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0.10.11\Ai본부\F.AI본부\2024년 11월\★아이엠엠인베스트먼트\페트라8호, 페트라9호(박상현매니저)_NPS\디스트릭트코리아(강성은)_2409_NPS\2.당기평가\"/>
    </mc:Choice>
  </mc:AlternateContent>
  <bookViews>
    <workbookView xWindow="0" yWindow="0" windowWidth="28800" windowHeight="11955"/>
  </bookViews>
  <sheets>
    <sheet name="DSKR" sheetId="3" r:id="rId1"/>
  </sheets>
  <externalReferences>
    <externalReference r:id="rId2"/>
  </externalReferences>
  <definedNames>
    <definedName name="_xlnm._FilterDatabase" localSheetId="0" hidden="1">DSKR!#REF!</definedName>
    <definedName name="_Order1" hidden="1">255</definedName>
    <definedName name="_Order2" hidden="1">255</definedName>
    <definedName name="ACCOUNT_BS">[1]!GLOBALCOA_BS[KOR(DISCLOSURE)]</definedName>
    <definedName name="ACCOUNT_IS">[1]!GLOBALCOA_IS[KOR(DISCLOSURE)]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99" i="3" l="1"/>
  <c r="AL392" i="3"/>
  <c r="AG392" i="3"/>
  <c r="F392" i="3"/>
  <c r="AN391" i="3"/>
  <c r="AM391" i="3"/>
  <c r="AI391" i="3"/>
  <c r="AH391" i="3"/>
  <c r="AG391" i="3"/>
  <c r="F391" i="3"/>
  <c r="AG390" i="3"/>
  <c r="F390" i="3"/>
  <c r="AL389" i="3"/>
  <c r="AO389" i="3" s="1"/>
  <c r="AO388" i="3" s="1"/>
  <c r="AG389" i="3"/>
  <c r="AJ389" i="3" s="1"/>
  <c r="AJ388" i="3" s="1"/>
  <c r="F389" i="3"/>
  <c r="AG388" i="3"/>
  <c r="AE388" i="3"/>
  <c r="AD388" i="3"/>
  <c r="AC388" i="3"/>
  <c r="AB388" i="3"/>
  <c r="AA388" i="3"/>
  <c r="AL388" i="3" s="1"/>
  <c r="Z388" i="3"/>
  <c r="Y388" i="3"/>
  <c r="X388" i="3"/>
  <c r="W388" i="3"/>
  <c r="V388" i="3"/>
  <c r="U388" i="3"/>
  <c r="T388" i="3"/>
  <c r="S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AG387" i="3"/>
  <c r="F387" i="3"/>
  <c r="AO386" i="3"/>
  <c r="AO385" i="3" s="1"/>
  <c r="AL386" i="3"/>
  <c r="AJ386" i="3"/>
  <c r="AG386" i="3"/>
  <c r="F386" i="3"/>
  <c r="AJ385" i="3"/>
  <c r="AG385" i="3"/>
  <c r="AE385" i="3"/>
  <c r="AD385" i="3"/>
  <c r="AC385" i="3"/>
  <c r="AB385" i="3"/>
  <c r="AA385" i="3"/>
  <c r="AL385" i="3" s="1"/>
  <c r="Z385" i="3"/>
  <c r="Y385" i="3"/>
  <c r="X385" i="3"/>
  <c r="W385" i="3"/>
  <c r="V385" i="3"/>
  <c r="U385" i="3"/>
  <c r="T385" i="3"/>
  <c r="S385" i="3"/>
  <c r="R385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AG384" i="3"/>
  <c r="F384" i="3"/>
  <c r="AL383" i="3"/>
  <c r="AO383" i="3" s="1"/>
  <c r="AJ383" i="3"/>
  <c r="AG383" i="3"/>
  <c r="F383" i="3"/>
  <c r="AO382" i="3"/>
  <c r="AL382" i="3"/>
  <c r="AJ382" i="3"/>
  <c r="AG382" i="3"/>
  <c r="F382" i="3"/>
  <c r="AO381" i="3"/>
  <c r="AL381" i="3"/>
  <c r="AJ381" i="3"/>
  <c r="AG381" i="3"/>
  <c r="F381" i="3"/>
  <c r="AO380" i="3"/>
  <c r="AL380" i="3"/>
  <c r="AJ380" i="3"/>
  <c r="AG380" i="3"/>
  <c r="F380" i="3"/>
  <c r="AO379" i="3"/>
  <c r="AL379" i="3"/>
  <c r="AG379" i="3"/>
  <c r="AJ379" i="3" s="1"/>
  <c r="F379" i="3"/>
  <c r="AO378" i="3"/>
  <c r="AL378" i="3"/>
  <c r="AJ378" i="3"/>
  <c r="AG378" i="3"/>
  <c r="F378" i="3"/>
  <c r="AL377" i="3"/>
  <c r="AO377" i="3" s="1"/>
  <c r="AG377" i="3"/>
  <c r="AJ377" i="3" s="1"/>
  <c r="F377" i="3"/>
  <c r="AO376" i="3"/>
  <c r="AL376" i="3"/>
  <c r="AG376" i="3"/>
  <c r="AJ376" i="3" s="1"/>
  <c r="F376" i="3"/>
  <c r="AL375" i="3"/>
  <c r="AO375" i="3" s="1"/>
  <c r="AG375" i="3"/>
  <c r="AJ375" i="3" s="1"/>
  <c r="F375" i="3"/>
  <c r="AL374" i="3"/>
  <c r="AO374" i="3" s="1"/>
  <c r="AG374" i="3"/>
  <c r="AJ374" i="3" s="1"/>
  <c r="F374" i="3"/>
  <c r="AL373" i="3"/>
  <c r="AO373" i="3" s="1"/>
  <c r="AG373" i="3"/>
  <c r="AJ373" i="3" s="1"/>
  <c r="F373" i="3"/>
  <c r="AL372" i="3"/>
  <c r="AO372" i="3" s="1"/>
  <c r="AG372" i="3"/>
  <c r="AJ372" i="3" s="1"/>
  <c r="F372" i="3"/>
  <c r="AL371" i="3"/>
  <c r="AO371" i="3" s="1"/>
  <c r="AG371" i="3"/>
  <c r="AJ371" i="3" s="1"/>
  <c r="F371" i="3"/>
  <c r="AL370" i="3"/>
  <c r="AO370" i="3" s="1"/>
  <c r="AJ370" i="3"/>
  <c r="AG370" i="3"/>
  <c r="F370" i="3"/>
  <c r="AL369" i="3"/>
  <c r="AO369" i="3" s="1"/>
  <c r="AG369" i="3"/>
  <c r="AJ369" i="3" s="1"/>
  <c r="F369" i="3"/>
  <c r="AO368" i="3"/>
  <c r="AL368" i="3"/>
  <c r="AJ368" i="3"/>
  <c r="AG368" i="3"/>
  <c r="F368" i="3"/>
  <c r="AL367" i="3"/>
  <c r="AO367" i="3" s="1"/>
  <c r="AJ367" i="3"/>
  <c r="AG367" i="3"/>
  <c r="F367" i="3"/>
  <c r="AO366" i="3"/>
  <c r="AL366" i="3"/>
  <c r="AJ366" i="3"/>
  <c r="AG366" i="3"/>
  <c r="F366" i="3"/>
  <c r="AO365" i="3"/>
  <c r="AL365" i="3"/>
  <c r="AJ365" i="3"/>
  <c r="AG365" i="3"/>
  <c r="F365" i="3"/>
  <c r="AO364" i="3"/>
  <c r="AL364" i="3"/>
  <c r="AJ364" i="3"/>
  <c r="AG364" i="3"/>
  <c r="F364" i="3"/>
  <c r="AO363" i="3"/>
  <c r="AL363" i="3"/>
  <c r="AG363" i="3"/>
  <c r="AJ363" i="3" s="1"/>
  <c r="F363" i="3"/>
  <c r="AO362" i="3"/>
  <c r="AL362" i="3"/>
  <c r="AJ362" i="3"/>
  <c r="AG362" i="3"/>
  <c r="F362" i="3"/>
  <c r="AL361" i="3"/>
  <c r="AO361" i="3" s="1"/>
  <c r="AG361" i="3"/>
  <c r="AJ361" i="3" s="1"/>
  <c r="F361" i="3"/>
  <c r="AO360" i="3"/>
  <c r="AL360" i="3"/>
  <c r="AG360" i="3"/>
  <c r="AJ360" i="3" s="1"/>
  <c r="F360" i="3"/>
  <c r="AL359" i="3"/>
  <c r="AO359" i="3" s="1"/>
  <c r="AG359" i="3"/>
  <c r="AJ359" i="3" s="1"/>
  <c r="F359" i="3"/>
  <c r="AL358" i="3"/>
  <c r="AO358" i="3" s="1"/>
  <c r="AG358" i="3"/>
  <c r="AJ358" i="3" s="1"/>
  <c r="F358" i="3"/>
  <c r="AL357" i="3"/>
  <c r="AO357" i="3" s="1"/>
  <c r="AG357" i="3"/>
  <c r="AJ357" i="3" s="1"/>
  <c r="F357" i="3"/>
  <c r="AL356" i="3"/>
  <c r="AO356" i="3" s="1"/>
  <c r="AJ356" i="3"/>
  <c r="AG356" i="3"/>
  <c r="F356" i="3"/>
  <c r="AG355" i="3"/>
  <c r="AE355" i="3"/>
  <c r="AD355" i="3"/>
  <c r="AC355" i="3"/>
  <c r="AB355" i="3"/>
  <c r="AA355" i="3"/>
  <c r="AL355" i="3" s="1"/>
  <c r="Z355" i="3"/>
  <c r="Y355" i="3"/>
  <c r="X355" i="3"/>
  <c r="W355" i="3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AL354" i="3"/>
  <c r="AO354" i="3" s="1"/>
  <c r="AG354" i="3"/>
  <c r="AJ354" i="3" s="1"/>
  <c r="F354" i="3"/>
  <c r="AO353" i="3"/>
  <c r="AL353" i="3"/>
  <c r="AG353" i="3"/>
  <c r="AJ353" i="3" s="1"/>
  <c r="F353" i="3"/>
  <c r="AL352" i="3"/>
  <c r="AO352" i="3" s="1"/>
  <c r="AJ352" i="3"/>
  <c r="AG352" i="3"/>
  <c r="F352" i="3"/>
  <c r="AL351" i="3"/>
  <c r="AO351" i="3" s="1"/>
  <c r="AJ351" i="3"/>
  <c r="AG351" i="3"/>
  <c r="F351" i="3"/>
  <c r="AO350" i="3"/>
  <c r="AL350" i="3"/>
  <c r="AJ350" i="3"/>
  <c r="AG350" i="3"/>
  <c r="F350" i="3"/>
  <c r="AO349" i="3"/>
  <c r="AL349" i="3"/>
  <c r="AJ349" i="3"/>
  <c r="AG349" i="3"/>
  <c r="F349" i="3"/>
  <c r="AO348" i="3"/>
  <c r="AL348" i="3"/>
  <c r="AG348" i="3"/>
  <c r="AJ348" i="3" s="1"/>
  <c r="F348" i="3"/>
  <c r="AO347" i="3"/>
  <c r="AL347" i="3"/>
  <c r="AJ347" i="3"/>
  <c r="AG347" i="3"/>
  <c r="F347" i="3"/>
  <c r="AL346" i="3"/>
  <c r="AO346" i="3" s="1"/>
  <c r="AG346" i="3"/>
  <c r="AJ346" i="3" s="1"/>
  <c r="F346" i="3"/>
  <c r="AO345" i="3"/>
  <c r="AL345" i="3"/>
  <c r="AG345" i="3"/>
  <c r="AJ345" i="3" s="1"/>
  <c r="F345" i="3"/>
  <c r="AL344" i="3"/>
  <c r="AO344" i="3" s="1"/>
  <c r="AG344" i="3"/>
  <c r="AJ344" i="3" s="1"/>
  <c r="F344" i="3"/>
  <c r="AL343" i="3"/>
  <c r="AO343" i="3" s="1"/>
  <c r="AG343" i="3"/>
  <c r="AJ343" i="3" s="1"/>
  <c r="F343" i="3"/>
  <c r="AL342" i="3"/>
  <c r="AO342" i="3" s="1"/>
  <c r="AG342" i="3"/>
  <c r="AJ342" i="3" s="1"/>
  <c r="F342" i="3"/>
  <c r="AL341" i="3"/>
  <c r="AO341" i="3" s="1"/>
  <c r="AJ341" i="3"/>
  <c r="AG341" i="3"/>
  <c r="F341" i="3"/>
  <c r="AL340" i="3"/>
  <c r="AO340" i="3" s="1"/>
  <c r="AG340" i="3"/>
  <c r="AJ340" i="3" s="1"/>
  <c r="F340" i="3"/>
  <c r="AO339" i="3"/>
  <c r="AL339" i="3"/>
  <c r="AJ339" i="3"/>
  <c r="AG339" i="3"/>
  <c r="F339" i="3"/>
  <c r="AL338" i="3"/>
  <c r="AO338" i="3" s="1"/>
  <c r="AG338" i="3"/>
  <c r="AJ338" i="3" s="1"/>
  <c r="F338" i="3"/>
  <c r="AO337" i="3"/>
  <c r="AL337" i="3"/>
  <c r="AG337" i="3"/>
  <c r="AJ337" i="3" s="1"/>
  <c r="F337" i="3"/>
  <c r="AL336" i="3"/>
  <c r="AO336" i="3" s="1"/>
  <c r="AJ336" i="3"/>
  <c r="AG336" i="3"/>
  <c r="F336" i="3"/>
  <c r="AL335" i="3"/>
  <c r="AO335" i="3" s="1"/>
  <c r="AJ335" i="3"/>
  <c r="AG335" i="3"/>
  <c r="F335" i="3"/>
  <c r="AO334" i="3"/>
  <c r="AL334" i="3"/>
  <c r="AJ334" i="3"/>
  <c r="AG334" i="3"/>
  <c r="F334" i="3"/>
  <c r="AO333" i="3"/>
  <c r="AL333" i="3"/>
  <c r="AJ333" i="3"/>
  <c r="AG333" i="3"/>
  <c r="F333" i="3"/>
  <c r="AO332" i="3"/>
  <c r="AO331" i="3" s="1"/>
  <c r="AL332" i="3"/>
  <c r="AG332" i="3"/>
  <c r="AJ332" i="3" s="1"/>
  <c r="F332" i="3"/>
  <c r="AG331" i="3"/>
  <c r="AE331" i="3"/>
  <c r="AD331" i="3"/>
  <c r="AC331" i="3"/>
  <c r="AB331" i="3"/>
  <c r="AA331" i="3"/>
  <c r="AL331" i="3" s="1"/>
  <c r="Z331" i="3"/>
  <c r="Y331" i="3"/>
  <c r="X331" i="3"/>
  <c r="W331" i="3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AG330" i="3"/>
  <c r="F330" i="3"/>
  <c r="AL329" i="3"/>
  <c r="AO329" i="3" s="1"/>
  <c r="AG329" i="3"/>
  <c r="AJ329" i="3" s="1"/>
  <c r="F329" i="3"/>
  <c r="AL328" i="3"/>
  <c r="AO328" i="3" s="1"/>
  <c r="AG328" i="3"/>
  <c r="AJ328" i="3" s="1"/>
  <c r="F328" i="3"/>
  <c r="AL327" i="3"/>
  <c r="AO327" i="3" s="1"/>
  <c r="AJ327" i="3"/>
  <c r="AG327" i="3"/>
  <c r="F327" i="3"/>
  <c r="AL326" i="3"/>
  <c r="AO326" i="3" s="1"/>
  <c r="AG326" i="3"/>
  <c r="AJ326" i="3" s="1"/>
  <c r="F326" i="3"/>
  <c r="AO325" i="3"/>
  <c r="AL325" i="3"/>
  <c r="AJ325" i="3"/>
  <c r="AG325" i="3"/>
  <c r="F325" i="3"/>
  <c r="AL324" i="3"/>
  <c r="AO324" i="3" s="1"/>
  <c r="AJ324" i="3"/>
  <c r="AG324" i="3"/>
  <c r="F324" i="3"/>
  <c r="AO323" i="3"/>
  <c r="AL323" i="3"/>
  <c r="AJ323" i="3"/>
  <c r="AG323" i="3"/>
  <c r="F323" i="3"/>
  <c r="AO322" i="3"/>
  <c r="AL322" i="3"/>
  <c r="AJ322" i="3"/>
  <c r="AG322" i="3"/>
  <c r="F322" i="3"/>
  <c r="AO321" i="3"/>
  <c r="AL321" i="3"/>
  <c r="AJ321" i="3"/>
  <c r="AG321" i="3"/>
  <c r="F321" i="3"/>
  <c r="AO320" i="3"/>
  <c r="AL320" i="3"/>
  <c r="AJ320" i="3"/>
  <c r="AG320" i="3"/>
  <c r="F320" i="3"/>
  <c r="AO319" i="3"/>
  <c r="AL319" i="3"/>
  <c r="AJ319" i="3"/>
  <c r="AG319" i="3"/>
  <c r="F319" i="3"/>
  <c r="AO318" i="3"/>
  <c r="AL318" i="3"/>
  <c r="AG318" i="3"/>
  <c r="AJ318" i="3" s="1"/>
  <c r="F318" i="3"/>
  <c r="AO317" i="3"/>
  <c r="AL317" i="3"/>
  <c r="AJ317" i="3"/>
  <c r="AG317" i="3"/>
  <c r="F317" i="3"/>
  <c r="AL316" i="3"/>
  <c r="AO316" i="3" s="1"/>
  <c r="AG316" i="3"/>
  <c r="AJ316" i="3" s="1"/>
  <c r="F316" i="3"/>
  <c r="AO315" i="3"/>
  <c r="AL315" i="3"/>
  <c r="AG315" i="3"/>
  <c r="AJ315" i="3" s="1"/>
  <c r="F315" i="3"/>
  <c r="AL314" i="3"/>
  <c r="AO314" i="3" s="1"/>
  <c r="AG314" i="3"/>
  <c r="AJ314" i="3" s="1"/>
  <c r="F314" i="3"/>
  <c r="AL313" i="3"/>
  <c r="AO313" i="3" s="1"/>
  <c r="AG313" i="3"/>
  <c r="AJ313" i="3" s="1"/>
  <c r="F313" i="3"/>
  <c r="AL312" i="3"/>
  <c r="AO312" i="3" s="1"/>
  <c r="AG312" i="3"/>
  <c r="AJ312" i="3" s="1"/>
  <c r="F312" i="3"/>
  <c r="AL311" i="3"/>
  <c r="AO311" i="3" s="1"/>
  <c r="AJ311" i="3"/>
  <c r="AG311" i="3"/>
  <c r="F311" i="3"/>
  <c r="AL310" i="3"/>
  <c r="AO310" i="3" s="1"/>
  <c r="AG310" i="3"/>
  <c r="AJ310" i="3" s="1"/>
  <c r="F310" i="3"/>
  <c r="AO309" i="3"/>
  <c r="AL309" i="3"/>
  <c r="AJ309" i="3"/>
  <c r="AG309" i="3"/>
  <c r="F309" i="3"/>
  <c r="AL308" i="3"/>
  <c r="AO308" i="3" s="1"/>
  <c r="AJ308" i="3"/>
  <c r="AG308" i="3"/>
  <c r="F308" i="3"/>
  <c r="AO307" i="3"/>
  <c r="AL307" i="3"/>
  <c r="AJ307" i="3"/>
  <c r="AG307" i="3"/>
  <c r="F307" i="3"/>
  <c r="AO306" i="3"/>
  <c r="AL306" i="3"/>
  <c r="AJ306" i="3"/>
  <c r="AG306" i="3"/>
  <c r="F306" i="3"/>
  <c r="AO305" i="3"/>
  <c r="AL305" i="3"/>
  <c r="AJ305" i="3"/>
  <c r="AG305" i="3"/>
  <c r="F305" i="3"/>
  <c r="AO304" i="3"/>
  <c r="AL304" i="3"/>
  <c r="AJ304" i="3"/>
  <c r="AG304" i="3"/>
  <c r="F304" i="3"/>
  <c r="AO303" i="3"/>
  <c r="AL303" i="3"/>
  <c r="AJ303" i="3"/>
  <c r="AG303" i="3"/>
  <c r="F303" i="3"/>
  <c r="AO302" i="3"/>
  <c r="AL302" i="3"/>
  <c r="AG302" i="3"/>
  <c r="AJ302" i="3" s="1"/>
  <c r="F302" i="3"/>
  <c r="AO301" i="3"/>
  <c r="AL301" i="3"/>
  <c r="AJ301" i="3"/>
  <c r="AG301" i="3"/>
  <c r="F301" i="3"/>
  <c r="AL300" i="3"/>
  <c r="AO300" i="3" s="1"/>
  <c r="AG300" i="3"/>
  <c r="AJ300" i="3" s="1"/>
  <c r="F300" i="3"/>
  <c r="AO299" i="3"/>
  <c r="AL299" i="3"/>
  <c r="AG299" i="3"/>
  <c r="AJ299" i="3" s="1"/>
  <c r="F299" i="3"/>
  <c r="AL298" i="3"/>
  <c r="AO298" i="3" s="1"/>
  <c r="AG298" i="3"/>
  <c r="AJ298" i="3" s="1"/>
  <c r="F298" i="3"/>
  <c r="AL297" i="3"/>
  <c r="AO297" i="3" s="1"/>
  <c r="AG297" i="3"/>
  <c r="AJ297" i="3" s="1"/>
  <c r="F297" i="3"/>
  <c r="AL296" i="3"/>
  <c r="AO296" i="3" s="1"/>
  <c r="AG296" i="3"/>
  <c r="AJ296" i="3" s="1"/>
  <c r="F296" i="3"/>
  <c r="AL295" i="3"/>
  <c r="AO295" i="3" s="1"/>
  <c r="AJ295" i="3"/>
  <c r="AG295" i="3"/>
  <c r="F295" i="3"/>
  <c r="AL294" i="3"/>
  <c r="AO294" i="3" s="1"/>
  <c r="AG294" i="3"/>
  <c r="AJ294" i="3" s="1"/>
  <c r="F294" i="3"/>
  <c r="AG293" i="3"/>
  <c r="AE293" i="3"/>
  <c r="AD293" i="3"/>
  <c r="AC293" i="3"/>
  <c r="AB293" i="3"/>
  <c r="AA293" i="3"/>
  <c r="AL293" i="3" s="1"/>
  <c r="Z293" i="3"/>
  <c r="Y293" i="3"/>
  <c r="X293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AG292" i="3"/>
  <c r="AE292" i="3"/>
  <c r="AE330" i="3" s="1"/>
  <c r="AE384" i="3" s="1"/>
  <c r="AE387" i="3" s="1"/>
  <c r="AE390" i="3" s="1"/>
  <c r="X292" i="3"/>
  <c r="X330" i="3" s="1"/>
  <c r="X384" i="3" s="1"/>
  <c r="X387" i="3" s="1"/>
  <c r="X390" i="3" s="1"/>
  <c r="O292" i="3"/>
  <c r="O330" i="3" s="1"/>
  <c r="O384" i="3" s="1"/>
  <c r="O387" i="3" s="1"/>
  <c r="O390" i="3" s="1"/>
  <c r="H292" i="3"/>
  <c r="H330" i="3" s="1"/>
  <c r="H384" i="3" s="1"/>
  <c r="H387" i="3" s="1"/>
  <c r="H390" i="3" s="1"/>
  <c r="F292" i="3"/>
  <c r="AL291" i="3"/>
  <c r="AO291" i="3" s="1"/>
  <c r="AJ291" i="3"/>
  <c r="AG291" i="3"/>
  <c r="F291" i="3"/>
  <c r="AO290" i="3"/>
  <c r="AL290" i="3"/>
  <c r="AJ290" i="3"/>
  <c r="AG290" i="3"/>
  <c r="F290" i="3"/>
  <c r="AO289" i="3"/>
  <c r="AL289" i="3"/>
  <c r="AJ289" i="3"/>
  <c r="AG289" i="3"/>
  <c r="F289" i="3"/>
  <c r="AO288" i="3"/>
  <c r="AL288" i="3"/>
  <c r="AG288" i="3"/>
  <c r="AJ288" i="3" s="1"/>
  <c r="F288" i="3"/>
  <c r="AO287" i="3"/>
  <c r="AL287" i="3"/>
  <c r="AJ287" i="3"/>
  <c r="AG287" i="3"/>
  <c r="F287" i="3"/>
  <c r="AL286" i="3"/>
  <c r="AO286" i="3" s="1"/>
  <c r="AJ286" i="3"/>
  <c r="AG286" i="3"/>
  <c r="F286" i="3"/>
  <c r="AO285" i="3"/>
  <c r="AL285" i="3"/>
  <c r="AG285" i="3"/>
  <c r="AJ285" i="3" s="1"/>
  <c r="F285" i="3"/>
  <c r="AO284" i="3"/>
  <c r="AL284" i="3"/>
  <c r="AG284" i="3"/>
  <c r="AJ284" i="3" s="1"/>
  <c r="F284" i="3"/>
  <c r="AL283" i="3"/>
  <c r="AO283" i="3" s="1"/>
  <c r="AG283" i="3"/>
  <c r="AJ283" i="3" s="1"/>
  <c r="F283" i="3"/>
  <c r="AL282" i="3"/>
  <c r="AO282" i="3" s="1"/>
  <c r="AG282" i="3"/>
  <c r="AJ282" i="3" s="1"/>
  <c r="F282" i="3"/>
  <c r="AL281" i="3"/>
  <c r="AO281" i="3" s="1"/>
  <c r="AJ281" i="3"/>
  <c r="AG281" i="3"/>
  <c r="F281" i="3"/>
  <c r="AL280" i="3"/>
  <c r="AO280" i="3" s="1"/>
  <c r="AG280" i="3"/>
  <c r="AJ280" i="3" s="1"/>
  <c r="F280" i="3"/>
  <c r="AO279" i="3"/>
  <c r="AL279" i="3"/>
  <c r="AJ279" i="3"/>
  <c r="AG279" i="3"/>
  <c r="F279" i="3"/>
  <c r="AL278" i="3"/>
  <c r="AO278" i="3" s="1"/>
  <c r="AJ278" i="3"/>
  <c r="AG278" i="3"/>
  <c r="F278" i="3"/>
  <c r="AO277" i="3"/>
  <c r="AL277" i="3"/>
  <c r="AG277" i="3"/>
  <c r="AJ277" i="3" s="1"/>
  <c r="F277" i="3"/>
  <c r="AO276" i="3"/>
  <c r="AL276" i="3"/>
  <c r="AJ276" i="3"/>
  <c r="AG276" i="3"/>
  <c r="F276" i="3"/>
  <c r="AL275" i="3"/>
  <c r="AO275" i="3" s="1"/>
  <c r="AJ275" i="3"/>
  <c r="AG275" i="3"/>
  <c r="F275" i="3"/>
  <c r="AO274" i="3"/>
  <c r="AL274" i="3"/>
  <c r="AJ274" i="3"/>
  <c r="AG274" i="3"/>
  <c r="F274" i="3"/>
  <c r="AO273" i="3"/>
  <c r="AL273" i="3"/>
  <c r="AJ273" i="3"/>
  <c r="AG273" i="3"/>
  <c r="F273" i="3"/>
  <c r="AO272" i="3"/>
  <c r="AL272" i="3"/>
  <c r="AG272" i="3"/>
  <c r="AJ272" i="3" s="1"/>
  <c r="F272" i="3"/>
  <c r="AO271" i="3"/>
  <c r="AL271" i="3"/>
  <c r="AJ271" i="3"/>
  <c r="AG271" i="3"/>
  <c r="F271" i="3"/>
  <c r="AL270" i="3"/>
  <c r="AO270" i="3" s="1"/>
  <c r="AJ270" i="3"/>
  <c r="AG270" i="3"/>
  <c r="F270" i="3"/>
  <c r="AO269" i="3"/>
  <c r="AL269" i="3"/>
  <c r="AG269" i="3"/>
  <c r="AJ269" i="3" s="1"/>
  <c r="F269" i="3"/>
  <c r="AO268" i="3"/>
  <c r="AL268" i="3"/>
  <c r="AG268" i="3"/>
  <c r="AJ268" i="3" s="1"/>
  <c r="F268" i="3"/>
  <c r="AL267" i="3"/>
  <c r="AO267" i="3" s="1"/>
  <c r="AG267" i="3"/>
  <c r="AJ267" i="3" s="1"/>
  <c r="F267" i="3"/>
  <c r="AL266" i="3"/>
  <c r="AO266" i="3" s="1"/>
  <c r="AG266" i="3"/>
  <c r="AJ266" i="3" s="1"/>
  <c r="F266" i="3"/>
  <c r="AL265" i="3"/>
  <c r="AO265" i="3" s="1"/>
  <c r="AJ265" i="3"/>
  <c r="AG265" i="3"/>
  <c r="F265" i="3"/>
  <c r="AL264" i="3"/>
  <c r="AO264" i="3" s="1"/>
  <c r="AG264" i="3"/>
  <c r="AJ264" i="3" s="1"/>
  <c r="F264" i="3"/>
  <c r="AO263" i="3"/>
  <c r="AL263" i="3"/>
  <c r="AJ263" i="3"/>
  <c r="AG263" i="3"/>
  <c r="F263" i="3"/>
  <c r="AL262" i="3"/>
  <c r="AO262" i="3" s="1"/>
  <c r="AJ262" i="3"/>
  <c r="AG262" i="3"/>
  <c r="F262" i="3"/>
  <c r="AO261" i="3"/>
  <c r="AL261" i="3"/>
  <c r="AJ261" i="3"/>
  <c r="AG261" i="3"/>
  <c r="F261" i="3"/>
  <c r="AO260" i="3"/>
  <c r="AL260" i="3"/>
  <c r="AJ260" i="3"/>
  <c r="AG260" i="3"/>
  <c r="F260" i="3"/>
  <c r="AL259" i="3"/>
  <c r="AO259" i="3" s="1"/>
  <c r="AJ259" i="3"/>
  <c r="AG259" i="3"/>
  <c r="F259" i="3"/>
  <c r="AO258" i="3"/>
  <c r="AL258" i="3"/>
  <c r="AJ258" i="3"/>
  <c r="AG258" i="3"/>
  <c r="F258" i="3"/>
  <c r="AO257" i="3"/>
  <c r="AL257" i="3"/>
  <c r="AJ257" i="3"/>
  <c r="AG257" i="3"/>
  <c r="F257" i="3"/>
  <c r="AO256" i="3"/>
  <c r="AL256" i="3"/>
  <c r="AG256" i="3"/>
  <c r="AJ256" i="3" s="1"/>
  <c r="F256" i="3"/>
  <c r="AO255" i="3"/>
  <c r="AL255" i="3"/>
  <c r="AJ255" i="3"/>
  <c r="AJ254" i="3" s="1"/>
  <c r="AG255" i="3"/>
  <c r="F255" i="3"/>
  <c r="AL254" i="3"/>
  <c r="AG254" i="3"/>
  <c r="AE254" i="3"/>
  <c r="AD254" i="3"/>
  <c r="AC254" i="3"/>
  <c r="AB254" i="3"/>
  <c r="AA254" i="3"/>
  <c r="Z254" i="3"/>
  <c r="Y254" i="3"/>
  <c r="X254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AO253" i="3"/>
  <c r="AL253" i="3"/>
  <c r="AG253" i="3"/>
  <c r="AJ253" i="3" s="1"/>
  <c r="F253" i="3"/>
  <c r="AL252" i="3"/>
  <c r="AO252" i="3" s="1"/>
  <c r="AG252" i="3"/>
  <c r="AJ252" i="3" s="1"/>
  <c r="F252" i="3"/>
  <c r="AL251" i="3"/>
  <c r="AO251" i="3" s="1"/>
  <c r="AG251" i="3"/>
  <c r="AJ251" i="3" s="1"/>
  <c r="F251" i="3"/>
  <c r="AL250" i="3"/>
  <c r="AO250" i="3" s="1"/>
  <c r="AJ250" i="3"/>
  <c r="AG250" i="3"/>
  <c r="F250" i="3"/>
  <c r="AL249" i="3"/>
  <c r="AO249" i="3" s="1"/>
  <c r="AG249" i="3"/>
  <c r="AJ249" i="3" s="1"/>
  <c r="F249" i="3"/>
  <c r="AO248" i="3"/>
  <c r="AL248" i="3"/>
  <c r="AJ248" i="3"/>
  <c r="AG248" i="3"/>
  <c r="F248" i="3"/>
  <c r="AL247" i="3"/>
  <c r="AO247" i="3" s="1"/>
  <c r="AJ247" i="3"/>
  <c r="AG247" i="3"/>
  <c r="F247" i="3"/>
  <c r="AO246" i="3"/>
  <c r="AL246" i="3"/>
  <c r="AJ246" i="3"/>
  <c r="AG246" i="3"/>
  <c r="F246" i="3"/>
  <c r="AO245" i="3"/>
  <c r="AL245" i="3"/>
  <c r="AJ245" i="3"/>
  <c r="AG245" i="3"/>
  <c r="F245" i="3"/>
  <c r="AO244" i="3"/>
  <c r="AL244" i="3"/>
  <c r="AJ244" i="3"/>
  <c r="AG244" i="3"/>
  <c r="F244" i="3"/>
  <c r="AO243" i="3"/>
  <c r="AL243" i="3"/>
  <c r="AJ243" i="3"/>
  <c r="AG243" i="3"/>
  <c r="F243" i="3"/>
  <c r="AO242" i="3"/>
  <c r="AL242" i="3"/>
  <c r="AJ242" i="3"/>
  <c r="AG242" i="3"/>
  <c r="F242" i="3"/>
  <c r="AO241" i="3"/>
  <c r="AL241" i="3"/>
  <c r="AG241" i="3"/>
  <c r="AJ241" i="3" s="1"/>
  <c r="F241" i="3"/>
  <c r="AO240" i="3"/>
  <c r="AL240" i="3"/>
  <c r="AJ240" i="3"/>
  <c r="AG240" i="3"/>
  <c r="F240" i="3"/>
  <c r="AL239" i="3"/>
  <c r="AO239" i="3" s="1"/>
  <c r="AJ239" i="3"/>
  <c r="AG239" i="3"/>
  <c r="F239" i="3"/>
  <c r="AO238" i="3"/>
  <c r="AL238" i="3"/>
  <c r="AG238" i="3"/>
  <c r="AJ238" i="3" s="1"/>
  <c r="F238" i="3"/>
  <c r="AO237" i="3"/>
  <c r="AL237" i="3"/>
  <c r="AG237" i="3"/>
  <c r="AJ237" i="3" s="1"/>
  <c r="F237" i="3"/>
  <c r="AL236" i="3"/>
  <c r="AO236" i="3" s="1"/>
  <c r="AG236" i="3"/>
  <c r="AJ236" i="3" s="1"/>
  <c r="F236" i="3"/>
  <c r="AG235" i="3"/>
  <c r="AE235" i="3"/>
  <c r="AD235" i="3"/>
  <c r="AD292" i="3" s="1"/>
  <c r="AD330" i="3" s="1"/>
  <c r="AD384" i="3" s="1"/>
  <c r="AD387" i="3" s="1"/>
  <c r="AD390" i="3" s="1"/>
  <c r="AC235" i="3"/>
  <c r="AC292" i="3" s="1"/>
  <c r="AC330" i="3" s="1"/>
  <c r="AC384" i="3" s="1"/>
  <c r="AC387" i="3" s="1"/>
  <c r="AC390" i="3" s="1"/>
  <c r="AB235" i="3"/>
  <c r="AB292" i="3" s="1"/>
  <c r="AB330" i="3" s="1"/>
  <c r="AB384" i="3" s="1"/>
  <c r="AB387" i="3" s="1"/>
  <c r="AB390" i="3" s="1"/>
  <c r="AA235" i="3"/>
  <c r="AA292" i="3" s="1"/>
  <c r="Z235" i="3"/>
  <c r="Z292" i="3" s="1"/>
  <c r="Z330" i="3" s="1"/>
  <c r="Z384" i="3" s="1"/>
  <c r="Z387" i="3" s="1"/>
  <c r="Z390" i="3" s="1"/>
  <c r="Y235" i="3"/>
  <c r="Y292" i="3" s="1"/>
  <c r="Y330" i="3" s="1"/>
  <c r="Y384" i="3" s="1"/>
  <c r="Y387" i="3" s="1"/>
  <c r="Y390" i="3" s="1"/>
  <c r="X235" i="3"/>
  <c r="W235" i="3"/>
  <c r="W292" i="3" s="1"/>
  <c r="W330" i="3" s="1"/>
  <c r="W384" i="3" s="1"/>
  <c r="W387" i="3" s="1"/>
  <c r="W390" i="3" s="1"/>
  <c r="V235" i="3"/>
  <c r="V292" i="3" s="1"/>
  <c r="V330" i="3" s="1"/>
  <c r="V384" i="3" s="1"/>
  <c r="V387" i="3" s="1"/>
  <c r="V390" i="3" s="1"/>
  <c r="U235" i="3"/>
  <c r="U292" i="3" s="1"/>
  <c r="U330" i="3" s="1"/>
  <c r="U384" i="3" s="1"/>
  <c r="U387" i="3" s="1"/>
  <c r="U390" i="3" s="1"/>
  <c r="T235" i="3"/>
  <c r="T292" i="3" s="1"/>
  <c r="T330" i="3" s="1"/>
  <c r="T384" i="3" s="1"/>
  <c r="T387" i="3" s="1"/>
  <c r="T390" i="3" s="1"/>
  <c r="S235" i="3"/>
  <c r="S292" i="3" s="1"/>
  <c r="S330" i="3" s="1"/>
  <c r="S384" i="3" s="1"/>
  <c r="S387" i="3" s="1"/>
  <c r="S390" i="3" s="1"/>
  <c r="R235" i="3"/>
  <c r="R292" i="3" s="1"/>
  <c r="R330" i="3" s="1"/>
  <c r="R384" i="3" s="1"/>
  <c r="R387" i="3" s="1"/>
  <c r="R390" i="3" s="1"/>
  <c r="Q235" i="3"/>
  <c r="Q292" i="3" s="1"/>
  <c r="Q330" i="3" s="1"/>
  <c r="Q384" i="3" s="1"/>
  <c r="Q387" i="3" s="1"/>
  <c r="Q390" i="3" s="1"/>
  <c r="P235" i="3"/>
  <c r="P292" i="3" s="1"/>
  <c r="P330" i="3" s="1"/>
  <c r="P384" i="3" s="1"/>
  <c r="P387" i="3" s="1"/>
  <c r="P390" i="3" s="1"/>
  <c r="O235" i="3"/>
  <c r="N235" i="3"/>
  <c r="N292" i="3" s="1"/>
  <c r="N330" i="3" s="1"/>
  <c r="N384" i="3" s="1"/>
  <c r="N387" i="3" s="1"/>
  <c r="N390" i="3" s="1"/>
  <c r="M235" i="3"/>
  <c r="M292" i="3" s="1"/>
  <c r="M330" i="3" s="1"/>
  <c r="M384" i="3" s="1"/>
  <c r="M387" i="3" s="1"/>
  <c r="M390" i="3" s="1"/>
  <c r="L235" i="3"/>
  <c r="L292" i="3" s="1"/>
  <c r="L330" i="3" s="1"/>
  <c r="L384" i="3" s="1"/>
  <c r="L387" i="3" s="1"/>
  <c r="L390" i="3" s="1"/>
  <c r="K235" i="3"/>
  <c r="K292" i="3" s="1"/>
  <c r="K330" i="3" s="1"/>
  <c r="K384" i="3" s="1"/>
  <c r="K387" i="3" s="1"/>
  <c r="K390" i="3" s="1"/>
  <c r="J235" i="3"/>
  <c r="J292" i="3" s="1"/>
  <c r="J330" i="3" s="1"/>
  <c r="J384" i="3" s="1"/>
  <c r="J387" i="3" s="1"/>
  <c r="J390" i="3" s="1"/>
  <c r="I235" i="3"/>
  <c r="I292" i="3" s="1"/>
  <c r="I330" i="3" s="1"/>
  <c r="I384" i="3" s="1"/>
  <c r="I387" i="3" s="1"/>
  <c r="I390" i="3" s="1"/>
  <c r="H235" i="3"/>
  <c r="G235" i="3"/>
  <c r="G292" i="3" s="1"/>
  <c r="G330" i="3" s="1"/>
  <c r="G384" i="3" s="1"/>
  <c r="G387" i="3" s="1"/>
  <c r="G390" i="3" s="1"/>
  <c r="G391" i="3" s="1"/>
  <c r="F235" i="3"/>
  <c r="AO231" i="3"/>
  <c r="AL231" i="3"/>
  <c r="AJ231" i="3"/>
  <c r="AG231" i="3"/>
  <c r="F231" i="3"/>
  <c r="AL230" i="3"/>
  <c r="AO230" i="3" s="1"/>
  <c r="AJ230" i="3"/>
  <c r="AG230" i="3"/>
  <c r="F230" i="3"/>
  <c r="AO229" i="3"/>
  <c r="AO228" i="3" s="1"/>
  <c r="AL229" i="3"/>
  <c r="AJ229" i="3"/>
  <c r="AG229" i="3"/>
  <c r="F229" i="3"/>
  <c r="AJ228" i="3"/>
  <c r="AG228" i="3"/>
  <c r="AE228" i="3"/>
  <c r="AD228" i="3"/>
  <c r="AC228" i="3"/>
  <c r="AB228" i="3"/>
  <c r="AA228" i="3"/>
  <c r="AL228" i="3" s="1"/>
  <c r="Z228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AO227" i="3"/>
  <c r="AL227" i="3"/>
  <c r="AJ227" i="3"/>
  <c r="AG227" i="3"/>
  <c r="F227" i="3"/>
  <c r="AO226" i="3"/>
  <c r="AO225" i="3" s="1"/>
  <c r="AL226" i="3"/>
  <c r="AJ226" i="3"/>
  <c r="AJ225" i="3" s="1"/>
  <c r="AG226" i="3"/>
  <c r="F226" i="3"/>
  <c r="AL225" i="3"/>
  <c r="AG225" i="3"/>
  <c r="AE225" i="3"/>
  <c r="AD225" i="3"/>
  <c r="AC225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AL224" i="3"/>
  <c r="AO224" i="3" s="1"/>
  <c r="AJ224" i="3"/>
  <c r="AG224" i="3"/>
  <c r="F224" i="3"/>
  <c r="AO223" i="3"/>
  <c r="AL223" i="3"/>
  <c r="AG223" i="3"/>
  <c r="AJ223" i="3" s="1"/>
  <c r="F223" i="3"/>
  <c r="AO222" i="3"/>
  <c r="AL222" i="3"/>
  <c r="AG222" i="3"/>
  <c r="AJ222" i="3" s="1"/>
  <c r="F222" i="3"/>
  <c r="AL221" i="3"/>
  <c r="AO221" i="3" s="1"/>
  <c r="AO220" i="3" s="1"/>
  <c r="AG221" i="3"/>
  <c r="AJ221" i="3" s="1"/>
  <c r="F221" i="3"/>
  <c r="AG220" i="3"/>
  <c r="AE220" i="3"/>
  <c r="AD220" i="3"/>
  <c r="AC220" i="3"/>
  <c r="AB220" i="3"/>
  <c r="AA220" i="3"/>
  <c r="AL220" i="3" s="1"/>
  <c r="Z220" i="3"/>
  <c r="Y220" i="3"/>
  <c r="X220" i="3"/>
  <c r="W220" i="3"/>
  <c r="V220" i="3"/>
  <c r="U220" i="3"/>
  <c r="T220" i="3"/>
  <c r="S220" i="3"/>
  <c r="R220" i="3"/>
  <c r="R211" i="3" s="1"/>
  <c r="R210" i="3" s="1"/>
  <c r="Q220" i="3"/>
  <c r="P220" i="3"/>
  <c r="O220" i="3"/>
  <c r="N220" i="3"/>
  <c r="M220" i="3"/>
  <c r="L220" i="3"/>
  <c r="K220" i="3"/>
  <c r="J220" i="3"/>
  <c r="I220" i="3"/>
  <c r="H220" i="3"/>
  <c r="G220" i="3"/>
  <c r="F220" i="3"/>
  <c r="AL219" i="3"/>
  <c r="AO219" i="3" s="1"/>
  <c r="AG219" i="3"/>
  <c r="AJ219" i="3" s="1"/>
  <c r="F219" i="3"/>
  <c r="AO218" i="3"/>
  <c r="AL218" i="3"/>
  <c r="AJ218" i="3"/>
  <c r="AG218" i="3"/>
  <c r="F218" i="3"/>
  <c r="AL217" i="3"/>
  <c r="AO217" i="3" s="1"/>
  <c r="AG217" i="3"/>
  <c r="AJ217" i="3" s="1"/>
  <c r="AJ215" i="3" s="1"/>
  <c r="F217" i="3"/>
  <c r="AO216" i="3"/>
  <c r="AO215" i="3" s="1"/>
  <c r="AL216" i="3"/>
  <c r="AJ216" i="3"/>
  <c r="AG216" i="3"/>
  <c r="F216" i="3"/>
  <c r="AG215" i="3"/>
  <c r="AE215" i="3"/>
  <c r="AE211" i="3" s="1"/>
  <c r="AE210" i="3" s="1"/>
  <c r="AD215" i="3"/>
  <c r="AC215" i="3"/>
  <c r="AB215" i="3"/>
  <c r="AA215" i="3"/>
  <c r="AL215" i="3" s="1"/>
  <c r="Z215" i="3"/>
  <c r="Y215" i="3"/>
  <c r="X215" i="3"/>
  <c r="W215" i="3"/>
  <c r="V215" i="3"/>
  <c r="U215" i="3"/>
  <c r="T215" i="3"/>
  <c r="T211" i="3" s="1"/>
  <c r="T210" i="3" s="1"/>
  <c r="S215" i="3"/>
  <c r="R215" i="3"/>
  <c r="Q215" i="3"/>
  <c r="Q211" i="3" s="1"/>
  <c r="Q210" i="3" s="1"/>
  <c r="P215" i="3"/>
  <c r="O215" i="3"/>
  <c r="O211" i="3" s="1"/>
  <c r="O210" i="3" s="1"/>
  <c r="N215" i="3"/>
  <c r="M215" i="3"/>
  <c r="L215" i="3"/>
  <c r="K215" i="3"/>
  <c r="J215" i="3"/>
  <c r="I215" i="3"/>
  <c r="H215" i="3"/>
  <c r="G215" i="3"/>
  <c r="F215" i="3"/>
  <c r="AO214" i="3"/>
  <c r="AL214" i="3"/>
  <c r="AJ214" i="3"/>
  <c r="AG214" i="3"/>
  <c r="F214" i="3"/>
  <c r="AO213" i="3"/>
  <c r="AO212" i="3" s="1"/>
  <c r="AL213" i="3"/>
  <c r="AJ213" i="3"/>
  <c r="AJ212" i="3" s="1"/>
  <c r="AG213" i="3"/>
  <c r="F213" i="3"/>
  <c r="AL212" i="3"/>
  <c r="AG212" i="3"/>
  <c r="AE212" i="3"/>
  <c r="AD212" i="3"/>
  <c r="AC212" i="3"/>
  <c r="AB212" i="3"/>
  <c r="AB211" i="3" s="1"/>
  <c r="AB210" i="3" s="1"/>
  <c r="AA212" i="3"/>
  <c r="AA211" i="3" s="1"/>
  <c r="Z212" i="3"/>
  <c r="Y212" i="3"/>
  <c r="X212" i="3"/>
  <c r="X211" i="3" s="1"/>
  <c r="X210" i="3" s="1"/>
  <c r="W212" i="3"/>
  <c r="V212" i="3"/>
  <c r="U212" i="3"/>
  <c r="U211" i="3" s="1"/>
  <c r="U210" i="3" s="1"/>
  <c r="T212" i="3"/>
  <c r="S212" i="3"/>
  <c r="S211" i="3" s="1"/>
  <c r="S210" i="3" s="1"/>
  <c r="R212" i="3"/>
  <c r="Q212" i="3"/>
  <c r="P212" i="3"/>
  <c r="P211" i="3" s="1"/>
  <c r="P210" i="3" s="1"/>
  <c r="O212" i="3"/>
  <c r="N212" i="3"/>
  <c r="M212" i="3"/>
  <c r="L212" i="3"/>
  <c r="L211" i="3" s="1"/>
  <c r="L210" i="3" s="1"/>
  <c r="K212" i="3"/>
  <c r="K211" i="3" s="1"/>
  <c r="K210" i="3" s="1"/>
  <c r="J212" i="3"/>
  <c r="I212" i="3"/>
  <c r="H212" i="3"/>
  <c r="H211" i="3" s="1"/>
  <c r="H210" i="3" s="1"/>
  <c r="G212" i="3"/>
  <c r="F212" i="3"/>
  <c r="AG211" i="3"/>
  <c r="AD211" i="3"/>
  <c r="AD210" i="3" s="1"/>
  <c r="AC211" i="3"/>
  <c r="AC210" i="3" s="1"/>
  <c r="Z211" i="3"/>
  <c r="Z210" i="3" s="1"/>
  <c r="Y211" i="3"/>
  <c r="W211" i="3"/>
  <c r="W210" i="3" s="1"/>
  <c r="V211" i="3"/>
  <c r="N211" i="3"/>
  <c r="N210" i="3" s="1"/>
  <c r="M211" i="3"/>
  <c r="M210" i="3" s="1"/>
  <c r="J211" i="3"/>
  <c r="J210" i="3" s="1"/>
  <c r="I211" i="3"/>
  <c r="G211" i="3"/>
  <c r="G210" i="3" s="1"/>
  <c r="F211" i="3"/>
  <c r="AG210" i="3"/>
  <c r="Y210" i="3"/>
  <c r="V210" i="3"/>
  <c r="I210" i="3"/>
  <c r="F210" i="3"/>
  <c r="AL209" i="3"/>
  <c r="AO209" i="3" s="1"/>
  <c r="AG209" i="3"/>
  <c r="AJ209" i="3" s="1"/>
  <c r="F209" i="3"/>
  <c r="AL208" i="3"/>
  <c r="AO208" i="3" s="1"/>
  <c r="AJ208" i="3"/>
  <c r="AG208" i="3"/>
  <c r="F208" i="3"/>
  <c r="AN207" i="3"/>
  <c r="AM207" i="3"/>
  <c r="AL207" i="3"/>
  <c r="AI207" i="3"/>
  <c r="AH207" i="3"/>
  <c r="AG207" i="3"/>
  <c r="AE207" i="3"/>
  <c r="AD207" i="3"/>
  <c r="AC207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AO206" i="3"/>
  <c r="AL206" i="3"/>
  <c r="AJ206" i="3"/>
  <c r="AG206" i="3"/>
  <c r="F206" i="3"/>
  <c r="AO205" i="3"/>
  <c r="AL205" i="3"/>
  <c r="AJ205" i="3"/>
  <c r="AG205" i="3"/>
  <c r="F205" i="3"/>
  <c r="AO204" i="3"/>
  <c r="AL204" i="3"/>
  <c r="AG204" i="3"/>
  <c r="AJ204" i="3" s="1"/>
  <c r="F204" i="3"/>
  <c r="AO203" i="3"/>
  <c r="AL203" i="3"/>
  <c r="AJ203" i="3"/>
  <c r="AG203" i="3"/>
  <c r="F203" i="3"/>
  <c r="AL202" i="3"/>
  <c r="AO202" i="3" s="1"/>
  <c r="AJ202" i="3"/>
  <c r="AG202" i="3"/>
  <c r="F202" i="3"/>
  <c r="AO201" i="3"/>
  <c r="AL201" i="3"/>
  <c r="AG201" i="3"/>
  <c r="AJ201" i="3" s="1"/>
  <c r="F201" i="3"/>
  <c r="AO200" i="3"/>
  <c r="AL200" i="3"/>
  <c r="AG200" i="3"/>
  <c r="AJ200" i="3" s="1"/>
  <c r="F200" i="3"/>
  <c r="AL199" i="3"/>
  <c r="AO199" i="3" s="1"/>
  <c r="AG199" i="3"/>
  <c r="AJ199" i="3" s="1"/>
  <c r="F199" i="3"/>
  <c r="AL198" i="3"/>
  <c r="AO198" i="3" s="1"/>
  <c r="AG198" i="3"/>
  <c r="AJ198" i="3" s="1"/>
  <c r="F198" i="3"/>
  <c r="AL197" i="3"/>
  <c r="AO197" i="3" s="1"/>
  <c r="AJ197" i="3"/>
  <c r="AG197" i="3"/>
  <c r="F197" i="3"/>
  <c r="AL196" i="3"/>
  <c r="AO196" i="3" s="1"/>
  <c r="AG196" i="3"/>
  <c r="AJ196" i="3" s="1"/>
  <c r="F196" i="3"/>
  <c r="AO195" i="3"/>
  <c r="AL195" i="3"/>
  <c r="AJ195" i="3"/>
  <c r="AG195" i="3"/>
  <c r="F195" i="3"/>
  <c r="AL194" i="3"/>
  <c r="AO194" i="3" s="1"/>
  <c r="AJ194" i="3"/>
  <c r="AG194" i="3"/>
  <c r="F194" i="3"/>
  <c r="AO193" i="3"/>
  <c r="AL193" i="3"/>
  <c r="AJ193" i="3"/>
  <c r="AG193" i="3"/>
  <c r="F193" i="3"/>
  <c r="AO192" i="3"/>
  <c r="AL192" i="3"/>
  <c r="AJ192" i="3"/>
  <c r="AG192" i="3"/>
  <c r="F192" i="3"/>
  <c r="AO191" i="3"/>
  <c r="AL191" i="3"/>
  <c r="AJ191" i="3"/>
  <c r="AG191" i="3"/>
  <c r="F191" i="3"/>
  <c r="AO190" i="3"/>
  <c r="AL190" i="3"/>
  <c r="AJ190" i="3"/>
  <c r="AG190" i="3"/>
  <c r="F190" i="3"/>
  <c r="AO189" i="3"/>
  <c r="AL189" i="3"/>
  <c r="AJ189" i="3"/>
  <c r="AG189" i="3"/>
  <c r="F189" i="3"/>
  <c r="AO188" i="3"/>
  <c r="AL188" i="3"/>
  <c r="AG188" i="3"/>
  <c r="AJ188" i="3" s="1"/>
  <c r="F188" i="3"/>
  <c r="AO187" i="3"/>
  <c r="AL187" i="3"/>
  <c r="AJ187" i="3"/>
  <c r="AG187" i="3"/>
  <c r="F187" i="3"/>
  <c r="AL186" i="3"/>
  <c r="AO186" i="3" s="1"/>
  <c r="AJ186" i="3"/>
  <c r="AG186" i="3"/>
  <c r="F186" i="3"/>
  <c r="AO185" i="3"/>
  <c r="AL185" i="3"/>
  <c r="AG185" i="3"/>
  <c r="AJ185" i="3" s="1"/>
  <c r="F185" i="3"/>
  <c r="AO184" i="3"/>
  <c r="AL184" i="3"/>
  <c r="AG184" i="3"/>
  <c r="AJ184" i="3" s="1"/>
  <c r="F184" i="3"/>
  <c r="AL183" i="3"/>
  <c r="AO183" i="3" s="1"/>
  <c r="AJ183" i="3"/>
  <c r="AG183" i="3"/>
  <c r="F183" i="3"/>
  <c r="AL182" i="3"/>
  <c r="AO182" i="3" s="1"/>
  <c r="AJ182" i="3"/>
  <c r="AG182" i="3"/>
  <c r="F182" i="3"/>
  <c r="AO181" i="3"/>
  <c r="AL181" i="3"/>
  <c r="AJ181" i="3"/>
  <c r="AG181" i="3"/>
  <c r="F181" i="3"/>
  <c r="AO180" i="3"/>
  <c r="AL180" i="3"/>
  <c r="AG180" i="3"/>
  <c r="AJ180" i="3" s="1"/>
  <c r="F180" i="3"/>
  <c r="AO179" i="3"/>
  <c r="AL179" i="3"/>
  <c r="AJ179" i="3"/>
  <c r="AG179" i="3"/>
  <c r="F179" i="3"/>
  <c r="AL178" i="3"/>
  <c r="AO178" i="3" s="1"/>
  <c r="AJ178" i="3"/>
  <c r="AG178" i="3"/>
  <c r="F178" i="3"/>
  <c r="AO177" i="3"/>
  <c r="AL177" i="3"/>
  <c r="AJ177" i="3"/>
  <c r="AG177" i="3"/>
  <c r="F177" i="3"/>
  <c r="AO176" i="3"/>
  <c r="AL176" i="3"/>
  <c r="AJ176" i="3"/>
  <c r="AG176" i="3"/>
  <c r="F176" i="3"/>
  <c r="AG175" i="3"/>
  <c r="AE175" i="3"/>
  <c r="AD175" i="3"/>
  <c r="AC175" i="3"/>
  <c r="AB175" i="3"/>
  <c r="AA175" i="3"/>
  <c r="AL175" i="3" s="1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AO174" i="3"/>
  <c r="AL174" i="3"/>
  <c r="AJ174" i="3"/>
  <c r="AG174" i="3"/>
  <c r="F174" i="3"/>
  <c r="AO173" i="3"/>
  <c r="AL173" i="3"/>
  <c r="AG173" i="3"/>
  <c r="AJ173" i="3" s="1"/>
  <c r="F173" i="3"/>
  <c r="AO172" i="3"/>
  <c r="AL172" i="3"/>
  <c r="AJ172" i="3"/>
  <c r="AG172" i="3"/>
  <c r="F172" i="3"/>
  <c r="AL171" i="3"/>
  <c r="AO171" i="3" s="1"/>
  <c r="AJ171" i="3"/>
  <c r="AG171" i="3"/>
  <c r="F171" i="3"/>
  <c r="AO170" i="3"/>
  <c r="AL170" i="3"/>
  <c r="AG170" i="3"/>
  <c r="AJ170" i="3" s="1"/>
  <c r="F170" i="3"/>
  <c r="AL169" i="3"/>
  <c r="AO169" i="3" s="1"/>
  <c r="AG169" i="3"/>
  <c r="AJ169" i="3" s="1"/>
  <c r="F169" i="3"/>
  <c r="AL168" i="3"/>
  <c r="AO168" i="3" s="1"/>
  <c r="AJ168" i="3"/>
  <c r="AG168" i="3"/>
  <c r="F168" i="3"/>
  <c r="AL167" i="3"/>
  <c r="AO167" i="3" s="1"/>
  <c r="AJ167" i="3"/>
  <c r="AG167" i="3"/>
  <c r="F167" i="3"/>
  <c r="AO166" i="3"/>
  <c r="AL166" i="3"/>
  <c r="AJ166" i="3"/>
  <c r="AG166" i="3"/>
  <c r="F166" i="3"/>
  <c r="AO165" i="3"/>
  <c r="AL165" i="3"/>
  <c r="AG165" i="3"/>
  <c r="AJ165" i="3" s="1"/>
  <c r="F165" i="3"/>
  <c r="AO164" i="3"/>
  <c r="AL164" i="3"/>
  <c r="AJ164" i="3"/>
  <c r="AG164" i="3"/>
  <c r="F164" i="3"/>
  <c r="AL163" i="3"/>
  <c r="AO163" i="3" s="1"/>
  <c r="AJ163" i="3"/>
  <c r="AG163" i="3"/>
  <c r="F163" i="3"/>
  <c r="AO162" i="3"/>
  <c r="AL162" i="3"/>
  <c r="AJ162" i="3"/>
  <c r="AG162" i="3"/>
  <c r="F162" i="3"/>
  <c r="AO161" i="3"/>
  <c r="AL161" i="3"/>
  <c r="AJ161" i="3"/>
  <c r="AG161" i="3"/>
  <c r="F161" i="3"/>
  <c r="AO160" i="3"/>
  <c r="AL160" i="3"/>
  <c r="AJ160" i="3"/>
  <c r="AG160" i="3"/>
  <c r="F160" i="3"/>
  <c r="AO159" i="3"/>
  <c r="AL159" i="3"/>
  <c r="AJ159" i="3"/>
  <c r="AG159" i="3"/>
  <c r="F159" i="3"/>
  <c r="AO158" i="3"/>
  <c r="AL158" i="3"/>
  <c r="AG158" i="3"/>
  <c r="AJ158" i="3" s="1"/>
  <c r="F158" i="3"/>
  <c r="AO157" i="3"/>
  <c r="AL157" i="3"/>
  <c r="AG157" i="3"/>
  <c r="AJ157" i="3" s="1"/>
  <c r="F157" i="3"/>
  <c r="AL156" i="3"/>
  <c r="AO156" i="3" s="1"/>
  <c r="AJ156" i="3"/>
  <c r="AG156" i="3"/>
  <c r="F156" i="3"/>
  <c r="AL155" i="3"/>
  <c r="AO155" i="3" s="1"/>
  <c r="AG155" i="3"/>
  <c r="AJ155" i="3" s="1"/>
  <c r="F155" i="3"/>
  <c r="AO154" i="3"/>
  <c r="AL154" i="3"/>
  <c r="AG154" i="3"/>
  <c r="AJ154" i="3" s="1"/>
  <c r="F154" i="3"/>
  <c r="AL153" i="3"/>
  <c r="AO153" i="3" s="1"/>
  <c r="AG153" i="3"/>
  <c r="AJ153" i="3" s="1"/>
  <c r="F153" i="3"/>
  <c r="AL152" i="3"/>
  <c r="AO152" i="3" s="1"/>
  <c r="AJ152" i="3"/>
  <c r="AG152" i="3"/>
  <c r="F152" i="3"/>
  <c r="AL151" i="3"/>
  <c r="AO151" i="3" s="1"/>
  <c r="AJ151" i="3"/>
  <c r="AG151" i="3"/>
  <c r="F151" i="3"/>
  <c r="AO150" i="3"/>
  <c r="AL150" i="3"/>
  <c r="AJ150" i="3"/>
  <c r="AG150" i="3"/>
  <c r="F150" i="3"/>
  <c r="AO149" i="3"/>
  <c r="AL149" i="3"/>
  <c r="AG149" i="3"/>
  <c r="AJ149" i="3" s="1"/>
  <c r="F149" i="3"/>
  <c r="AO148" i="3"/>
  <c r="AL148" i="3"/>
  <c r="AJ148" i="3"/>
  <c r="AG148" i="3"/>
  <c r="F148" i="3"/>
  <c r="AL147" i="3"/>
  <c r="AO147" i="3" s="1"/>
  <c r="AJ147" i="3"/>
  <c r="AG147" i="3"/>
  <c r="F147" i="3"/>
  <c r="AO146" i="3"/>
  <c r="AL146" i="3"/>
  <c r="AJ146" i="3"/>
  <c r="AG146" i="3"/>
  <c r="F146" i="3"/>
  <c r="AO145" i="3"/>
  <c r="AL145" i="3"/>
  <c r="AJ145" i="3"/>
  <c r="AG145" i="3"/>
  <c r="F145" i="3"/>
  <c r="AO144" i="3"/>
  <c r="AL144" i="3"/>
  <c r="AJ144" i="3"/>
  <c r="AG144" i="3"/>
  <c r="F144" i="3"/>
  <c r="AO143" i="3"/>
  <c r="AL143" i="3"/>
  <c r="AJ143" i="3"/>
  <c r="AG143" i="3"/>
  <c r="F143" i="3"/>
  <c r="AO142" i="3"/>
  <c r="AL142" i="3"/>
  <c r="AJ142" i="3"/>
  <c r="AG142" i="3"/>
  <c r="F142" i="3"/>
  <c r="AO141" i="3"/>
  <c r="AL141" i="3"/>
  <c r="AG141" i="3"/>
  <c r="AJ141" i="3" s="1"/>
  <c r="F141" i="3"/>
  <c r="AL140" i="3"/>
  <c r="AO140" i="3" s="1"/>
  <c r="AJ140" i="3"/>
  <c r="AG140" i="3"/>
  <c r="F140" i="3"/>
  <c r="AL139" i="3"/>
  <c r="AO139" i="3" s="1"/>
  <c r="AJ139" i="3"/>
  <c r="AG139" i="3"/>
  <c r="F139" i="3"/>
  <c r="AO138" i="3"/>
  <c r="AL138" i="3"/>
  <c r="AG138" i="3"/>
  <c r="AJ138" i="3" s="1"/>
  <c r="F138" i="3"/>
  <c r="AO137" i="3"/>
  <c r="AL137" i="3"/>
  <c r="AG137" i="3"/>
  <c r="AJ137" i="3" s="1"/>
  <c r="F137" i="3"/>
  <c r="AL136" i="3"/>
  <c r="AO136" i="3" s="1"/>
  <c r="AJ136" i="3"/>
  <c r="AG136" i="3"/>
  <c r="F136" i="3"/>
  <c r="AL135" i="3"/>
  <c r="AO135" i="3" s="1"/>
  <c r="AJ135" i="3"/>
  <c r="AG135" i="3"/>
  <c r="F135" i="3"/>
  <c r="AO134" i="3"/>
  <c r="AL134" i="3"/>
  <c r="AJ134" i="3"/>
  <c r="AG134" i="3"/>
  <c r="F134" i="3"/>
  <c r="AO133" i="3"/>
  <c r="AL133" i="3"/>
  <c r="AG133" i="3"/>
  <c r="AJ133" i="3" s="1"/>
  <c r="F133" i="3"/>
  <c r="AO132" i="3"/>
  <c r="AL132" i="3"/>
  <c r="AG132" i="3"/>
  <c r="AJ132" i="3" s="1"/>
  <c r="F132" i="3"/>
  <c r="AL131" i="3"/>
  <c r="AO131" i="3" s="1"/>
  <c r="AJ131" i="3"/>
  <c r="AG131" i="3"/>
  <c r="F131" i="3"/>
  <c r="AL130" i="3"/>
  <c r="AO130" i="3" s="1"/>
  <c r="AG130" i="3"/>
  <c r="AJ130" i="3" s="1"/>
  <c r="F130" i="3"/>
  <c r="AO129" i="3"/>
  <c r="AL129" i="3"/>
  <c r="AJ129" i="3"/>
  <c r="AG129" i="3"/>
  <c r="F129" i="3"/>
  <c r="AL128" i="3"/>
  <c r="AG128" i="3"/>
  <c r="AE128" i="3"/>
  <c r="AD128" i="3"/>
  <c r="AC128" i="3"/>
  <c r="AC127" i="3" s="1"/>
  <c r="AB128" i="3"/>
  <c r="AA128" i="3"/>
  <c r="Z128" i="3"/>
  <c r="Z127" i="3" s="1"/>
  <c r="Y128" i="3"/>
  <c r="Y127" i="3" s="1"/>
  <c r="X128" i="3"/>
  <c r="X127" i="3" s="1"/>
  <c r="W128" i="3"/>
  <c r="V128" i="3"/>
  <c r="U128" i="3"/>
  <c r="T128" i="3"/>
  <c r="S128" i="3"/>
  <c r="R128" i="3"/>
  <c r="Q128" i="3"/>
  <c r="Q127" i="3" s="1"/>
  <c r="P128" i="3"/>
  <c r="P127" i="3" s="1"/>
  <c r="O128" i="3"/>
  <c r="N128" i="3"/>
  <c r="M128" i="3"/>
  <c r="M127" i="3" s="1"/>
  <c r="L128" i="3"/>
  <c r="K128" i="3"/>
  <c r="J128" i="3"/>
  <c r="J127" i="3" s="1"/>
  <c r="I128" i="3"/>
  <c r="I127" i="3" s="1"/>
  <c r="H128" i="3"/>
  <c r="H127" i="3" s="1"/>
  <c r="G128" i="3"/>
  <c r="G127" i="3" s="1"/>
  <c r="F128" i="3"/>
  <c r="AG127" i="3"/>
  <c r="AE127" i="3"/>
  <c r="AD127" i="3"/>
  <c r="AB127" i="3"/>
  <c r="AA127" i="3"/>
  <c r="AL127" i="3" s="1"/>
  <c r="W127" i="3"/>
  <c r="V127" i="3"/>
  <c r="U127" i="3"/>
  <c r="T127" i="3"/>
  <c r="S127" i="3"/>
  <c r="R127" i="3"/>
  <c r="O127" i="3"/>
  <c r="N127" i="3"/>
  <c r="L127" i="3"/>
  <c r="K127" i="3"/>
  <c r="F127" i="3"/>
  <c r="AL126" i="3"/>
  <c r="AO126" i="3" s="1"/>
  <c r="AJ126" i="3"/>
  <c r="AG126" i="3"/>
  <c r="F126" i="3"/>
  <c r="AL125" i="3"/>
  <c r="AO125" i="3" s="1"/>
  <c r="AG125" i="3"/>
  <c r="AJ125" i="3" s="1"/>
  <c r="F125" i="3"/>
  <c r="AO124" i="3"/>
  <c r="AL124" i="3"/>
  <c r="AG124" i="3"/>
  <c r="AJ124" i="3" s="1"/>
  <c r="F124" i="3"/>
  <c r="AL123" i="3"/>
  <c r="AO123" i="3" s="1"/>
  <c r="AG123" i="3"/>
  <c r="AJ123" i="3" s="1"/>
  <c r="F123" i="3"/>
  <c r="AL122" i="3"/>
  <c r="AO122" i="3" s="1"/>
  <c r="AJ122" i="3"/>
  <c r="AG122" i="3"/>
  <c r="F122" i="3"/>
  <c r="AL121" i="3"/>
  <c r="AO121" i="3" s="1"/>
  <c r="AJ121" i="3"/>
  <c r="AG121" i="3"/>
  <c r="F121" i="3"/>
  <c r="AO120" i="3"/>
  <c r="AL120" i="3"/>
  <c r="AJ120" i="3"/>
  <c r="AG120" i="3"/>
  <c r="F120" i="3"/>
  <c r="AO119" i="3"/>
  <c r="AL119" i="3"/>
  <c r="AG119" i="3"/>
  <c r="AJ119" i="3" s="1"/>
  <c r="F119" i="3"/>
  <c r="AO118" i="3"/>
  <c r="AL118" i="3"/>
  <c r="AJ118" i="3"/>
  <c r="AG118" i="3"/>
  <c r="F118" i="3"/>
  <c r="AL117" i="3"/>
  <c r="AO117" i="3" s="1"/>
  <c r="AJ117" i="3"/>
  <c r="AG117" i="3"/>
  <c r="F117" i="3"/>
  <c r="AG116" i="3"/>
  <c r="AE116" i="3"/>
  <c r="AD116" i="3"/>
  <c r="AC116" i="3"/>
  <c r="AB116" i="3"/>
  <c r="AA116" i="3"/>
  <c r="AL116" i="3" s="1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AL115" i="3"/>
  <c r="AO115" i="3" s="1"/>
  <c r="AJ115" i="3"/>
  <c r="AG115" i="3"/>
  <c r="F115" i="3"/>
  <c r="AO114" i="3"/>
  <c r="AL114" i="3"/>
  <c r="AJ114" i="3"/>
  <c r="AG114" i="3"/>
  <c r="F114" i="3"/>
  <c r="AO113" i="3"/>
  <c r="AL113" i="3"/>
  <c r="AJ113" i="3"/>
  <c r="AG113" i="3"/>
  <c r="F113" i="3"/>
  <c r="AO112" i="3"/>
  <c r="AL112" i="3"/>
  <c r="AJ112" i="3"/>
  <c r="AG112" i="3"/>
  <c r="F112" i="3"/>
  <c r="AO111" i="3"/>
  <c r="AL111" i="3"/>
  <c r="AG111" i="3"/>
  <c r="AJ111" i="3" s="1"/>
  <c r="F111" i="3"/>
  <c r="AO110" i="3"/>
  <c r="AL110" i="3"/>
  <c r="AG110" i="3"/>
  <c r="AJ110" i="3" s="1"/>
  <c r="F110" i="3"/>
  <c r="AL109" i="3"/>
  <c r="AO109" i="3" s="1"/>
  <c r="AG109" i="3"/>
  <c r="AJ109" i="3" s="1"/>
  <c r="F109" i="3"/>
  <c r="AL108" i="3"/>
  <c r="AO108" i="3" s="1"/>
  <c r="AG108" i="3"/>
  <c r="AJ108" i="3" s="1"/>
  <c r="F108" i="3"/>
  <c r="AL107" i="3"/>
  <c r="AO107" i="3" s="1"/>
  <c r="AJ107" i="3"/>
  <c r="AG107" i="3"/>
  <c r="F107" i="3"/>
  <c r="AL106" i="3"/>
  <c r="AO106" i="3" s="1"/>
  <c r="AJ106" i="3"/>
  <c r="AG106" i="3"/>
  <c r="F106" i="3"/>
  <c r="AO105" i="3"/>
  <c r="AL105" i="3"/>
  <c r="AJ105" i="3"/>
  <c r="AG105" i="3"/>
  <c r="F105" i="3"/>
  <c r="AG104" i="3"/>
  <c r="AE104" i="3"/>
  <c r="AD104" i="3"/>
  <c r="AC104" i="3"/>
  <c r="AB104" i="3"/>
  <c r="AA104" i="3"/>
  <c r="AL104" i="3" s="1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AL103" i="3"/>
  <c r="AO103" i="3" s="1"/>
  <c r="AJ103" i="3"/>
  <c r="AG103" i="3"/>
  <c r="F103" i="3"/>
  <c r="AL102" i="3"/>
  <c r="AO102" i="3" s="1"/>
  <c r="AG102" i="3"/>
  <c r="AJ102" i="3" s="1"/>
  <c r="F102" i="3"/>
  <c r="AO101" i="3"/>
  <c r="AL101" i="3"/>
  <c r="AJ101" i="3"/>
  <c r="AG101" i="3"/>
  <c r="F101" i="3"/>
  <c r="AL100" i="3"/>
  <c r="AO100" i="3" s="1"/>
  <c r="AJ100" i="3"/>
  <c r="AJ99" i="3" s="1"/>
  <c r="AG100" i="3"/>
  <c r="F100" i="3"/>
  <c r="AL99" i="3"/>
  <c r="AG99" i="3"/>
  <c r="AE99" i="3"/>
  <c r="AD99" i="3"/>
  <c r="AC99" i="3"/>
  <c r="AB99" i="3"/>
  <c r="AA99" i="3"/>
  <c r="Z99" i="3"/>
  <c r="Z57" i="3" s="1"/>
  <c r="Y99" i="3"/>
  <c r="X99" i="3"/>
  <c r="W99" i="3"/>
  <c r="V99" i="3"/>
  <c r="U99" i="3"/>
  <c r="T99" i="3"/>
  <c r="S99" i="3"/>
  <c r="S57" i="3" s="1"/>
  <c r="R99" i="3"/>
  <c r="Q99" i="3"/>
  <c r="P99" i="3"/>
  <c r="O99" i="3"/>
  <c r="N99" i="3"/>
  <c r="M99" i="3"/>
  <c r="L99" i="3"/>
  <c r="K99" i="3"/>
  <c r="J99" i="3"/>
  <c r="J57" i="3" s="1"/>
  <c r="I99" i="3"/>
  <c r="H99" i="3"/>
  <c r="G99" i="3"/>
  <c r="F99" i="3"/>
  <c r="AO98" i="3"/>
  <c r="AL98" i="3"/>
  <c r="AG98" i="3"/>
  <c r="AJ98" i="3" s="1"/>
  <c r="F98" i="3"/>
  <c r="AO97" i="3"/>
  <c r="AL97" i="3"/>
  <c r="AJ97" i="3"/>
  <c r="AG97" i="3"/>
  <c r="F97" i="3"/>
  <c r="AL96" i="3"/>
  <c r="AO96" i="3" s="1"/>
  <c r="AJ96" i="3"/>
  <c r="AG96" i="3"/>
  <c r="F96" i="3"/>
  <c r="AO95" i="3"/>
  <c r="AL95" i="3"/>
  <c r="AG95" i="3"/>
  <c r="AJ95" i="3" s="1"/>
  <c r="F95" i="3"/>
  <c r="AO94" i="3"/>
  <c r="AL94" i="3"/>
  <c r="AG94" i="3"/>
  <c r="AJ94" i="3" s="1"/>
  <c r="F94" i="3"/>
  <c r="AL93" i="3"/>
  <c r="AO93" i="3" s="1"/>
  <c r="AJ93" i="3"/>
  <c r="AG93" i="3"/>
  <c r="F93" i="3"/>
  <c r="AL92" i="3"/>
  <c r="AO92" i="3" s="1"/>
  <c r="AJ92" i="3"/>
  <c r="AG92" i="3"/>
  <c r="F92" i="3"/>
  <c r="AO91" i="3"/>
  <c r="AL91" i="3"/>
  <c r="AJ91" i="3"/>
  <c r="AG91" i="3"/>
  <c r="F91" i="3"/>
  <c r="AO90" i="3"/>
  <c r="AL90" i="3"/>
  <c r="AJ90" i="3"/>
  <c r="AG90" i="3"/>
  <c r="F90" i="3"/>
  <c r="AO89" i="3"/>
  <c r="AL89" i="3"/>
  <c r="AJ89" i="3"/>
  <c r="AG89" i="3"/>
  <c r="F89" i="3"/>
  <c r="AO88" i="3"/>
  <c r="AL88" i="3"/>
  <c r="AJ88" i="3"/>
  <c r="AG88" i="3"/>
  <c r="F88" i="3"/>
  <c r="AO87" i="3"/>
  <c r="AL87" i="3"/>
  <c r="AJ87" i="3"/>
  <c r="AG87" i="3"/>
  <c r="F87" i="3"/>
  <c r="AO86" i="3"/>
  <c r="AL86" i="3"/>
  <c r="AJ86" i="3"/>
  <c r="AG86" i="3"/>
  <c r="F86" i="3"/>
  <c r="AO85" i="3"/>
  <c r="AL85" i="3"/>
  <c r="AJ85" i="3"/>
  <c r="AG85" i="3"/>
  <c r="F85" i="3"/>
  <c r="AO84" i="3"/>
  <c r="AL84" i="3"/>
  <c r="AJ84" i="3"/>
  <c r="AG84" i="3"/>
  <c r="F84" i="3"/>
  <c r="AO83" i="3"/>
  <c r="AL83" i="3"/>
  <c r="AJ83" i="3"/>
  <c r="AG83" i="3"/>
  <c r="F83" i="3"/>
  <c r="AO82" i="3"/>
  <c r="AL82" i="3"/>
  <c r="AG82" i="3"/>
  <c r="AJ82" i="3" s="1"/>
  <c r="F82" i="3"/>
  <c r="AO81" i="3"/>
  <c r="AL81" i="3"/>
  <c r="AJ81" i="3"/>
  <c r="AG81" i="3"/>
  <c r="F81" i="3"/>
  <c r="AL80" i="3"/>
  <c r="AO80" i="3" s="1"/>
  <c r="AG80" i="3"/>
  <c r="AJ80" i="3" s="1"/>
  <c r="F80" i="3"/>
  <c r="AO79" i="3"/>
  <c r="AL79" i="3"/>
  <c r="AG79" i="3"/>
  <c r="AJ79" i="3" s="1"/>
  <c r="F79" i="3"/>
  <c r="AL78" i="3"/>
  <c r="AO78" i="3" s="1"/>
  <c r="AG78" i="3"/>
  <c r="AJ78" i="3" s="1"/>
  <c r="F78" i="3"/>
  <c r="AL77" i="3"/>
  <c r="AO77" i="3" s="1"/>
  <c r="AO76" i="3" s="1"/>
  <c r="AJ77" i="3"/>
  <c r="AG77" i="3"/>
  <c r="F77" i="3"/>
  <c r="AG76" i="3"/>
  <c r="AE76" i="3"/>
  <c r="AD76" i="3"/>
  <c r="AC76" i="3"/>
  <c r="AB76" i="3"/>
  <c r="AA76" i="3"/>
  <c r="AA57" i="3" s="1"/>
  <c r="AL57" i="3" s="1"/>
  <c r="Z76" i="3"/>
  <c r="Y76" i="3"/>
  <c r="X76" i="3"/>
  <c r="W76" i="3"/>
  <c r="V76" i="3"/>
  <c r="U76" i="3"/>
  <c r="T76" i="3"/>
  <c r="S76" i="3"/>
  <c r="R76" i="3"/>
  <c r="R57" i="3" s="1"/>
  <c r="Q76" i="3"/>
  <c r="P76" i="3"/>
  <c r="O76" i="3"/>
  <c r="N76" i="3"/>
  <c r="M76" i="3"/>
  <c r="L76" i="3"/>
  <c r="K76" i="3"/>
  <c r="K57" i="3" s="1"/>
  <c r="J76" i="3"/>
  <c r="I76" i="3"/>
  <c r="H76" i="3"/>
  <c r="G76" i="3"/>
  <c r="F76" i="3"/>
  <c r="AO75" i="3"/>
  <c r="AL75" i="3"/>
  <c r="AG75" i="3"/>
  <c r="AJ75" i="3" s="1"/>
  <c r="F75" i="3"/>
  <c r="AO74" i="3"/>
  <c r="AL74" i="3"/>
  <c r="AJ74" i="3"/>
  <c r="AG74" i="3"/>
  <c r="F74" i="3"/>
  <c r="AL73" i="3"/>
  <c r="AO73" i="3" s="1"/>
  <c r="AJ73" i="3"/>
  <c r="AG73" i="3"/>
  <c r="F73" i="3"/>
  <c r="AO72" i="3"/>
  <c r="AL72" i="3"/>
  <c r="AJ72" i="3"/>
  <c r="AG72" i="3"/>
  <c r="F72" i="3"/>
  <c r="AO71" i="3"/>
  <c r="AL71" i="3"/>
  <c r="AJ71" i="3"/>
  <c r="AG71" i="3"/>
  <c r="F71" i="3"/>
  <c r="AO70" i="3"/>
  <c r="AL70" i="3"/>
  <c r="AJ70" i="3"/>
  <c r="AG70" i="3"/>
  <c r="F70" i="3"/>
  <c r="AO69" i="3"/>
  <c r="AL69" i="3"/>
  <c r="AJ69" i="3"/>
  <c r="AG69" i="3"/>
  <c r="F69" i="3"/>
  <c r="AO68" i="3"/>
  <c r="AL68" i="3"/>
  <c r="AJ68" i="3"/>
  <c r="AG68" i="3"/>
  <c r="F68" i="3"/>
  <c r="AO67" i="3"/>
  <c r="AL67" i="3"/>
  <c r="AG67" i="3"/>
  <c r="AJ67" i="3" s="1"/>
  <c r="F67" i="3"/>
  <c r="AO66" i="3"/>
  <c r="AL66" i="3"/>
  <c r="AJ66" i="3"/>
  <c r="AG66" i="3"/>
  <c r="F66" i="3"/>
  <c r="AL65" i="3"/>
  <c r="AO65" i="3" s="1"/>
  <c r="AJ65" i="3"/>
  <c r="AG65" i="3"/>
  <c r="F65" i="3"/>
  <c r="AO64" i="3"/>
  <c r="AL64" i="3"/>
  <c r="AG64" i="3"/>
  <c r="AJ64" i="3" s="1"/>
  <c r="F64" i="3"/>
  <c r="AO63" i="3"/>
  <c r="AL63" i="3"/>
  <c r="AG63" i="3"/>
  <c r="AJ63" i="3" s="1"/>
  <c r="F63" i="3"/>
  <c r="AL62" i="3"/>
  <c r="AO62" i="3" s="1"/>
  <c r="AJ62" i="3"/>
  <c r="AG62" i="3"/>
  <c r="F62" i="3"/>
  <c r="AL61" i="3"/>
  <c r="AO61" i="3" s="1"/>
  <c r="AG61" i="3"/>
  <c r="AJ61" i="3" s="1"/>
  <c r="F61" i="3"/>
  <c r="AO60" i="3"/>
  <c r="AL60" i="3"/>
  <c r="AJ60" i="3"/>
  <c r="AG60" i="3"/>
  <c r="F60" i="3"/>
  <c r="AL59" i="3"/>
  <c r="AO59" i="3" s="1"/>
  <c r="AO58" i="3" s="1"/>
  <c r="AG59" i="3"/>
  <c r="AJ59" i="3" s="1"/>
  <c r="AJ58" i="3" s="1"/>
  <c r="F59" i="3"/>
  <c r="AG58" i="3"/>
  <c r="AE58" i="3"/>
  <c r="AD58" i="3"/>
  <c r="AC58" i="3"/>
  <c r="AC57" i="3" s="1"/>
  <c r="AB58" i="3"/>
  <c r="AA58" i="3"/>
  <c r="AL58" i="3" s="1"/>
  <c r="Z58" i="3"/>
  <c r="Y58" i="3"/>
  <c r="Y57" i="3" s="1"/>
  <c r="Y5" i="3" s="1"/>
  <c r="Y232" i="3" s="1"/>
  <c r="X58" i="3"/>
  <c r="W58" i="3"/>
  <c r="V58" i="3"/>
  <c r="V57" i="3" s="1"/>
  <c r="V5" i="3" s="1"/>
  <c r="V232" i="3" s="1"/>
  <c r="U58" i="3"/>
  <c r="U57" i="3" s="1"/>
  <c r="T58" i="3"/>
  <c r="T57" i="3" s="1"/>
  <c r="T5" i="3" s="1"/>
  <c r="S58" i="3"/>
  <c r="R58" i="3"/>
  <c r="Q58" i="3"/>
  <c r="Q57" i="3" s="1"/>
  <c r="P58" i="3"/>
  <c r="O58" i="3"/>
  <c r="N58" i="3"/>
  <c r="M58" i="3"/>
  <c r="M57" i="3" s="1"/>
  <c r="L58" i="3"/>
  <c r="K58" i="3"/>
  <c r="J58" i="3"/>
  <c r="I58" i="3"/>
  <c r="I57" i="3" s="1"/>
  <c r="I5" i="3" s="1"/>
  <c r="I232" i="3" s="1"/>
  <c r="H58" i="3"/>
  <c r="G58" i="3"/>
  <c r="F58" i="3"/>
  <c r="AG57" i="3"/>
  <c r="AE57" i="3"/>
  <c r="AE5" i="3" s="1"/>
  <c r="AD57" i="3"/>
  <c r="AB57" i="3"/>
  <c r="X57" i="3"/>
  <c r="W57" i="3"/>
  <c r="P57" i="3"/>
  <c r="O57" i="3"/>
  <c r="N57" i="3"/>
  <c r="L57" i="3"/>
  <c r="H57" i="3"/>
  <c r="G57" i="3"/>
  <c r="F57" i="3"/>
  <c r="AL56" i="3"/>
  <c r="AO56" i="3" s="1"/>
  <c r="AJ56" i="3"/>
  <c r="AG56" i="3"/>
  <c r="F56" i="3"/>
  <c r="AO55" i="3"/>
  <c r="AO54" i="3" s="1"/>
  <c r="AL55" i="3"/>
  <c r="AJ55" i="3"/>
  <c r="AJ54" i="3" s="1"/>
  <c r="AG55" i="3"/>
  <c r="F55" i="3"/>
  <c r="AG54" i="3"/>
  <c r="AE54" i="3"/>
  <c r="AD54" i="3"/>
  <c r="AC54" i="3"/>
  <c r="AB54" i="3"/>
  <c r="AA54" i="3"/>
  <c r="AL54" i="3" s="1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AO53" i="3"/>
  <c r="AL53" i="3"/>
  <c r="AJ53" i="3"/>
  <c r="AG53" i="3"/>
  <c r="F53" i="3"/>
  <c r="AL52" i="3"/>
  <c r="AO52" i="3" s="1"/>
  <c r="AJ52" i="3"/>
  <c r="AG52" i="3"/>
  <c r="F52" i="3"/>
  <c r="AO51" i="3"/>
  <c r="AL51" i="3"/>
  <c r="AG51" i="3"/>
  <c r="AJ51" i="3" s="1"/>
  <c r="F51" i="3"/>
  <c r="AO50" i="3"/>
  <c r="AL50" i="3"/>
  <c r="AG50" i="3"/>
  <c r="AJ50" i="3" s="1"/>
  <c r="F50" i="3"/>
  <c r="AL49" i="3"/>
  <c r="AO49" i="3" s="1"/>
  <c r="AJ49" i="3"/>
  <c r="AJ48" i="3" s="1"/>
  <c r="AG49" i="3"/>
  <c r="F49" i="3"/>
  <c r="AG48" i="3"/>
  <c r="AE48" i="3"/>
  <c r="AD48" i="3"/>
  <c r="AC48" i="3"/>
  <c r="AB48" i="3"/>
  <c r="AA48" i="3"/>
  <c r="AL48" i="3" s="1"/>
  <c r="Z48" i="3"/>
  <c r="Y48" i="3"/>
  <c r="X48" i="3"/>
  <c r="W48" i="3"/>
  <c r="V48" i="3"/>
  <c r="U48" i="3"/>
  <c r="T48" i="3"/>
  <c r="S48" i="3"/>
  <c r="R48" i="3"/>
  <c r="R6" i="3" s="1"/>
  <c r="R5" i="3" s="1"/>
  <c r="R232" i="3" s="1"/>
  <c r="Q48" i="3"/>
  <c r="P48" i="3"/>
  <c r="O48" i="3"/>
  <c r="N48" i="3"/>
  <c r="M48" i="3"/>
  <c r="L48" i="3"/>
  <c r="K48" i="3"/>
  <c r="J48" i="3"/>
  <c r="I48" i="3"/>
  <c r="H48" i="3"/>
  <c r="G48" i="3"/>
  <c r="F48" i="3"/>
  <c r="AL47" i="3"/>
  <c r="AO47" i="3" s="1"/>
  <c r="AG47" i="3"/>
  <c r="AJ47" i="3" s="1"/>
  <c r="F47" i="3"/>
  <c r="AO46" i="3"/>
  <c r="AL46" i="3"/>
  <c r="AG46" i="3"/>
  <c r="AJ46" i="3" s="1"/>
  <c r="F46" i="3"/>
  <c r="AL45" i="3"/>
  <c r="AO45" i="3" s="1"/>
  <c r="AJ45" i="3"/>
  <c r="AG45" i="3"/>
  <c r="F45" i="3"/>
  <c r="AL44" i="3"/>
  <c r="AO44" i="3" s="1"/>
  <c r="AJ44" i="3"/>
  <c r="AG44" i="3"/>
  <c r="F44" i="3"/>
  <c r="AO43" i="3"/>
  <c r="AL43" i="3"/>
  <c r="AJ43" i="3"/>
  <c r="AG43" i="3"/>
  <c r="F43" i="3"/>
  <c r="AO42" i="3"/>
  <c r="AL42" i="3"/>
  <c r="AJ42" i="3"/>
  <c r="AG42" i="3"/>
  <c r="F42" i="3"/>
  <c r="AO41" i="3"/>
  <c r="AL41" i="3"/>
  <c r="AJ41" i="3"/>
  <c r="AG41" i="3"/>
  <c r="F41" i="3"/>
  <c r="AO40" i="3"/>
  <c r="AL40" i="3"/>
  <c r="AJ40" i="3"/>
  <c r="AG40" i="3"/>
  <c r="F40" i="3"/>
  <c r="AO39" i="3"/>
  <c r="AL39" i="3"/>
  <c r="AG39" i="3"/>
  <c r="AJ39" i="3" s="1"/>
  <c r="F39" i="3"/>
  <c r="AO38" i="3"/>
  <c r="AL38" i="3"/>
  <c r="AJ38" i="3"/>
  <c r="AG38" i="3"/>
  <c r="F38" i="3"/>
  <c r="AL37" i="3"/>
  <c r="AO37" i="3" s="1"/>
  <c r="AJ37" i="3"/>
  <c r="AG37" i="3"/>
  <c r="F37" i="3"/>
  <c r="AO36" i="3"/>
  <c r="AL36" i="3"/>
  <c r="AG36" i="3"/>
  <c r="AJ36" i="3" s="1"/>
  <c r="F36" i="3"/>
  <c r="AO35" i="3"/>
  <c r="AL35" i="3"/>
  <c r="AG35" i="3"/>
  <c r="AJ35" i="3" s="1"/>
  <c r="F35" i="3"/>
  <c r="AL34" i="3"/>
  <c r="AO34" i="3" s="1"/>
  <c r="AJ34" i="3"/>
  <c r="AG34" i="3"/>
  <c r="F34" i="3"/>
  <c r="AL33" i="3"/>
  <c r="AO33" i="3" s="1"/>
  <c r="AG33" i="3"/>
  <c r="AJ33" i="3" s="1"/>
  <c r="F33" i="3"/>
  <c r="AO32" i="3"/>
  <c r="AL32" i="3"/>
  <c r="AJ32" i="3"/>
  <c r="AG32" i="3"/>
  <c r="F32" i="3"/>
  <c r="AL31" i="3"/>
  <c r="AO31" i="3" s="1"/>
  <c r="AG31" i="3"/>
  <c r="AJ31" i="3" s="1"/>
  <c r="F31" i="3"/>
  <c r="AO30" i="3"/>
  <c r="AL30" i="3"/>
  <c r="AG30" i="3"/>
  <c r="AJ30" i="3" s="1"/>
  <c r="F30" i="3"/>
  <c r="AL29" i="3"/>
  <c r="AO29" i="3" s="1"/>
  <c r="AJ29" i="3"/>
  <c r="AG29" i="3"/>
  <c r="F29" i="3"/>
  <c r="AL28" i="3"/>
  <c r="AO28" i="3" s="1"/>
  <c r="AJ28" i="3"/>
  <c r="AG28" i="3"/>
  <c r="F28" i="3"/>
  <c r="AO27" i="3"/>
  <c r="AL27" i="3"/>
  <c r="AJ27" i="3"/>
  <c r="AG27" i="3"/>
  <c r="F27" i="3"/>
  <c r="AO26" i="3"/>
  <c r="AL26" i="3"/>
  <c r="AJ26" i="3"/>
  <c r="AG26" i="3"/>
  <c r="F26" i="3"/>
  <c r="AO25" i="3"/>
  <c r="AL25" i="3"/>
  <c r="AJ25" i="3"/>
  <c r="AG25" i="3"/>
  <c r="F25" i="3"/>
  <c r="AO24" i="3"/>
  <c r="AL24" i="3"/>
  <c r="AJ24" i="3"/>
  <c r="AG24" i="3"/>
  <c r="F24" i="3"/>
  <c r="AO23" i="3"/>
  <c r="AL23" i="3"/>
  <c r="AG23" i="3"/>
  <c r="AJ23" i="3" s="1"/>
  <c r="F23" i="3"/>
  <c r="AO22" i="3"/>
  <c r="AL22" i="3"/>
  <c r="AJ22" i="3"/>
  <c r="AG22" i="3"/>
  <c r="F22" i="3"/>
  <c r="AL21" i="3"/>
  <c r="AO21" i="3" s="1"/>
  <c r="AJ21" i="3"/>
  <c r="AG21" i="3"/>
  <c r="F21" i="3"/>
  <c r="AO20" i="3"/>
  <c r="AL20" i="3"/>
  <c r="AG20" i="3"/>
  <c r="AJ20" i="3" s="1"/>
  <c r="F20" i="3"/>
  <c r="AO19" i="3"/>
  <c r="AL19" i="3"/>
  <c r="AG19" i="3"/>
  <c r="AJ19" i="3" s="1"/>
  <c r="F19" i="3"/>
  <c r="AL18" i="3"/>
  <c r="AO18" i="3" s="1"/>
  <c r="AJ18" i="3"/>
  <c r="AG18" i="3"/>
  <c r="F18" i="3"/>
  <c r="AL17" i="3"/>
  <c r="AO17" i="3" s="1"/>
  <c r="AG17" i="3"/>
  <c r="AJ17" i="3" s="1"/>
  <c r="F17" i="3"/>
  <c r="AO16" i="3"/>
  <c r="AL16" i="3"/>
  <c r="AJ16" i="3"/>
  <c r="AG16" i="3"/>
  <c r="F16" i="3"/>
  <c r="AL15" i="3"/>
  <c r="AO15" i="3" s="1"/>
  <c r="AG15" i="3"/>
  <c r="AJ15" i="3" s="1"/>
  <c r="F15" i="3"/>
  <c r="AO14" i="3"/>
  <c r="AL14" i="3"/>
  <c r="AJ14" i="3"/>
  <c r="AG14" i="3"/>
  <c r="F14" i="3"/>
  <c r="AL13" i="3"/>
  <c r="AO13" i="3" s="1"/>
  <c r="AJ13" i="3"/>
  <c r="AG13" i="3"/>
  <c r="F13" i="3"/>
  <c r="AO12" i="3"/>
  <c r="AL12" i="3"/>
  <c r="AJ12" i="3"/>
  <c r="AG12" i="3"/>
  <c r="F12" i="3"/>
  <c r="AO11" i="3"/>
  <c r="AL11" i="3"/>
  <c r="AJ11" i="3"/>
  <c r="AG11" i="3"/>
  <c r="F11" i="3"/>
  <c r="AO10" i="3"/>
  <c r="AL10" i="3"/>
  <c r="AJ10" i="3"/>
  <c r="AG10" i="3"/>
  <c r="F10" i="3"/>
  <c r="AO9" i="3"/>
  <c r="AL9" i="3"/>
  <c r="AJ9" i="3"/>
  <c r="AG9" i="3"/>
  <c r="F9" i="3"/>
  <c r="AO8" i="3"/>
  <c r="AL8" i="3"/>
  <c r="AJ8" i="3"/>
  <c r="AJ7" i="3" s="1"/>
  <c r="AJ6" i="3" s="1"/>
  <c r="AG8" i="3"/>
  <c r="F8" i="3"/>
  <c r="AG7" i="3"/>
  <c r="AE7" i="3"/>
  <c r="AD7" i="3"/>
  <c r="AC7" i="3"/>
  <c r="AB7" i="3"/>
  <c r="AB6" i="3" s="1"/>
  <c r="AB5" i="3" s="1"/>
  <c r="AB232" i="3" s="1"/>
  <c r="AA7" i="3"/>
  <c r="AA6" i="3" s="1"/>
  <c r="Z7" i="3"/>
  <c r="Y7" i="3"/>
  <c r="X7" i="3"/>
  <c r="X6" i="3" s="1"/>
  <c r="X5" i="3" s="1"/>
  <c r="X232" i="3" s="1"/>
  <c r="W7" i="3"/>
  <c r="V7" i="3"/>
  <c r="U7" i="3"/>
  <c r="U6" i="3" s="1"/>
  <c r="T7" i="3"/>
  <c r="S7" i="3"/>
  <c r="S6" i="3" s="1"/>
  <c r="S5" i="3" s="1"/>
  <c r="S232" i="3" s="1"/>
  <c r="R7" i="3"/>
  <c r="Q7" i="3"/>
  <c r="P7" i="3"/>
  <c r="O7" i="3"/>
  <c r="O6" i="3" s="1"/>
  <c r="O5" i="3" s="1"/>
  <c r="N7" i="3"/>
  <c r="M7" i="3"/>
  <c r="L7" i="3"/>
  <c r="L6" i="3" s="1"/>
  <c r="L5" i="3" s="1"/>
  <c r="L232" i="3" s="1"/>
  <c r="K7" i="3"/>
  <c r="K6" i="3" s="1"/>
  <c r="K5" i="3" s="1"/>
  <c r="K232" i="3" s="1"/>
  <c r="J7" i="3"/>
  <c r="I7" i="3"/>
  <c r="H7" i="3"/>
  <c r="H6" i="3" s="1"/>
  <c r="H5" i="3" s="1"/>
  <c r="H232" i="3" s="1"/>
  <c r="G7" i="3"/>
  <c r="F7" i="3"/>
  <c r="AG6" i="3"/>
  <c r="AE6" i="3"/>
  <c r="AD6" i="3"/>
  <c r="AD5" i="3" s="1"/>
  <c r="AD232" i="3" s="1"/>
  <c r="AC6" i="3"/>
  <c r="AC5" i="3" s="1"/>
  <c r="Z6" i="3"/>
  <c r="Z5" i="3" s="1"/>
  <c r="Z232" i="3" s="1"/>
  <c r="Y6" i="3"/>
  <c r="W6" i="3"/>
  <c r="W5" i="3" s="1"/>
  <c r="W232" i="3" s="1"/>
  <c r="V6" i="3"/>
  <c r="T6" i="3"/>
  <c r="Q6" i="3"/>
  <c r="Q5" i="3" s="1"/>
  <c r="P6" i="3"/>
  <c r="N6" i="3"/>
  <c r="N5" i="3" s="1"/>
  <c r="N232" i="3" s="1"/>
  <c r="M6" i="3"/>
  <c r="M5" i="3" s="1"/>
  <c r="J6" i="3"/>
  <c r="J5" i="3" s="1"/>
  <c r="J232" i="3" s="1"/>
  <c r="I6" i="3"/>
  <c r="G6" i="3"/>
  <c r="G5" i="3" s="1"/>
  <c r="F6" i="3"/>
  <c r="AG5" i="3"/>
  <c r="P5" i="3"/>
  <c r="P232" i="3" s="1"/>
  <c r="F5" i="3"/>
  <c r="C3" i="3"/>
  <c r="Q232" i="3" l="1"/>
  <c r="K393" i="3"/>
  <c r="K391" i="3"/>
  <c r="X391" i="3"/>
  <c r="X393" i="3"/>
  <c r="AO7" i="3"/>
  <c r="T232" i="3"/>
  <c r="AJ76" i="3"/>
  <c r="AJ220" i="3"/>
  <c r="AJ211" i="3" s="1"/>
  <c r="AJ210" i="3" s="1"/>
  <c r="L393" i="3"/>
  <c r="L391" i="3"/>
  <c r="AB393" i="3"/>
  <c r="AB391" i="3"/>
  <c r="AO254" i="3"/>
  <c r="AE393" i="3"/>
  <c r="AE391" i="3"/>
  <c r="AA330" i="3"/>
  <c r="AL292" i="3"/>
  <c r="AJ116" i="3"/>
  <c r="AJ175" i="3"/>
  <c r="M393" i="3"/>
  <c r="M391" i="3"/>
  <c r="AC393" i="3"/>
  <c r="AC391" i="3"/>
  <c r="J393" i="3"/>
  <c r="J391" i="3"/>
  <c r="AD393" i="3"/>
  <c r="AD391" i="3"/>
  <c r="AO57" i="3"/>
  <c r="AO175" i="3"/>
  <c r="AO211" i="3"/>
  <c r="AO210" i="3" s="1"/>
  <c r="AJ355" i="3"/>
  <c r="Z393" i="3"/>
  <c r="Z391" i="3"/>
  <c r="N393" i="3"/>
  <c r="N391" i="3"/>
  <c r="AA210" i="3"/>
  <c r="AL210" i="3" s="1"/>
  <c r="AL211" i="3"/>
  <c r="P393" i="3"/>
  <c r="P391" i="3"/>
  <c r="AO355" i="3"/>
  <c r="AC232" i="3"/>
  <c r="AJ128" i="3"/>
  <c r="AJ127" i="3" s="1"/>
  <c r="Q393" i="3"/>
  <c r="Q391" i="3"/>
  <c r="O232" i="3"/>
  <c r="R393" i="3"/>
  <c r="R391" i="3"/>
  <c r="AJ293" i="3"/>
  <c r="AA5" i="3"/>
  <c r="AL6" i="3"/>
  <c r="AO128" i="3"/>
  <c r="S391" i="3"/>
  <c r="S393" i="3"/>
  <c r="AO293" i="3"/>
  <c r="O393" i="3"/>
  <c r="O391" i="3"/>
  <c r="AO116" i="3"/>
  <c r="AJ104" i="3"/>
  <c r="AJ57" i="3" s="1"/>
  <c r="AJ5" i="3" s="1"/>
  <c r="AJ207" i="3"/>
  <c r="T391" i="3"/>
  <c r="T393" i="3"/>
  <c r="G232" i="3"/>
  <c r="AO207" i="3"/>
  <c r="U391" i="3"/>
  <c r="U393" i="3"/>
  <c r="AO99" i="3"/>
  <c r="AJ235" i="3"/>
  <c r="AJ292" i="3" s="1"/>
  <c r="AJ330" i="3" s="1"/>
  <c r="AO48" i="3"/>
  <c r="W391" i="3"/>
  <c r="W393" i="3"/>
  <c r="AO235" i="3"/>
  <c r="AO104" i="3"/>
  <c r="M232" i="3"/>
  <c r="U5" i="3"/>
  <c r="U232" i="3" s="1"/>
  <c r="AE232" i="3"/>
  <c r="AJ331" i="3"/>
  <c r="V391" i="3"/>
  <c r="V393" i="3"/>
  <c r="I391" i="3"/>
  <c r="I393" i="3"/>
  <c r="Y391" i="3"/>
  <c r="Y393" i="3"/>
  <c r="H391" i="3"/>
  <c r="H393" i="3"/>
  <c r="AL76" i="3"/>
  <c r="AL7" i="3"/>
  <c r="AL235" i="3"/>
  <c r="AO127" i="3" l="1"/>
  <c r="AO6" i="3"/>
  <c r="AO5" i="3" s="1"/>
  <c r="AO292" i="3"/>
  <c r="AO330" i="3" s="1"/>
  <c r="AO384" i="3" s="1"/>
  <c r="AO387" i="3" s="1"/>
  <c r="AO390" i="3" s="1"/>
  <c r="AO391" i="3" s="1"/>
  <c r="AJ384" i="3"/>
  <c r="AJ387" i="3" s="1"/>
  <c r="AJ390" i="3" s="1"/>
  <c r="AJ391" i="3" s="1"/>
  <c r="AA232" i="3"/>
  <c r="AL5" i="3"/>
  <c r="AA398" i="3"/>
  <c r="AA400" i="3" s="1"/>
  <c r="AL330" i="3"/>
  <c r="AA384" i="3"/>
  <c r="AL384" i="3" l="1"/>
  <c r="AA387" i="3"/>
  <c r="AA390" i="3" l="1"/>
  <c r="AL387" i="3"/>
  <c r="AA393" i="3" l="1"/>
  <c r="AL390" i="3"/>
  <c r="AA391" i="3"/>
  <c r="AL391" i="3" s="1"/>
</calcChain>
</file>

<file path=xl/comments1.xml><?xml version="1.0" encoding="utf-8"?>
<comments xmlns="http://schemas.openxmlformats.org/spreadsheetml/2006/main">
  <authors>
    <author>이성호</author>
  </authors>
  <commentList>
    <comment ref="G1" authorId="0" shapeId="0">
      <text>
        <r>
          <rPr>
            <sz val="9"/>
            <color indexed="81"/>
            <rFont val="Tahoma"/>
            <family val="2"/>
          </rPr>
          <t>The Last date of the reporting month</t>
        </r>
      </text>
    </comment>
  </commentList>
</comments>
</file>

<file path=xl/sharedStrings.xml><?xml version="1.0" encoding="utf-8"?>
<sst xmlns="http://schemas.openxmlformats.org/spreadsheetml/2006/main" count="1659" uniqueCount="1594">
  <si>
    <t>자산</t>
  </si>
  <si>
    <t>Ⅰ.유동자산</t>
  </si>
  <si>
    <t>(1)당좌자산</t>
  </si>
  <si>
    <t>현금및현금성자산</t>
  </si>
  <si>
    <t>2024-08-31</t>
  </si>
  <si>
    <t>금융기관예치금_유동</t>
  </si>
  <si>
    <t>매출채권</t>
  </si>
  <si>
    <t>매출채권 (I/C)</t>
  </si>
  <si>
    <t>매출채권-대손충당금</t>
  </si>
  <si>
    <t>매출채권-대손충당금 (I/C)</t>
  </si>
  <si>
    <t>미청구수익</t>
  </si>
  <si>
    <t>미청구수익 (I/C)</t>
  </si>
  <si>
    <t>미청구수익-대손충당금</t>
  </si>
  <si>
    <t>단기대여금</t>
  </si>
  <si>
    <t>단기대여금 (I/C)</t>
  </si>
  <si>
    <t>단기대여금-대손충당금</t>
  </si>
  <si>
    <t>미수금</t>
  </si>
  <si>
    <t>미수금 (I/C)</t>
  </si>
  <si>
    <t>미수금-대손충당금</t>
  </si>
  <si>
    <t>미수수익</t>
  </si>
  <si>
    <t>미수수익 (I/C)</t>
  </si>
  <si>
    <t>미수수익-대손충당금</t>
  </si>
  <si>
    <t>리스채권</t>
  </si>
  <si>
    <t>리스채권 (I/C)</t>
  </si>
  <si>
    <t>현재가치할인차금-리스채권</t>
  </si>
  <si>
    <t>현재가치할인차금-리스채권 (I/C)</t>
  </si>
  <si>
    <t>선급금</t>
  </si>
  <si>
    <t>선급금 (I/C)</t>
  </si>
  <si>
    <t>선급비용</t>
  </si>
  <si>
    <t>부가가치세대급금</t>
  </si>
  <si>
    <t>당기손익인식지정금융자산</t>
  </si>
  <si>
    <t>당기손익인식지정금융자산 (I/C)</t>
  </si>
  <si>
    <t>유동성임차보증금</t>
  </si>
  <si>
    <t>현재가치할인차금-유동성임차보증금</t>
  </si>
  <si>
    <t>유동성기타보증금</t>
  </si>
  <si>
    <t>현재가치할인차금-유동성기타보증금</t>
  </si>
  <si>
    <t>당기법인세자산</t>
  </si>
  <si>
    <t>(2)재고자산</t>
  </si>
  <si>
    <t>상품</t>
  </si>
  <si>
    <t>원재료</t>
  </si>
  <si>
    <t>저장품</t>
  </si>
  <si>
    <t>재공품</t>
  </si>
  <si>
    <t>Ⅱ.매각예정비유동자산</t>
  </si>
  <si>
    <t>Ⅲ.비유동자산</t>
  </si>
  <si>
    <t>(1)투자자산</t>
  </si>
  <si>
    <t>종속기업투자주식</t>
  </si>
  <si>
    <t>비유동당기손익인식지정금융자산</t>
  </si>
  <si>
    <t>비유동당기손익인식지정금융자산 (I/C)</t>
  </si>
  <si>
    <t>(2)유형자산</t>
  </si>
  <si>
    <t>기계장치</t>
  </si>
  <si>
    <t>기계장치-감가상각누계액</t>
  </si>
  <si>
    <t>비품</t>
  </si>
  <si>
    <t>비품-감가상각누계액</t>
  </si>
  <si>
    <t>비품-정부보조금</t>
  </si>
  <si>
    <t>시설장치</t>
  </si>
  <si>
    <t>시설장치-감가상각누계액</t>
  </si>
  <si>
    <t>전시자산</t>
  </si>
  <si>
    <t>전시자산-감가상각누계액</t>
  </si>
  <si>
    <t>건설중인자산</t>
  </si>
  <si>
    <t>(3)사용권자산</t>
  </si>
  <si>
    <t>사용권자산</t>
  </si>
  <si>
    <t>사용권자산-감가상각누계액</t>
  </si>
  <si>
    <t>(4)무형자산</t>
  </si>
  <si>
    <t>산업재산권</t>
  </si>
  <si>
    <t>소프트웨어</t>
  </si>
  <si>
    <t>사용수익기부자산</t>
  </si>
  <si>
    <t>(5)기타비유동자산</t>
  </si>
  <si>
    <t>임차보증금</t>
  </si>
  <si>
    <t>현재가치할인차금-임차보증금</t>
  </si>
  <si>
    <t>기타보증금</t>
  </si>
  <si>
    <t>현재가치할인차금-기타보증금</t>
  </si>
  <si>
    <t>장기선급비용</t>
  </si>
  <si>
    <t>장기리스채권</t>
  </si>
  <si>
    <t>장기리스채권 (I/C)</t>
  </si>
  <si>
    <t>현재가치할인차금-장기리스채권</t>
  </si>
  <si>
    <t>현재가치할인차금-장기리스채권 (I/C)</t>
  </si>
  <si>
    <t>이연법인세자산</t>
  </si>
  <si>
    <t>부채</t>
  </si>
  <si>
    <t>Ⅰ.유동부채</t>
  </si>
  <si>
    <t>매입채무</t>
  </si>
  <si>
    <t>매입채무 (I/C)</t>
  </si>
  <si>
    <t>미지급금</t>
  </si>
  <si>
    <t>미지급금 (I/C)</t>
  </si>
  <si>
    <t>현재가치할인차금-미지급금</t>
  </si>
  <si>
    <t>미지급비용</t>
  </si>
  <si>
    <t>미지급비용 (I/C)</t>
  </si>
  <si>
    <t>예수금</t>
  </si>
  <si>
    <t>부가가치세예수금</t>
  </si>
  <si>
    <t>단기차입금</t>
  </si>
  <si>
    <t>유동성장기차입금</t>
  </si>
  <si>
    <t>현재가치할인차금-유동성장기차입금</t>
  </si>
  <si>
    <t>선수금</t>
  </si>
  <si>
    <t>초과청구수익</t>
  </si>
  <si>
    <t>초과청구수익 (I/C)</t>
  </si>
  <si>
    <t>기타보증금_유동</t>
  </si>
  <si>
    <t>운용리스부채</t>
  </si>
  <si>
    <t>현재가치할인차금-운용리스부채</t>
  </si>
  <si>
    <t>충당부채_유동</t>
  </si>
  <si>
    <t>상각후원가측정금융부채</t>
  </si>
  <si>
    <t>상각후원가측정금융부채 (I/C)</t>
  </si>
  <si>
    <t>현재가치할인차금-상각후원가측정금융부채</t>
  </si>
  <si>
    <t>당기손익인식지정금융부채</t>
  </si>
  <si>
    <t>Ⅱ.비유동부채</t>
  </si>
  <si>
    <t>장기미지급금</t>
  </si>
  <si>
    <t>현재가치할인차금-장기미지급금</t>
  </si>
  <si>
    <t>장기차입금</t>
  </si>
  <si>
    <t>현재가치할인차금-장기차입금</t>
  </si>
  <si>
    <t>장기운용리스부채</t>
  </si>
  <si>
    <t>현재가치할인차금-장기운용리스부채</t>
  </si>
  <si>
    <t>충당부채_비유동</t>
  </si>
  <si>
    <t>비유동상각후원가측정금융부채</t>
  </si>
  <si>
    <t>비유동상각후원가측정금융부채 (I/C)</t>
  </si>
  <si>
    <t>현재가치할인차금-비유동상각후원가측정금융부채</t>
  </si>
  <si>
    <t>비유동당기손익인식지정금융부채</t>
  </si>
  <si>
    <t>상환우선주부채_비유동</t>
  </si>
  <si>
    <t>현재가치할인차금-상환우선주부채_비유동</t>
  </si>
  <si>
    <t>약정 및 우발상황</t>
  </si>
  <si>
    <t>자본</t>
  </si>
  <si>
    <t>지배지분</t>
  </si>
  <si>
    <t>Ⅰ.자본금</t>
  </si>
  <si>
    <t>보통주자본금</t>
  </si>
  <si>
    <t>Ⅱ.자본잉여금</t>
  </si>
  <si>
    <t>Ⅲ.자본조정</t>
  </si>
  <si>
    <t>주식할인발행차금</t>
  </si>
  <si>
    <t>주식선택권</t>
  </si>
  <si>
    <t>Ⅳ.기타포괄손익누계액</t>
  </si>
  <si>
    <t>Ⅴ.이익잉여금</t>
  </si>
  <si>
    <t>이익준비금</t>
  </si>
  <si>
    <t>미처분이익잉여금(미처리결손금)</t>
  </si>
  <si>
    <t>비지배지분</t>
  </si>
  <si>
    <t>2023-12-31</t>
  </si>
  <si>
    <t>2024-01-31</t>
  </si>
  <si>
    <t>2024-02-29</t>
  </si>
  <si>
    <t>2024-03-31</t>
  </si>
  <si>
    <t>2024-04-30</t>
  </si>
  <si>
    <t>2024-05-31</t>
  </si>
  <si>
    <t>2024-06-30</t>
  </si>
  <si>
    <t>2024-07-31</t>
  </si>
  <si>
    <t>Ⅰ.매출액</t>
  </si>
  <si>
    <t>Ⅰ.Revenues</t>
  </si>
  <si>
    <t>Ⅰ.销售额</t>
  </si>
  <si>
    <t>제품매출액</t>
  </si>
  <si>
    <t>Revenue from Product Sales</t>
  </si>
  <si>
    <t>商品销售额</t>
  </si>
  <si>
    <t>제품매출액 (I/C)</t>
  </si>
  <si>
    <t>Revenue from Product Sales (I/C)</t>
  </si>
  <si>
    <t>商品销售额 (I/C)</t>
  </si>
  <si>
    <t>용역매출액</t>
  </si>
  <si>
    <t>Revenue from Services</t>
  </si>
  <si>
    <t>服务销售额</t>
  </si>
  <si>
    <t>용역매출액 (I/C)</t>
  </si>
  <si>
    <t>Revenue from Services (I/C)</t>
  </si>
  <si>
    <t>服务销售额 (I/C)</t>
  </si>
  <si>
    <t>라이선스매출액</t>
  </si>
  <si>
    <t>Revenue from License</t>
  </si>
  <si>
    <t>授权销售额</t>
  </si>
  <si>
    <t>라이선스매출액 (I/C)</t>
  </si>
  <si>
    <t>Revenue from License (I/C)</t>
  </si>
  <si>
    <t>授权销售额 (I/C)</t>
  </si>
  <si>
    <t>임대매출액</t>
  </si>
  <si>
    <t>Revenue from Rent</t>
  </si>
  <si>
    <t>租赁销售额</t>
  </si>
  <si>
    <t>임대매출액 (I/C)</t>
  </si>
  <si>
    <t>Revenue from Rent (I/C)</t>
  </si>
  <si>
    <t>租赁销售额 (I/C)</t>
  </si>
  <si>
    <t>티켓매출액</t>
  </si>
  <si>
    <t>Revenue from Ticket Sales</t>
  </si>
  <si>
    <t>门票销售额</t>
  </si>
  <si>
    <t>티켓매출액 (I/C)</t>
  </si>
  <si>
    <t>Revenue from Ticket Sales (I/C)</t>
  </si>
  <si>
    <t>门票销售额 (I/C)</t>
  </si>
  <si>
    <t>상품매출액</t>
  </si>
  <si>
    <t>Revenue from MD Sales</t>
  </si>
  <si>
    <t>产品销售额</t>
  </si>
  <si>
    <t>상품매출액 (I/C)</t>
  </si>
  <si>
    <t>Revenue from MD Sales (I/C)</t>
  </si>
  <si>
    <t>产品销售额 (I/C)</t>
  </si>
  <si>
    <t>게임매출액</t>
  </si>
  <si>
    <t>Revenue from Game Services</t>
  </si>
  <si>
    <t>游戏销售额</t>
  </si>
  <si>
    <t>게임매출액 (I/C)</t>
  </si>
  <si>
    <t>Revenue from Game Services (I/C)</t>
  </si>
  <si>
    <t>游戏销售额 (I/C)</t>
  </si>
  <si>
    <t>식음매출액</t>
  </si>
  <si>
    <t>Revenue from F&amp;B</t>
  </si>
  <si>
    <t>食飮销售额</t>
  </si>
  <si>
    <t>식음매출액 (I/C)</t>
  </si>
  <si>
    <t>Revenue from F&amp;B (I/C)</t>
  </si>
  <si>
    <t>食飮销售额 (I/C)</t>
  </si>
  <si>
    <t>기타매출액</t>
  </si>
  <si>
    <t>Revenue from Others</t>
  </si>
  <si>
    <t>其他销售额</t>
  </si>
  <si>
    <t>기타매출액 (I/C)</t>
  </si>
  <si>
    <t>Revenue from Others (I/C)</t>
  </si>
  <si>
    <t>其他销售额 (I/C)</t>
  </si>
  <si>
    <t>Ⅱ.매출원가</t>
  </si>
  <si>
    <t>Ⅱ.COST OF GOODS</t>
  </si>
  <si>
    <t>Ⅱ.销售成本</t>
  </si>
  <si>
    <t>매출원가_상품매출원가</t>
  </si>
  <si>
    <t>Cost of Goods Sold</t>
  </si>
  <si>
    <t>产品销售_销售成本</t>
  </si>
  <si>
    <t>매출원가_상품매출원가 (I/C)</t>
  </si>
  <si>
    <t>Cost of Goods Sold (I/C)</t>
  </si>
  <si>
    <t>产品销售_销售成本 (I/C)</t>
  </si>
  <si>
    <t>매출원가_제품매출원가</t>
  </si>
  <si>
    <t>Cost of Finished Goods Sold</t>
  </si>
  <si>
    <t>製成品销售_销售成本</t>
  </si>
  <si>
    <t>매출원가_급여</t>
  </si>
  <si>
    <t>Salaries_COGS</t>
  </si>
  <si>
    <t>工资_销售成本</t>
  </si>
  <si>
    <t>매출원가_상여금</t>
  </si>
  <si>
    <t>Bonus_COGS</t>
  </si>
  <si>
    <t>奖金_销售成本</t>
  </si>
  <si>
    <t>매출원가_성과급</t>
  </si>
  <si>
    <t>Incentives_COGS</t>
  </si>
  <si>
    <t>绩效奖金_销售成本</t>
  </si>
  <si>
    <t>매출원가_잡급</t>
  </si>
  <si>
    <t>Wages_COGS</t>
  </si>
  <si>
    <t>临时工费用_销售成本</t>
  </si>
  <si>
    <t>매출원가_퇴직급여</t>
  </si>
  <si>
    <t>Severence Benefits_COGS</t>
  </si>
  <si>
    <t>离职补偿金_销售成本</t>
  </si>
  <si>
    <t>매출원가_복리후생비</t>
  </si>
  <si>
    <t>Employee Benefits_COGS</t>
  </si>
  <si>
    <t>员工福利_销售成本</t>
  </si>
  <si>
    <t>매출원가_여비교통비</t>
  </si>
  <si>
    <t>Travel Expenses_COGS</t>
  </si>
  <si>
    <t>差旅费_销售成本</t>
  </si>
  <si>
    <t>매출원가_접대비</t>
  </si>
  <si>
    <t>Meals and Entertainment_COGS</t>
  </si>
  <si>
    <t>业务招待费_销售成本</t>
  </si>
  <si>
    <t>매출원가_통신비</t>
  </si>
  <si>
    <t>Communication Expenses_COGS</t>
  </si>
  <si>
    <t>通讯费_销售成本</t>
  </si>
  <si>
    <t>매출원가_수도광열비</t>
  </si>
  <si>
    <t>Utility Expenses_COGS</t>
  </si>
  <si>
    <t>水电费_销售成本</t>
  </si>
  <si>
    <t>매출원가_건물관리비</t>
  </si>
  <si>
    <t>Buliding Management Expense_COGS</t>
  </si>
  <si>
    <t>物业管理费_销售成本</t>
  </si>
  <si>
    <t>매출원가_세금과공과금</t>
  </si>
  <si>
    <t>Taxes and Dues_COGS</t>
  </si>
  <si>
    <t>税费_销售成本</t>
  </si>
  <si>
    <t>매출원가_차량유지비</t>
  </si>
  <si>
    <t>Vehicle Maintenance Expenses_COGS</t>
  </si>
  <si>
    <t>车辆维修费_销售成本</t>
  </si>
  <si>
    <t>매출원가_지급임차료</t>
  </si>
  <si>
    <t>Rent Expenses_COGS</t>
  </si>
  <si>
    <t>租赁_销售成本</t>
  </si>
  <si>
    <t>매출원가_지급임차료 (I/C)</t>
  </si>
  <si>
    <t>Rent Expenses_COGS (I/C)</t>
  </si>
  <si>
    <t>租赁_销售成本 (I/C)</t>
  </si>
  <si>
    <t>매출원가_수선비</t>
  </si>
  <si>
    <t>Repairs Expenses_COGS</t>
  </si>
  <si>
    <t>维修费用_销售成本</t>
  </si>
  <si>
    <t>매출원가_보험료</t>
  </si>
  <si>
    <t>Insurance Expenses_COGS</t>
  </si>
  <si>
    <t>保险_销售成本</t>
  </si>
  <si>
    <t>매출원가_운반비</t>
  </si>
  <si>
    <t>Transportation Expenses_COGS</t>
  </si>
  <si>
    <t>运费_销售成本</t>
  </si>
  <si>
    <t>매출원가_교육훈련비</t>
  </si>
  <si>
    <t>Training Expenses_COGS</t>
  </si>
  <si>
    <t>培训费_销售成本</t>
  </si>
  <si>
    <t>매출원가_도서인쇄비</t>
  </si>
  <si>
    <t>Books and Printing Expenses_COGS</t>
  </si>
  <si>
    <t>图书印刷费_销售成本</t>
  </si>
  <si>
    <t>매출원가_소모품비</t>
  </si>
  <si>
    <t>Supplies_COGS</t>
  </si>
  <si>
    <t>消耗品_销售成本</t>
  </si>
  <si>
    <t>매출원가_사무용품비</t>
  </si>
  <si>
    <t>Office Supplies_COGS</t>
  </si>
  <si>
    <t>办公用品_销售成本</t>
  </si>
  <si>
    <t>매출원가_지급수수료</t>
  </si>
  <si>
    <t>Fees and Commission_COGS</t>
  </si>
  <si>
    <t>服务手续费_销售成本</t>
  </si>
  <si>
    <t>매출원가_지급수수료 (I/C)</t>
  </si>
  <si>
    <t>Fees and Commission_COGS (I/C)</t>
  </si>
  <si>
    <t>服务手续费_销售成本 (I/C)</t>
  </si>
  <si>
    <t>매출원가_판매수수료</t>
  </si>
  <si>
    <t>Sales Commission_COGS</t>
  </si>
  <si>
    <t>销售佣金_销售成本</t>
  </si>
  <si>
    <t>매출원가_광고선전비</t>
  </si>
  <si>
    <t>Marketing Expenses_COGS</t>
  </si>
  <si>
    <t>广告宣传费_销售成本</t>
  </si>
  <si>
    <t>매출원가_대손상각비</t>
  </si>
  <si>
    <t>Bad Debt Expenses_COGS</t>
  </si>
  <si>
    <t>坏账费用_销售成本</t>
  </si>
  <si>
    <t>매출원가_제작용품비</t>
  </si>
  <si>
    <t>Production Supplies_COGS</t>
  </si>
  <si>
    <t>制作用品费_销售成本</t>
  </si>
  <si>
    <t>매출원가_외주비</t>
  </si>
  <si>
    <t>Outsourcing_COGS</t>
  </si>
  <si>
    <t>外包费_销售成本</t>
  </si>
  <si>
    <t>매출원가_감가상각비</t>
  </si>
  <si>
    <t>Depreciation Expense_COGS</t>
  </si>
  <si>
    <t>折旧费_销售成本</t>
  </si>
  <si>
    <t>매출원가_무형자산상각비</t>
  </si>
  <si>
    <t>Amortization Expense_COGS</t>
  </si>
  <si>
    <t>摊销_销售成本</t>
  </si>
  <si>
    <t>매출원가_경상연구개발비</t>
  </si>
  <si>
    <t>Research and Development Expenses_COGS</t>
  </si>
  <si>
    <t>研发费_销售成本</t>
  </si>
  <si>
    <t>매출원가_지급리스료</t>
  </si>
  <si>
    <t>Lease Expense_COGS</t>
  </si>
  <si>
    <t>租赁费_销售成本</t>
  </si>
  <si>
    <t>매출원가_잡비</t>
  </si>
  <si>
    <t>Miscellaneous Expenses_COGS</t>
  </si>
  <si>
    <t>杂项费用_销售成本</t>
  </si>
  <si>
    <t>Ⅲ.매출총이익</t>
  </si>
  <si>
    <t>Ⅲ.Gross Profit</t>
  </si>
  <si>
    <t>Ⅲ.总毛利</t>
  </si>
  <si>
    <t>Ⅳ.판매비와관리비</t>
  </si>
  <si>
    <t>Ⅳ.Selling and Administrative Expenses(SG&amp;A)</t>
  </si>
  <si>
    <t>Ⅳ.营业费用及管理费用</t>
  </si>
  <si>
    <t>판매비와관리비_급여</t>
  </si>
  <si>
    <t>Salaries_SG&amp;A</t>
  </si>
  <si>
    <t>工资_营业费用及管理费用</t>
  </si>
  <si>
    <t>판매비와관리비_상여금</t>
  </si>
  <si>
    <t>Bonus_SG&amp;A</t>
  </si>
  <si>
    <t>奖金_营业费用及管理费用</t>
  </si>
  <si>
    <t>판매비와관리비_성과급</t>
  </si>
  <si>
    <t>Incentives_SG&amp;A</t>
  </si>
  <si>
    <t>绩效奖金_营业费用及管理费用</t>
  </si>
  <si>
    <t>판매비와관리비_잡급</t>
  </si>
  <si>
    <t>Wages_SG&amp;A</t>
  </si>
  <si>
    <t>杂费_营业费用及管理费用</t>
  </si>
  <si>
    <t>판매비와관리비_퇴직급여</t>
  </si>
  <si>
    <t>Severence Benefits_SG&amp;A</t>
  </si>
  <si>
    <t>离职补偿金_营业费用及管理费用</t>
  </si>
  <si>
    <t>판매비와관리비_복리후생비</t>
  </si>
  <si>
    <t>Employee Benefits_SG&amp;A</t>
  </si>
  <si>
    <t>员工福利_营业费用及管理费用</t>
  </si>
  <si>
    <t>판매비와관리비_여비교통비</t>
  </si>
  <si>
    <t>Travel Expenses_SG&amp;A</t>
  </si>
  <si>
    <t>差旅费_营业费用及管理费用</t>
  </si>
  <si>
    <t>판매비와관리비_접대비</t>
  </si>
  <si>
    <t>Meals and Entertainment_SG&amp;A</t>
  </si>
  <si>
    <t>业务招待费_营业费用及管理费用</t>
  </si>
  <si>
    <t>판매비와관리비_통신비</t>
  </si>
  <si>
    <t>Communication Expenses_SG&amp;A</t>
  </si>
  <si>
    <t>通讯费_营业费用及管理费用</t>
  </si>
  <si>
    <t>판매비와관리비_수도광열비</t>
  </si>
  <si>
    <t>Utility Expenses_SG&amp;A</t>
  </si>
  <si>
    <t>水电费_营业费用及管理费用</t>
  </si>
  <si>
    <t>판매비와관리비_건물관리비</t>
  </si>
  <si>
    <t>Buliding Management expense_SG&amp;A</t>
  </si>
  <si>
    <t>物业管理费_营业费用及管理费用</t>
  </si>
  <si>
    <t>판매비와관리비_세금과공과금</t>
  </si>
  <si>
    <t>Taxes and Dues_SG&amp;A</t>
  </si>
  <si>
    <t>税费_营业费用及管理费用</t>
  </si>
  <si>
    <t>판매비와관리비_차량유지비</t>
  </si>
  <si>
    <t>Vehicle Maintenance Expenses_SG&amp;A</t>
  </si>
  <si>
    <t>车辆维修费_营业费用及管理费用</t>
  </si>
  <si>
    <t>판매비와관리비_지급임차료</t>
  </si>
  <si>
    <t>Rent Expenses_SG&amp;A</t>
  </si>
  <si>
    <t>建筑物租赁费_营业费用及管理费用</t>
  </si>
  <si>
    <t>판매비와관리비_지급임차료 (I/C)</t>
  </si>
  <si>
    <t>Rent Expenses_SG&amp;A (I/C)</t>
  </si>
  <si>
    <t>建筑物租赁费_营业费用及管理费用 (I/C)</t>
  </si>
  <si>
    <t>판매비와관리비_수선비</t>
  </si>
  <si>
    <t>Repairs Expenses_SG&amp;A</t>
  </si>
  <si>
    <t>维修_营业费用及管理费用</t>
  </si>
  <si>
    <t>판매비와관리비_보험료</t>
  </si>
  <si>
    <t>Insurance Expenses_SG&amp;A</t>
  </si>
  <si>
    <t>保险_营业费用及管理费用</t>
  </si>
  <si>
    <t>판매비와관리비_운반비</t>
  </si>
  <si>
    <t>Transportation Expenses_SG&amp;A</t>
  </si>
  <si>
    <t>运费_营业费用及管理费用</t>
  </si>
  <si>
    <t>판매비와관리비_교육훈련비</t>
  </si>
  <si>
    <t>Training Expenses_SG&amp;A</t>
  </si>
  <si>
    <t>培训费_营业费用及管理费用</t>
  </si>
  <si>
    <t>판매비와관리비_도서인쇄비</t>
  </si>
  <si>
    <t>Books and Printing Expenses_SG&amp;A</t>
  </si>
  <si>
    <t>图书印刷费_营业费用及管理费用</t>
  </si>
  <si>
    <t>판매비와관리비_소모품비</t>
  </si>
  <si>
    <t>Supplies_SG&amp;A</t>
  </si>
  <si>
    <t>消耗品_营业费用及管理费用</t>
  </si>
  <si>
    <t>판매비와관리비_사무용품비</t>
  </si>
  <si>
    <t>Office Supplies_SG&amp;A</t>
  </si>
  <si>
    <t>办公用品营业费用及管理费用</t>
  </si>
  <si>
    <t>판매비와관리비_지급수수료</t>
  </si>
  <si>
    <t>Fees and Commission_SG&amp;A</t>
  </si>
  <si>
    <t>服务手续费_营业费用及管理费用</t>
  </si>
  <si>
    <t>판매비와관리비_지급수수료 (I/C)</t>
  </si>
  <si>
    <t>Fees and Commission_SG&amp;A (I/C)</t>
  </si>
  <si>
    <t>服务手续费_营业费用及管理费用 (I/C)</t>
  </si>
  <si>
    <t>판매비와관리비_판매수수료</t>
  </si>
  <si>
    <t>Sales Commission_SG&amp;A</t>
  </si>
  <si>
    <t>销售佣金_营业费用及管理费用</t>
  </si>
  <si>
    <t>판매비와관리비_광고선전비</t>
  </si>
  <si>
    <t>Marketing Expenses_SG&amp;A</t>
  </si>
  <si>
    <t>广告宣传费_营业费用及管理费用</t>
  </si>
  <si>
    <t>판매비와관리비_대손상각비</t>
  </si>
  <si>
    <t>Bad Debt Expenses_SG&amp;A</t>
  </si>
  <si>
    <t>坏账费用_营业费用及管理费用</t>
  </si>
  <si>
    <t>판매비와관리비_제작용품비</t>
  </si>
  <si>
    <t>Production Supplies_SG&amp;A</t>
  </si>
  <si>
    <t>制作用品费_营业费用及管理费用</t>
  </si>
  <si>
    <t>판매비와관리비_외주비</t>
  </si>
  <si>
    <t>Outsourcing_SG&amp;A</t>
  </si>
  <si>
    <t>外包费_营业费用及管理费用</t>
  </si>
  <si>
    <t>판매비와관리비_감가상각비</t>
  </si>
  <si>
    <t>Depreciation Expense_SG&amp;A</t>
  </si>
  <si>
    <t>折旧费_营业费用及管理费用</t>
  </si>
  <si>
    <t>판매비와관리비_무형자산상각비</t>
  </si>
  <si>
    <t>Amortization Expense_SG&amp;A</t>
  </si>
  <si>
    <t>摊销_营业费用及管理费用</t>
  </si>
  <si>
    <t>판매비와관리비_경상연구개발비</t>
  </si>
  <si>
    <t>Research and Development Expenses_SG&amp;A</t>
  </si>
  <si>
    <t>研发费_营业费用及管理费用</t>
  </si>
  <si>
    <t>판매비와관리비_지급리스료</t>
  </si>
  <si>
    <t>Lease Expense_SG&amp;A</t>
  </si>
  <si>
    <t>租赁费_营业费用及管理费用</t>
  </si>
  <si>
    <t>판매비와관리비_주식보상비용</t>
  </si>
  <si>
    <t>Stock Compensation Expense_SG&amp;A</t>
  </si>
  <si>
    <t>股权補償成本_营业费用及管理费用</t>
  </si>
  <si>
    <t>판매비와관리비_복구충당비용</t>
  </si>
  <si>
    <t>Accretion Expense_SG&amp;A</t>
  </si>
  <si>
    <t>恢复条款_营业费用及管理费用</t>
  </si>
  <si>
    <t>판매비와관리비_잡비</t>
  </si>
  <si>
    <t>Miscalleneous Expenses_SG&amp;A</t>
  </si>
  <si>
    <t>杂项费用_营业费用及管理费用</t>
  </si>
  <si>
    <t>Ⅴ.영업이익</t>
  </si>
  <si>
    <t>Ⅴ.Operating Income</t>
  </si>
  <si>
    <t>Ⅴ.营业利润</t>
  </si>
  <si>
    <t>Ⅵ.영업외수익</t>
  </si>
  <si>
    <t>Ⅵ.Non-Operating Profit</t>
  </si>
  <si>
    <t>Ⅵ.营业外收入</t>
  </si>
  <si>
    <t>이자수익</t>
  </si>
  <si>
    <t>Interest Income</t>
  </si>
  <si>
    <t>利息收益</t>
  </si>
  <si>
    <t>이자수익 (I/C)</t>
  </si>
  <si>
    <t>Interest Income (I/C)</t>
  </si>
  <si>
    <t>利息收益 (I/C)</t>
  </si>
  <si>
    <t>외환차익</t>
  </si>
  <si>
    <t>Foreign Exchange Gain</t>
  </si>
  <si>
    <t>汇率收入</t>
  </si>
  <si>
    <t>외화환산이익</t>
  </si>
  <si>
    <t>Foreign Currency Translation Gain</t>
  </si>
  <si>
    <t>外汇折算收益</t>
  </si>
  <si>
    <t>임대료수익</t>
  </si>
  <si>
    <t>Rental Income</t>
  </si>
  <si>
    <t>租赁收入</t>
  </si>
  <si>
    <t>대손충당금환입</t>
  </si>
  <si>
    <t>Reversal of Bad Debt Provision</t>
  </si>
  <si>
    <t>坏账准备金冲销</t>
  </si>
  <si>
    <t>사채상환이익</t>
  </si>
  <si>
    <t>Gain on Redemption of Debentures</t>
  </si>
  <si>
    <t>公司债偿还收益</t>
  </si>
  <si>
    <t>채무면제이익</t>
  </si>
  <si>
    <t>Gain on Debt Forgiveness</t>
  </si>
  <si>
    <t>豁免债务收入</t>
  </si>
  <si>
    <t>채무조정이익</t>
  </si>
  <si>
    <t>Gain on Debt Modification</t>
  </si>
  <si>
    <t>调整债务收入</t>
  </si>
  <si>
    <t>리스해지이익</t>
  </si>
  <si>
    <t>Gain on Lease Termination</t>
  </si>
  <si>
    <t>租赁终止收入</t>
  </si>
  <si>
    <t>리스부채조정이익</t>
  </si>
  <si>
    <t>Gain on Adjustment of Lease Liability</t>
  </si>
  <si>
    <t>租赁负债调整收入</t>
  </si>
  <si>
    <t>지분법이익</t>
  </si>
  <si>
    <t>Gain on Equity Method Securities</t>
  </si>
  <si>
    <t>股权法收入</t>
  </si>
  <si>
    <t>유형자산처분이익</t>
  </si>
  <si>
    <t>Gain on Disposal of Tangible Assets</t>
  </si>
  <si>
    <t>有形资产处置收入</t>
  </si>
  <si>
    <t>무형자산처분이익</t>
  </si>
  <si>
    <t>Gain on Disposal of Intangible assets</t>
  </si>
  <si>
    <t>无形资产处置收入</t>
  </si>
  <si>
    <t>투자주식처분이익</t>
  </si>
  <si>
    <t>Gain on Disposal of Investment Securities</t>
  </si>
  <si>
    <t>投资股权清理收入</t>
  </si>
  <si>
    <t>금융부채평가이익</t>
  </si>
  <si>
    <t>Gain on Valuation of Financial Liabilities</t>
  </si>
  <si>
    <t>金融负债评估收入</t>
  </si>
  <si>
    <t>상품처분이익</t>
  </si>
  <si>
    <t>Gain on Disposal of Merchandises</t>
  </si>
  <si>
    <t>产品清理收入</t>
  </si>
  <si>
    <t>지분법적용투자주식처분이익</t>
  </si>
  <si>
    <t>Gain on Disposal of Investment in Subsidiaries - Equity Method</t>
  </si>
  <si>
    <t>股权法适用投资证券清理收入</t>
  </si>
  <si>
    <t>종속기업투자주식처분이익</t>
  </si>
  <si>
    <t>Gain on Disposal of Investment in Subsidiaries - Consolidation</t>
  </si>
  <si>
    <t>下属公司投资股权清理收入</t>
  </si>
  <si>
    <t>매도가능금융자산처분이익</t>
  </si>
  <si>
    <t>Gain on Disposal of Available for Sale Securities</t>
  </si>
  <si>
    <t>可出售金融资产清理收入</t>
  </si>
  <si>
    <t>매도가능금융자산평가이익</t>
  </si>
  <si>
    <t>Gain on Valuation of Available for Sale Securities</t>
  </si>
  <si>
    <t>可供出售证券评估收益</t>
  </si>
  <si>
    <t>매각예정비유동자산처분이익</t>
  </si>
  <si>
    <t>Gain on Disposition of Non-Current Assets held for Sale</t>
  </si>
  <si>
    <t>拟出售非流动资产清理收入</t>
  </si>
  <si>
    <t>잡이익</t>
  </si>
  <si>
    <t>Miscellaneous Income</t>
  </si>
  <si>
    <t>杂项收入</t>
  </si>
  <si>
    <t>Ⅶ.영업외비용</t>
  </si>
  <si>
    <t>Ⅶ.Non-Operating Loss</t>
  </si>
  <si>
    <t>Ⅶ.营业外费用</t>
  </si>
  <si>
    <t>이자비용</t>
  </si>
  <si>
    <t>Interest Expenses</t>
  </si>
  <si>
    <t>利息费用</t>
  </si>
  <si>
    <t>이자비용 (I/C)</t>
  </si>
  <si>
    <t>Interest Expenses (I/C)</t>
  </si>
  <si>
    <t>利息费用 (I/C)</t>
  </si>
  <si>
    <t>외환차손</t>
  </si>
  <si>
    <t>Foreign Exchange Losses</t>
  </si>
  <si>
    <t>汇率损失</t>
  </si>
  <si>
    <t>기타의대손상각비</t>
  </si>
  <si>
    <t>Other Bad Debt Expenses</t>
  </si>
  <si>
    <t>其他坏账费用</t>
  </si>
  <si>
    <t>외화환산손실</t>
  </si>
  <si>
    <t>Foreign Currency Translation Losses</t>
  </si>
  <si>
    <t>外汇折算损失</t>
  </si>
  <si>
    <t>기부금</t>
  </si>
  <si>
    <t>Donation</t>
  </si>
  <si>
    <t>捐赠</t>
  </si>
  <si>
    <t>지분법손실</t>
  </si>
  <si>
    <t>Loss on Equity Method Securities</t>
  </si>
  <si>
    <t>股权法损失</t>
  </si>
  <si>
    <t>매출채권처분손실</t>
  </si>
  <si>
    <t>Loss on Disposal of Accounts Receivables - Trade</t>
  </si>
  <si>
    <t>应收账款清理损失</t>
  </si>
  <si>
    <t>재고자산처분손실</t>
  </si>
  <si>
    <t>Loss on Disposal of Inventories</t>
  </si>
  <si>
    <t>存货资产清理损失</t>
  </si>
  <si>
    <t>투자주식처분손실</t>
  </si>
  <si>
    <t>Loss on Disposal of Investment Securities</t>
  </si>
  <si>
    <t>投资股权清理损失</t>
  </si>
  <si>
    <t>파생상품평가손실</t>
  </si>
  <si>
    <t>Loss on Valuation of Derivatives</t>
  </si>
  <si>
    <t>衍生产品评估损失</t>
  </si>
  <si>
    <t>투자예수금평가손실</t>
  </si>
  <si>
    <t>Loss on Valuation of Deposits for Investment</t>
  </si>
  <si>
    <t>投资预收款项评估损失</t>
  </si>
  <si>
    <t>매도가능금융자산처분손실</t>
  </si>
  <si>
    <t>Loss on Disposal of Available for Sale Securities</t>
  </si>
  <si>
    <t>可出售金融资产清理损失</t>
  </si>
  <si>
    <t>지분법적용투자주식처분손실</t>
  </si>
  <si>
    <t>Loss on Disposal of Equity Method Securities</t>
  </si>
  <si>
    <t>股权法适用投资证券处置损失</t>
  </si>
  <si>
    <t>채무조정손실</t>
  </si>
  <si>
    <t>Loss on Adjustment of Debts</t>
  </si>
  <si>
    <t>调整债务损失</t>
  </si>
  <si>
    <t>리스부채조정손실</t>
  </si>
  <si>
    <t>Loss on Adjustment of Lease Liabilities</t>
  </si>
  <si>
    <t>租赁负债调整损失</t>
  </si>
  <si>
    <t>유형자산처분손실</t>
  </si>
  <si>
    <t>Loss on Disposal of Tangible Assets</t>
  </si>
  <si>
    <t>有形资产处置损失</t>
  </si>
  <si>
    <t>무형자산처분손실</t>
  </si>
  <si>
    <t>Loss on Disposal of Intangible Assets</t>
  </si>
  <si>
    <t>无形资产处置损失</t>
  </si>
  <si>
    <t>재고자산감모손실</t>
  </si>
  <si>
    <t>Loss on Inventory Obsolescence</t>
  </si>
  <si>
    <t>存货资产存货损耗</t>
  </si>
  <si>
    <t>재고자산평가손실</t>
  </si>
  <si>
    <t>Loss on Valuation of Inventories</t>
  </si>
  <si>
    <t>存货资产评估损失</t>
  </si>
  <si>
    <t>개발비손상차손</t>
  </si>
  <si>
    <t>Impairment Losses on Development Costs</t>
  </si>
  <si>
    <t>开发费减值损失</t>
  </si>
  <si>
    <t>유형자산손상차손</t>
  </si>
  <si>
    <t>Impairment Losses on Tangible Assets</t>
  </si>
  <si>
    <t>有形资产减值损失</t>
  </si>
  <si>
    <t>무형자산손상차손</t>
  </si>
  <si>
    <t>Impairment Losses on Intangible Assets</t>
  </si>
  <si>
    <t>无形资产减值损失</t>
  </si>
  <si>
    <t>종속기업투자주식손상차손</t>
  </si>
  <si>
    <t>Impairment Losses on Investment in Subsidiaries - Consolidation</t>
  </si>
  <si>
    <t>下属公司投资股权产清理损失</t>
  </si>
  <si>
    <t>매도가능금융자산평가손실</t>
  </si>
  <si>
    <t>Loss on Valuation of Available for Sale Securities</t>
  </si>
  <si>
    <t>可供出售证券评估损失</t>
  </si>
  <si>
    <t>매도가능금융자산손상차손</t>
  </si>
  <si>
    <t>Impairment Losses on Available for Sale Securities</t>
  </si>
  <si>
    <t>금융부채평가손실</t>
  </si>
  <si>
    <t>Loss on Valuation of Financial Liabilities</t>
  </si>
  <si>
    <t>金融负债评估损失</t>
  </si>
  <si>
    <t>잡손실</t>
  </si>
  <si>
    <t>Miscellaneous Loss</t>
  </si>
  <si>
    <t>杂项损失</t>
  </si>
  <si>
    <t>Ⅷ.법인세차감전이익</t>
  </si>
  <si>
    <t>Ⅷ.Income Before Income Tax</t>
  </si>
  <si>
    <t>Ⅷ.所得税前利润</t>
  </si>
  <si>
    <t>Ⅸ.법인세등</t>
  </si>
  <si>
    <t>Ⅸ.Income Taxes Expenses</t>
  </si>
  <si>
    <t>Ⅸ.所得税费用</t>
  </si>
  <si>
    <t>법인세비용</t>
  </si>
  <si>
    <t>Income Taxes Expenses</t>
  </si>
  <si>
    <t>所得税费用</t>
  </si>
  <si>
    <t>Ⅹ.계속사업이익</t>
  </si>
  <si>
    <t>Ⅹ.Income from Continuing Operations</t>
  </si>
  <si>
    <t>Ⅹ.持续经营利润</t>
  </si>
  <si>
    <t>XI.중단사업이익</t>
  </si>
  <si>
    <t>XI.Income from Discontinued Operation</t>
  </si>
  <si>
    <t>XI.终止经营利润</t>
  </si>
  <si>
    <t>중단손익</t>
  </si>
  <si>
    <t>Profit &amp; loss on Discontinous Business</t>
  </si>
  <si>
    <t>终止经营損益</t>
  </si>
  <si>
    <t>XII.당기순이익</t>
  </si>
  <si>
    <t>XII.Net Income</t>
  </si>
  <si>
    <t>XII.本期净利润</t>
  </si>
  <si>
    <t>지배지분순이익</t>
  </si>
  <si>
    <t>NI of Controlling Shares</t>
  </si>
  <si>
    <t>控制股权净利润</t>
  </si>
  <si>
    <t>비지배지분순이익</t>
  </si>
  <si>
    <t>NI of Minority Shares</t>
  </si>
  <si>
    <t>非控制股权净利润</t>
  </si>
  <si>
    <t>Standard Financial Statements</t>
    <phoneticPr fontId="3" type="noConversion"/>
  </si>
  <si>
    <t>DSKR</t>
    <phoneticPr fontId="3" type="noConversion"/>
  </si>
  <si>
    <t>1. BALANCE SHEET</t>
    <phoneticPr fontId="3" type="noConversion"/>
  </si>
  <si>
    <t>(UNIT: RMB)</t>
    <phoneticPr fontId="3" type="noConversion"/>
  </si>
  <si>
    <t>2022-12</t>
    <phoneticPr fontId="3" type="noConversion"/>
  </si>
  <si>
    <t>2023-04</t>
  </si>
  <si>
    <t>2023 GAAP adjustment</t>
    <phoneticPr fontId="3" type="noConversion"/>
  </si>
  <si>
    <t>2024 GAAP adjustment</t>
    <phoneticPr fontId="3" type="noConversion"/>
  </si>
  <si>
    <t>CODE#</t>
  </si>
  <si>
    <t>KOR(DISCLOSURE)</t>
    <phoneticPr fontId="3" type="noConversion"/>
  </si>
  <si>
    <t>ENG(DISCLOSURE)</t>
    <phoneticPr fontId="3" type="noConversion"/>
  </si>
  <si>
    <t>CHN(DISCLOSURE)</t>
    <phoneticPr fontId="3" type="noConversion"/>
  </si>
  <si>
    <t>O</t>
    <phoneticPr fontId="3" type="noConversion"/>
  </si>
  <si>
    <t>2022-12-31</t>
    <phoneticPr fontId="3" type="noConversion"/>
  </si>
  <si>
    <t>2023-01-31</t>
    <phoneticPr fontId="3" type="noConversion"/>
  </si>
  <si>
    <t>2023-02-28</t>
    <phoneticPr fontId="3" type="noConversion"/>
  </si>
  <si>
    <t>2023-03-31</t>
    <phoneticPr fontId="3" type="noConversion"/>
  </si>
  <si>
    <t>2023-04-30</t>
    <phoneticPr fontId="3" type="noConversion"/>
  </si>
  <si>
    <t>2023-05-31</t>
    <phoneticPr fontId="3" type="noConversion"/>
  </si>
  <si>
    <t>2023-06-30</t>
    <phoneticPr fontId="3" type="noConversion"/>
  </si>
  <si>
    <t>2023-07-31</t>
    <phoneticPr fontId="3" type="noConversion"/>
  </si>
  <si>
    <t>2023-08-31</t>
    <phoneticPr fontId="3" type="noConversion"/>
  </si>
  <si>
    <t>2023-09-30</t>
    <phoneticPr fontId="3" type="noConversion"/>
  </si>
  <si>
    <t>2023-10-31</t>
    <phoneticPr fontId="3" type="noConversion"/>
  </si>
  <si>
    <t>2023-11-30</t>
    <phoneticPr fontId="3" type="noConversion"/>
  </si>
  <si>
    <t>2023-12-31</t>
    <phoneticPr fontId="3" type="noConversion"/>
  </si>
  <si>
    <t>2024-09-30</t>
  </si>
  <si>
    <t>2024-10-31</t>
  </si>
  <si>
    <t>2024-11-30</t>
  </si>
  <si>
    <t>2024-12-31</t>
  </si>
  <si>
    <t>DR</t>
  </si>
  <si>
    <t>CR</t>
  </si>
  <si>
    <t>US GAAP BS</t>
  </si>
  <si>
    <t>DR</t>
    <phoneticPr fontId="3" type="noConversion"/>
  </si>
  <si>
    <t>CR</t>
    <phoneticPr fontId="3" type="noConversion"/>
  </si>
  <si>
    <t>US GAAP BS</t>
    <phoneticPr fontId="3" type="noConversion"/>
  </si>
  <si>
    <t/>
  </si>
  <si>
    <t>2. INCOME STATEMENT</t>
    <phoneticPr fontId="3" type="noConversion"/>
  </si>
  <si>
    <t>(UNIT: AED)</t>
    <phoneticPr fontId="3" type="noConversion"/>
  </si>
  <si>
    <t>2022-12-31
FY</t>
    <phoneticPr fontId="3" type="noConversion"/>
  </si>
  <si>
    <t>2023-01-31
YTD</t>
    <phoneticPr fontId="3" type="noConversion"/>
  </si>
  <si>
    <t>2023-02-28
YTD</t>
    <phoneticPr fontId="3" type="noConversion"/>
  </si>
  <si>
    <t>2023-03-31
YTD</t>
    <phoneticPr fontId="3" type="noConversion"/>
  </si>
  <si>
    <t>2023-04-30
YTD</t>
    <phoneticPr fontId="3" type="noConversion"/>
  </si>
  <si>
    <t>2023-05-31
YTD</t>
    <phoneticPr fontId="3" type="noConversion"/>
  </si>
  <si>
    <t>2023-06-30
YTD</t>
    <phoneticPr fontId="3" type="noConversion"/>
  </si>
  <si>
    <t>2023-07-31
YTD</t>
    <phoneticPr fontId="3" type="noConversion"/>
  </si>
  <si>
    <t>2023-08-31
YTD</t>
    <phoneticPr fontId="3" type="noConversion"/>
  </si>
  <si>
    <t>2023-09-30
YTD</t>
    <phoneticPr fontId="3" type="noConversion"/>
  </si>
  <si>
    <t>2023-10-31
YTD</t>
    <phoneticPr fontId="3" type="noConversion"/>
  </si>
  <si>
    <t>2023-11-30
YTD</t>
    <phoneticPr fontId="3" type="noConversion"/>
  </si>
  <si>
    <t>US GAAP PL</t>
  </si>
  <si>
    <t>영업이익</t>
    <phoneticPr fontId="3" type="noConversion"/>
  </si>
  <si>
    <t>감가상각비</t>
    <phoneticPr fontId="3" type="noConversion"/>
  </si>
  <si>
    <t>OK</t>
  </si>
  <si>
    <t>BS100</t>
  </si>
  <si>
    <t>Assets</t>
  </si>
  <si>
    <t>资产</t>
  </si>
  <si>
    <t>BS110</t>
  </si>
  <si>
    <t>Ⅰ.Current Assets</t>
  </si>
  <si>
    <t>Ⅰ. 流动资产</t>
  </si>
  <si>
    <t>BS111</t>
  </si>
  <si>
    <t>(1)Quick Assets</t>
  </si>
  <si>
    <t>(1)速动资产</t>
  </si>
  <si>
    <t>BS111-010</t>
  </si>
  <si>
    <t>Cash and Cash Equivalents</t>
  </si>
  <si>
    <t>现金及现金等价物</t>
  </si>
  <si>
    <t>BS111-020</t>
  </si>
  <si>
    <t>현금및현금성자산(정부보조금)</t>
  </si>
  <si>
    <t>Cash and Cash Equivalents (Government Grants)</t>
  </si>
  <si>
    <t>政府补助(现金)</t>
  </si>
  <si>
    <t>BS111-030</t>
  </si>
  <si>
    <t>단기금융상품</t>
  </si>
  <si>
    <t>Short-Term Financial Instruments</t>
  </si>
  <si>
    <t>短期金融工具</t>
  </si>
  <si>
    <t>BS111-040</t>
  </si>
  <si>
    <t>Current Bank Deposits</t>
  </si>
  <si>
    <t>定期存款_流动</t>
  </si>
  <si>
    <t>BS111-050</t>
  </si>
  <si>
    <t>매도가능금융자산_유동</t>
  </si>
  <si>
    <t>Available for Sale Securities - Current</t>
  </si>
  <si>
    <t>可出售金融资产</t>
  </si>
  <si>
    <t>BS111-060</t>
  </si>
  <si>
    <t>Accounts Receivables - Trade</t>
  </si>
  <si>
    <t>应收账款</t>
  </si>
  <si>
    <t>BS111-061</t>
  </si>
  <si>
    <t>Accounts Receivables - Trade (I/C)</t>
  </si>
  <si>
    <t>应收账款 (I/C)</t>
  </si>
  <si>
    <t>BS111-070</t>
  </si>
  <si>
    <t>Allowance for doubtful accounts - Accounts Receivables - Trade</t>
  </si>
  <si>
    <t>应收账款_坏帐准备</t>
  </si>
  <si>
    <t>BS111-071</t>
  </si>
  <si>
    <t>Allowance for doubtful accounts - Accounts Receivables - Trade (I/C)</t>
  </si>
  <si>
    <t>应收账款_坏帐准备 (I/C)</t>
  </si>
  <si>
    <t>BS111-080</t>
  </si>
  <si>
    <t>Accounts Receivables - Unbilled Revenue</t>
  </si>
  <si>
    <t>应收账款_未开票收入</t>
  </si>
  <si>
    <t>BS111-081</t>
  </si>
  <si>
    <t>Accounts Receivables - Unbilled Revenue (I/C)</t>
  </si>
  <si>
    <t>应收账款_未开票收入 (I/C)</t>
  </si>
  <si>
    <t>BS111-090</t>
  </si>
  <si>
    <t>Allowance for doubtful accounts - Accounts Receivables - Unbilled Revenue</t>
  </si>
  <si>
    <t>应收账款_未开票收入_坏帐准备</t>
  </si>
  <si>
    <t>BS111-100</t>
  </si>
  <si>
    <t>Short-Term Loans</t>
  </si>
  <si>
    <t>短期非金融放款</t>
  </si>
  <si>
    <t>BS111-101</t>
  </si>
  <si>
    <t>Short-Term Loans (I/C)</t>
  </si>
  <si>
    <t>短期非金融放款 (I/C)</t>
  </si>
  <si>
    <t>BS111-110</t>
  </si>
  <si>
    <t>Allowance for doubtful accounts - Short-Term Loans</t>
  </si>
  <si>
    <t>短期非金融放款_坏帐准备</t>
  </si>
  <si>
    <t>BS111-120</t>
  </si>
  <si>
    <t>Other Receivables</t>
  </si>
  <si>
    <t>其它应收</t>
  </si>
  <si>
    <t>BS111-121</t>
  </si>
  <si>
    <t>Other Receivables (I/C)</t>
  </si>
  <si>
    <t>其它应收 (I/C)</t>
  </si>
  <si>
    <t>BS111-130</t>
  </si>
  <si>
    <t>Allowance for doubtful accounts - Other Receivables</t>
  </si>
  <si>
    <t>其它应收_坏帐准备</t>
  </si>
  <si>
    <t>BS111-131</t>
  </si>
  <si>
    <t>미수금-대손충당금 (I/C)</t>
  </si>
  <si>
    <t>Allowance for doubtful accounts - Other Receivables (I/C)</t>
  </si>
  <si>
    <t>其它应收_坏帐准备 (I/C)</t>
  </si>
  <si>
    <t>BS111-140</t>
  </si>
  <si>
    <t>Accrued Income</t>
  </si>
  <si>
    <t>应计收入</t>
  </si>
  <si>
    <t>BS111-141</t>
  </si>
  <si>
    <t>Accrued Income (I/C)</t>
  </si>
  <si>
    <t>应计收入 (I/C)</t>
  </si>
  <si>
    <t>BS111-150</t>
  </si>
  <si>
    <t>Allowance for doubtful accounts - Accrued Income</t>
  </si>
  <si>
    <t>应计收入_坏帐准备</t>
  </si>
  <si>
    <t>BS111-160</t>
  </si>
  <si>
    <t>Lease Receivables</t>
  </si>
  <si>
    <t>租赁应收</t>
  </si>
  <si>
    <t>BS111-161</t>
  </si>
  <si>
    <t>Lease Receivables (I/C)</t>
  </si>
  <si>
    <t>租赁应收 (I/C)</t>
  </si>
  <si>
    <t>BS111-170</t>
  </si>
  <si>
    <t>Lease Receivables - Present Value Discounts</t>
  </si>
  <si>
    <t>折现差额-租赁应收</t>
  </si>
  <si>
    <t>BS111-171</t>
  </si>
  <si>
    <t>Lease Receivables - Present Value Discounts (I/C)</t>
  </si>
  <si>
    <t>折现差额-租赁应收 (I/C)</t>
  </si>
  <si>
    <t>BS111-180</t>
  </si>
  <si>
    <t>Advanced Payments</t>
  </si>
  <si>
    <t>预付账款</t>
  </si>
  <si>
    <t>BS111-181</t>
  </si>
  <si>
    <t>Advanced Payments (I/C)</t>
  </si>
  <si>
    <t>预付账款 (I/C)</t>
  </si>
  <si>
    <t>BS111-190</t>
  </si>
  <si>
    <t>Prepaid Expense</t>
  </si>
  <si>
    <t>待摊费用</t>
  </si>
  <si>
    <t>BS111-191</t>
  </si>
  <si>
    <t>선급비용 (I/C)</t>
  </si>
  <si>
    <t>Prepaid Expense (I/C)</t>
  </si>
  <si>
    <t>待摊费用 (I/C)</t>
  </si>
  <si>
    <t>BS111-200</t>
  </si>
  <si>
    <t>VAT Receivables</t>
  </si>
  <si>
    <t>可退增值税款</t>
  </si>
  <si>
    <t>BS111-201</t>
  </si>
  <si>
    <t>상각후원가측정금융자산</t>
  </si>
  <si>
    <t>Financial Asset at Amortised Cost</t>
  </si>
  <si>
    <t>按摊余成本计算的金融资产</t>
  </si>
  <si>
    <t>BS111-202</t>
  </si>
  <si>
    <t>상각후원가측정금융자산 (I/C)</t>
  </si>
  <si>
    <t>Financial Assets at Amortised Cost (I/C)</t>
  </si>
  <si>
    <t>按摊余成本计算的金融资产 (I/C)</t>
  </si>
  <si>
    <t>BS111-210</t>
  </si>
  <si>
    <t>Financial Asset designated at fair value through profit or loss</t>
  </si>
  <si>
    <t>金融资产—计入损益性公允价值</t>
  </si>
  <si>
    <t>BS111-211</t>
  </si>
  <si>
    <t>Financial Asset designated at fair value through profit or loss (I/C)</t>
  </si>
  <si>
    <t>金融资产—计入损益性公允价值 (I/C)</t>
  </si>
  <si>
    <t>BS111-220</t>
  </si>
  <si>
    <t>Current Leasehold Deposits</t>
  </si>
  <si>
    <t>租赁保证金</t>
  </si>
  <si>
    <t>BS111-230</t>
  </si>
  <si>
    <t>Current Leasehold Deposits - Present Value Discounts</t>
  </si>
  <si>
    <t>折现差额-租赁保证金</t>
  </si>
  <si>
    <t>BS111-240</t>
  </si>
  <si>
    <t>Other Current Deposits</t>
  </si>
  <si>
    <t>其他保证金</t>
  </si>
  <si>
    <t>BS111-250</t>
  </si>
  <si>
    <t>Other Current Deposits - Present Value Discounts</t>
  </si>
  <si>
    <t>折现差额-其他保证金</t>
  </si>
  <si>
    <t>BS111-260</t>
  </si>
  <si>
    <t>Current Tax Assets</t>
  </si>
  <si>
    <t>本期所得税资产</t>
  </si>
  <si>
    <t>BS112</t>
  </si>
  <si>
    <t>(2)Inventory Assets</t>
  </si>
  <si>
    <t>(2)库存资产</t>
  </si>
  <si>
    <t>BS112-010</t>
  </si>
  <si>
    <t>Merchandise</t>
  </si>
  <si>
    <t>库存商品</t>
  </si>
  <si>
    <t>BS112-020</t>
  </si>
  <si>
    <t>Raw materials</t>
  </si>
  <si>
    <t>原材料</t>
  </si>
  <si>
    <t>BS112-030</t>
  </si>
  <si>
    <t>Supplies</t>
  </si>
  <si>
    <t>低值易耗品</t>
  </si>
  <si>
    <t>BS112-040</t>
  </si>
  <si>
    <t>Works In Process</t>
  </si>
  <si>
    <t>在产品</t>
  </si>
  <si>
    <t>BS112-050</t>
  </si>
  <si>
    <t>미착품</t>
  </si>
  <si>
    <t>Goods in transit</t>
  </si>
  <si>
    <t>在途物资</t>
  </si>
  <si>
    <t>BS120</t>
  </si>
  <si>
    <t>Ⅱ.Non-Current Assets as held for Sale</t>
  </si>
  <si>
    <t>拟出售非流动资产</t>
  </si>
  <si>
    <t>BS120-010</t>
  </si>
  <si>
    <t>매각예정비유동자산</t>
  </si>
  <si>
    <t>Non-Current Assets as held for sale</t>
  </si>
  <si>
    <t>BS120-020</t>
  </si>
  <si>
    <t>매각예정비유동자산손상누계액</t>
  </si>
  <si>
    <t>Accumulated Impairment Losses - Non-Current Assets as held for Sale</t>
  </si>
  <si>
    <t>拟出售非流动资产-累计减值损失额</t>
  </si>
  <si>
    <t>BS130</t>
  </si>
  <si>
    <t>Ⅲ.Non-Current Assets</t>
  </si>
  <si>
    <t>非流动资产</t>
  </si>
  <si>
    <t>BS131</t>
  </si>
  <si>
    <t>(1)Investment Assets</t>
  </si>
  <si>
    <t>(1)投资资产</t>
  </si>
  <si>
    <t>BS131-010</t>
  </si>
  <si>
    <t>Investment in Subsidiaries - Consolidation</t>
  </si>
  <si>
    <t>下属公司投资股权</t>
  </si>
  <si>
    <t>BS131-020</t>
  </si>
  <si>
    <t>지분법적용투자주식</t>
  </si>
  <si>
    <t>Investment in Subsidiaries - Equity Method</t>
  </si>
  <si>
    <t>子公司投资-股权法适用</t>
  </si>
  <si>
    <t>BS131-030</t>
  </si>
  <si>
    <t>금융기관예치금_비유동</t>
  </si>
  <si>
    <t>Non-Current Bank Deposits</t>
  </si>
  <si>
    <t>长期存款</t>
  </si>
  <si>
    <t>BS131-040</t>
  </si>
  <si>
    <t>만기보유금융자산_비유동</t>
  </si>
  <si>
    <t>Held-to-Maturity Securities - Non Current</t>
  </si>
  <si>
    <t>持有至到期投资-非流动</t>
  </si>
  <si>
    <t>BS131-050</t>
  </si>
  <si>
    <t>매도가능금융자산_비유동</t>
  </si>
  <si>
    <t>Available for Sale Securities - Non Current</t>
  </si>
  <si>
    <t>可出售金融资产-非流动</t>
  </si>
  <si>
    <t>BS131-060</t>
  </si>
  <si>
    <t>매도가능금융자산-손상차손누계액</t>
  </si>
  <si>
    <t>Accumulated Impairment Losses - Available for Sale Securities - Non Current</t>
  </si>
  <si>
    <t>可供出售金融资产-累计减值损失额</t>
  </si>
  <si>
    <t>BS131-070</t>
  </si>
  <si>
    <t>장기대여금</t>
  </si>
  <si>
    <t>Long-Term Loans</t>
  </si>
  <si>
    <t>长期放款</t>
  </si>
  <si>
    <t>BS131-080</t>
  </si>
  <si>
    <t>장기대여금-대손충당금</t>
  </si>
  <si>
    <t>Allowance for doubtful accounts - Long-Term Loans</t>
  </si>
  <si>
    <t>长期放款_坏帐准备</t>
  </si>
  <si>
    <t>BS131-090</t>
  </si>
  <si>
    <t>장기미수금</t>
  </si>
  <si>
    <t>Long-Term Other Receivables</t>
  </si>
  <si>
    <t>长期应收款</t>
  </si>
  <si>
    <t>BS131-100</t>
  </si>
  <si>
    <t>장기미수금-대손충당금</t>
  </si>
  <si>
    <t>Allowance for doubtful accounts - Long-Term Other Receivables</t>
  </si>
  <si>
    <t>长期应收款_坏帐准备</t>
  </si>
  <si>
    <t>BS131-110</t>
  </si>
  <si>
    <t>투자부동산</t>
  </si>
  <si>
    <t>Investment Property</t>
  </si>
  <si>
    <t>投资性房地产</t>
  </si>
  <si>
    <t>BS131-120</t>
  </si>
  <si>
    <t>투자부동산-감가상각누계액</t>
  </si>
  <si>
    <t>Accumulated Depreciation - Investment Property</t>
  </si>
  <si>
    <t>投资性房地产-累计折旧摊销额</t>
  </si>
  <si>
    <t>BS131-130</t>
  </si>
  <si>
    <t>투자부동산-손상차손누계액</t>
  </si>
  <si>
    <t>Accumulated Impairment Losses - Investment Property</t>
  </si>
  <si>
    <t>投资性房地产-累计减值损失额</t>
  </si>
  <si>
    <t>BS131-131</t>
  </si>
  <si>
    <t>비유동상각후원가측정금융자산</t>
  </si>
  <si>
    <t>Non Current Financial Assets at Amortised Cost</t>
  </si>
  <si>
    <t>长期按摊余成本计算的金融资产</t>
  </si>
  <si>
    <t>BS131-132</t>
  </si>
  <si>
    <t>비유동상각후원가측정금융자산 (I/C)</t>
  </si>
  <si>
    <t>Non Current Financial Assets at Amortised Cost (I/C)</t>
  </si>
  <si>
    <t>长期按摊余成本计算的金融资产 (I/C)</t>
  </si>
  <si>
    <t>BS131-140</t>
  </si>
  <si>
    <t>Non-Current Financial Asset designated at fair value through profit or loss</t>
  </si>
  <si>
    <t>长期金融资产—计入损益性公允价值</t>
  </si>
  <si>
    <t>BS131-141</t>
  </si>
  <si>
    <t>Non-Current Financial Asset designated at fair value through profit or loss (I/C)</t>
  </si>
  <si>
    <t>长期金融资产—计入损益性公允价值 (I/C)</t>
  </si>
  <si>
    <t>BS132</t>
  </si>
  <si>
    <t>(2)Tangible Assets</t>
  </si>
  <si>
    <t>(2)固定资产</t>
  </si>
  <si>
    <t>BS132-010</t>
  </si>
  <si>
    <t>건물</t>
  </si>
  <si>
    <t>Buildings</t>
  </si>
  <si>
    <t>建筑</t>
  </si>
  <si>
    <t>BS132-020</t>
  </si>
  <si>
    <t>건물-감가상각누계액</t>
  </si>
  <si>
    <t>Accumulated Depreciation - Buildings</t>
  </si>
  <si>
    <t>累计折旧-建筑</t>
  </si>
  <si>
    <t>BS132-030</t>
  </si>
  <si>
    <t>건물-손상차손누계액</t>
  </si>
  <si>
    <t>Accumulated Impairment Losses - Buildings</t>
  </si>
  <si>
    <t>减值准备-建筑</t>
  </si>
  <si>
    <t>BS132-040</t>
  </si>
  <si>
    <t>Machinery</t>
  </si>
  <si>
    <t>机械设备</t>
  </si>
  <si>
    <t>BS132-050</t>
  </si>
  <si>
    <t>Accumulated Depreciation - Machinery</t>
  </si>
  <si>
    <t>累计折旧-机械设备</t>
  </si>
  <si>
    <t>BS132-060</t>
  </si>
  <si>
    <t>기계장치-손상차손누계액</t>
  </si>
  <si>
    <t>Accumulated Impairment Losses - Machinery</t>
  </si>
  <si>
    <t>减值准备-机械设备</t>
  </si>
  <si>
    <t>BS132-070</t>
  </si>
  <si>
    <t>차량운반구</t>
  </si>
  <si>
    <t>Vehicles</t>
  </si>
  <si>
    <t>车辆</t>
  </si>
  <si>
    <t>BS132-080</t>
  </si>
  <si>
    <t>차량운반구-감가상각누계액</t>
  </si>
  <si>
    <t>Accumulated Depreciation - Vehicles</t>
  </si>
  <si>
    <t>累计折旧-车辆</t>
  </si>
  <si>
    <t>BS132-090</t>
  </si>
  <si>
    <t>Equipment &amp; Furniture</t>
  </si>
  <si>
    <t>办公设备</t>
  </si>
  <si>
    <t>BS132-100</t>
  </si>
  <si>
    <t>Accumulated Depreciation - Equipment &amp; Furniture</t>
  </si>
  <si>
    <t>累计折旧-办公设备</t>
  </si>
  <si>
    <t>BS132-110</t>
  </si>
  <si>
    <t>비품-손상차손누계액</t>
  </si>
  <si>
    <t>Accumulated Impairment Losses - Equipment &amp; Furniture</t>
  </si>
  <si>
    <t>减值准备-办公设备</t>
  </si>
  <si>
    <t>BS132-120</t>
  </si>
  <si>
    <t>Equipment &amp; Furniture - Government Grants</t>
  </si>
  <si>
    <t>政府补助(办公设备)</t>
  </si>
  <si>
    <t>BS132-130</t>
  </si>
  <si>
    <t>Facilities Equipment</t>
  </si>
  <si>
    <t>设施设备</t>
  </si>
  <si>
    <t>BS132-140</t>
  </si>
  <si>
    <t>Accumulated Depreciation - Facilities Equipment</t>
  </si>
  <si>
    <t>累计折旧-设施设备</t>
  </si>
  <si>
    <t>BS132-150</t>
  </si>
  <si>
    <t>시설장치-손상차손누계액</t>
  </si>
  <si>
    <t>Accumulated Impairment Losses - Facilities Equipment</t>
  </si>
  <si>
    <t>减值准备-设施设备</t>
  </si>
  <si>
    <t>BS132-160</t>
  </si>
  <si>
    <t>시설장치-정부보조금</t>
  </si>
  <si>
    <t>Facilities Equipment - Government Grants</t>
  </si>
  <si>
    <t>政府补助(设施设备)</t>
  </si>
  <si>
    <t>BS132-170</t>
  </si>
  <si>
    <t>Exhibition Assets</t>
  </si>
  <si>
    <t>展示资产</t>
  </si>
  <si>
    <t>BS132-180</t>
  </si>
  <si>
    <t>Accumulated Depreciation - Exhibition Assets</t>
  </si>
  <si>
    <t>累计折旧-展示资产</t>
  </si>
  <si>
    <t>BS132-190</t>
  </si>
  <si>
    <t>전시품</t>
  </si>
  <si>
    <t>Exhibition</t>
  </si>
  <si>
    <t>展示品</t>
  </si>
  <si>
    <t>BS132-200</t>
  </si>
  <si>
    <t>전시품-감가상각누계액</t>
  </si>
  <si>
    <t>Accumulated Depreciation - Exhibition</t>
  </si>
  <si>
    <t>累计折旧-展示品</t>
  </si>
  <si>
    <t>BS132-210</t>
  </si>
  <si>
    <t>전시품-손상차손누계액</t>
  </si>
  <si>
    <t>Accumulated Impairment Losses - Exhibition</t>
  </si>
  <si>
    <t>固定资产减值准备_展示品</t>
  </si>
  <si>
    <t>BS132-220</t>
  </si>
  <si>
    <t>Construction in Process</t>
  </si>
  <si>
    <t>在建工程</t>
  </si>
  <si>
    <t>BS133</t>
  </si>
  <si>
    <t>(3)Right of Use Assets</t>
  </si>
  <si>
    <t>(3)使用权资产</t>
  </si>
  <si>
    <t>BS133-010</t>
  </si>
  <si>
    <t>Right of Use Assets</t>
  </si>
  <si>
    <t>使用权资产</t>
  </si>
  <si>
    <t>BS133-011</t>
  </si>
  <si>
    <t>사용권자산 (I/C)</t>
  </si>
  <si>
    <t>Right of Use Assets (I/C)</t>
  </si>
  <si>
    <t>使用权资产 (I/C)</t>
  </si>
  <si>
    <t>BS133-020</t>
  </si>
  <si>
    <t>Accumulated Depreciation - Right of Use Assets</t>
  </si>
  <si>
    <t>累计折旧-使用权资产</t>
  </si>
  <si>
    <t>BS133-021</t>
  </si>
  <si>
    <t>사용권자산-감가상각누계액 (I/C)</t>
  </si>
  <si>
    <t>Accumulated Depreciation - Right of Use Assets (I/C)</t>
  </si>
  <si>
    <t>累计折旧-使用权资产 (I/C)</t>
  </si>
  <si>
    <t>BS134</t>
  </si>
  <si>
    <t>(4)Intangible Assets</t>
  </si>
  <si>
    <t>(4)无形资产</t>
  </si>
  <si>
    <t>BS134-010</t>
  </si>
  <si>
    <t>Industrial Property Rights</t>
  </si>
  <si>
    <t>产业财产权</t>
  </si>
  <si>
    <t>BS134-020</t>
  </si>
  <si>
    <t>Software</t>
  </si>
  <si>
    <t>软件</t>
  </si>
  <si>
    <t>BS134-030</t>
  </si>
  <si>
    <t>소프트웨어-정부보조금</t>
  </si>
  <si>
    <t>Software - Government Grants</t>
  </si>
  <si>
    <t>软件(政府补助)</t>
  </si>
  <si>
    <t>BS134-040</t>
  </si>
  <si>
    <t>Contribution Property of Use Earnings</t>
  </si>
  <si>
    <t>使用收益寄附資産</t>
  </si>
  <si>
    <t>BS134-050</t>
  </si>
  <si>
    <t>영상권</t>
  </si>
  <si>
    <t>Film Rights</t>
  </si>
  <si>
    <t>影像权</t>
  </si>
  <si>
    <t>BS134-060</t>
  </si>
  <si>
    <t>개발비</t>
  </si>
  <si>
    <t>Development Costs</t>
  </si>
  <si>
    <t>开发费</t>
  </si>
  <si>
    <t>BS134-070</t>
  </si>
  <si>
    <t>개발비-정부보조금</t>
  </si>
  <si>
    <t>Development Costs - Government Grants</t>
  </si>
  <si>
    <t>政府支援资金(政府补助)</t>
  </si>
  <si>
    <t>BS134-080</t>
  </si>
  <si>
    <t>기타의무형자산</t>
  </si>
  <si>
    <t>Other Intangible Assets</t>
  </si>
  <si>
    <t>其他无形资产</t>
  </si>
  <si>
    <t>BS134-090</t>
  </si>
  <si>
    <t>영업권</t>
  </si>
  <si>
    <t>Goodwill</t>
  </si>
  <si>
    <t>商誉</t>
  </si>
  <si>
    <t>BS134-100</t>
  </si>
  <si>
    <t>영업권-감가상각누계액</t>
  </si>
  <si>
    <t>Accumulated Depreciation - Goodwill</t>
  </si>
  <si>
    <t>商誉_累计折旧摊销额</t>
  </si>
  <si>
    <t>BS134-110</t>
  </si>
  <si>
    <t>개발중인무형자산</t>
  </si>
  <si>
    <t>Construction in Process - Intangible Assets</t>
  </si>
  <si>
    <t>在开发无形资产</t>
  </si>
  <si>
    <t>BS135</t>
  </si>
  <si>
    <t>(5)Other Non-Current Assets</t>
  </si>
  <si>
    <t>(5)其他非流动资产</t>
  </si>
  <si>
    <t>BS135-010</t>
  </si>
  <si>
    <t>Leasehold Deposits</t>
  </si>
  <si>
    <t>BS135-020</t>
  </si>
  <si>
    <t>Leasehold Deposits - Present Value Discounts</t>
  </si>
  <si>
    <t>BS135-030</t>
  </si>
  <si>
    <t>Other Deposits</t>
  </si>
  <si>
    <t>BS135-040</t>
  </si>
  <si>
    <t>Other Deposits - Present Value Discounts</t>
  </si>
  <si>
    <t>BS135-050</t>
  </si>
  <si>
    <t>Long-Term Prepaid Expenses</t>
  </si>
  <si>
    <t>长期待摊费用</t>
  </si>
  <si>
    <t>BS135-060</t>
  </si>
  <si>
    <t>Long-Term Lease Receivables</t>
  </si>
  <si>
    <t>长期租赁应收</t>
  </si>
  <si>
    <t>BS135-061</t>
  </si>
  <si>
    <t>Long-Term Lease Receivables (I/C)</t>
  </si>
  <si>
    <t>长期租赁应收 (I/C)</t>
  </si>
  <si>
    <t>BS135-070</t>
  </si>
  <si>
    <t>Long-Term Lease Receivables - Present Value Discounts</t>
  </si>
  <si>
    <t>折现差额-长期租赁应收</t>
  </si>
  <si>
    <t>BS135-071</t>
  </si>
  <si>
    <t>Long-Term Lease Receivables - Present Value Discounts (I/C)</t>
  </si>
  <si>
    <t>折现差额-长期租赁应收 (I/C)</t>
  </si>
  <si>
    <t>BS135-080</t>
  </si>
  <si>
    <t>Deferred Tax Assets</t>
  </si>
  <si>
    <t>递延所得税资产</t>
  </si>
  <si>
    <t>BS200</t>
  </si>
  <si>
    <t>Liabilities</t>
  </si>
  <si>
    <t>负债</t>
  </si>
  <si>
    <t>BS210</t>
  </si>
  <si>
    <t>Ⅰ.Current Liabilities</t>
  </si>
  <si>
    <t>Ⅰ.流动负债</t>
  </si>
  <si>
    <t>BS210-010</t>
  </si>
  <si>
    <t>Accounts Payables - Trade</t>
  </si>
  <si>
    <t>应付账款</t>
  </si>
  <si>
    <t>BS210-011</t>
  </si>
  <si>
    <t>Accounts Payables - Trade (I/C)</t>
  </si>
  <si>
    <t>应付账款 (I/C)</t>
  </si>
  <si>
    <t>BS210-020</t>
  </si>
  <si>
    <t>Other Payables</t>
  </si>
  <si>
    <t>其他应付款</t>
  </si>
  <si>
    <t>BS210-021</t>
  </si>
  <si>
    <t>Other Payables  (I/C)</t>
  </si>
  <si>
    <t>其他应付款 (I/C)</t>
  </si>
  <si>
    <t>BS210-030</t>
  </si>
  <si>
    <t>Other Payables - Present Value Discounts</t>
  </si>
  <si>
    <t>折现差额-其他应付款</t>
  </si>
  <si>
    <t>BS210-040</t>
  </si>
  <si>
    <t>Accrued Expenses</t>
  </si>
  <si>
    <t>预提费用</t>
  </si>
  <si>
    <t>BS210-041</t>
  </si>
  <si>
    <t>Accrued Expenses (I/C)</t>
  </si>
  <si>
    <t>预提费用 (I/C)</t>
  </si>
  <si>
    <t>BS210-050</t>
  </si>
  <si>
    <t>미지급세금</t>
  </si>
  <si>
    <t>Income Tax Payable</t>
  </si>
  <si>
    <t>BS210-060</t>
  </si>
  <si>
    <t>Withholdings</t>
  </si>
  <si>
    <t>其他预收款</t>
  </si>
  <si>
    <t>BS210-070</t>
  </si>
  <si>
    <t>VAT Payable</t>
  </si>
  <si>
    <t>预收增值税</t>
  </si>
  <si>
    <t>BS210-080</t>
  </si>
  <si>
    <t>Short-Term Borrowings</t>
  </si>
  <si>
    <t>短期借款</t>
  </si>
  <si>
    <t>BS210-081</t>
  </si>
  <si>
    <t>단기차입금 (I/C)</t>
  </si>
  <si>
    <t>Short-Term Borrowings (I/C)</t>
  </si>
  <si>
    <t>短期借款 (I/C)</t>
  </si>
  <si>
    <t>BS210-090</t>
  </si>
  <si>
    <t>Long-Term Borrowings - Current</t>
  </si>
  <si>
    <t>流动性长期借款</t>
  </si>
  <si>
    <t>BS210-100</t>
  </si>
  <si>
    <t>Long-Term Borrowings - Current - Present Value Discounts</t>
  </si>
  <si>
    <t>折现差额-流动性长期借款</t>
  </si>
  <si>
    <t>BS210-110</t>
  </si>
  <si>
    <t>선수수익</t>
  </si>
  <si>
    <t>Deferred Revenue</t>
  </si>
  <si>
    <t>预收收益</t>
  </si>
  <si>
    <t>BS210-120</t>
  </si>
  <si>
    <t>Advances Received</t>
  </si>
  <si>
    <t>预收账款</t>
  </si>
  <si>
    <t>BS210-121</t>
  </si>
  <si>
    <t>선수금 (I/C)</t>
  </si>
  <si>
    <t>Advances Received (I/C)</t>
  </si>
  <si>
    <t>预收账款 (I/C)</t>
  </si>
  <si>
    <t>BS210-130</t>
  </si>
  <si>
    <t>Billings in Excess of Costs</t>
  </si>
  <si>
    <t>服务预收账款</t>
  </si>
  <si>
    <t>BS210-131</t>
  </si>
  <si>
    <t>Billings in Excess of Costs (I/C)</t>
  </si>
  <si>
    <t>服务预收账款 (I/C)</t>
  </si>
  <si>
    <t>BS210-140</t>
  </si>
  <si>
    <t>임대보증금_유동</t>
  </si>
  <si>
    <t>Leasehold Deposits Received - Current</t>
  </si>
  <si>
    <t>租赁保证金-流动</t>
  </si>
  <si>
    <t>BS210-150</t>
  </si>
  <si>
    <t>Other Deposits Received - Current</t>
  </si>
  <si>
    <t>其他保证金-流动</t>
  </si>
  <si>
    <t>BS210-160</t>
  </si>
  <si>
    <t>파생상품부채</t>
  </si>
  <si>
    <t>Derivatives Liabilities</t>
  </si>
  <si>
    <t>衍生产品负债</t>
  </si>
  <si>
    <t>BS210-170</t>
  </si>
  <si>
    <t>당기법인세부채</t>
  </si>
  <si>
    <t>Current Tax Liabilities</t>
  </si>
  <si>
    <t>本期所得税负债</t>
  </si>
  <si>
    <t>BS210-180</t>
  </si>
  <si>
    <t>유동성전환사채</t>
  </si>
  <si>
    <t>Convertible Bond - Current</t>
  </si>
  <si>
    <t>可转债</t>
  </si>
  <si>
    <t>BS210-190</t>
  </si>
  <si>
    <t>유동성상환할증금</t>
  </si>
  <si>
    <t>Redemption Premiums - Current</t>
  </si>
  <si>
    <t>偿还溢价(可转债)</t>
  </si>
  <si>
    <t>BS210-200</t>
  </si>
  <si>
    <t>유동성전환권조정</t>
  </si>
  <si>
    <t>Conversion Rights Adjustment - Current</t>
  </si>
  <si>
    <t>转换权调整</t>
  </si>
  <si>
    <t>BS210-210</t>
  </si>
  <si>
    <t>Operating Lease Liabilities</t>
  </si>
  <si>
    <t>经营租赁负债</t>
  </si>
  <si>
    <t>BS210-211</t>
  </si>
  <si>
    <t>운용리스부채 (I/C)</t>
  </si>
  <si>
    <t>Operating Lease Liabilities (I/C)</t>
  </si>
  <si>
    <t>经营租赁负债 (I/C)</t>
  </si>
  <si>
    <t>BS210-220</t>
  </si>
  <si>
    <t>Operating Lease Liabilities - Present Value Discounts</t>
  </si>
  <si>
    <t>折现差额-经营租赁负债</t>
  </si>
  <si>
    <t>BS210-221</t>
  </si>
  <si>
    <t>현재가치할인차금-운용리스부채 (I/C)</t>
  </si>
  <si>
    <t>Operating Lease Liabilities - Present Value Discounts (I/C)</t>
  </si>
  <si>
    <t>折现差额-经营租赁负债 (I/C)</t>
  </si>
  <si>
    <t>BS210-230</t>
  </si>
  <si>
    <t>금융리스부채</t>
  </si>
  <si>
    <t>Finance Lease Liabilities</t>
  </si>
  <si>
    <t>融资租赁负债</t>
  </si>
  <si>
    <t>BS210-231</t>
  </si>
  <si>
    <t>금융리스부채 (I/C)</t>
  </si>
  <si>
    <t>Finance Lease Liabilities (I/C)</t>
  </si>
  <si>
    <t>融资租赁负债 (I/C)</t>
  </si>
  <si>
    <t>BS210-240</t>
  </si>
  <si>
    <t>현재가치할인차금-금융리스부채</t>
  </si>
  <si>
    <t>Finance Lease Liabilities - Present Value Discounts</t>
  </si>
  <si>
    <t>折现差额-融资租赁负债</t>
  </si>
  <si>
    <t>BS210-241</t>
  </si>
  <si>
    <t>현재가치할인차금-금융리스부채 (I/C)</t>
  </si>
  <si>
    <t>Finance Lease Liabilities - Present Value Discounts (I/C)</t>
  </si>
  <si>
    <t>折现差额-融资租赁负债 (I/C)</t>
  </si>
  <si>
    <t>BS210-250</t>
  </si>
  <si>
    <t>Provisions - Current</t>
  </si>
  <si>
    <t>预计负债-流动</t>
  </si>
  <si>
    <t>BS210-251</t>
  </si>
  <si>
    <t>충당부채_유동 (I/C)</t>
  </si>
  <si>
    <t>Provisions - Current (I/C)</t>
  </si>
  <si>
    <t>预计负债-流动 (I/C)</t>
  </si>
  <si>
    <t>BS210-260</t>
  </si>
  <si>
    <t>Financial Liabilities at Amortised Cost</t>
  </si>
  <si>
    <t>投资预收款项</t>
  </si>
  <si>
    <t>BS210-261</t>
  </si>
  <si>
    <t>Financial Liabilities at Amortised Cost (I/C)</t>
  </si>
  <si>
    <t>投资预收款项 (I/C)</t>
  </si>
  <si>
    <t>BS210-270</t>
  </si>
  <si>
    <t>Financial Liabilities at Amortised Cost - Present Value Discounts</t>
  </si>
  <si>
    <t>折现差额-投资预收款项</t>
  </si>
  <si>
    <t>BS210-271</t>
  </si>
  <si>
    <t>현재가치할인차금-상각후원가측정금융부채 (I/C)</t>
  </si>
  <si>
    <t>Financial Liabilities at Amortised Cost - Present Value Discounts (I/C)</t>
  </si>
  <si>
    <t>折现差额-投资预收款项 (I/C)</t>
  </si>
  <si>
    <t>BS210-280</t>
  </si>
  <si>
    <t>Financial Liabilities designated at fair value through profit or loss</t>
  </si>
  <si>
    <t>金融资产—计入损益性公允负债</t>
  </si>
  <si>
    <t>BS210-281</t>
  </si>
  <si>
    <t>당기손익인식지정금융부채 (I/C)</t>
  </si>
  <si>
    <t>Financial Liabilities designated at fair value through profit or loss (I/C)</t>
  </si>
  <si>
    <t>金融资产—计入损益性公允负债 (I/C)</t>
  </si>
  <si>
    <t>BS210-290</t>
  </si>
  <si>
    <t>현재가치할인차금-당기손익인식지정금융부채</t>
  </si>
  <si>
    <t>Financial Liabilities designated at fair value through profit or loss - Present Value Discounts</t>
  </si>
  <si>
    <t>折现差额-金融资产—计入损益性公允负债</t>
  </si>
  <si>
    <t>BS210-291</t>
  </si>
  <si>
    <t>현재가치할인차금-당기손익인식지정금융부채 (I/C)</t>
  </si>
  <si>
    <t>Financial Liabilities designated at fair value through profit or loss - Present Value Discounts (I/C)</t>
  </si>
  <si>
    <t>折现差额-金融资产—计入损益性公允负债 (I/C)</t>
  </si>
  <si>
    <t>BS210-300</t>
  </si>
  <si>
    <t>상환우선주부채_유동</t>
  </si>
  <si>
    <t>Redeemable Preferred Stock Debt - Current</t>
  </si>
  <si>
    <t>可赎回优先股_流动</t>
  </si>
  <si>
    <t>BS210-310</t>
  </si>
  <si>
    <t>현재가치할인차금-상환우선주부채_유동</t>
  </si>
  <si>
    <t>Redeemable Preferred Stock Debt - Current - Present Value Discounts</t>
  </si>
  <si>
    <t>折现差额-可赎回优先股-流动</t>
  </si>
  <si>
    <t>BS220</t>
  </si>
  <si>
    <t>Ⅱ.Non-Current Liabilities</t>
  </si>
  <si>
    <t>Ⅱ.非流动负债</t>
  </si>
  <si>
    <t>BS220-010</t>
  </si>
  <si>
    <t>Long-Term Other Payables</t>
  </si>
  <si>
    <t>长期应付款</t>
  </si>
  <si>
    <t>BS220-020</t>
  </si>
  <si>
    <t>Long-Term Other Payables - Present Value Discounts</t>
  </si>
  <si>
    <t>折现差额-非流动</t>
  </si>
  <si>
    <t>BS220-030</t>
  </si>
  <si>
    <t>Long-Term Borrowings</t>
  </si>
  <si>
    <t>长期借款</t>
  </si>
  <si>
    <t>BS220-040</t>
  </si>
  <si>
    <t>Long-Term Borrowings - Present Value Discounts</t>
  </si>
  <si>
    <t>折现差额-长期借款</t>
  </si>
  <si>
    <t>BS220-050</t>
  </si>
  <si>
    <t>장기선수수익</t>
  </si>
  <si>
    <t>Long-Term Deferred Revenue</t>
  </si>
  <si>
    <t>长期递延收入</t>
  </si>
  <si>
    <t>BS220-060</t>
  </si>
  <si>
    <t>장기선수금</t>
  </si>
  <si>
    <t>Long-Term Advances Received</t>
  </si>
  <si>
    <t>长期预收账款</t>
  </si>
  <si>
    <t>BS220-070</t>
  </si>
  <si>
    <t>퇴직급여충당부채</t>
  </si>
  <si>
    <t>Provisions Retirement Benefits Obligation</t>
  </si>
  <si>
    <t>退休准备金</t>
  </si>
  <si>
    <t>BS220-080</t>
  </si>
  <si>
    <t>전환사채</t>
  </si>
  <si>
    <t>Convertible Bond - Non-Current</t>
  </si>
  <si>
    <t>BS220-090</t>
  </si>
  <si>
    <t>상환할증금</t>
  </si>
  <si>
    <t>Redemption Premiums - Non-Current</t>
  </si>
  <si>
    <t>BS220-100</t>
  </si>
  <si>
    <t>전환권조정</t>
  </si>
  <si>
    <t>Conversion Rights Adjustment - Non-Current</t>
  </si>
  <si>
    <t>BS220-110</t>
  </si>
  <si>
    <t>Long-Term Operating Lease Liabilities</t>
  </si>
  <si>
    <t>长期经营租赁负债</t>
  </si>
  <si>
    <t>BS220-111</t>
  </si>
  <si>
    <t>장기운용리스부채 (I/C)</t>
  </si>
  <si>
    <t>Long-Term Operating Lease Liabilities (I/C)</t>
  </si>
  <si>
    <t>长期经营租赁负债 (I/C)</t>
  </si>
  <si>
    <t>BS220-120</t>
  </si>
  <si>
    <t>Long-Term Operating Lease Liabilities - Present Value Discounts</t>
  </si>
  <si>
    <t>折现差额-长期经营租赁负债</t>
  </si>
  <si>
    <t>BS220-121</t>
  </si>
  <si>
    <t>현재가치할인차금-장기운용리스부채 (I/C)</t>
  </si>
  <si>
    <t>Long-Term Operating Lease Liabilities - Present Value Discounts (I/C)</t>
  </si>
  <si>
    <t>折现差额-长期经营租赁负债 (I/C)</t>
  </si>
  <si>
    <t>BS220-130</t>
  </si>
  <si>
    <t>장기금융리스부채</t>
  </si>
  <si>
    <t>Long-Term Finance Lease Liabilities</t>
  </si>
  <si>
    <t>长期融资租赁负债</t>
  </si>
  <si>
    <t>BS220-131</t>
  </si>
  <si>
    <t>장기금융리스부채 (I/C)</t>
  </si>
  <si>
    <t>Long-Term Finance Lease Liabilities (I/C)</t>
  </si>
  <si>
    <t>长期融资租赁负债 (I/C)</t>
  </si>
  <si>
    <t>BS220-140</t>
  </si>
  <si>
    <t>현재가치할인차금-장기금융리스부채</t>
  </si>
  <si>
    <t>Long-Term Finance Lease Liabilities - Present Value Discounts</t>
  </si>
  <si>
    <t>折现差额-长期融资租赁负债</t>
  </si>
  <si>
    <t>BS220-141</t>
  </si>
  <si>
    <t>현재가치할인차금-장기금융리스부채 (I/C)</t>
  </si>
  <si>
    <t>Long-Term Finance Lease Liabilities - Present Value Discounts (I/C)</t>
  </si>
  <si>
    <t>折现差额-长期融资租赁负债 (I/C)</t>
  </si>
  <si>
    <t>BS220-150</t>
  </si>
  <si>
    <t>Provision - Non-Current</t>
  </si>
  <si>
    <t>预计负债-非流动</t>
  </si>
  <si>
    <t>BS220-151</t>
  </si>
  <si>
    <t>충당부채_비유동 (I/C)</t>
  </si>
  <si>
    <t>Provision - Non-Current (I/C)</t>
  </si>
  <si>
    <t>预计负债-非流动 (I/C)</t>
  </si>
  <si>
    <t>BS220-160</t>
  </si>
  <si>
    <t>Non Current Financial Liabilities at Amortised Cost</t>
  </si>
  <si>
    <t>长期投资预收款项</t>
  </si>
  <si>
    <t>BS220-161</t>
  </si>
  <si>
    <t>Non Current Financial Liabilities at Amortised Cost (I/C)</t>
  </si>
  <si>
    <t>长期投资预收款项 (I/C)</t>
  </si>
  <si>
    <t>BS220-170</t>
  </si>
  <si>
    <t>Non Current Financial Liabilities at Amortised Cost - Present Value Discounts</t>
  </si>
  <si>
    <t>折现差额-长期投资预收款项</t>
  </si>
  <si>
    <t>BS220-171</t>
  </si>
  <si>
    <t>현재가치할인차금-비유동상각후원가측정금융부채 (I/C)</t>
  </si>
  <si>
    <t>Non Current Financial Liabilities at Amortised Cost - Present Value Discounts (I/C)</t>
  </si>
  <si>
    <t>折现差额-长期投资预收款项 (I/C)</t>
  </si>
  <si>
    <t>BS220-180</t>
  </si>
  <si>
    <t>Non Current Financial Liabilities designated at fair value through profit or loss</t>
  </si>
  <si>
    <t>长期金融资产—计入损益性公允负债</t>
  </si>
  <si>
    <t>BS220-181</t>
  </si>
  <si>
    <t>비유동당기손익인식지정금융부채 (I/C)</t>
  </si>
  <si>
    <t>Non Current Financial Liabilities designated at fair value through profit or loss (I/C)</t>
  </si>
  <si>
    <t>长期金融资产—计入损益性公允负债 (I/C)</t>
  </si>
  <si>
    <t>BS220-190</t>
  </si>
  <si>
    <t>현재가치할인차금-비유동당기손익인식지정금융부채</t>
  </si>
  <si>
    <t>Non Current Financial Liabilities designated at fair value through profit or loss - Present Value Discounts</t>
  </si>
  <si>
    <t>折现差额-长期金融资产—计入损益性公允负债</t>
  </si>
  <si>
    <t>BS220-191</t>
  </si>
  <si>
    <t>현재가치할인차금-비유동당기손익인식지정금융부채 (I/C)</t>
  </si>
  <si>
    <t>Non Current Financial Liabilities designated at fair value through profit or loss - Present Value Discounts (I/C)</t>
  </si>
  <si>
    <t>折现差额-长期金融资产—计入损益性公允负债 (I/C)</t>
  </si>
  <si>
    <t>BS220-200</t>
  </si>
  <si>
    <t>Redeemable Preferred Stock Debt - Non-Current</t>
  </si>
  <si>
    <t>可赎回优先股_非流动</t>
  </si>
  <si>
    <t>BS220-210</t>
  </si>
  <si>
    <t>Redeemable Preferred Stock Debt - Non-Current - Present Value Discounts</t>
  </si>
  <si>
    <t>折现差额-可赎回优先股-非流动</t>
  </si>
  <si>
    <t>BS220-999</t>
  </si>
  <si>
    <t>이연법인세부채</t>
  </si>
  <si>
    <t>Deferred Tax Liabilities</t>
  </si>
  <si>
    <t>递延所得税负债</t>
  </si>
  <si>
    <t>BS250</t>
  </si>
  <si>
    <t>Commitment and Contingencies</t>
  </si>
  <si>
    <t>承付款项与或有负债</t>
  </si>
  <si>
    <t>BS250-010</t>
  </si>
  <si>
    <t>보통주자본금(Class A)</t>
  </si>
  <si>
    <t>Class A Common Stock - Shares subject to Possible Redemption</t>
  </si>
  <si>
    <t>A类普通股-可赎回股份</t>
  </si>
  <si>
    <t>BS250-020</t>
  </si>
  <si>
    <t>우선주자본금(Class C)</t>
  </si>
  <si>
    <t>Class C Preferred Stock - Shares subject to Possible Redemption</t>
  </si>
  <si>
    <t>C类优先股-可赎回股份</t>
  </si>
  <si>
    <t>BS300</t>
  </si>
  <si>
    <t>Shareholder's Equity</t>
  </si>
  <si>
    <t>所有者权益</t>
  </si>
  <si>
    <t>BS310</t>
  </si>
  <si>
    <t>Controlling Shares</t>
  </si>
  <si>
    <t>控制股权</t>
  </si>
  <si>
    <t>BS320</t>
  </si>
  <si>
    <t>Ⅰ.Capital</t>
  </si>
  <si>
    <t>Ⅰ.资本金</t>
  </si>
  <si>
    <t>BS320-010</t>
  </si>
  <si>
    <t>Common Stock (Class A, Class B)</t>
  </si>
  <si>
    <t>普通股(A类，B类)</t>
  </si>
  <si>
    <t>BS320-020</t>
  </si>
  <si>
    <t>우선주자본금</t>
  </si>
  <si>
    <t xml:space="preserve">Preferred Stock </t>
  </si>
  <si>
    <t>优先股资本金</t>
  </si>
  <si>
    <t>BS330</t>
  </si>
  <si>
    <t>Ⅱ.Additional Paid-in-Capital</t>
  </si>
  <si>
    <t>Ⅱ.资本盈余</t>
  </si>
  <si>
    <t>BS330-010</t>
  </si>
  <si>
    <t>주식발행초과금</t>
  </si>
  <si>
    <t>Additional Paid-in-Capital (Excess of Par Value)</t>
  </si>
  <si>
    <t>股票溢价</t>
  </si>
  <si>
    <t>BS330-020</t>
  </si>
  <si>
    <t>감자차익</t>
  </si>
  <si>
    <t>Additional Paid-in-Capital (Gains on Capital reduction)</t>
  </si>
  <si>
    <t>減資差益</t>
  </si>
  <si>
    <t>BS330-030</t>
  </si>
  <si>
    <t>전환권대가</t>
  </si>
  <si>
    <t>Additional Paid-in-Capital (Conversion Rights)</t>
  </si>
  <si>
    <t>转换权代价</t>
  </si>
  <si>
    <t>BS330-040</t>
  </si>
  <si>
    <t>기타자본잉여금</t>
  </si>
  <si>
    <t>Additional Paid-in-Capital (Other)</t>
  </si>
  <si>
    <t>其他资本盈余</t>
  </si>
  <si>
    <t>BS340</t>
  </si>
  <si>
    <t>Ⅲ.Other Components of Equity</t>
  </si>
  <si>
    <t>Ⅲ.资本调整</t>
  </si>
  <si>
    <t>BS340-010</t>
  </si>
  <si>
    <t>지분법자본변동</t>
  </si>
  <si>
    <t>Capital Adjustment for Equity Method Securities</t>
  </si>
  <si>
    <t>权益法资本变动</t>
  </si>
  <si>
    <t>BS340-020</t>
  </si>
  <si>
    <t>Discount on Shares</t>
  </si>
  <si>
    <t>股票发行折价差额</t>
  </si>
  <si>
    <t>BS340-030</t>
  </si>
  <si>
    <t>Stock options</t>
  </si>
  <si>
    <t>股票選擇權</t>
  </si>
  <si>
    <t>BS340-040</t>
  </si>
  <si>
    <t>기타자본조정</t>
  </si>
  <si>
    <t>Other Capital Adjustments</t>
  </si>
  <si>
    <t>其他资本调整</t>
  </si>
  <si>
    <t>BS350</t>
  </si>
  <si>
    <t>Ⅳ.Accumulated Other Comprehensive Income</t>
  </si>
  <si>
    <t>Ⅳ.其他综合累计损益</t>
  </si>
  <si>
    <t>BS350-010</t>
  </si>
  <si>
    <t>매도가능금융자산평가이익(자본)</t>
  </si>
  <si>
    <t>Gains on Valuation of Available for Sale Securities(Capital)</t>
  </si>
  <si>
    <t>可供出售证券评估收益(资本)</t>
  </si>
  <si>
    <t>BS350-020</t>
  </si>
  <si>
    <t>해외사업환산손익</t>
  </si>
  <si>
    <t>Cumulative Effect Foreign Currency Translation</t>
  </si>
  <si>
    <t>境外事业折算损益</t>
  </si>
  <si>
    <t>BS360</t>
  </si>
  <si>
    <t>Ⅴ.Retained Earnings</t>
  </si>
  <si>
    <t>Ⅴ.利润盈余</t>
  </si>
  <si>
    <t>BS360-010</t>
  </si>
  <si>
    <t>Legal Reserve</t>
  </si>
  <si>
    <t>法定盈余公积金</t>
  </si>
  <si>
    <t>BS360-020</t>
  </si>
  <si>
    <t>Retained Earnings After Appropriation</t>
  </si>
  <si>
    <t>未分配利润</t>
  </si>
  <si>
    <t>BS370</t>
  </si>
  <si>
    <t>Minority Shares</t>
  </si>
  <si>
    <t>非控制股权</t>
  </si>
  <si>
    <t>IS400</t>
  </si>
  <si>
    <t>IS400-010</t>
  </si>
  <si>
    <t>IS400-011</t>
  </si>
  <si>
    <t>IS400-020</t>
  </si>
  <si>
    <t>IS400-021</t>
  </si>
  <si>
    <t>IS400-030</t>
  </si>
  <si>
    <t>IS400-031</t>
  </si>
  <si>
    <t>IS400-040</t>
  </si>
  <si>
    <t>IS400-041</t>
  </si>
  <si>
    <t>IS400-050</t>
  </si>
  <si>
    <t>IS400-051</t>
  </si>
  <si>
    <t>IS400-060</t>
  </si>
  <si>
    <t>IS400-061</t>
  </si>
  <si>
    <t>IS400-070</t>
  </si>
  <si>
    <t>IS400-071</t>
  </si>
  <si>
    <t>IS400-080</t>
  </si>
  <si>
    <t>IS400-081</t>
  </si>
  <si>
    <t>IS400-090</t>
  </si>
  <si>
    <t>IS400-091</t>
  </si>
  <si>
    <t>IS500</t>
  </si>
  <si>
    <t>IS500-010</t>
  </si>
  <si>
    <t>IS500-011</t>
  </si>
  <si>
    <t>IS500-016</t>
  </si>
  <si>
    <t>IS500-020</t>
  </si>
  <si>
    <t>IS500-030</t>
  </si>
  <si>
    <t>IS500-040</t>
  </si>
  <si>
    <t>IS500-050</t>
  </si>
  <si>
    <t>IS500-060</t>
  </si>
  <si>
    <t>IS500-070</t>
  </si>
  <si>
    <t>IS500-080</t>
  </si>
  <si>
    <t>IS500-090</t>
  </si>
  <si>
    <t>IS500-100</t>
  </si>
  <si>
    <t>IS500-110</t>
  </si>
  <si>
    <t>IS500-120</t>
  </si>
  <si>
    <t>IS500-130</t>
  </si>
  <si>
    <t>IS500-140</t>
  </si>
  <si>
    <t>IS500-150</t>
  </si>
  <si>
    <t>IS500-151</t>
  </si>
  <si>
    <t>IS500-160</t>
  </si>
  <si>
    <t>IS500-170</t>
  </si>
  <si>
    <t>IS500-180</t>
  </si>
  <si>
    <t>IS500-190</t>
  </si>
  <si>
    <t>IS500-200</t>
  </si>
  <si>
    <t>IS500-210</t>
  </si>
  <si>
    <t>IS500-220</t>
  </si>
  <si>
    <t>IS500-230</t>
  </si>
  <si>
    <t>IS500-231</t>
  </si>
  <si>
    <t>IS500-240</t>
  </si>
  <si>
    <t>IS500-250</t>
  </si>
  <si>
    <t>IS500-260</t>
  </si>
  <si>
    <t>IS500-270</t>
  </si>
  <si>
    <t>IS500-280</t>
  </si>
  <si>
    <t>IS500-290</t>
  </si>
  <si>
    <t>IS500-300</t>
  </si>
  <si>
    <t>IS500-310</t>
  </si>
  <si>
    <t>IS500-320</t>
  </si>
  <si>
    <t>IS500-999</t>
  </si>
  <si>
    <t>IS510</t>
  </si>
  <si>
    <t>IS600</t>
  </si>
  <si>
    <t>IS600-010</t>
  </si>
  <si>
    <t>IS600-020</t>
  </si>
  <si>
    <t>IS600-030</t>
  </si>
  <si>
    <t>IS600-040</t>
  </si>
  <si>
    <t>IS600-050</t>
  </si>
  <si>
    <t>IS600-060</t>
  </si>
  <si>
    <t>IS600-070</t>
  </si>
  <si>
    <t>IS600-080</t>
  </si>
  <si>
    <t>IS600-090</t>
  </si>
  <si>
    <t>IS600-100</t>
  </si>
  <si>
    <t>IS600-110</t>
  </si>
  <si>
    <t>IS600-120</t>
  </si>
  <si>
    <t>IS600-130</t>
  </si>
  <si>
    <t>IS600-140</t>
  </si>
  <si>
    <t>IS600-141</t>
  </si>
  <si>
    <t>IS600-150</t>
  </si>
  <si>
    <t>IS600-160</t>
  </si>
  <si>
    <t>IS600-170</t>
  </si>
  <si>
    <t>IS600-180</t>
  </si>
  <si>
    <t>IS600-190</t>
  </si>
  <si>
    <t>IS600-200</t>
  </si>
  <si>
    <t>IS600-210</t>
  </si>
  <si>
    <t>IS600-220</t>
  </si>
  <si>
    <t>IS600-221</t>
  </si>
  <si>
    <t>IS600-230</t>
  </si>
  <si>
    <t>IS600-240</t>
  </si>
  <si>
    <t>IS600-250</t>
  </si>
  <si>
    <t>IS600-260</t>
  </si>
  <si>
    <t>IS600-270</t>
  </si>
  <si>
    <t>IS600-280</t>
  </si>
  <si>
    <t>IS600-290</t>
  </si>
  <si>
    <t>IS600-300</t>
  </si>
  <si>
    <t>IS600-310</t>
  </si>
  <si>
    <t>IS600-320</t>
  </si>
  <si>
    <t>IS600-330</t>
  </si>
  <si>
    <t>IS600-999</t>
  </si>
  <si>
    <t>IS610</t>
  </si>
  <si>
    <t>IS700</t>
  </si>
  <si>
    <t>IS700-010</t>
  </si>
  <si>
    <t>IS700-011</t>
  </si>
  <si>
    <t>IS700-020</t>
  </si>
  <si>
    <t>IS700-030</t>
  </si>
  <si>
    <t>IS700-040</t>
  </si>
  <si>
    <t>IS700-050</t>
  </si>
  <si>
    <t>IS700-060</t>
  </si>
  <si>
    <t>IS700-070</t>
  </si>
  <si>
    <t>IS700-071</t>
  </si>
  <si>
    <t>IS700-080</t>
  </si>
  <si>
    <t>IS700-081</t>
  </si>
  <si>
    <t>IS700-090</t>
  </si>
  <si>
    <t>IS700-100</t>
  </si>
  <si>
    <t>IS700-110</t>
  </si>
  <si>
    <t>IS700-120</t>
  </si>
  <si>
    <t>IS700-130</t>
  </si>
  <si>
    <t>IS700-140</t>
  </si>
  <si>
    <t>IS700-150</t>
  </si>
  <si>
    <t>IS700-160</t>
  </si>
  <si>
    <t>IS700-170</t>
  </si>
  <si>
    <t>IS700-180</t>
  </si>
  <si>
    <t>IS700-190</t>
  </si>
  <si>
    <t>IS700-999</t>
  </si>
  <si>
    <t>IS800</t>
  </si>
  <si>
    <t>IS800-010</t>
  </si>
  <si>
    <t>IS800-011</t>
  </si>
  <si>
    <t>IS800-020</t>
  </si>
  <si>
    <t>IS800-030</t>
  </si>
  <si>
    <t>IS800-040</t>
  </si>
  <si>
    <t>IS800-050</t>
  </si>
  <si>
    <t>IS800-060</t>
  </si>
  <si>
    <t>IS800-070</t>
  </si>
  <si>
    <t>IS800-080</t>
  </si>
  <si>
    <t>IS800-090</t>
  </si>
  <si>
    <t>IS800-100</t>
  </si>
  <si>
    <t>IS800-110</t>
  </si>
  <si>
    <t>IS800-120</t>
  </si>
  <si>
    <t>IS800-130</t>
  </si>
  <si>
    <t>IS800-131</t>
  </si>
  <si>
    <t>IS800-140</t>
  </si>
  <si>
    <t>IS800-150</t>
  </si>
  <si>
    <t>IS800-160</t>
  </si>
  <si>
    <t>IS800-170</t>
  </si>
  <si>
    <t>IS800-180</t>
  </si>
  <si>
    <t>IS800-190</t>
  </si>
  <si>
    <t>IS800-200</t>
  </si>
  <si>
    <t>IS800-210</t>
  </si>
  <si>
    <t>IS800-220</t>
  </si>
  <si>
    <t>IS800-230</t>
  </si>
  <si>
    <t>IS800-240</t>
  </si>
  <si>
    <t>IS800-250</t>
  </si>
  <si>
    <t>IS800-999</t>
  </si>
  <si>
    <t>IS810</t>
  </si>
  <si>
    <t>IS900</t>
  </si>
  <si>
    <t>IS900-010</t>
  </si>
  <si>
    <t>IS910</t>
  </si>
  <si>
    <t>IS920</t>
  </si>
  <si>
    <t>IS920-010</t>
  </si>
  <si>
    <t>IS930</t>
  </si>
  <si>
    <t>IS930-010</t>
  </si>
  <si>
    <t>IS930-020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</si>
</sst>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176" formatCode="&quot;₩&quot;#,##0_);[Red]\(&quot;₩&quot;#,##0\)"/>
    <numFmt numFmtId="177" formatCode="[$-409]mmm\-yy;@"/>
    <numFmt numFmtId="178" formatCode="#,##0;[Red]\-#,##0;\-"/>
    <numFmt numFmtId="179" formatCode="[$¥-804]#,##0.00_);[Red]\([$¥-804]#,##0.00\)"/>
    <numFmt numFmtId="180" formatCode="[$HKD]\ #,##0.00_);[Red]\([$HKD]\ #,##0.00\)"/>
  </numFmts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color theme="0"/>
      <name val="Arial"/>
      <family val="2"/>
    </font>
    <font>
      <sz val="8"/>
      <name val="맑은 고딕"/>
      <family val="2"/>
      <charset val="129"/>
      <scheme val="minor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rgb="FFFFC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맑은 고딕"/>
      <family val="2"/>
      <charset val="129"/>
    </font>
    <font>
      <sz val="11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Microsoft YaHei"/>
      <family val="2"/>
      <charset val="134"/>
    </font>
    <font>
      <sz val="11"/>
      <name val="Arial"/>
      <family val="2"/>
    </font>
    <font>
      <b/>
      <sz val="11"/>
      <name val="Arial"/>
      <family val="2"/>
    </font>
    <font>
      <sz val="10"/>
      <color theme="1"/>
      <name val="Microsoft YaHei"/>
      <family val="2"/>
      <charset val="134"/>
    </font>
    <font>
      <sz val="11"/>
      <color theme="1"/>
      <name val="Arial Unicode MS"/>
      <family val="2"/>
      <charset val="129"/>
    </font>
    <font>
      <sz val="11"/>
      <color theme="1"/>
      <name val="굴림"/>
      <family val="2"/>
      <charset val="129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rgb="FF000000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5" fillId="2" borderId="2" xfId="0" applyFont="1" applyFill="1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14" fontId="7" fillId="4" borderId="3" xfId="0" applyNumberFormat="1" applyFont="1" applyFill="1" applyBorder="1" applyAlignment="1">
      <alignment horizontal="center" vertical="center"/>
    </xf>
    <xf numFmtId="0" fontId="8" fillId="2" borderId="2" xfId="0" applyFont="1" applyFill="1" applyBorder="1">
      <alignment vertical="center"/>
    </xf>
    <xf numFmtId="0" fontId="9" fillId="2" borderId="2" xfId="0" applyFont="1" applyFill="1" applyBorder="1">
      <alignment vertical="center"/>
    </xf>
    <xf numFmtId="0" fontId="8" fillId="0" borderId="0" xfId="0" applyFont="1">
      <alignment vertical="center"/>
    </xf>
    <xf numFmtId="14" fontId="8" fillId="0" borderId="0" xfId="0" applyNumberFormat="1" applyFont="1">
      <alignment vertical="center"/>
    </xf>
    <xf numFmtId="0" fontId="7" fillId="0" borderId="0" xfId="0" applyFont="1">
      <alignment vertical="center"/>
    </xf>
    <xf numFmtId="176" fontId="7" fillId="0" borderId="0" xfId="0" applyNumberFormat="1" applyFont="1">
      <alignment vertical="center"/>
    </xf>
    <xf numFmtId="0" fontId="8" fillId="0" borderId="0" xfId="0" applyFont="1" applyAlignment="1">
      <alignment horizontal="right" vertical="center"/>
    </xf>
    <xf numFmtId="177" fontId="10" fillId="0" borderId="0" xfId="0" applyNumberFormat="1" applyFont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Continuous" vertical="center"/>
    </xf>
    <xf numFmtId="0" fontId="5" fillId="6" borderId="7" xfId="0" applyFont="1" applyFill="1" applyBorder="1" applyAlignment="1">
      <alignment horizontal="center" vertical="center"/>
    </xf>
    <xf numFmtId="14" fontId="5" fillId="6" borderId="7" xfId="0" applyNumberFormat="1" applyFont="1" applyFill="1" applyBorder="1" applyAlignment="1">
      <alignment horizontal="center" vertical="center" wrapText="1"/>
    </xf>
    <xf numFmtId="14" fontId="5" fillId="6" borderId="8" xfId="0" applyNumberFormat="1" applyFont="1" applyFill="1" applyBorder="1" applyAlignment="1">
      <alignment horizontal="center" vertical="center" wrapText="1"/>
    </xf>
    <xf numFmtId="14" fontId="5" fillId="6" borderId="9" xfId="0" applyNumberFormat="1" applyFont="1" applyFill="1" applyBorder="1" applyAlignment="1">
      <alignment horizontal="center" vertical="center" wrapText="1"/>
    </xf>
    <xf numFmtId="14" fontId="5" fillId="6" borderId="10" xfId="0" applyNumberFormat="1" applyFont="1" applyFill="1" applyBorder="1" applyAlignment="1">
      <alignment horizontal="center" vertical="center" wrapText="1"/>
    </xf>
    <xf numFmtId="14" fontId="5" fillId="6" borderId="10" xfId="0" applyNumberFormat="1" applyFont="1" applyFill="1" applyBorder="1" applyAlignment="1">
      <alignment horizontal="center" vertical="center"/>
    </xf>
    <xf numFmtId="14" fontId="5" fillId="6" borderId="11" xfId="0" applyNumberFormat="1" applyFont="1" applyFill="1" applyBorder="1" applyAlignment="1">
      <alignment horizontal="center" vertical="center"/>
    </xf>
    <xf numFmtId="0" fontId="11" fillId="4" borderId="12" xfId="0" applyFont="1" applyFill="1" applyBorder="1">
      <alignment vertical="center"/>
    </xf>
    <xf numFmtId="0" fontId="11" fillId="4" borderId="3" xfId="0" applyFont="1" applyFill="1" applyBorder="1">
      <alignment vertical="center"/>
    </xf>
    <xf numFmtId="0" fontId="12" fillId="4" borderId="3" xfId="0" applyFont="1" applyFill="1" applyBorder="1">
      <alignment vertical="center"/>
    </xf>
    <xf numFmtId="178" fontId="13" fillId="4" borderId="3" xfId="0" applyNumberFormat="1" applyFont="1" applyFill="1" applyBorder="1">
      <alignment vertical="center"/>
    </xf>
    <xf numFmtId="178" fontId="12" fillId="4" borderId="3" xfId="0" applyNumberFormat="1" applyFont="1" applyFill="1" applyBorder="1" applyAlignment="1">
      <alignment horizontal="center" vertical="center"/>
    </xf>
    <xf numFmtId="176" fontId="12" fillId="4" borderId="3" xfId="1" applyNumberFormat="1" applyFont="1" applyFill="1" applyBorder="1" applyAlignment="1">
      <alignment vertical="center"/>
    </xf>
    <xf numFmtId="176" fontId="12" fillId="4" borderId="1" xfId="1" applyNumberFormat="1" applyFont="1" applyFill="1" applyBorder="1" applyAlignment="1">
      <alignment vertical="center"/>
    </xf>
    <xf numFmtId="176" fontId="12" fillId="4" borderId="13" xfId="1" applyNumberFormat="1" applyFont="1" applyFill="1" applyBorder="1" applyAlignment="1">
      <alignment vertical="center"/>
    </xf>
    <xf numFmtId="0" fontId="11" fillId="7" borderId="12" xfId="0" applyFont="1" applyFill="1" applyBorder="1">
      <alignment vertical="center"/>
    </xf>
    <xf numFmtId="0" fontId="11" fillId="7" borderId="3" xfId="0" applyFont="1" applyFill="1" applyBorder="1">
      <alignment vertical="center"/>
    </xf>
    <xf numFmtId="0" fontId="12" fillId="7" borderId="3" xfId="0" applyFont="1" applyFill="1" applyBorder="1">
      <alignment vertical="center"/>
    </xf>
    <xf numFmtId="178" fontId="13" fillId="7" borderId="3" xfId="0" applyNumberFormat="1" applyFont="1" applyFill="1" applyBorder="1">
      <alignment vertical="center"/>
    </xf>
    <xf numFmtId="178" fontId="12" fillId="7" borderId="3" xfId="0" applyNumberFormat="1" applyFont="1" applyFill="1" applyBorder="1" applyAlignment="1">
      <alignment horizontal="center" vertical="center"/>
    </xf>
    <xf numFmtId="176" fontId="12" fillId="7" borderId="3" xfId="1" applyNumberFormat="1" applyFont="1" applyFill="1" applyBorder="1" applyAlignment="1">
      <alignment vertical="center"/>
    </xf>
    <xf numFmtId="176" fontId="12" fillId="7" borderId="1" xfId="1" applyNumberFormat="1" applyFont="1" applyFill="1" applyBorder="1" applyAlignment="1">
      <alignment vertical="center"/>
    </xf>
    <xf numFmtId="176" fontId="12" fillId="7" borderId="13" xfId="1" applyNumberFormat="1" applyFont="1" applyFill="1" applyBorder="1" applyAlignment="1">
      <alignment vertical="center"/>
    </xf>
    <xf numFmtId="0" fontId="11" fillId="8" borderId="12" xfId="0" applyFont="1" applyFill="1" applyBorder="1">
      <alignment vertical="center"/>
    </xf>
    <xf numFmtId="0" fontId="11" fillId="8" borderId="3" xfId="0" applyFont="1" applyFill="1" applyBorder="1">
      <alignment vertical="center"/>
    </xf>
    <xf numFmtId="0" fontId="12" fillId="8" borderId="3" xfId="0" applyFont="1" applyFill="1" applyBorder="1">
      <alignment vertical="center"/>
    </xf>
    <xf numFmtId="178" fontId="13" fillId="8" borderId="3" xfId="0" applyNumberFormat="1" applyFont="1" applyFill="1" applyBorder="1">
      <alignment vertical="center"/>
    </xf>
    <xf numFmtId="178" fontId="12" fillId="8" borderId="3" xfId="0" applyNumberFormat="1" applyFont="1" applyFill="1" applyBorder="1" applyAlignment="1">
      <alignment horizontal="center" vertical="center"/>
    </xf>
    <xf numFmtId="176" fontId="12" fillId="8" borderId="3" xfId="1" applyNumberFormat="1" applyFont="1" applyFill="1" applyBorder="1" applyAlignment="1">
      <alignment vertical="center"/>
    </xf>
    <xf numFmtId="176" fontId="12" fillId="8" borderId="1" xfId="1" applyNumberFormat="1" applyFont="1" applyFill="1" applyBorder="1" applyAlignment="1">
      <alignment vertical="center"/>
    </xf>
    <xf numFmtId="176" fontId="12" fillId="8" borderId="13" xfId="1" applyNumberFormat="1" applyFont="1" applyFill="1" applyBorder="1" applyAlignment="1">
      <alignment vertical="center"/>
    </xf>
    <xf numFmtId="0" fontId="11" fillId="0" borderId="14" xfId="0" applyFont="1" applyBorder="1" applyAlignment="1">
      <alignment horizontal="left" vertical="center" indent="1"/>
    </xf>
    <xf numFmtId="0" fontId="11" fillId="0" borderId="15" xfId="0" applyFont="1" applyBorder="1" applyAlignment="1">
      <alignment horizontal="left" vertical="center" indent="1"/>
    </xf>
    <xf numFmtId="0" fontId="12" fillId="0" borderId="15" xfId="0" applyFont="1" applyBorder="1" applyAlignment="1">
      <alignment horizontal="left" vertical="center" indent="1"/>
    </xf>
    <xf numFmtId="178" fontId="13" fillId="0" borderId="15" xfId="0" applyNumberFormat="1" applyFont="1" applyBorder="1" applyAlignment="1">
      <alignment horizontal="left" vertical="center" indent="1"/>
    </xf>
    <xf numFmtId="178" fontId="12" fillId="0" borderId="15" xfId="0" applyNumberFormat="1" applyFont="1" applyBorder="1" applyAlignment="1">
      <alignment horizontal="center" vertical="center"/>
    </xf>
    <xf numFmtId="176" fontId="12" fillId="0" borderId="15" xfId="1" applyNumberFormat="1" applyFont="1" applyBorder="1" applyAlignment="1">
      <alignment vertical="center"/>
    </xf>
    <xf numFmtId="176" fontId="12" fillId="0" borderId="16" xfId="1" applyNumberFormat="1" applyFont="1" applyBorder="1" applyAlignment="1">
      <alignment vertical="center"/>
    </xf>
    <xf numFmtId="176" fontId="12" fillId="0" borderId="17" xfId="1" applyNumberFormat="1" applyFont="1" applyBorder="1" applyAlignment="1">
      <alignment vertical="center"/>
    </xf>
    <xf numFmtId="176" fontId="12" fillId="0" borderId="15" xfId="1" applyNumberFormat="1" applyFont="1" applyFill="1" applyBorder="1" applyAlignment="1">
      <alignment vertical="center"/>
    </xf>
    <xf numFmtId="176" fontId="12" fillId="0" borderId="16" xfId="1" applyNumberFormat="1" applyFont="1" applyFill="1" applyBorder="1" applyAlignment="1">
      <alignment vertical="center"/>
    </xf>
    <xf numFmtId="176" fontId="12" fillId="0" borderId="17" xfId="1" applyNumberFormat="1" applyFont="1" applyFill="1" applyBorder="1" applyAlignment="1">
      <alignment vertical="center"/>
    </xf>
    <xf numFmtId="0" fontId="12" fillId="9" borderId="3" xfId="0" applyFont="1" applyFill="1" applyBorder="1">
      <alignment vertical="center"/>
    </xf>
    <xf numFmtId="178" fontId="13" fillId="9" borderId="3" xfId="0" applyNumberFormat="1" applyFont="1" applyFill="1" applyBorder="1">
      <alignment vertical="center"/>
    </xf>
    <xf numFmtId="178" fontId="12" fillId="9" borderId="3" xfId="0" applyNumberFormat="1" applyFont="1" applyFill="1" applyBorder="1" applyAlignment="1">
      <alignment horizontal="center" vertical="center"/>
    </xf>
    <xf numFmtId="176" fontId="12" fillId="9" borderId="3" xfId="1" applyNumberFormat="1" applyFont="1" applyFill="1" applyBorder="1" applyAlignment="1">
      <alignment vertical="center"/>
    </xf>
    <xf numFmtId="176" fontId="12" fillId="9" borderId="1" xfId="1" applyNumberFormat="1" applyFont="1" applyFill="1" applyBorder="1" applyAlignment="1">
      <alignment vertical="center"/>
    </xf>
    <xf numFmtId="176" fontId="12" fillId="9" borderId="13" xfId="1" applyNumberFormat="1" applyFont="1" applyFill="1" applyBorder="1" applyAlignment="1">
      <alignment vertical="center"/>
    </xf>
    <xf numFmtId="179" fontId="8" fillId="0" borderId="0" xfId="0" applyNumberFormat="1" applyFont="1">
      <alignment vertical="center"/>
    </xf>
    <xf numFmtId="0" fontId="11" fillId="10" borderId="15" xfId="0" applyFont="1" applyFill="1" applyBorder="1" applyAlignment="1">
      <alignment horizontal="left" vertical="center" indent="1"/>
    </xf>
    <xf numFmtId="0" fontId="14" fillId="0" borderId="0" xfId="0" applyFont="1">
      <alignment vertical="center"/>
    </xf>
    <xf numFmtId="0" fontId="11" fillId="8" borderId="18" xfId="0" applyFont="1" applyFill="1" applyBorder="1">
      <alignment vertical="center"/>
    </xf>
    <xf numFmtId="0" fontId="11" fillId="8" borderId="19" xfId="0" applyFont="1" applyFill="1" applyBorder="1">
      <alignment vertical="center"/>
    </xf>
    <xf numFmtId="0" fontId="12" fillId="11" borderId="19" xfId="0" applyFont="1" applyFill="1" applyBorder="1">
      <alignment vertical="center"/>
    </xf>
    <xf numFmtId="178" fontId="13" fillId="11" borderId="19" xfId="0" applyNumberFormat="1" applyFont="1" applyFill="1" applyBorder="1">
      <alignment vertical="center"/>
    </xf>
    <xf numFmtId="178" fontId="12" fillId="11" borderId="19" xfId="0" applyNumberFormat="1" applyFont="1" applyFill="1" applyBorder="1" applyAlignment="1">
      <alignment horizontal="center" vertical="center"/>
    </xf>
    <xf numFmtId="176" fontId="12" fillId="11" borderId="19" xfId="1" applyNumberFormat="1" applyFont="1" applyFill="1" applyBorder="1" applyAlignment="1">
      <alignment vertical="center"/>
    </xf>
    <xf numFmtId="176" fontId="12" fillId="11" borderId="20" xfId="1" applyNumberFormat="1" applyFont="1" applyFill="1" applyBorder="1" applyAlignment="1">
      <alignment vertical="center"/>
    </xf>
    <xf numFmtId="176" fontId="12" fillId="11" borderId="21" xfId="1" applyNumberFormat="1" applyFont="1" applyFill="1" applyBorder="1" applyAlignment="1">
      <alignment vertical="center"/>
    </xf>
    <xf numFmtId="176" fontId="12" fillId="11" borderId="22" xfId="1" applyNumberFormat="1" applyFont="1" applyFill="1" applyBorder="1" applyAlignment="1">
      <alignment vertical="center"/>
    </xf>
    <xf numFmtId="176" fontId="12" fillId="11" borderId="23" xfId="1" applyNumberFormat="1" applyFont="1" applyFill="1" applyBorder="1" applyAlignment="1">
      <alignment vertical="center"/>
    </xf>
    <xf numFmtId="0" fontId="15" fillId="0" borderId="0" xfId="0" applyFont="1">
      <alignment vertical="center"/>
    </xf>
    <xf numFmtId="41" fontId="14" fillId="0" borderId="0" xfId="1" applyFont="1" applyAlignment="1">
      <alignment horizontal="center" vertical="center"/>
    </xf>
    <xf numFmtId="178" fontId="16" fillId="4" borderId="3" xfId="0" applyNumberFormat="1" applyFont="1" applyFill="1" applyBorder="1">
      <alignment vertical="center"/>
    </xf>
    <xf numFmtId="178" fontId="11" fillId="4" borderId="3" xfId="0" applyNumberFormat="1" applyFont="1" applyFill="1" applyBorder="1" applyAlignment="1">
      <alignment horizontal="center" vertical="center"/>
    </xf>
    <xf numFmtId="176" fontId="11" fillId="4" borderId="3" xfId="1" applyNumberFormat="1" applyFont="1" applyFill="1" applyBorder="1" applyAlignment="1">
      <alignment vertical="center"/>
    </xf>
    <xf numFmtId="176" fontId="11" fillId="4" borderId="1" xfId="1" applyNumberFormat="1" applyFont="1" applyFill="1" applyBorder="1" applyAlignment="1">
      <alignment vertical="center"/>
    </xf>
    <xf numFmtId="176" fontId="11" fillId="4" borderId="13" xfId="1" applyNumberFormat="1" applyFont="1" applyFill="1" applyBorder="1" applyAlignment="1">
      <alignment vertical="center"/>
    </xf>
    <xf numFmtId="178" fontId="16" fillId="0" borderId="15" xfId="0" applyNumberFormat="1" applyFont="1" applyBorder="1" applyAlignment="1">
      <alignment horizontal="left" vertical="center" indent="1"/>
    </xf>
    <xf numFmtId="178" fontId="11" fillId="0" borderId="15" xfId="0" applyNumberFormat="1" applyFont="1" applyBorder="1" applyAlignment="1">
      <alignment horizontal="center" vertical="center"/>
    </xf>
    <xf numFmtId="176" fontId="11" fillId="0" borderId="15" xfId="1" applyNumberFormat="1" applyFont="1" applyBorder="1" applyAlignment="1">
      <alignment vertical="center"/>
    </xf>
    <xf numFmtId="176" fontId="11" fillId="0" borderId="16" xfId="1" applyNumberFormat="1" applyFont="1" applyBorder="1" applyAlignment="1">
      <alignment vertical="center"/>
    </xf>
    <xf numFmtId="176" fontId="11" fillId="0" borderId="17" xfId="1" applyNumberFormat="1" applyFont="1" applyBorder="1" applyAlignment="1">
      <alignment vertical="center"/>
    </xf>
    <xf numFmtId="0" fontId="11" fillId="4" borderId="3" xfId="0" quotePrefix="1" applyFont="1" applyFill="1" applyBorder="1">
      <alignment vertical="center"/>
    </xf>
    <xf numFmtId="0" fontId="11" fillId="8" borderId="14" xfId="0" applyFont="1" applyFill="1" applyBorder="1" applyAlignment="1">
      <alignment horizontal="left" vertical="center" indent="1"/>
    </xf>
    <xf numFmtId="178" fontId="16" fillId="8" borderId="14" xfId="0" applyNumberFormat="1" applyFont="1" applyFill="1" applyBorder="1" applyAlignment="1">
      <alignment horizontal="left" vertical="center" indent="1"/>
    </xf>
    <xf numFmtId="178" fontId="11" fillId="8" borderId="15" xfId="0" applyNumberFormat="1" applyFont="1" applyFill="1" applyBorder="1" applyAlignment="1">
      <alignment horizontal="center" vertical="center"/>
    </xf>
    <xf numFmtId="176" fontId="11" fillId="8" borderId="15" xfId="1" applyNumberFormat="1" applyFont="1" applyFill="1" applyBorder="1" applyAlignment="1">
      <alignment vertical="center"/>
    </xf>
    <xf numFmtId="176" fontId="11" fillId="8" borderId="16" xfId="1" applyNumberFormat="1" applyFont="1" applyFill="1" applyBorder="1" applyAlignment="1">
      <alignment vertical="center"/>
    </xf>
    <xf numFmtId="176" fontId="11" fillId="8" borderId="24" xfId="1" applyNumberFormat="1" applyFont="1" applyFill="1" applyBorder="1" applyAlignment="1">
      <alignment vertical="center"/>
    </xf>
    <xf numFmtId="41" fontId="14" fillId="0" borderId="0" xfId="1" applyFont="1">
      <alignment vertical="center"/>
    </xf>
    <xf numFmtId="176" fontId="14" fillId="0" borderId="0" xfId="1" applyNumberFormat="1" applyFont="1">
      <alignment vertical="center"/>
    </xf>
    <xf numFmtId="180" fontId="8" fillId="0" borderId="0" xfId="0" applyNumberFormat="1" applyFont="1">
      <alignment vertical="center"/>
    </xf>
    <xf numFmtId="0" fontId="17" fillId="0" borderId="0" xfId="0" applyFont="1">
      <alignment vertical="center"/>
    </xf>
    <xf numFmtId="176" fontId="8" fillId="0" borderId="0" xfId="0" applyNumberFormat="1" applyFont="1">
      <alignment vertical="center"/>
    </xf>
    <xf numFmtId="0" fontId="18" fillId="0" borderId="0" xfId="0" applyFont="1">
      <alignment vertical="center"/>
    </xf>
  </cellXfs>
  <cellStyles count="2">
    <cellStyle name="쉼표 [0]" xfId="1" builtinId="6"/>
    <cellStyle name="표준" xfId="0" builtinId="0"/>
  </cellStyles>
  <dxfs count="37">
    <dxf>
      <border outline="0">
        <bottom style="thin">
          <color auto="1"/>
        </bottom>
      </border>
    </dxf>
    <dxf>
      <border outline="0">
        <left style="thin">
          <color rgb="FF000000"/>
        </left>
        <right style="thin">
          <color indexed="64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numFmt numFmtId="19" formatCode="yyyy/mm/dd"/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76" formatCode="&quot;₩&quot;#,##0_);[Red]\(&quot;₩&quot;#,##0\)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76" formatCode="&quot;₩&quot;#,##0_);[Red]\(&quot;₩&quot;#,##0\)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76" formatCode="&quot;₩&quot;#,##0_);[Red]\(&quot;₩&quot;#,##0\)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76" formatCode="&quot;₩&quot;#,##0_);[Red]\(&quot;₩&quot;#,##0\)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76" formatCode="&quot;₩&quot;#,##0_);[Red]\(&quot;₩&quot;#,##0\)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76" formatCode="&quot;₩&quot;#,##0_);[Red]\(&quot;₩&quot;#,##0\)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76" formatCode="&quot;₩&quot;#,##0_);[Red]\(&quot;₩&quot;#,##0\)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76" formatCode="&quot;₩&quot;#,##0_);[Red]\(&quot;₩&quot;#,##0\)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76" formatCode="&quot;₩&quot;#,##0_);[Red]\(&quot;₩&quot;#,##0\)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76" formatCode="&quot;₩&quot;#,##0_);[Red]\(&quot;₩&quot;#,##0\)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76" formatCode="&quot;₩&quot;#,##0_);[Red]\(&quot;₩&quot;#,##0\)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76" formatCode="&quot;₩&quot;#,##0_);[Red]\(&quot;₩&quot;#,##0\)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76" formatCode="&quot;₩&quot;#,##0_);[Red]\(&quot;₩&quot;#,##0\)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76" formatCode="&quot;₩&quot;#,##0_);[Red]\(&quot;₩&quot;#,##0\)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76" formatCode="&quot;₩&quot;#,##0_);[Red]\(&quot;₩&quot;#,##0\)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76" formatCode="&quot;₩&quot;#,##0_);[Red]\(&quot;₩&quot;#,##0\)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76" formatCode="&quot;₩&quot;#,##0_);[Red]\(&quot;₩&quot;#,##0\)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76" formatCode="&quot;₩&quot;#,##0_);[Red]\(&quot;₩&quot;#,##0\)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76" formatCode="&quot;₩&quot;#,##0_);[Red]\(&quot;₩&quot;#,##0\)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76" formatCode="&quot;₩&quot;#,##0_);[Red]\(&quot;₩&quot;#,##0\)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76" formatCode="&quot;₩&quot;#,##0_);[Red]\(&quot;₩&quot;#,##0\)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76" formatCode="&quot;₩&quot;#,##0_);[Red]\(&quot;₩&quot;#,##0\)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76" formatCode="&quot;₩&quot;#,##0_);[Red]\(&quot;₩&quot;#,##0\)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76" formatCode="&quot;₩&quot;#,##0_);[Red]\(&quot;₩&quot;#,##0\)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76" formatCode="&quot;₩&quot;#,##0_);[Red]\(&quot;₩&quot;#,##0\)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78" formatCode="#,##0;[Red]\-#,##0;\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icrosoft YaHei"/>
        <scheme val="none"/>
      </font>
      <numFmt numFmtId="178" formatCode="#,##0;[Red]\-#,##0;\-"/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0" indent="1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rgb="FF000000"/>
        </left>
        <right style="thin">
          <color indexed="64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numFmt numFmtId="19" formatCode="yyyy/mm/dd"/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kang22\AppData\Roaming\Microsoft\Excel\240930_dstrict%20Monthly%20IR%20Report_F_IMM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Governance"/>
      <sheetName val="Shares Change"/>
      <sheetName val="B2B Order"/>
      <sheetName val="B2C Status"/>
      <sheetName val="BD Status"/>
      <sheetName val="Financial Statements"/>
      <sheetName val="Cash"/>
      <sheetName val="Loan"/>
      <sheetName val="Fixed Asset"/>
      <sheetName val="HeadCount"/>
      <sheetName val="수주관리"/>
      <sheetName val="BackData&gt;&gt;"/>
      <sheetName val="Report"/>
      <sheetName val="ARTE JJ"/>
      <sheetName val="ARTE YS"/>
      <sheetName val="ARTE GN"/>
      <sheetName val="ARTE HK"/>
      <sheetName val="ARTE CD"/>
      <sheetName val="ARTE LV"/>
      <sheetName val="ARTE DB"/>
      <sheetName val="ARTE KIDS"/>
      <sheetName val="ARTE BS"/>
      <sheetName val="CONSOL_FS"/>
      <sheetName val="DSKR"/>
      <sheetName val="DSJJ"/>
      <sheetName val="ASST"/>
      <sheetName val="AMKR"/>
      <sheetName val="DSJV"/>
      <sheetName val="AMHK"/>
      <sheetName val="DSAS"/>
      <sheetName val="DSSZ"/>
      <sheetName val="AMCD"/>
      <sheetName val="AMSZ"/>
      <sheetName val="DSHD"/>
      <sheetName val="AMLV"/>
      <sheetName val="AMLA"/>
      <sheetName val="AMNY"/>
      <sheetName val="CONSOL RANGE"/>
      <sheetName val="AMDB"/>
      <sheetName val="FX RATE"/>
      <sheetName val="HC"/>
      <sheetName val="COA_GLOBAL"/>
      <sheetName val="COA_DB_BS"/>
      <sheetName val="COA_DB_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 refreshError="1"/>
      <sheetData sheetId="44" refreshError="1"/>
    </sheetDataSet>
  </externalBook>
</externalLink>
</file>

<file path=xl/tables/table1.xml><?xml version="1.0" encoding="utf-8"?>
<table xmlns="http://schemas.openxmlformats.org/spreadsheetml/2006/main" id="1" name="DSKR_BS" displayName="DSKR_BS" ref="B4:AE231" totalsRowShown="0" headerRowDxfId="36" dataDxfId="35" headerRowBorderDxfId="33" tableBorderDxfId="34" dataCellStyle="쉼표 [0]">
  <autoFilter ref="B4:AE231">
    <filterColumn colId="4">
      <filters>
        <filter val="O"/>
      </filters>
    </filterColumn>
  </autoFilter>
  <tableColumns count="30">
    <tableColumn id="1" name="CODE#" dataDxfId="32"/>
    <tableColumn id="2" name="KOR(DISCLOSURE)" dataDxfId="31"/>
    <tableColumn id="3" name="ENG(DISCLOSURE)" dataDxfId="30"/>
    <tableColumn id="4" name="CHN(DISCLOSURE)" dataDxfId="29"/>
    <tableColumn id="5" name="O" dataDxfId="28">
      <calculatedColumnFormula>IF(LEN(DSKR!$B5)&lt;7,"O",IF(SUM(DSKR!$G5:$Y5)&lt;&gt;0,"O","X"))</calculatedColumnFormula>
    </tableColumn>
    <tableColumn id="6" name="2022-12-31" dataDxfId="27" dataCellStyle="쉼표 [0]"/>
    <tableColumn id="7" name="2023-01-31" dataDxfId="26" dataCellStyle="쉼표 [0]"/>
    <tableColumn id="8" name="2023-02-28" dataDxfId="25" dataCellStyle="쉼표 [0]"/>
    <tableColumn id="9" name="2023-03-31" dataDxfId="24" dataCellStyle="쉼표 [0]"/>
    <tableColumn id="10" name="2023-04-30" dataDxfId="23" dataCellStyle="쉼표 [0]"/>
    <tableColumn id="11" name="2023-05-31" dataDxfId="22" dataCellStyle="쉼표 [0]"/>
    <tableColumn id="12" name="2023-06-30" dataDxfId="21" dataCellStyle="쉼표 [0]"/>
    <tableColumn id="13" name="2023-07-31" dataDxfId="20" dataCellStyle="쉼표 [0]"/>
    <tableColumn id="14" name="2023-08-31" dataDxfId="19" dataCellStyle="쉼표 [0]"/>
    <tableColumn id="15" name="2023-09-30" dataDxfId="18" dataCellStyle="쉼표 [0]"/>
    <tableColumn id="16" name="2023-10-31" dataDxfId="17" dataCellStyle="쉼표 [0]"/>
    <tableColumn id="17" name="2023-11-30" dataDxfId="16" dataCellStyle="쉼표 [0]"/>
    <tableColumn id="18" name="2023-12-31" dataDxfId="15" dataCellStyle="쉼표 [0]"/>
    <tableColumn id="19" name="2024-01-31" dataDxfId="14" dataCellStyle="쉼표 [0]"/>
    <tableColumn id="20" name="2024-02-29" dataDxfId="13" dataCellStyle="쉼표 [0]"/>
    <tableColumn id="21" name="2024-03-31" dataDxfId="12" dataCellStyle="쉼표 [0]"/>
    <tableColumn id="22" name="2024-04-30" dataDxfId="11" dataCellStyle="쉼표 [0]"/>
    <tableColumn id="23" name="2024-05-31" dataDxfId="10" dataCellStyle="쉼표 [0]"/>
    <tableColumn id="24" name="2024-06-30" dataDxfId="9" dataCellStyle="쉼표 [0]"/>
    <tableColumn id="25" name="2024-07-31" dataDxfId="8" dataCellStyle="쉼표 [0]"/>
    <tableColumn id="26" name="2024-08-31" dataDxfId="7" dataCellStyle="쉼표 [0]"/>
    <tableColumn id="27" name="2024-09-30" dataDxfId="6" dataCellStyle="쉼표 [0]"/>
    <tableColumn id="28" name="2024-10-31" dataDxfId="5" dataCellStyle="쉼표 [0]"/>
    <tableColumn id="29" name="2024-11-30" dataDxfId="4" dataCellStyle="쉼표 [0]"/>
    <tableColumn id="30" name="2024-12-31" dataDxfId="3" dataCellStyle="쉼표 [0]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DSKR_IS" displayName="DSKR_IS" ref="B234:AE392" totalsRowShown="0" headerRowDxfId="2" headerRowBorderDxfId="0" tableBorderDxfId="1">
  <autoFilter ref="B234:AE392"/>
  <tableColumns count="30">
    <tableColumn id="1" name="CODE#"/>
    <tableColumn id="2" name="KOR(DISCLOSURE)"/>
    <tableColumn id="3" name="ENG(DISCLOSURE)"/>
    <tableColumn id="4" name="CHN(DISCLOSURE)"/>
    <tableColumn id="5" name="O">
      <calculatedColumnFormula>IF(LEN(DSKR!$B235)&lt;7,"O",IF(SUM(DSKR!$G235:$Y235,DSKR!$AM235:'DSKR'!$AO$235:$AO$392)&lt;&gt;0,"O","X"))</calculatedColumnFormula>
    </tableColumn>
    <tableColumn id="6" name="2022-12-31_x000a_FY"/>
    <tableColumn id="7" name="2023-01-31_x000a_YTD"/>
    <tableColumn id="8" name="2023-02-28_x000a_YTD"/>
    <tableColumn id="9" name="2023-03-31_x000a_YTD"/>
    <tableColumn id="10" name="2023-04-30_x000a_YTD"/>
    <tableColumn id="11" name="2023-05-31_x000a_YTD"/>
    <tableColumn id="12" name="2023-06-30_x000a_YTD"/>
    <tableColumn id="13" name="2023-07-31_x000a_YTD"/>
    <tableColumn id="14" name="2023-08-31_x000a_YTD"/>
    <tableColumn id="15" name="2023-09-30_x000a_YTD"/>
    <tableColumn id="16" name="2023-10-31_x000a_YTD"/>
    <tableColumn id="17" name="2023-11-30_x000a_YTD"/>
    <tableColumn id="18" name="2023-12-31"/>
    <tableColumn id="19" name="2024-01-31"/>
    <tableColumn id="20" name="2024-02-29"/>
    <tableColumn id="21" name="2024-03-31"/>
    <tableColumn id="22" name="2024-04-30"/>
    <tableColumn id="23" name="2024-05-31"/>
    <tableColumn id="24" name="2024-06-30"/>
    <tableColumn id="25" name="2024-07-31"/>
    <tableColumn id="26" name="2024-08-31"/>
    <tableColumn id="27" name="2024-09-30"/>
    <tableColumn id="28" name="2024-10-31"/>
    <tableColumn id="29" name="2024-11-30"/>
    <tableColumn id="30" name="2024-12-3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V400"/>
  <sheetViews>
    <sheetView showGridLines="0" tabSelected="1" topLeftCell="C1" zoomScale="85" zoomScaleNormal="85" workbookViewId="0">
      <pane ySplit="1" topLeftCell="A2" activePane="bottomLeft" state="frozen"/>
      <selection pane="bottomLeft" activeCell="C1" sqref="C1"/>
    </sheetView>
  </sheetViews>
  <sheetFormatPr defaultColWidth="9" defaultRowHeight="13.5" customHeight="1" outlineLevelCol="1"/>
  <cols>
    <col min="1" max="1" width="2.625" style="9" customWidth="1"/>
    <col min="2" max="2" width="15.625" style="9" customWidth="1"/>
    <col min="3" max="3" width="33.75" style="9" customWidth="1"/>
    <col min="4" max="5" width="30.625" style="9" hidden="1" customWidth="1" outlineLevel="1"/>
    <col min="6" max="6" width="8.625" style="9" customWidth="1" collapsed="1"/>
    <col min="7" max="7" width="18.625" style="9" hidden="1" customWidth="1" collapsed="1"/>
    <col min="8" max="18" width="18.625" style="9" hidden="1" customWidth="1" outlineLevel="1"/>
    <col min="19" max="26" width="18.75" style="9" hidden="1" customWidth="1"/>
    <col min="27" max="27" width="18.75" style="9" customWidth="1"/>
    <col min="28" max="31" width="18.75" style="9" hidden="1" customWidth="1" outlineLevel="1"/>
    <col min="32" max="32" width="2.625" style="9" customWidth="1" collapsed="1"/>
    <col min="33" max="36" width="18.75" style="9" customWidth="1"/>
    <col min="37" max="37" width="2.625" style="9" customWidth="1"/>
    <col min="38" max="41" width="18.75" style="9" customWidth="1"/>
    <col min="42" max="42" width="9" style="9"/>
    <col min="43" max="43" width="12.625" style="9" customWidth="1"/>
    <col min="44" max="44" width="14.625" style="9" customWidth="1"/>
    <col min="45" max="46" width="16" style="9" bestFit="1" customWidth="1"/>
    <col min="47" max="48" width="12.625" style="9" customWidth="1"/>
    <col min="49" max="16384" width="9" style="9"/>
  </cols>
  <sheetData>
    <row r="1" spans="1:41" ht="30" customHeight="1">
      <c r="A1" s="1" t="s">
        <v>611</v>
      </c>
      <c r="B1" s="2"/>
      <c r="C1" s="3"/>
      <c r="D1" s="4" t="s">
        <v>665</v>
      </c>
      <c r="E1" s="4" t="s">
        <v>665</v>
      </c>
      <c r="F1" s="5" t="s">
        <v>612</v>
      </c>
      <c r="G1" s="6">
        <v>45535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ht="13.5" customHeight="1" thickBot="1">
      <c r="G2" s="10"/>
    </row>
    <row r="3" spans="1:41" ht="13.5" customHeight="1" thickBot="1">
      <c r="B3" s="11" t="s">
        <v>613</v>
      </c>
      <c r="C3" s="12">
        <f>SUM(AA37:AA47)</f>
        <v>3862090688</v>
      </c>
      <c r="E3" s="13" t="s">
        <v>614</v>
      </c>
      <c r="F3" s="14" t="s">
        <v>615</v>
      </c>
      <c r="G3" s="14" t="s">
        <v>616</v>
      </c>
      <c r="H3" s="14" t="s">
        <v>616</v>
      </c>
      <c r="I3" s="14" t="s">
        <v>616</v>
      </c>
      <c r="J3" s="14" t="s">
        <v>616</v>
      </c>
      <c r="K3" s="14" t="s">
        <v>616</v>
      </c>
      <c r="L3" s="14" t="s">
        <v>616</v>
      </c>
      <c r="M3" s="14" t="s">
        <v>616</v>
      </c>
      <c r="N3" s="14" t="s">
        <v>616</v>
      </c>
      <c r="O3" s="14" t="s">
        <v>616</v>
      </c>
      <c r="P3" s="14" t="s">
        <v>616</v>
      </c>
      <c r="Q3" s="14" t="s">
        <v>616</v>
      </c>
      <c r="R3" s="14" t="s">
        <v>616</v>
      </c>
      <c r="S3" s="14" t="s">
        <v>616</v>
      </c>
      <c r="T3" s="14" t="s">
        <v>616</v>
      </c>
      <c r="U3" s="14" t="s">
        <v>616</v>
      </c>
      <c r="V3" s="14" t="s">
        <v>616</v>
      </c>
      <c r="W3" s="14" t="s">
        <v>616</v>
      </c>
      <c r="X3" s="14" t="s">
        <v>616</v>
      </c>
      <c r="Y3" s="14" t="s">
        <v>616</v>
      </c>
      <c r="Z3" s="14" t="s">
        <v>616</v>
      </c>
      <c r="AA3" s="14" t="s">
        <v>616</v>
      </c>
      <c r="AB3" s="14" t="s">
        <v>616</v>
      </c>
      <c r="AC3" s="14" t="s">
        <v>616</v>
      </c>
      <c r="AD3" s="14" t="s">
        <v>616</v>
      </c>
      <c r="AE3" s="14" t="s">
        <v>616</v>
      </c>
      <c r="AG3" s="15" t="s">
        <v>617</v>
      </c>
      <c r="AH3" s="15"/>
      <c r="AI3" s="15"/>
      <c r="AJ3" s="16"/>
      <c r="AL3" s="15" t="s">
        <v>618</v>
      </c>
      <c r="AM3" s="15"/>
      <c r="AN3" s="15"/>
      <c r="AO3" s="16"/>
    </row>
    <row r="4" spans="1:41" ht="30" customHeight="1">
      <c r="B4" s="17" t="s">
        <v>619</v>
      </c>
      <c r="C4" s="18" t="s">
        <v>620</v>
      </c>
      <c r="D4" s="18" t="s">
        <v>621</v>
      </c>
      <c r="E4" s="18" t="s">
        <v>622</v>
      </c>
      <c r="F4" s="18" t="s">
        <v>623</v>
      </c>
      <c r="G4" s="19" t="s">
        <v>624</v>
      </c>
      <c r="H4" s="20" t="s">
        <v>625</v>
      </c>
      <c r="I4" s="20" t="s">
        <v>626</v>
      </c>
      <c r="J4" s="20" t="s">
        <v>627</v>
      </c>
      <c r="K4" s="20" t="s">
        <v>628</v>
      </c>
      <c r="L4" s="20" t="s">
        <v>629</v>
      </c>
      <c r="M4" s="20" t="s">
        <v>630</v>
      </c>
      <c r="N4" s="20" t="s">
        <v>631</v>
      </c>
      <c r="O4" s="20" t="s">
        <v>632</v>
      </c>
      <c r="P4" s="20" t="s">
        <v>633</v>
      </c>
      <c r="Q4" s="20" t="s">
        <v>634</v>
      </c>
      <c r="R4" s="20" t="s">
        <v>635</v>
      </c>
      <c r="S4" s="20" t="s">
        <v>636</v>
      </c>
      <c r="T4" s="20" t="s">
        <v>131</v>
      </c>
      <c r="U4" s="20" t="s">
        <v>132</v>
      </c>
      <c r="V4" s="19" t="s">
        <v>133</v>
      </c>
      <c r="W4" s="20" t="s">
        <v>134</v>
      </c>
      <c r="X4" s="20" t="s">
        <v>135</v>
      </c>
      <c r="Y4" s="19" t="s">
        <v>136</v>
      </c>
      <c r="Z4" s="20" t="s">
        <v>137</v>
      </c>
      <c r="AA4" s="19" t="s">
        <v>4</v>
      </c>
      <c r="AB4" s="19" t="s">
        <v>637</v>
      </c>
      <c r="AC4" s="20" t="s">
        <v>638</v>
      </c>
      <c r="AD4" s="20" t="s">
        <v>639</v>
      </c>
      <c r="AE4" s="20" t="s">
        <v>640</v>
      </c>
      <c r="AG4" s="21">
        <v>45291</v>
      </c>
      <c r="AH4" s="21" t="s">
        <v>641</v>
      </c>
      <c r="AI4" s="21" t="s">
        <v>642</v>
      </c>
      <c r="AJ4" s="22" t="s">
        <v>643</v>
      </c>
      <c r="AL4" s="21" t="s">
        <v>4</v>
      </c>
      <c r="AM4" s="23" t="s">
        <v>644</v>
      </c>
      <c r="AN4" s="23" t="s">
        <v>645</v>
      </c>
      <c r="AO4" s="24" t="s">
        <v>646</v>
      </c>
    </row>
    <row r="5" spans="1:41" ht="13.5" customHeight="1">
      <c r="B5" s="25" t="s">
        <v>666</v>
      </c>
      <c r="C5" s="26" t="s">
        <v>0</v>
      </c>
      <c r="D5" s="27" t="s">
        <v>667</v>
      </c>
      <c r="E5" s="28" t="s">
        <v>668</v>
      </c>
      <c r="F5" s="29" t="str">
        <f>IF(LEN(DSKR!$B5)&lt;7,"O",IF(SUM(DSKR!$G5:$Y5)&lt;&gt;0,"O","X"))</f>
        <v>O</v>
      </c>
      <c r="G5" s="30">
        <f>SUM(G6,G54,G57)</f>
        <v>38009768778</v>
      </c>
      <c r="H5" s="30">
        <f t="shared" ref="H5:S5" si="0">SUM(H6,H54,H57)</f>
        <v>36499131804</v>
      </c>
      <c r="I5" s="30">
        <f t="shared" si="0"/>
        <v>70081498760</v>
      </c>
      <c r="J5" s="30">
        <f t="shared" si="0"/>
        <v>70604891913</v>
      </c>
      <c r="K5" s="30">
        <f t="shared" si="0"/>
        <v>72374251178</v>
      </c>
      <c r="L5" s="30">
        <f t="shared" si="0"/>
        <v>80081527646</v>
      </c>
      <c r="M5" s="30">
        <f t="shared" si="0"/>
        <v>80146106348</v>
      </c>
      <c r="N5" s="30">
        <f t="shared" si="0"/>
        <v>79075370651</v>
      </c>
      <c r="O5" s="30">
        <f t="shared" si="0"/>
        <v>89918921929</v>
      </c>
      <c r="P5" s="30">
        <f t="shared" si="0"/>
        <v>90163688785</v>
      </c>
      <c r="Q5" s="30">
        <f t="shared" si="0"/>
        <v>88327537352</v>
      </c>
      <c r="R5" s="30">
        <f t="shared" si="0"/>
        <v>92832387567</v>
      </c>
      <c r="S5" s="31">
        <f t="shared" si="0"/>
        <v>98202826057</v>
      </c>
      <c r="T5" s="31">
        <f>SUM(T6,T54,T57)</f>
        <v>104036096655</v>
      </c>
      <c r="U5" s="31">
        <f>SUM(U6,U54,U57)</f>
        <v>103923958748</v>
      </c>
      <c r="V5" s="30">
        <f>SUM(V6,V54,V57)</f>
        <v>106267496275</v>
      </c>
      <c r="W5" s="31">
        <f t="shared" ref="W5:AB5" si="1">SUM(W6,W54,W57)</f>
        <v>113585283843</v>
      </c>
      <c r="X5" s="31">
        <f t="shared" si="1"/>
        <v>116903012540</v>
      </c>
      <c r="Y5" s="30">
        <f t="shared" si="1"/>
        <v>121472354715</v>
      </c>
      <c r="Z5" s="31">
        <f t="shared" si="1"/>
        <v>121787967991</v>
      </c>
      <c r="AA5" s="30">
        <f t="shared" si="1"/>
        <v>132226745059</v>
      </c>
      <c r="AB5" s="30">
        <f t="shared" si="1"/>
        <v>0</v>
      </c>
      <c r="AC5" s="31">
        <f>SUM(AC6,AC54,AC57)</f>
        <v>0</v>
      </c>
      <c r="AD5" s="31">
        <f>SUM(AD6,AD54,AD57)</f>
        <v>0</v>
      </c>
      <c r="AE5" s="31">
        <f>SUM(AE6,AE54,AE57)</f>
        <v>0</v>
      </c>
      <c r="AG5" s="31">
        <f>DSKR!$S5</f>
        <v>98202826057</v>
      </c>
      <c r="AH5" s="31"/>
      <c r="AI5" s="31"/>
      <c r="AJ5" s="30">
        <f>SUM(AJ6,AJ54,AJ57)</f>
        <v>98331046975</v>
      </c>
      <c r="AL5" s="31">
        <f>DSKR_BS[[#This Row],[2024-08-31]]</f>
        <v>132226745059</v>
      </c>
      <c r="AM5" s="31"/>
      <c r="AN5" s="31"/>
      <c r="AO5" s="32">
        <f>SUM(AO6,AO54,AO57)</f>
        <v>131542449947.90057</v>
      </c>
    </row>
    <row r="6" spans="1:41" ht="13.5" customHeight="1">
      <c r="B6" s="33" t="s">
        <v>669</v>
      </c>
      <c r="C6" s="34" t="s">
        <v>1</v>
      </c>
      <c r="D6" s="35" t="s">
        <v>670</v>
      </c>
      <c r="E6" s="36" t="s">
        <v>671</v>
      </c>
      <c r="F6" s="37" t="str">
        <f>IF(LEN(DSKR!$B6)&lt;7,"O",IF(SUM(DSKR!$G6:$Y6)&lt;&gt;0,"O","X"))</f>
        <v>O</v>
      </c>
      <c r="G6" s="38">
        <f>SUM(G7,G48)</f>
        <v>18367493625</v>
      </c>
      <c r="H6" s="38">
        <f t="shared" ref="H6:S6" si="2">SUM(H7,H48)</f>
        <v>16938408792</v>
      </c>
      <c r="I6" s="38">
        <f t="shared" si="2"/>
        <v>50702406192</v>
      </c>
      <c r="J6" s="38">
        <f t="shared" si="2"/>
        <v>51065706225</v>
      </c>
      <c r="K6" s="38">
        <f t="shared" si="2"/>
        <v>45489710538</v>
      </c>
      <c r="L6" s="38">
        <f t="shared" si="2"/>
        <v>53595860379</v>
      </c>
      <c r="M6" s="38">
        <f t="shared" si="2"/>
        <v>54101116259</v>
      </c>
      <c r="N6" s="38">
        <f t="shared" si="2"/>
        <v>53235671432</v>
      </c>
      <c r="O6" s="38">
        <f t="shared" si="2"/>
        <v>64319679064</v>
      </c>
      <c r="P6" s="38">
        <f t="shared" si="2"/>
        <v>63853428951</v>
      </c>
      <c r="Q6" s="38">
        <f t="shared" si="2"/>
        <v>61759353784</v>
      </c>
      <c r="R6" s="38">
        <f t="shared" si="2"/>
        <v>69991001054</v>
      </c>
      <c r="S6" s="39">
        <f t="shared" si="2"/>
        <v>67159084122</v>
      </c>
      <c r="T6" s="39">
        <f>SUM(T7,T48)</f>
        <v>71891237319</v>
      </c>
      <c r="U6" s="39">
        <f>SUM(U7,U48)</f>
        <v>71326213970</v>
      </c>
      <c r="V6" s="38">
        <f>SUM(V7,V48)</f>
        <v>73077615047</v>
      </c>
      <c r="W6" s="39">
        <f t="shared" ref="W6:AB6" si="3">SUM(W7,W48)</f>
        <v>76758945652</v>
      </c>
      <c r="X6" s="39">
        <f t="shared" si="3"/>
        <v>79907318478</v>
      </c>
      <c r="Y6" s="38">
        <f t="shared" si="3"/>
        <v>81680022180</v>
      </c>
      <c r="Z6" s="39">
        <f t="shared" si="3"/>
        <v>82560813846</v>
      </c>
      <c r="AA6" s="38">
        <f t="shared" si="3"/>
        <v>91991593872</v>
      </c>
      <c r="AB6" s="38">
        <f t="shared" si="3"/>
        <v>0</v>
      </c>
      <c r="AC6" s="39">
        <f>SUM(AC7,AC48)</f>
        <v>0</v>
      </c>
      <c r="AD6" s="39">
        <f>SUM(AD7,AD48)</f>
        <v>0</v>
      </c>
      <c r="AE6" s="39">
        <f>SUM(AE7,AE48)</f>
        <v>0</v>
      </c>
      <c r="AG6" s="39">
        <f>DSKR!$S6</f>
        <v>67159084122</v>
      </c>
      <c r="AH6" s="39"/>
      <c r="AI6" s="39"/>
      <c r="AJ6" s="38">
        <f>SUM(AJ7,AJ48)</f>
        <v>67176394641</v>
      </c>
      <c r="AL6" s="39">
        <f>DSKR_BS[[#This Row],[2024-08-31]]</f>
        <v>91991593872</v>
      </c>
      <c r="AM6" s="39"/>
      <c r="AN6" s="39"/>
      <c r="AO6" s="40">
        <f>SUM(AO7,AO48)</f>
        <v>89963938030</v>
      </c>
    </row>
    <row r="7" spans="1:41" ht="13.5" customHeight="1">
      <c r="B7" s="41" t="s">
        <v>672</v>
      </c>
      <c r="C7" s="42" t="s">
        <v>2</v>
      </c>
      <c r="D7" s="43" t="s">
        <v>673</v>
      </c>
      <c r="E7" s="44" t="s">
        <v>674</v>
      </c>
      <c r="F7" s="45" t="str">
        <f>IF(LEN(DSKR!$B7)&lt;7,"O",IF(SUM(DSKR!$G7:$Y7)&lt;&gt;0,"O","X"))</f>
        <v>O</v>
      </c>
      <c r="G7" s="46">
        <f>SUM(G8:G47)</f>
        <v>17919045081</v>
      </c>
      <c r="H7" s="46">
        <f t="shared" ref="H7:S7" si="4">SUM(H8:H47)</f>
        <v>16476964933</v>
      </c>
      <c r="I7" s="46">
        <f t="shared" si="4"/>
        <v>49787421885</v>
      </c>
      <c r="J7" s="46">
        <f t="shared" si="4"/>
        <v>50107261409</v>
      </c>
      <c r="K7" s="46">
        <f t="shared" si="4"/>
        <v>44816356704</v>
      </c>
      <c r="L7" s="46">
        <f t="shared" si="4"/>
        <v>52911431531</v>
      </c>
      <c r="M7" s="46">
        <f t="shared" si="4"/>
        <v>53418794559</v>
      </c>
      <c r="N7" s="46">
        <f t="shared" si="4"/>
        <v>52323445086</v>
      </c>
      <c r="O7" s="46">
        <f t="shared" si="4"/>
        <v>63146879261</v>
      </c>
      <c r="P7" s="46">
        <f t="shared" si="4"/>
        <v>62675444235</v>
      </c>
      <c r="Q7" s="46">
        <f t="shared" si="4"/>
        <v>60808097947</v>
      </c>
      <c r="R7" s="46">
        <f t="shared" si="4"/>
        <v>55528489805</v>
      </c>
      <c r="S7" s="47">
        <f t="shared" si="4"/>
        <v>66233641746</v>
      </c>
      <c r="T7" s="47">
        <f>SUM(T8:T47)</f>
        <v>70987853002</v>
      </c>
      <c r="U7" s="47">
        <f>SUM(U8:U47)</f>
        <v>70421366499</v>
      </c>
      <c r="V7" s="46">
        <f>SUM(V8:V47)</f>
        <v>72276307868</v>
      </c>
      <c r="W7" s="47">
        <f t="shared" ref="W7:AB7" si="5">SUM(W8:W47)</f>
        <v>76187861365</v>
      </c>
      <c r="X7" s="47">
        <f t="shared" si="5"/>
        <v>79377131558</v>
      </c>
      <c r="Y7" s="46">
        <f t="shared" si="5"/>
        <v>81192443910</v>
      </c>
      <c r="Z7" s="47">
        <f t="shared" si="5"/>
        <v>82067840919</v>
      </c>
      <c r="AA7" s="46">
        <f t="shared" si="5"/>
        <v>91525726924</v>
      </c>
      <c r="AB7" s="46">
        <f t="shared" si="5"/>
        <v>0</v>
      </c>
      <c r="AC7" s="47">
        <f>SUM(AC8:AC47)</f>
        <v>0</v>
      </c>
      <c r="AD7" s="47">
        <f>SUM(AD8:AD47)</f>
        <v>0</v>
      </c>
      <c r="AE7" s="47">
        <f>SUM(AE8:AE47)</f>
        <v>0</v>
      </c>
      <c r="AG7" s="47">
        <f>DSKR!$S7</f>
        <v>66233641746</v>
      </c>
      <c r="AH7" s="47"/>
      <c r="AI7" s="47"/>
      <c r="AJ7" s="46">
        <f>SUM(AJ8:AJ47)</f>
        <v>66250952265</v>
      </c>
      <c r="AL7" s="47">
        <f>DSKR_BS[[#This Row],[2024-08-31]]</f>
        <v>91525726924</v>
      </c>
      <c r="AM7" s="47"/>
      <c r="AN7" s="47"/>
      <c r="AO7" s="48">
        <f>SUM(AO8:AO47)</f>
        <v>89498071082</v>
      </c>
    </row>
    <row r="8" spans="1:41" ht="13.5" customHeight="1">
      <c r="B8" s="49" t="s">
        <v>675</v>
      </c>
      <c r="C8" s="50" t="s">
        <v>3</v>
      </c>
      <c r="D8" s="51" t="s">
        <v>676</v>
      </c>
      <c r="E8" s="52" t="s">
        <v>677</v>
      </c>
      <c r="F8" s="53" t="str">
        <f>IF(LEN(DSKR!$B8)&lt;7,"O",IF(SUM(DSKR!$G8:$Y8)&lt;&gt;0,"O","X"))</f>
        <v>O</v>
      </c>
      <c r="G8" s="54">
        <v>1015507847</v>
      </c>
      <c r="H8" s="54">
        <v>1285273444</v>
      </c>
      <c r="I8" s="54">
        <v>9290088926</v>
      </c>
      <c r="J8" s="54">
        <v>1654264241</v>
      </c>
      <c r="K8" s="54">
        <v>844170709</v>
      </c>
      <c r="L8" s="54">
        <v>8328272087</v>
      </c>
      <c r="M8" s="54">
        <v>5229825226</v>
      </c>
      <c r="N8" s="54">
        <v>1279632612</v>
      </c>
      <c r="O8" s="54">
        <v>4018785726</v>
      </c>
      <c r="P8" s="54">
        <v>2514973331</v>
      </c>
      <c r="Q8" s="54">
        <v>256537880</v>
      </c>
      <c r="R8" s="54">
        <v>2622158295</v>
      </c>
      <c r="S8" s="55">
        <v>447953469</v>
      </c>
      <c r="T8" s="55">
        <v>3453599818</v>
      </c>
      <c r="U8" s="55">
        <v>190339667</v>
      </c>
      <c r="V8" s="54">
        <v>132753216</v>
      </c>
      <c r="W8" s="55">
        <v>1295645204</v>
      </c>
      <c r="X8" s="55">
        <v>3702122412</v>
      </c>
      <c r="Y8" s="54">
        <v>237056877</v>
      </c>
      <c r="Z8" s="55">
        <v>149923496</v>
      </c>
      <c r="AA8" s="54">
        <v>457396473</v>
      </c>
      <c r="AB8" s="54">
        <v>0</v>
      </c>
      <c r="AC8" s="55">
        <v>0</v>
      </c>
      <c r="AD8" s="55">
        <v>0</v>
      </c>
      <c r="AE8" s="55">
        <v>0</v>
      </c>
      <c r="AG8" s="55">
        <f>DSKR!$S8</f>
        <v>447953469</v>
      </c>
      <c r="AH8" s="55">
        <v>0</v>
      </c>
      <c r="AI8" s="55">
        <v>0</v>
      </c>
      <c r="AJ8" s="54">
        <f>AG8+AH8-AI8</f>
        <v>447953469</v>
      </c>
      <c r="AL8" s="55">
        <f>DSKR_BS[[#This Row],[2024-08-31]]</f>
        <v>457396473</v>
      </c>
      <c r="AM8" s="55">
        <v>0</v>
      </c>
      <c r="AN8" s="55">
        <v>0</v>
      </c>
      <c r="AO8" s="56">
        <f>AL8+AM8-AN8</f>
        <v>457396473</v>
      </c>
    </row>
    <row r="9" spans="1:41" ht="13.5" hidden="1" customHeight="1">
      <c r="B9" s="49" t="s">
        <v>678</v>
      </c>
      <c r="C9" s="50" t="s">
        <v>679</v>
      </c>
      <c r="D9" s="51" t="s">
        <v>680</v>
      </c>
      <c r="E9" s="52" t="s">
        <v>681</v>
      </c>
      <c r="F9" s="53" t="str">
        <f>IF(LEN(DSKR!$B9)&lt;7,"O",IF(SUM(DSKR!$G9:$Y9)&lt;&gt;0,"O","X"))</f>
        <v>X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57">
        <v>0</v>
      </c>
      <c r="N9" s="57">
        <v>0</v>
      </c>
      <c r="O9" s="57">
        <v>0</v>
      </c>
      <c r="P9" s="57">
        <v>0</v>
      </c>
      <c r="Q9" s="57">
        <v>0</v>
      </c>
      <c r="R9" s="57">
        <v>0</v>
      </c>
      <c r="S9" s="58">
        <v>0</v>
      </c>
      <c r="T9" s="58">
        <v>0</v>
      </c>
      <c r="U9" s="58">
        <v>0</v>
      </c>
      <c r="V9" s="57">
        <v>0</v>
      </c>
      <c r="W9" s="58">
        <v>0</v>
      </c>
      <c r="X9" s="58">
        <v>0</v>
      </c>
      <c r="Y9" s="57">
        <v>0</v>
      </c>
      <c r="Z9" s="58">
        <v>0</v>
      </c>
      <c r="AA9" s="57">
        <v>0</v>
      </c>
      <c r="AB9" s="57">
        <v>0</v>
      </c>
      <c r="AC9" s="58">
        <v>0</v>
      </c>
      <c r="AD9" s="58">
        <v>0</v>
      </c>
      <c r="AE9" s="58">
        <v>0</v>
      </c>
      <c r="AG9" s="58">
        <f>DSKR!$S9</f>
        <v>0</v>
      </c>
      <c r="AH9" s="58">
        <v>0</v>
      </c>
      <c r="AI9" s="58">
        <v>0</v>
      </c>
      <c r="AJ9" s="57">
        <f t="shared" ref="AJ9:AJ47" si="6">AG9+AH9-AI9</f>
        <v>0</v>
      </c>
      <c r="AL9" s="58">
        <f>DSKR_BS[[#This Row],[2024-08-31]]</f>
        <v>0</v>
      </c>
      <c r="AM9" s="58">
        <v>0</v>
      </c>
      <c r="AN9" s="58">
        <v>0</v>
      </c>
      <c r="AO9" s="59">
        <f t="shared" ref="AO9:AO47" si="7">AL9+AM9-AN9</f>
        <v>0</v>
      </c>
    </row>
    <row r="10" spans="1:41" ht="13.5" hidden="1" customHeight="1">
      <c r="B10" s="49" t="s">
        <v>682</v>
      </c>
      <c r="C10" s="50" t="s">
        <v>683</v>
      </c>
      <c r="D10" s="51" t="s">
        <v>684</v>
      </c>
      <c r="E10" s="52" t="s">
        <v>685</v>
      </c>
      <c r="F10" s="53" t="str">
        <f>IF(LEN(DSKR!$B10)&lt;7,"O",IF(SUM(DSKR!$G10:$Y10)&lt;&gt;0,"O","X"))</f>
        <v>X</v>
      </c>
      <c r="G10" s="54">
        <v>0</v>
      </c>
      <c r="H10" s="54">
        <v>0</v>
      </c>
      <c r="I10" s="54">
        <v>0</v>
      </c>
      <c r="J10" s="54">
        <v>0</v>
      </c>
      <c r="K10" s="54">
        <v>0</v>
      </c>
      <c r="L10" s="54">
        <v>0</v>
      </c>
      <c r="M10" s="54">
        <v>0</v>
      </c>
      <c r="N10" s="57">
        <v>0</v>
      </c>
      <c r="O10" s="57">
        <v>0</v>
      </c>
      <c r="P10" s="54">
        <v>0</v>
      </c>
      <c r="Q10" s="54">
        <v>0</v>
      </c>
      <c r="R10" s="54">
        <v>0</v>
      </c>
      <c r="S10" s="55">
        <v>0</v>
      </c>
      <c r="T10" s="55">
        <v>0</v>
      </c>
      <c r="U10" s="55">
        <v>0</v>
      </c>
      <c r="V10" s="54">
        <v>0</v>
      </c>
      <c r="W10" s="55">
        <v>0</v>
      </c>
      <c r="X10" s="55">
        <v>0</v>
      </c>
      <c r="Y10" s="54">
        <v>0</v>
      </c>
      <c r="Z10" s="55">
        <v>0</v>
      </c>
      <c r="AA10" s="54">
        <v>0</v>
      </c>
      <c r="AB10" s="54">
        <v>0</v>
      </c>
      <c r="AC10" s="55">
        <v>0</v>
      </c>
      <c r="AD10" s="55">
        <v>0</v>
      </c>
      <c r="AE10" s="55">
        <v>0</v>
      </c>
      <c r="AG10" s="55">
        <f>DSKR!$S10</f>
        <v>0</v>
      </c>
      <c r="AH10" s="55">
        <v>0</v>
      </c>
      <c r="AI10" s="55">
        <v>0</v>
      </c>
      <c r="AJ10" s="54">
        <f t="shared" si="6"/>
        <v>0</v>
      </c>
      <c r="AL10" s="55">
        <f>DSKR_BS[[#This Row],[2024-08-31]]</f>
        <v>0</v>
      </c>
      <c r="AM10" s="55">
        <v>0</v>
      </c>
      <c r="AN10" s="55">
        <v>0</v>
      </c>
      <c r="AO10" s="56">
        <f t="shared" si="7"/>
        <v>0</v>
      </c>
    </row>
    <row r="11" spans="1:41" ht="13.5" customHeight="1">
      <c r="B11" s="49" t="s">
        <v>686</v>
      </c>
      <c r="C11" s="50" t="s">
        <v>5</v>
      </c>
      <c r="D11" s="51" t="s">
        <v>687</v>
      </c>
      <c r="E11" s="52" t="s">
        <v>688</v>
      </c>
      <c r="F11" s="53" t="str">
        <f>IF(LEN(DSKR!$B11)&lt;7,"O",IF(SUM(DSKR!$G11:$Y11)&lt;&gt;0,"O","X"))</f>
        <v>O</v>
      </c>
      <c r="G11" s="54">
        <v>0</v>
      </c>
      <c r="H11" s="54">
        <v>0</v>
      </c>
      <c r="I11" s="54">
        <v>400000000</v>
      </c>
      <c r="J11" s="54">
        <v>5875960000</v>
      </c>
      <c r="K11" s="54">
        <v>6027580000</v>
      </c>
      <c r="L11" s="54">
        <v>5553240000</v>
      </c>
      <c r="M11" s="54">
        <v>5513760000</v>
      </c>
      <c r="N11" s="57">
        <v>5376000000</v>
      </c>
      <c r="O11" s="57">
        <v>5549880000</v>
      </c>
      <c r="P11" s="54">
        <v>5648160000</v>
      </c>
      <c r="Q11" s="54">
        <v>5681760000</v>
      </c>
      <c r="R11" s="54">
        <v>5413800000</v>
      </c>
      <c r="S11" s="55">
        <v>5415480000</v>
      </c>
      <c r="T11" s="55">
        <v>5588520000</v>
      </c>
      <c r="U11" s="55">
        <v>5602800000</v>
      </c>
      <c r="V11" s="54">
        <v>5656560000</v>
      </c>
      <c r="W11" s="55">
        <v>5790540000</v>
      </c>
      <c r="X11" s="55">
        <v>5781300000</v>
      </c>
      <c r="Y11" s="54">
        <v>5834640000</v>
      </c>
      <c r="Z11" s="55">
        <v>5815320000</v>
      </c>
      <c r="AA11" s="54">
        <v>5608260000</v>
      </c>
      <c r="AB11" s="54">
        <v>0</v>
      </c>
      <c r="AC11" s="55">
        <v>0</v>
      </c>
      <c r="AD11" s="55">
        <v>0</v>
      </c>
      <c r="AE11" s="55">
        <v>0</v>
      </c>
      <c r="AG11" s="55">
        <f>DSKR!$S11</f>
        <v>5415480000</v>
      </c>
      <c r="AH11" s="55">
        <v>0</v>
      </c>
      <c r="AI11" s="55">
        <v>0</v>
      </c>
      <c r="AJ11" s="54">
        <f t="shared" si="6"/>
        <v>5415480000</v>
      </c>
      <c r="AL11" s="55">
        <f>DSKR_BS[[#This Row],[2024-08-31]]</f>
        <v>5608260000</v>
      </c>
      <c r="AM11" s="55">
        <v>0</v>
      </c>
      <c r="AN11" s="55">
        <v>0</v>
      </c>
      <c r="AO11" s="56">
        <f t="shared" si="7"/>
        <v>5608260000</v>
      </c>
    </row>
    <row r="12" spans="1:41" ht="13.5" hidden="1" customHeight="1">
      <c r="B12" s="49" t="s">
        <v>689</v>
      </c>
      <c r="C12" s="50" t="s">
        <v>690</v>
      </c>
      <c r="D12" s="51" t="s">
        <v>691</v>
      </c>
      <c r="E12" s="52" t="s">
        <v>692</v>
      </c>
      <c r="F12" s="53" t="str">
        <f>IF(LEN(DSKR!$B12)&lt;7,"O",IF(SUM(DSKR!$G12:$Y12)&lt;&gt;0,"O","X"))</f>
        <v>X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7">
        <v>0</v>
      </c>
      <c r="O12" s="57">
        <v>0</v>
      </c>
      <c r="P12" s="54">
        <v>0</v>
      </c>
      <c r="Q12" s="54">
        <v>0</v>
      </c>
      <c r="R12" s="54">
        <v>0</v>
      </c>
      <c r="S12" s="55">
        <v>0</v>
      </c>
      <c r="T12" s="55">
        <v>0</v>
      </c>
      <c r="U12" s="55">
        <v>0</v>
      </c>
      <c r="V12" s="54">
        <v>0</v>
      </c>
      <c r="W12" s="55">
        <v>0</v>
      </c>
      <c r="X12" s="55">
        <v>0</v>
      </c>
      <c r="Y12" s="54">
        <v>0</v>
      </c>
      <c r="Z12" s="55">
        <v>0</v>
      </c>
      <c r="AA12" s="54">
        <v>0</v>
      </c>
      <c r="AB12" s="54">
        <v>0</v>
      </c>
      <c r="AC12" s="55">
        <v>0</v>
      </c>
      <c r="AD12" s="55">
        <v>0</v>
      </c>
      <c r="AE12" s="55">
        <v>0</v>
      </c>
      <c r="AG12" s="55">
        <f>DSKR!$S12</f>
        <v>0</v>
      </c>
      <c r="AH12" s="55">
        <v>0</v>
      </c>
      <c r="AI12" s="55">
        <v>0</v>
      </c>
      <c r="AJ12" s="54">
        <f t="shared" si="6"/>
        <v>0</v>
      </c>
      <c r="AL12" s="55">
        <f>DSKR_BS[[#This Row],[2024-08-31]]</f>
        <v>0</v>
      </c>
      <c r="AM12" s="55">
        <v>0</v>
      </c>
      <c r="AN12" s="55">
        <v>0</v>
      </c>
      <c r="AO12" s="56">
        <f t="shared" si="7"/>
        <v>0</v>
      </c>
    </row>
    <row r="13" spans="1:41" ht="13.5" customHeight="1">
      <c r="B13" s="49" t="s">
        <v>693</v>
      </c>
      <c r="C13" s="50" t="s">
        <v>6</v>
      </c>
      <c r="D13" s="51" t="s">
        <v>694</v>
      </c>
      <c r="E13" s="52" t="s">
        <v>695</v>
      </c>
      <c r="F13" s="53" t="str">
        <f>IF(LEN(DSKR!$B13)&lt;7,"O",IF(SUM(DSKR!$G13:$Y13)&lt;&gt;0,"O","X"))</f>
        <v>O</v>
      </c>
      <c r="G13" s="54">
        <v>6648216697</v>
      </c>
      <c r="H13" s="54">
        <v>4429121746</v>
      </c>
      <c r="I13" s="54">
        <v>4998263366</v>
      </c>
      <c r="J13" s="54">
        <v>4324039987</v>
      </c>
      <c r="K13" s="54">
        <v>4943788869</v>
      </c>
      <c r="L13" s="54">
        <v>4809372965</v>
      </c>
      <c r="M13" s="54">
        <v>5017036939</v>
      </c>
      <c r="N13" s="57">
        <v>5206115001</v>
      </c>
      <c r="O13" s="57">
        <v>5378266789</v>
      </c>
      <c r="P13" s="54">
        <v>4716652140</v>
      </c>
      <c r="Q13" s="54">
        <v>4955607431</v>
      </c>
      <c r="R13" s="54">
        <v>4941238229</v>
      </c>
      <c r="S13" s="55">
        <v>19386099178</v>
      </c>
      <c r="T13" s="55">
        <v>1220315029</v>
      </c>
      <c r="U13" s="55">
        <v>1071854114</v>
      </c>
      <c r="V13" s="54">
        <v>786527690</v>
      </c>
      <c r="W13" s="55">
        <v>1780861793</v>
      </c>
      <c r="X13" s="55">
        <v>1904778037</v>
      </c>
      <c r="Y13" s="54">
        <v>1320624274</v>
      </c>
      <c r="Z13" s="55">
        <v>1611621877</v>
      </c>
      <c r="AA13" s="54">
        <v>1242947481</v>
      </c>
      <c r="AB13" s="54">
        <v>0</v>
      </c>
      <c r="AC13" s="55">
        <v>0</v>
      </c>
      <c r="AD13" s="55">
        <v>0</v>
      </c>
      <c r="AE13" s="55">
        <v>0</v>
      </c>
      <c r="AG13" s="55">
        <f>DSKR!$S13</f>
        <v>19386099178</v>
      </c>
      <c r="AH13" s="55">
        <v>0</v>
      </c>
      <c r="AI13" s="55">
        <v>0</v>
      </c>
      <c r="AJ13" s="54">
        <f t="shared" si="6"/>
        <v>19386099178</v>
      </c>
      <c r="AL13" s="55">
        <f>DSKR_BS[[#This Row],[2024-08-31]]</f>
        <v>1242947481</v>
      </c>
      <c r="AM13" s="55">
        <v>0</v>
      </c>
      <c r="AN13" s="55">
        <v>0</v>
      </c>
      <c r="AO13" s="56">
        <f t="shared" si="7"/>
        <v>1242947481</v>
      </c>
    </row>
    <row r="14" spans="1:41" ht="13.5" customHeight="1">
      <c r="B14" s="49" t="s">
        <v>696</v>
      </c>
      <c r="C14" s="50" t="s">
        <v>7</v>
      </c>
      <c r="D14" s="51" t="s">
        <v>697</v>
      </c>
      <c r="E14" s="52" t="s">
        <v>698</v>
      </c>
      <c r="F14" s="53" t="str">
        <f>IF(LEN(DSKR!$B14)&lt;7,"O",IF(SUM(DSKR!$G14:$Y14)&lt;&gt;0,"O","X"))</f>
        <v>O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7">
        <v>0</v>
      </c>
      <c r="O14" s="57">
        <v>0</v>
      </c>
      <c r="P14" s="54">
        <v>0</v>
      </c>
      <c r="Q14" s="54">
        <v>0</v>
      </c>
      <c r="R14" s="54">
        <v>0</v>
      </c>
      <c r="S14" s="55">
        <v>0</v>
      </c>
      <c r="T14" s="55">
        <v>18505557802</v>
      </c>
      <c r="U14" s="55">
        <v>19984457750</v>
      </c>
      <c r="V14" s="54">
        <v>20123316925</v>
      </c>
      <c r="W14" s="55">
        <v>21421411840</v>
      </c>
      <c r="X14" s="55">
        <v>21386950444</v>
      </c>
      <c r="Y14" s="54">
        <v>22163196212</v>
      </c>
      <c r="Z14" s="55">
        <v>22437586348</v>
      </c>
      <c r="AA14" s="54">
        <v>21917796374</v>
      </c>
      <c r="AB14" s="54">
        <v>0</v>
      </c>
      <c r="AC14" s="55">
        <v>0</v>
      </c>
      <c r="AD14" s="55">
        <v>0</v>
      </c>
      <c r="AE14" s="55">
        <v>0</v>
      </c>
      <c r="AG14" s="55">
        <f>DSKR!$S14</f>
        <v>0</v>
      </c>
      <c r="AH14" s="55">
        <v>0</v>
      </c>
      <c r="AI14" s="55">
        <v>0</v>
      </c>
      <c r="AJ14" s="54">
        <f t="shared" si="6"/>
        <v>0</v>
      </c>
      <c r="AL14" s="55">
        <f>DSKR_BS[[#This Row],[2024-08-31]]</f>
        <v>21917796374</v>
      </c>
      <c r="AM14" s="55">
        <v>0</v>
      </c>
      <c r="AN14" s="55">
        <v>0</v>
      </c>
      <c r="AO14" s="56">
        <f t="shared" si="7"/>
        <v>21917796374</v>
      </c>
    </row>
    <row r="15" spans="1:41" ht="13.5" customHeight="1">
      <c r="B15" s="49" t="s">
        <v>699</v>
      </c>
      <c r="C15" s="50" t="s">
        <v>8</v>
      </c>
      <c r="D15" s="51" t="s">
        <v>700</v>
      </c>
      <c r="E15" s="52" t="s">
        <v>701</v>
      </c>
      <c r="F15" s="53" t="str">
        <f>IF(LEN(DSKR!$B15)&lt;7,"O",IF(SUM(DSKR!$G15:$Y15)&lt;&gt;0,"O","X"))</f>
        <v>O</v>
      </c>
      <c r="G15" s="54">
        <v>-2864697372</v>
      </c>
      <c r="H15" s="54">
        <v>-2864697372</v>
      </c>
      <c r="I15" s="54">
        <v>-2864697372</v>
      </c>
      <c r="J15" s="54">
        <v>-2906662276</v>
      </c>
      <c r="K15" s="54">
        <v>-2906662276</v>
      </c>
      <c r="L15" s="54">
        <v>-2906662276</v>
      </c>
      <c r="M15" s="54">
        <v>-3206552390</v>
      </c>
      <c r="N15" s="57">
        <v>-3206552390</v>
      </c>
      <c r="O15" s="57">
        <v>-3206552390</v>
      </c>
      <c r="P15" s="54">
        <v>-3355305304</v>
      </c>
      <c r="Q15" s="54">
        <v>-3355305304</v>
      </c>
      <c r="R15" s="54">
        <v>-3355305304</v>
      </c>
      <c r="S15" s="55">
        <v>-2986342973</v>
      </c>
      <c r="T15" s="55">
        <v>-365546608</v>
      </c>
      <c r="U15" s="55">
        <v>-365546608</v>
      </c>
      <c r="V15" s="54">
        <v>-362931256</v>
      </c>
      <c r="W15" s="55">
        <v>-918367621</v>
      </c>
      <c r="X15" s="55">
        <v>-918367621</v>
      </c>
      <c r="Y15" s="54">
        <v>-363717593</v>
      </c>
      <c r="Z15" s="55">
        <v>-363717593</v>
      </c>
      <c r="AA15" s="54">
        <v>-363717593</v>
      </c>
      <c r="AB15" s="54">
        <v>0</v>
      </c>
      <c r="AC15" s="55">
        <v>0</v>
      </c>
      <c r="AD15" s="55">
        <v>0</v>
      </c>
      <c r="AE15" s="55">
        <v>0</v>
      </c>
      <c r="AG15" s="55">
        <f>DSKR!$S15</f>
        <v>-2986342973</v>
      </c>
      <c r="AH15" s="55">
        <v>0</v>
      </c>
      <c r="AI15" s="55">
        <v>0</v>
      </c>
      <c r="AJ15" s="54">
        <f t="shared" si="6"/>
        <v>-2986342973</v>
      </c>
      <c r="AL15" s="55">
        <f>DSKR_BS[[#This Row],[2024-08-31]]</f>
        <v>-363717593</v>
      </c>
      <c r="AM15" s="55">
        <v>0</v>
      </c>
      <c r="AN15" s="55">
        <v>0</v>
      </c>
      <c r="AO15" s="56">
        <f t="shared" si="7"/>
        <v>-363717593</v>
      </c>
    </row>
    <row r="16" spans="1:41" ht="13.5" customHeight="1">
      <c r="B16" s="49" t="s">
        <v>702</v>
      </c>
      <c r="C16" s="50" t="s">
        <v>9</v>
      </c>
      <c r="D16" s="51" t="s">
        <v>703</v>
      </c>
      <c r="E16" s="52" t="s">
        <v>704</v>
      </c>
      <c r="F16" s="53" t="str">
        <f>IF(LEN(DSKR!$B16)&lt;7,"O",IF(SUM(DSKR!$G16:$Y16)&lt;&gt;0,"O","X"))</f>
        <v>O</v>
      </c>
      <c r="G16" s="54">
        <v>0</v>
      </c>
      <c r="H16" s="54">
        <v>0</v>
      </c>
      <c r="I16" s="54">
        <v>0</v>
      </c>
      <c r="J16" s="54">
        <v>0</v>
      </c>
      <c r="K16" s="54">
        <v>0</v>
      </c>
      <c r="L16" s="54">
        <v>0</v>
      </c>
      <c r="M16" s="54">
        <v>0</v>
      </c>
      <c r="N16" s="57">
        <v>0</v>
      </c>
      <c r="O16" s="57">
        <v>0</v>
      </c>
      <c r="P16" s="54">
        <v>0</v>
      </c>
      <c r="Q16" s="54">
        <v>0</v>
      </c>
      <c r="R16" s="54">
        <v>0</v>
      </c>
      <c r="S16" s="55">
        <v>0</v>
      </c>
      <c r="T16" s="55">
        <v>-2620796365</v>
      </c>
      <c r="U16" s="55">
        <v>-2620796365</v>
      </c>
      <c r="V16" s="54">
        <v>-2620796365</v>
      </c>
      <c r="W16" s="55">
        <v>-2065360000</v>
      </c>
      <c r="X16" s="55">
        <v>-2065360000</v>
      </c>
      <c r="Y16" s="54">
        <v>-2620796365</v>
      </c>
      <c r="Z16" s="55">
        <v>-2620796365</v>
      </c>
      <c r="AA16" s="54">
        <v>-2620796365</v>
      </c>
      <c r="AB16" s="54">
        <v>0</v>
      </c>
      <c r="AC16" s="55">
        <v>0</v>
      </c>
      <c r="AD16" s="55">
        <v>0</v>
      </c>
      <c r="AE16" s="55">
        <v>0</v>
      </c>
      <c r="AG16" s="55">
        <f>DSKR!$S16</f>
        <v>0</v>
      </c>
      <c r="AH16" s="55">
        <v>0</v>
      </c>
      <c r="AI16" s="55">
        <v>0</v>
      </c>
      <c r="AJ16" s="54">
        <f t="shared" si="6"/>
        <v>0</v>
      </c>
      <c r="AL16" s="55">
        <f>DSKR_BS[[#This Row],[2024-08-31]]</f>
        <v>-2620796365</v>
      </c>
      <c r="AM16" s="55">
        <v>0</v>
      </c>
      <c r="AN16" s="55">
        <v>0</v>
      </c>
      <c r="AO16" s="56">
        <f t="shared" si="7"/>
        <v>-2620796365</v>
      </c>
    </row>
    <row r="17" spans="2:41" ht="13.5" customHeight="1">
      <c r="B17" s="49" t="s">
        <v>705</v>
      </c>
      <c r="C17" s="50" t="s">
        <v>10</v>
      </c>
      <c r="D17" s="51" t="s">
        <v>706</v>
      </c>
      <c r="E17" s="52" t="s">
        <v>707</v>
      </c>
      <c r="F17" s="53" t="str">
        <f>IF(LEN(DSKR!$B17)&lt;7,"O",IF(SUM(DSKR!$G17:$Y17)&lt;&gt;0,"O","X"))</f>
        <v>O</v>
      </c>
      <c r="G17" s="54">
        <v>1110933000</v>
      </c>
      <c r="H17" s="54">
        <v>1189877222</v>
      </c>
      <c r="I17" s="54">
        <v>1164616695</v>
      </c>
      <c r="J17" s="54">
        <v>1401253918</v>
      </c>
      <c r="K17" s="54">
        <v>1235959828</v>
      </c>
      <c r="L17" s="54">
        <v>1325739560</v>
      </c>
      <c r="M17" s="54">
        <v>1562371507</v>
      </c>
      <c r="N17" s="57">
        <v>2061486348</v>
      </c>
      <c r="O17" s="57">
        <v>1421179093</v>
      </c>
      <c r="P17" s="54">
        <v>1467815888</v>
      </c>
      <c r="Q17" s="54">
        <v>1117130744</v>
      </c>
      <c r="R17" s="54">
        <v>1136006386</v>
      </c>
      <c r="S17" s="55">
        <v>2280420978</v>
      </c>
      <c r="T17" s="55">
        <v>1038544311</v>
      </c>
      <c r="U17" s="55">
        <v>1037681124</v>
      </c>
      <c r="V17" s="54">
        <v>1078249134</v>
      </c>
      <c r="W17" s="55">
        <v>1248159031</v>
      </c>
      <c r="X17" s="55">
        <v>1663213958</v>
      </c>
      <c r="Y17" s="54">
        <v>2005755822</v>
      </c>
      <c r="Z17" s="55">
        <v>963498703</v>
      </c>
      <c r="AA17" s="54">
        <v>950263200</v>
      </c>
      <c r="AB17" s="54">
        <v>0</v>
      </c>
      <c r="AC17" s="55">
        <v>0</v>
      </c>
      <c r="AD17" s="55">
        <v>0</v>
      </c>
      <c r="AE17" s="55">
        <v>0</v>
      </c>
      <c r="AG17" s="55">
        <f>DSKR!$S17</f>
        <v>2280420978</v>
      </c>
      <c r="AH17" s="55">
        <v>0</v>
      </c>
      <c r="AI17" s="55">
        <v>0</v>
      </c>
      <c r="AJ17" s="54">
        <f t="shared" si="6"/>
        <v>2280420978</v>
      </c>
      <c r="AL17" s="55">
        <f>DSKR_BS[[#This Row],[2024-08-31]]</f>
        <v>950263200</v>
      </c>
      <c r="AM17" s="55">
        <v>0</v>
      </c>
      <c r="AN17" s="55">
        <v>0</v>
      </c>
      <c r="AO17" s="56">
        <f t="shared" si="7"/>
        <v>950263200</v>
      </c>
    </row>
    <row r="18" spans="2:41" ht="13.5" customHeight="1">
      <c r="B18" s="49" t="s">
        <v>708</v>
      </c>
      <c r="C18" s="50" t="s">
        <v>11</v>
      </c>
      <c r="D18" s="51" t="s">
        <v>709</v>
      </c>
      <c r="E18" s="52" t="s">
        <v>710</v>
      </c>
      <c r="F18" s="53" t="str">
        <f>IF(LEN(DSKR!$B18)&lt;7,"O",IF(SUM(DSKR!$G18:$Y18)&lt;&gt;0,"O","X"))</f>
        <v>O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7">
        <v>0</v>
      </c>
      <c r="O18" s="57">
        <v>0</v>
      </c>
      <c r="P18" s="54">
        <v>0</v>
      </c>
      <c r="Q18" s="54">
        <v>0</v>
      </c>
      <c r="R18" s="54">
        <v>0</v>
      </c>
      <c r="S18" s="55">
        <v>0</v>
      </c>
      <c r="T18" s="55">
        <v>1559719235</v>
      </c>
      <c r="U18" s="55">
        <v>511034042</v>
      </c>
      <c r="V18" s="54">
        <v>1325853872</v>
      </c>
      <c r="W18" s="55">
        <v>267415410</v>
      </c>
      <c r="X18" s="55">
        <v>274779152</v>
      </c>
      <c r="Y18" s="54">
        <v>606465466</v>
      </c>
      <c r="Z18" s="55">
        <v>291832723</v>
      </c>
      <c r="AA18" s="54">
        <v>297476813</v>
      </c>
      <c r="AB18" s="54">
        <v>0</v>
      </c>
      <c r="AC18" s="55">
        <v>0</v>
      </c>
      <c r="AD18" s="55">
        <v>0</v>
      </c>
      <c r="AE18" s="55">
        <v>0</v>
      </c>
      <c r="AG18" s="55">
        <f>DSKR!$S18</f>
        <v>0</v>
      </c>
      <c r="AH18" s="55">
        <v>0</v>
      </c>
      <c r="AI18" s="55">
        <v>0</v>
      </c>
      <c r="AJ18" s="54">
        <f t="shared" si="6"/>
        <v>0</v>
      </c>
      <c r="AL18" s="55">
        <f>DSKR_BS[[#This Row],[2024-08-31]]</f>
        <v>297476813</v>
      </c>
      <c r="AM18" s="55">
        <v>0</v>
      </c>
      <c r="AN18" s="55">
        <v>0</v>
      </c>
      <c r="AO18" s="56">
        <f t="shared" si="7"/>
        <v>297476813</v>
      </c>
    </row>
    <row r="19" spans="2:41" ht="13.5" customHeight="1">
      <c r="B19" s="49" t="s">
        <v>711</v>
      </c>
      <c r="C19" s="50" t="s">
        <v>12</v>
      </c>
      <c r="D19" s="51" t="s">
        <v>712</v>
      </c>
      <c r="E19" s="52" t="s">
        <v>713</v>
      </c>
      <c r="F19" s="53" t="str">
        <f>IF(LEN(DSKR!$B19)&lt;7,"O",IF(SUM(DSKR!$G19:$Y19)&lt;&gt;0,"O","X"))</f>
        <v>O</v>
      </c>
      <c r="G19" s="54">
        <v>-1110933000</v>
      </c>
      <c r="H19" s="54">
        <v>-1110933000</v>
      </c>
      <c r="I19" s="54">
        <v>-1110933000</v>
      </c>
      <c r="J19" s="54">
        <v>-1110933000</v>
      </c>
      <c r="K19" s="54">
        <v>-1110933000</v>
      </c>
      <c r="L19" s="54">
        <v>-1110933000</v>
      </c>
      <c r="M19" s="54">
        <v>-1110933000</v>
      </c>
      <c r="N19" s="57">
        <v>-1110933000</v>
      </c>
      <c r="O19" s="57">
        <v>-1110933000</v>
      </c>
      <c r="P19" s="54">
        <v>-1110933000</v>
      </c>
      <c r="Q19" s="54">
        <v>-1110933000</v>
      </c>
      <c r="R19" s="54">
        <v>-1110933000</v>
      </c>
      <c r="S19" s="55">
        <v>-947263200</v>
      </c>
      <c r="T19" s="55">
        <v>-947263200</v>
      </c>
      <c r="U19" s="55">
        <v>-947263200</v>
      </c>
      <c r="V19" s="54">
        <v>-947263200</v>
      </c>
      <c r="W19" s="55">
        <v>-947263200</v>
      </c>
      <c r="X19" s="55">
        <v>-947263200</v>
      </c>
      <c r="Y19" s="54">
        <v>-947263200</v>
      </c>
      <c r="Z19" s="55">
        <v>-947263200</v>
      </c>
      <c r="AA19" s="54">
        <v>-947263200</v>
      </c>
      <c r="AB19" s="54">
        <v>0</v>
      </c>
      <c r="AC19" s="55">
        <v>0</v>
      </c>
      <c r="AD19" s="55">
        <v>0</v>
      </c>
      <c r="AE19" s="55">
        <v>0</v>
      </c>
      <c r="AG19" s="55">
        <f>DSKR!$S19</f>
        <v>-947263200</v>
      </c>
      <c r="AH19" s="55">
        <v>0</v>
      </c>
      <c r="AI19" s="55">
        <v>0</v>
      </c>
      <c r="AJ19" s="54">
        <f t="shared" si="6"/>
        <v>-947263200</v>
      </c>
      <c r="AL19" s="55">
        <f>DSKR_BS[[#This Row],[2024-08-31]]</f>
        <v>-947263200</v>
      </c>
      <c r="AM19" s="55">
        <v>0</v>
      </c>
      <c r="AN19" s="55">
        <v>0</v>
      </c>
      <c r="AO19" s="56">
        <f t="shared" si="7"/>
        <v>-947263200</v>
      </c>
    </row>
    <row r="20" spans="2:41" ht="13.5" customHeight="1">
      <c r="B20" s="49" t="s">
        <v>714</v>
      </c>
      <c r="C20" s="50" t="s">
        <v>13</v>
      </c>
      <c r="D20" s="51" t="s">
        <v>715</v>
      </c>
      <c r="E20" s="52" t="s">
        <v>716</v>
      </c>
      <c r="F20" s="53" t="str">
        <f>IF(LEN(DSKR!$B20)&lt;7,"O",IF(SUM(DSKR!$G20:$Y20)&lt;&gt;0,"O","X"))</f>
        <v>O</v>
      </c>
      <c r="G20" s="54">
        <v>5529655000</v>
      </c>
      <c r="H20" s="54">
        <v>5375315000</v>
      </c>
      <c r="I20" s="54">
        <v>25066800000</v>
      </c>
      <c r="J20" s="54">
        <v>27350320000</v>
      </c>
      <c r="K20" s="54">
        <v>28107615000</v>
      </c>
      <c r="L20" s="54">
        <v>27736640000</v>
      </c>
      <c r="M20" s="54">
        <v>31388066000</v>
      </c>
      <c r="N20" s="57">
        <v>31442425000</v>
      </c>
      <c r="O20" s="57">
        <v>38342330000</v>
      </c>
      <c r="P20" s="54">
        <v>39872910000</v>
      </c>
      <c r="Q20" s="54">
        <v>39428660000</v>
      </c>
      <c r="R20" s="54">
        <v>37609810000</v>
      </c>
      <c r="S20" s="55">
        <v>31367370000</v>
      </c>
      <c r="T20" s="55">
        <v>851000000</v>
      </c>
      <c r="U20" s="55">
        <v>851000000</v>
      </c>
      <c r="V20" s="54">
        <v>851000000</v>
      </c>
      <c r="W20" s="55">
        <v>851000000</v>
      </c>
      <c r="X20" s="55">
        <v>851000000</v>
      </c>
      <c r="Y20" s="54">
        <v>851000000</v>
      </c>
      <c r="Z20" s="55">
        <v>851000000</v>
      </c>
      <c r="AA20" s="54">
        <v>851000000</v>
      </c>
      <c r="AB20" s="54">
        <v>0</v>
      </c>
      <c r="AC20" s="55">
        <v>0</v>
      </c>
      <c r="AD20" s="55">
        <v>0</v>
      </c>
      <c r="AE20" s="55">
        <v>0</v>
      </c>
      <c r="AG20" s="55">
        <f>DSKR!$S20</f>
        <v>31367370000</v>
      </c>
      <c r="AH20" s="55">
        <v>0</v>
      </c>
      <c r="AI20" s="55">
        <v>0</v>
      </c>
      <c r="AJ20" s="54">
        <f t="shared" si="6"/>
        <v>31367370000</v>
      </c>
      <c r="AL20" s="55">
        <f>DSKR_BS[[#This Row],[2024-08-31]]</f>
        <v>851000000</v>
      </c>
      <c r="AM20" s="55">
        <v>0</v>
      </c>
      <c r="AN20" s="55">
        <v>0</v>
      </c>
      <c r="AO20" s="56">
        <f t="shared" si="7"/>
        <v>851000000</v>
      </c>
    </row>
    <row r="21" spans="2:41" ht="13.5" customHeight="1">
      <c r="B21" s="49" t="s">
        <v>717</v>
      </c>
      <c r="C21" s="50" t="s">
        <v>14</v>
      </c>
      <c r="D21" s="51" t="s">
        <v>718</v>
      </c>
      <c r="E21" s="52" t="s">
        <v>719</v>
      </c>
      <c r="F21" s="53" t="str">
        <f>IF(LEN(DSKR!$B21)&lt;7,"O",IF(SUM(DSKR!$G21:$Y21)&lt;&gt;0,"O","X"))</f>
        <v>O</v>
      </c>
      <c r="G21" s="54">
        <v>0</v>
      </c>
      <c r="H21" s="54">
        <v>0</v>
      </c>
      <c r="I21" s="54">
        <v>0</v>
      </c>
      <c r="J21" s="54">
        <v>0</v>
      </c>
      <c r="K21" s="54">
        <v>0</v>
      </c>
      <c r="L21" s="54">
        <v>0</v>
      </c>
      <c r="M21" s="54">
        <v>0</v>
      </c>
      <c r="N21" s="57">
        <v>0</v>
      </c>
      <c r="O21" s="57">
        <v>0</v>
      </c>
      <c r="P21" s="54">
        <v>0</v>
      </c>
      <c r="Q21" s="54">
        <v>0</v>
      </c>
      <c r="R21" s="54">
        <v>0</v>
      </c>
      <c r="S21" s="55">
        <v>0</v>
      </c>
      <c r="T21" s="55">
        <v>31491300000</v>
      </c>
      <c r="U21" s="55">
        <v>33972720000</v>
      </c>
      <c r="V21" s="54">
        <v>34299040000</v>
      </c>
      <c r="W21" s="55">
        <v>35111105000</v>
      </c>
      <c r="X21" s="55">
        <v>35055255000</v>
      </c>
      <c r="Y21" s="54">
        <v>39685400000</v>
      </c>
      <c r="Z21" s="55">
        <v>40384670000</v>
      </c>
      <c r="AA21" s="54">
        <v>50571175000</v>
      </c>
      <c r="AB21" s="54">
        <v>0</v>
      </c>
      <c r="AC21" s="55">
        <v>0</v>
      </c>
      <c r="AD21" s="55">
        <v>0</v>
      </c>
      <c r="AE21" s="55">
        <v>0</v>
      </c>
      <c r="AG21" s="55">
        <f>DSKR!$S21</f>
        <v>0</v>
      </c>
      <c r="AH21" s="55">
        <v>0</v>
      </c>
      <c r="AI21" s="55">
        <v>0</v>
      </c>
      <c r="AJ21" s="54">
        <f t="shared" si="6"/>
        <v>0</v>
      </c>
      <c r="AL21" s="55">
        <f>DSKR_BS[[#This Row],[2024-08-31]]</f>
        <v>50571175000</v>
      </c>
      <c r="AM21" s="55">
        <v>0</v>
      </c>
      <c r="AN21" s="55">
        <v>0</v>
      </c>
      <c r="AO21" s="56">
        <f t="shared" si="7"/>
        <v>50571175000</v>
      </c>
    </row>
    <row r="22" spans="2:41" ht="13.5" customHeight="1">
      <c r="B22" s="49" t="s">
        <v>720</v>
      </c>
      <c r="C22" s="50" t="s">
        <v>15</v>
      </c>
      <c r="D22" s="51" t="s">
        <v>721</v>
      </c>
      <c r="E22" s="52" t="s">
        <v>722</v>
      </c>
      <c r="F22" s="53" t="str">
        <f>IF(LEN(DSKR!$B22)&lt;7,"O",IF(SUM(DSKR!$G22:$Y22)&lt;&gt;0,"O","X"))</f>
        <v>O</v>
      </c>
      <c r="G22" s="54">
        <v>-488000000</v>
      </c>
      <c r="H22" s="54">
        <v>-488000000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7">
        <v>0</v>
      </c>
      <c r="O22" s="57">
        <v>0</v>
      </c>
      <c r="P22" s="54">
        <v>0</v>
      </c>
      <c r="Q22" s="54">
        <v>0</v>
      </c>
      <c r="R22" s="54">
        <v>0</v>
      </c>
      <c r="S22" s="55">
        <v>0</v>
      </c>
      <c r="T22" s="55">
        <v>0</v>
      </c>
      <c r="U22" s="55">
        <v>0</v>
      </c>
      <c r="V22" s="54">
        <v>0</v>
      </c>
      <c r="W22" s="55">
        <v>0</v>
      </c>
      <c r="X22" s="55">
        <v>0</v>
      </c>
      <c r="Y22" s="54">
        <v>0</v>
      </c>
      <c r="Z22" s="55">
        <v>0</v>
      </c>
      <c r="AA22" s="54">
        <v>0</v>
      </c>
      <c r="AB22" s="54">
        <v>0</v>
      </c>
      <c r="AC22" s="55">
        <v>0</v>
      </c>
      <c r="AD22" s="55">
        <v>0</v>
      </c>
      <c r="AE22" s="55">
        <v>0</v>
      </c>
      <c r="AG22" s="55">
        <f>DSKR!$S22</f>
        <v>0</v>
      </c>
      <c r="AH22" s="55">
        <v>0</v>
      </c>
      <c r="AI22" s="55">
        <v>0</v>
      </c>
      <c r="AJ22" s="54">
        <f t="shared" si="6"/>
        <v>0</v>
      </c>
      <c r="AL22" s="55">
        <f>DSKR_BS[[#This Row],[2024-08-31]]</f>
        <v>0</v>
      </c>
      <c r="AM22" s="55">
        <v>0</v>
      </c>
      <c r="AN22" s="55">
        <v>0</v>
      </c>
      <c r="AO22" s="56">
        <f t="shared" si="7"/>
        <v>0</v>
      </c>
    </row>
    <row r="23" spans="2:41" ht="13.5" customHeight="1">
      <c r="B23" s="49" t="s">
        <v>723</v>
      </c>
      <c r="C23" s="50" t="s">
        <v>16</v>
      </c>
      <c r="D23" s="51" t="s">
        <v>724</v>
      </c>
      <c r="E23" s="52" t="s">
        <v>725</v>
      </c>
      <c r="F23" s="53" t="str">
        <f>IF(LEN(DSKR!$B23)&lt;7,"O",IF(SUM(DSKR!$G23:$Y23)&lt;&gt;0,"O","X"))</f>
        <v>O</v>
      </c>
      <c r="G23" s="54">
        <v>8527956060</v>
      </c>
      <c r="H23" s="54">
        <v>8830122964</v>
      </c>
      <c r="I23" s="54">
        <v>12095325539</v>
      </c>
      <c r="J23" s="54">
        <v>12930777058</v>
      </c>
      <c r="K23" s="54">
        <v>6878787877</v>
      </c>
      <c r="L23" s="54">
        <v>7153902011</v>
      </c>
      <c r="M23" s="54">
        <v>7279856272</v>
      </c>
      <c r="N23" s="57">
        <v>9099054565</v>
      </c>
      <c r="O23" s="57">
        <v>10252153918</v>
      </c>
      <c r="P23" s="54">
        <v>10419175096</v>
      </c>
      <c r="Q23" s="54">
        <v>10826514686</v>
      </c>
      <c r="R23" s="54">
        <v>4724538786</v>
      </c>
      <c r="S23" s="55">
        <v>5356053461</v>
      </c>
      <c r="T23" s="55">
        <v>3835948515</v>
      </c>
      <c r="U23" s="55">
        <v>4004043156</v>
      </c>
      <c r="V23" s="54">
        <v>3831118135</v>
      </c>
      <c r="W23" s="55">
        <v>3749761396</v>
      </c>
      <c r="X23" s="55">
        <v>3752380874</v>
      </c>
      <c r="Y23" s="54">
        <v>3875292744</v>
      </c>
      <c r="Z23" s="55">
        <v>4070590605</v>
      </c>
      <c r="AA23" s="54">
        <v>4854549987</v>
      </c>
      <c r="AB23" s="54">
        <v>0</v>
      </c>
      <c r="AC23" s="55">
        <v>0</v>
      </c>
      <c r="AD23" s="55">
        <v>0</v>
      </c>
      <c r="AE23" s="55">
        <v>0</v>
      </c>
      <c r="AG23" s="55">
        <f>DSKR!$S23</f>
        <v>5356053461</v>
      </c>
      <c r="AH23" s="55">
        <v>0</v>
      </c>
      <c r="AI23" s="55">
        <v>0</v>
      </c>
      <c r="AJ23" s="54">
        <f t="shared" si="6"/>
        <v>5356053461</v>
      </c>
      <c r="AL23" s="55">
        <f>DSKR_BS[[#This Row],[2024-08-31]]</f>
        <v>4854549987</v>
      </c>
      <c r="AM23" s="55">
        <v>0</v>
      </c>
      <c r="AN23" s="55">
        <v>0</v>
      </c>
      <c r="AO23" s="56">
        <f t="shared" si="7"/>
        <v>4854549987</v>
      </c>
    </row>
    <row r="24" spans="2:41" ht="13.5" customHeight="1">
      <c r="B24" s="49" t="s">
        <v>726</v>
      </c>
      <c r="C24" s="50" t="s">
        <v>17</v>
      </c>
      <c r="D24" s="51" t="s">
        <v>727</v>
      </c>
      <c r="E24" s="52" t="s">
        <v>728</v>
      </c>
      <c r="F24" s="53" t="str">
        <f>IF(LEN(DSKR!$B24)&lt;7,"O",IF(SUM(DSKR!$G24:$Y24)&lt;&gt;0,"O","X"))</f>
        <v>O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7">
        <v>0</v>
      </c>
      <c r="O24" s="57">
        <v>0</v>
      </c>
      <c r="P24" s="54">
        <v>0</v>
      </c>
      <c r="Q24" s="54">
        <v>0</v>
      </c>
      <c r="R24" s="54">
        <v>0</v>
      </c>
      <c r="S24" s="55">
        <v>0</v>
      </c>
      <c r="T24" s="55">
        <v>770118303</v>
      </c>
      <c r="U24" s="55">
        <v>853155550</v>
      </c>
      <c r="V24" s="54">
        <v>1548791361</v>
      </c>
      <c r="W24" s="55">
        <v>1706564337</v>
      </c>
      <c r="X24" s="55">
        <v>1723787502</v>
      </c>
      <c r="Y24" s="54">
        <v>2041850929</v>
      </c>
      <c r="Z24" s="55">
        <v>2123999208</v>
      </c>
      <c r="AA24" s="54">
        <v>1212987022</v>
      </c>
      <c r="AB24" s="54">
        <v>0</v>
      </c>
      <c r="AC24" s="55">
        <v>0</v>
      </c>
      <c r="AD24" s="55">
        <v>0</v>
      </c>
      <c r="AE24" s="55">
        <v>0</v>
      </c>
      <c r="AG24" s="55">
        <f>DSKR!$S24</f>
        <v>0</v>
      </c>
      <c r="AH24" s="55">
        <v>0</v>
      </c>
      <c r="AI24" s="55">
        <v>0</v>
      </c>
      <c r="AJ24" s="54">
        <f t="shared" si="6"/>
        <v>0</v>
      </c>
      <c r="AL24" s="55">
        <f>DSKR_BS[[#This Row],[2024-08-31]]</f>
        <v>1212987022</v>
      </c>
      <c r="AM24" s="55">
        <v>0</v>
      </c>
      <c r="AN24" s="55">
        <v>0</v>
      </c>
      <c r="AO24" s="56">
        <f t="shared" si="7"/>
        <v>1212987022</v>
      </c>
    </row>
    <row r="25" spans="2:41" ht="13.5" customHeight="1">
      <c r="B25" s="49" t="s">
        <v>729</v>
      </c>
      <c r="C25" s="50" t="s">
        <v>18</v>
      </c>
      <c r="D25" s="51" t="s">
        <v>730</v>
      </c>
      <c r="E25" s="52" t="s">
        <v>731</v>
      </c>
      <c r="F25" s="53" t="str">
        <f>IF(LEN(DSKR!$B25)&lt;7,"O",IF(SUM(DSKR!$G25:$Y25)&lt;&gt;0,"O","X"))</f>
        <v>O</v>
      </c>
      <c r="G25" s="54">
        <v>-1153939283</v>
      </c>
      <c r="H25" s="54">
        <v>-1153939283</v>
      </c>
      <c r="I25" s="54">
        <v>-1153939283</v>
      </c>
      <c r="J25" s="54">
        <v>-1153939283</v>
      </c>
      <c r="K25" s="54">
        <v>-1153939283</v>
      </c>
      <c r="L25" s="54">
        <v>-1153939283</v>
      </c>
      <c r="M25" s="54">
        <v>-1153939283</v>
      </c>
      <c r="N25" s="57">
        <v>-1153939283</v>
      </c>
      <c r="O25" s="57">
        <v>-1153939283</v>
      </c>
      <c r="P25" s="54">
        <v>-1153939283</v>
      </c>
      <c r="Q25" s="54">
        <v>-1153939283</v>
      </c>
      <c r="R25" s="54">
        <v>-1153939283</v>
      </c>
      <c r="S25" s="55">
        <v>-1153939283</v>
      </c>
      <c r="T25" s="55">
        <v>-1153939283</v>
      </c>
      <c r="U25" s="55">
        <v>-1153939283</v>
      </c>
      <c r="V25" s="54">
        <v>-1153939283</v>
      </c>
      <c r="W25" s="55">
        <v>-1153939283</v>
      </c>
      <c r="X25" s="55">
        <v>-1153939283</v>
      </c>
      <c r="Y25" s="54">
        <v>-1153939283</v>
      </c>
      <c r="Z25" s="55">
        <v>-1153939283</v>
      </c>
      <c r="AA25" s="54">
        <v>-1153939283</v>
      </c>
      <c r="AB25" s="54">
        <v>0</v>
      </c>
      <c r="AC25" s="55">
        <v>0</v>
      </c>
      <c r="AD25" s="55">
        <v>0</v>
      </c>
      <c r="AE25" s="55">
        <v>0</v>
      </c>
      <c r="AG25" s="55">
        <f>DSKR!$S25</f>
        <v>-1153939283</v>
      </c>
      <c r="AH25" s="55">
        <v>0</v>
      </c>
      <c r="AI25" s="55">
        <v>0</v>
      </c>
      <c r="AJ25" s="54">
        <f t="shared" si="6"/>
        <v>-1153939283</v>
      </c>
      <c r="AL25" s="55">
        <f>DSKR_BS[[#This Row],[2024-08-31]]</f>
        <v>-1153939283</v>
      </c>
      <c r="AM25" s="55">
        <v>0</v>
      </c>
      <c r="AN25" s="55">
        <v>0</v>
      </c>
      <c r="AO25" s="56">
        <f t="shared" si="7"/>
        <v>-1153939283</v>
      </c>
    </row>
    <row r="26" spans="2:41" ht="13.5" hidden="1" customHeight="1">
      <c r="B26" s="49" t="s">
        <v>732</v>
      </c>
      <c r="C26" s="50" t="s">
        <v>733</v>
      </c>
      <c r="D26" s="51" t="s">
        <v>734</v>
      </c>
      <c r="E26" s="52" t="s">
        <v>735</v>
      </c>
      <c r="F26" s="53" t="str">
        <f>IF(LEN(DSKR!$B26)&lt;7,"O",IF(SUM(DSKR!$G26:$Y26)&lt;&gt;0,"O","X"))</f>
        <v>X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7">
        <v>0</v>
      </c>
      <c r="O26" s="57">
        <v>0</v>
      </c>
      <c r="P26" s="54">
        <v>0</v>
      </c>
      <c r="Q26" s="54">
        <v>0</v>
      </c>
      <c r="R26" s="54">
        <v>0</v>
      </c>
      <c r="S26" s="55">
        <v>0</v>
      </c>
      <c r="T26" s="55">
        <v>0</v>
      </c>
      <c r="U26" s="55">
        <v>0</v>
      </c>
      <c r="V26" s="54">
        <v>0</v>
      </c>
      <c r="W26" s="55">
        <v>0</v>
      </c>
      <c r="X26" s="55">
        <v>0</v>
      </c>
      <c r="Y26" s="54">
        <v>0</v>
      </c>
      <c r="Z26" s="55">
        <v>0</v>
      </c>
      <c r="AA26" s="54">
        <v>0</v>
      </c>
      <c r="AB26" s="54">
        <v>0</v>
      </c>
      <c r="AC26" s="55">
        <v>0</v>
      </c>
      <c r="AD26" s="55">
        <v>0</v>
      </c>
      <c r="AE26" s="55">
        <v>0</v>
      </c>
      <c r="AG26" s="55">
        <f>DSKR!$S26</f>
        <v>0</v>
      </c>
      <c r="AH26" s="55">
        <v>0</v>
      </c>
      <c r="AI26" s="55">
        <v>0</v>
      </c>
      <c r="AJ26" s="54">
        <f t="shared" si="6"/>
        <v>0</v>
      </c>
      <c r="AL26" s="55">
        <f>DSKR_BS[[#This Row],[2024-08-31]]</f>
        <v>0</v>
      </c>
      <c r="AM26" s="55">
        <v>0</v>
      </c>
      <c r="AN26" s="55">
        <v>0</v>
      </c>
      <c r="AO26" s="56">
        <f t="shared" si="7"/>
        <v>0</v>
      </c>
    </row>
    <row r="27" spans="2:41" ht="13.5" customHeight="1">
      <c r="B27" s="49" t="s">
        <v>736</v>
      </c>
      <c r="C27" s="50" t="s">
        <v>19</v>
      </c>
      <c r="D27" s="51" t="s">
        <v>737</v>
      </c>
      <c r="E27" s="52" t="s">
        <v>738</v>
      </c>
      <c r="F27" s="53" t="str">
        <f>IF(LEN(DSKR!$B27)&lt;7,"O",IF(SUM(DSKR!$G27:$Y27)&lt;&gt;0,"O","X"))</f>
        <v>O</v>
      </c>
      <c r="G27" s="54">
        <v>185751319</v>
      </c>
      <c r="H27" s="54">
        <v>206196445</v>
      </c>
      <c r="I27" s="54">
        <v>118457732</v>
      </c>
      <c r="J27" s="54">
        <v>244756735</v>
      </c>
      <c r="K27" s="54">
        <v>374417613</v>
      </c>
      <c r="L27" s="54">
        <v>505341367</v>
      </c>
      <c r="M27" s="54">
        <v>553845117</v>
      </c>
      <c r="N27" s="57">
        <v>701540037</v>
      </c>
      <c r="O27" s="57">
        <v>864162660</v>
      </c>
      <c r="P27" s="54">
        <v>1034689971</v>
      </c>
      <c r="Q27" s="54">
        <v>1233309075</v>
      </c>
      <c r="R27" s="54">
        <v>1342035652</v>
      </c>
      <c r="S27" s="55">
        <v>1283780009</v>
      </c>
      <c r="T27" s="55">
        <v>296181918</v>
      </c>
      <c r="U27" s="55">
        <v>18068534</v>
      </c>
      <c r="V27" s="54">
        <v>47024296</v>
      </c>
      <c r="W27" s="55">
        <v>76252627</v>
      </c>
      <c r="X27" s="55">
        <v>105682037</v>
      </c>
      <c r="Y27" s="54">
        <v>135202173</v>
      </c>
      <c r="Z27" s="55">
        <v>164522119</v>
      </c>
      <c r="AA27" s="54">
        <v>188590038</v>
      </c>
      <c r="AB27" s="54">
        <v>0</v>
      </c>
      <c r="AC27" s="55">
        <v>0</v>
      </c>
      <c r="AD27" s="55">
        <v>0</v>
      </c>
      <c r="AE27" s="55">
        <v>0</v>
      </c>
      <c r="AG27" s="55">
        <f>DSKR!$S27</f>
        <v>1283780009</v>
      </c>
      <c r="AH27" s="55">
        <v>0</v>
      </c>
      <c r="AI27" s="55">
        <v>0</v>
      </c>
      <c r="AJ27" s="54">
        <f t="shared" si="6"/>
        <v>1283780009</v>
      </c>
      <c r="AL27" s="55">
        <f>DSKR_BS[[#This Row],[2024-08-31]]</f>
        <v>188590038</v>
      </c>
      <c r="AM27" s="55">
        <v>0</v>
      </c>
      <c r="AN27" s="55">
        <v>0</v>
      </c>
      <c r="AO27" s="56">
        <f t="shared" si="7"/>
        <v>188590038</v>
      </c>
    </row>
    <row r="28" spans="2:41" ht="13.5" customHeight="1">
      <c r="B28" s="49" t="s">
        <v>739</v>
      </c>
      <c r="C28" s="50" t="s">
        <v>20</v>
      </c>
      <c r="D28" s="51" t="s">
        <v>740</v>
      </c>
      <c r="E28" s="52" t="s">
        <v>741</v>
      </c>
      <c r="F28" s="53" t="str">
        <f>IF(LEN(DSKR!$B28)&lt;7,"O",IF(SUM(DSKR!$G28:$Y28)&lt;&gt;0,"O","X"))</f>
        <v>O</v>
      </c>
      <c r="G28" s="54">
        <v>0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7">
        <v>0</v>
      </c>
      <c r="O28" s="57">
        <v>0</v>
      </c>
      <c r="P28" s="54">
        <v>0</v>
      </c>
      <c r="Q28" s="54">
        <v>0</v>
      </c>
      <c r="R28" s="54">
        <v>0</v>
      </c>
      <c r="S28" s="55">
        <v>0</v>
      </c>
      <c r="T28" s="55">
        <v>1180309436</v>
      </c>
      <c r="U28" s="55">
        <v>1302077311</v>
      </c>
      <c r="V28" s="54">
        <v>1449284298</v>
      </c>
      <c r="W28" s="55">
        <v>1617046666</v>
      </c>
      <c r="X28" s="55">
        <v>1752152787</v>
      </c>
      <c r="Y28" s="54">
        <v>1913367454</v>
      </c>
      <c r="Z28" s="55">
        <v>2064237805</v>
      </c>
      <c r="AA28" s="54">
        <v>2175338211</v>
      </c>
      <c r="AB28" s="54">
        <v>0</v>
      </c>
      <c r="AC28" s="55">
        <v>0</v>
      </c>
      <c r="AD28" s="55">
        <v>0</v>
      </c>
      <c r="AE28" s="55">
        <v>0</v>
      </c>
      <c r="AG28" s="55">
        <f>DSKR!$S28</f>
        <v>0</v>
      </c>
      <c r="AH28" s="55">
        <v>0</v>
      </c>
      <c r="AI28" s="55">
        <v>0</v>
      </c>
      <c r="AJ28" s="54">
        <f t="shared" si="6"/>
        <v>0</v>
      </c>
      <c r="AL28" s="55">
        <f>DSKR_BS[[#This Row],[2024-08-31]]</f>
        <v>2175338211</v>
      </c>
      <c r="AM28" s="55">
        <v>0</v>
      </c>
      <c r="AN28" s="55">
        <v>0</v>
      </c>
      <c r="AO28" s="56">
        <f t="shared" si="7"/>
        <v>2175338211</v>
      </c>
    </row>
    <row r="29" spans="2:41" ht="13.5" customHeight="1">
      <c r="B29" s="49" t="s">
        <v>742</v>
      </c>
      <c r="C29" s="50" t="s">
        <v>21</v>
      </c>
      <c r="D29" s="51" t="s">
        <v>743</v>
      </c>
      <c r="E29" s="52" t="s">
        <v>744</v>
      </c>
      <c r="F29" s="53" t="str">
        <f>IF(LEN(DSKR!$B29)&lt;7,"O",IF(SUM(DSKR!$G29:$Y29)&lt;&gt;0,"O","X"))</f>
        <v>O</v>
      </c>
      <c r="G29" s="54">
        <v>-165743116</v>
      </c>
      <c r="H29" s="54">
        <v>-167649658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7">
        <v>0</v>
      </c>
      <c r="O29" s="57">
        <v>0</v>
      </c>
      <c r="P29" s="54">
        <v>0</v>
      </c>
      <c r="Q29" s="54">
        <v>0</v>
      </c>
      <c r="R29" s="54">
        <v>0</v>
      </c>
      <c r="S29" s="55">
        <v>0</v>
      </c>
      <c r="T29" s="55">
        <v>0</v>
      </c>
      <c r="U29" s="55">
        <v>0</v>
      </c>
      <c r="V29" s="54">
        <v>0</v>
      </c>
      <c r="W29" s="55">
        <v>0</v>
      </c>
      <c r="X29" s="55">
        <v>0</v>
      </c>
      <c r="Y29" s="54">
        <v>0</v>
      </c>
      <c r="Z29" s="55">
        <v>0</v>
      </c>
      <c r="AA29" s="54">
        <v>0</v>
      </c>
      <c r="AB29" s="54">
        <v>0</v>
      </c>
      <c r="AC29" s="55">
        <v>0</v>
      </c>
      <c r="AD29" s="55">
        <v>0</v>
      </c>
      <c r="AE29" s="55">
        <v>0</v>
      </c>
      <c r="AG29" s="55">
        <f>DSKR!$S29</f>
        <v>0</v>
      </c>
      <c r="AH29" s="55">
        <v>0</v>
      </c>
      <c r="AI29" s="55">
        <v>0</v>
      </c>
      <c r="AJ29" s="54">
        <f t="shared" si="6"/>
        <v>0</v>
      </c>
      <c r="AL29" s="55">
        <f>DSKR_BS[[#This Row],[2024-08-31]]</f>
        <v>0</v>
      </c>
      <c r="AM29" s="55">
        <v>0</v>
      </c>
      <c r="AN29" s="55">
        <v>0</v>
      </c>
      <c r="AO29" s="56">
        <f t="shared" si="7"/>
        <v>0</v>
      </c>
    </row>
    <row r="30" spans="2:41" ht="13.5" customHeight="1">
      <c r="B30" s="49" t="s">
        <v>745</v>
      </c>
      <c r="C30" s="50" t="s">
        <v>22</v>
      </c>
      <c r="D30" s="51" t="s">
        <v>746</v>
      </c>
      <c r="E30" s="52" t="s">
        <v>747</v>
      </c>
      <c r="F30" s="53" t="str">
        <f>IF(LEN(DSKR!$B30)&lt;7,"O",IF(SUM(DSKR!$G30:$Y30)&lt;&gt;0,"O","X"))</f>
        <v>O</v>
      </c>
      <c r="G30" s="54">
        <v>0</v>
      </c>
      <c r="H30" s="54">
        <v>0</v>
      </c>
      <c r="I30" s="54">
        <v>0</v>
      </c>
      <c r="J30" s="54">
        <v>0</v>
      </c>
      <c r="K30" s="54">
        <v>0</v>
      </c>
      <c r="L30" s="54">
        <v>0</v>
      </c>
      <c r="M30" s="54">
        <v>0</v>
      </c>
      <c r="N30" s="57">
        <v>0</v>
      </c>
      <c r="O30" s="57">
        <v>0</v>
      </c>
      <c r="P30" s="54">
        <v>0</v>
      </c>
      <c r="Q30" s="54">
        <v>0</v>
      </c>
      <c r="R30" s="54">
        <v>0</v>
      </c>
      <c r="S30" s="55">
        <v>1295818805</v>
      </c>
      <c r="T30" s="55">
        <v>1300095108</v>
      </c>
      <c r="U30" s="55">
        <v>1300095108</v>
      </c>
      <c r="V30" s="54">
        <v>1300095108</v>
      </c>
      <c r="W30" s="55">
        <v>1300095108</v>
      </c>
      <c r="X30" s="55">
        <v>1300095108</v>
      </c>
      <c r="Y30" s="54">
        <v>1300095108</v>
      </c>
      <c r="Z30" s="55">
        <v>1300095108</v>
      </c>
      <c r="AA30" s="54">
        <v>1300095108</v>
      </c>
      <c r="AB30" s="54">
        <v>0</v>
      </c>
      <c r="AC30" s="55">
        <v>0</v>
      </c>
      <c r="AD30" s="55">
        <v>0</v>
      </c>
      <c r="AE30" s="55">
        <v>0</v>
      </c>
      <c r="AG30" s="55">
        <f>DSKR!$S30</f>
        <v>1295818805</v>
      </c>
      <c r="AH30" s="55">
        <v>0</v>
      </c>
      <c r="AI30" s="55">
        <v>0</v>
      </c>
      <c r="AJ30" s="54">
        <f t="shared" si="6"/>
        <v>1295818805</v>
      </c>
      <c r="AL30" s="55">
        <f>DSKR_BS[[#This Row],[2024-08-31]]</f>
        <v>1300095108</v>
      </c>
      <c r="AM30" s="55">
        <v>0</v>
      </c>
      <c r="AN30" s="55">
        <v>2029456525</v>
      </c>
      <c r="AO30" s="56">
        <f t="shared" si="7"/>
        <v>-729361417</v>
      </c>
    </row>
    <row r="31" spans="2:41" ht="13.5" customHeight="1">
      <c r="B31" s="49" t="s">
        <v>748</v>
      </c>
      <c r="C31" s="50" t="s">
        <v>23</v>
      </c>
      <c r="D31" s="51" t="s">
        <v>749</v>
      </c>
      <c r="E31" s="52" t="s">
        <v>750</v>
      </c>
      <c r="F31" s="53" t="str">
        <f>IF(LEN(DSKR!$B31)&lt;7,"O",IF(SUM(DSKR!$G31:$Y31)&lt;&gt;0,"O","X"))</f>
        <v>O</v>
      </c>
      <c r="G31" s="54">
        <v>0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7">
        <v>0</v>
      </c>
      <c r="O31" s="57">
        <v>0</v>
      </c>
      <c r="P31" s="54">
        <v>0</v>
      </c>
      <c r="Q31" s="54">
        <v>0</v>
      </c>
      <c r="R31" s="54">
        <v>0</v>
      </c>
      <c r="S31" s="55">
        <v>0</v>
      </c>
      <c r="T31" s="55">
        <v>11700000</v>
      </c>
      <c r="U31" s="55">
        <v>10400000</v>
      </c>
      <c r="V31" s="54">
        <v>9100000</v>
      </c>
      <c r="W31" s="55">
        <v>16200000</v>
      </c>
      <c r="X31" s="55">
        <v>14900000</v>
      </c>
      <c r="Y31" s="54">
        <v>13600000</v>
      </c>
      <c r="Z31" s="55">
        <v>12300000</v>
      </c>
      <c r="AA31" s="54">
        <v>11000000</v>
      </c>
      <c r="AB31" s="54">
        <v>0</v>
      </c>
      <c r="AC31" s="55">
        <v>0</v>
      </c>
      <c r="AD31" s="55">
        <v>0</v>
      </c>
      <c r="AE31" s="55">
        <v>0</v>
      </c>
      <c r="AG31" s="55">
        <f>DSKR!$S31</f>
        <v>0</v>
      </c>
      <c r="AH31" s="55">
        <v>0</v>
      </c>
      <c r="AI31" s="55">
        <v>0</v>
      </c>
      <c r="AJ31" s="54">
        <f t="shared" si="6"/>
        <v>0</v>
      </c>
      <c r="AL31" s="55">
        <f>DSKR_BS[[#This Row],[2024-08-31]]</f>
        <v>11000000</v>
      </c>
      <c r="AM31" s="55">
        <v>0</v>
      </c>
      <c r="AN31" s="55">
        <v>0</v>
      </c>
      <c r="AO31" s="56">
        <f t="shared" si="7"/>
        <v>11000000</v>
      </c>
    </row>
    <row r="32" spans="2:41" ht="13.5" customHeight="1">
      <c r="B32" s="49" t="s">
        <v>751</v>
      </c>
      <c r="C32" s="50" t="s">
        <v>24</v>
      </c>
      <c r="D32" s="51" t="s">
        <v>752</v>
      </c>
      <c r="E32" s="52" t="s">
        <v>753</v>
      </c>
      <c r="F32" s="53" t="str">
        <f>IF(LEN(DSKR!$B32)&lt;7,"O",IF(SUM(DSKR!$G32:$Y32)&lt;&gt;0,"O","X"))</f>
        <v>O</v>
      </c>
      <c r="G32" s="54">
        <v>0</v>
      </c>
      <c r="H32" s="54">
        <v>0</v>
      </c>
      <c r="I32" s="54">
        <v>0</v>
      </c>
      <c r="J32" s="54">
        <v>0</v>
      </c>
      <c r="K32" s="54">
        <v>0</v>
      </c>
      <c r="L32" s="54">
        <v>0</v>
      </c>
      <c r="M32" s="54">
        <v>0</v>
      </c>
      <c r="N32" s="57">
        <v>0</v>
      </c>
      <c r="O32" s="57">
        <v>0</v>
      </c>
      <c r="P32" s="54">
        <v>0</v>
      </c>
      <c r="Q32" s="54">
        <v>0</v>
      </c>
      <c r="R32" s="54">
        <v>0</v>
      </c>
      <c r="S32" s="55">
        <v>-603613</v>
      </c>
      <c r="T32" s="55">
        <v>-17276305</v>
      </c>
      <c r="U32" s="55">
        <v>-17276305</v>
      </c>
      <c r="V32" s="54">
        <v>-17276305</v>
      </c>
      <c r="W32" s="55">
        <v>-17276305</v>
      </c>
      <c r="X32" s="55">
        <v>-17276305</v>
      </c>
      <c r="Y32" s="54">
        <v>-17276305</v>
      </c>
      <c r="Z32" s="55">
        <v>-17276305</v>
      </c>
      <c r="AA32" s="54">
        <v>-17276305</v>
      </c>
      <c r="AB32" s="54">
        <v>0</v>
      </c>
      <c r="AC32" s="55">
        <v>0</v>
      </c>
      <c r="AD32" s="55">
        <v>0</v>
      </c>
      <c r="AE32" s="55">
        <v>0</v>
      </c>
      <c r="AG32" s="55">
        <f>DSKR!$S32</f>
        <v>-603613</v>
      </c>
      <c r="AH32" s="55">
        <v>0</v>
      </c>
      <c r="AI32" s="55">
        <v>0</v>
      </c>
      <c r="AJ32" s="54">
        <f t="shared" si="6"/>
        <v>-603613</v>
      </c>
      <c r="AL32" s="55">
        <f>DSKR_BS[[#This Row],[2024-08-31]]</f>
        <v>-17276305</v>
      </c>
      <c r="AM32" s="55">
        <v>0</v>
      </c>
      <c r="AN32" s="55">
        <v>0</v>
      </c>
      <c r="AO32" s="56">
        <f t="shared" si="7"/>
        <v>-17276305</v>
      </c>
    </row>
    <row r="33" spans="2:41" ht="13.5" customHeight="1">
      <c r="B33" s="49" t="s">
        <v>754</v>
      </c>
      <c r="C33" s="50" t="s">
        <v>25</v>
      </c>
      <c r="D33" s="51" t="s">
        <v>755</v>
      </c>
      <c r="E33" s="52" t="s">
        <v>756</v>
      </c>
      <c r="F33" s="53" t="str">
        <f>IF(LEN(DSKR!$B33)&lt;7,"O",IF(SUM(DSKR!$G33:$Y33)&lt;&gt;0,"O","X"))</f>
        <v>O</v>
      </c>
      <c r="G33" s="54">
        <v>0</v>
      </c>
      <c r="H33" s="54">
        <v>0</v>
      </c>
      <c r="I33" s="54">
        <v>0</v>
      </c>
      <c r="J33" s="54">
        <v>0</v>
      </c>
      <c r="K33" s="54">
        <v>0</v>
      </c>
      <c r="L33" s="54">
        <v>0</v>
      </c>
      <c r="M33" s="54">
        <v>0</v>
      </c>
      <c r="N33" s="57">
        <v>0</v>
      </c>
      <c r="O33" s="57">
        <v>0</v>
      </c>
      <c r="P33" s="54">
        <v>0</v>
      </c>
      <c r="Q33" s="54">
        <v>0</v>
      </c>
      <c r="R33" s="54">
        <v>0</v>
      </c>
      <c r="S33" s="55">
        <v>0</v>
      </c>
      <c r="T33" s="55">
        <v>-495279</v>
      </c>
      <c r="U33" s="55">
        <v>-397359</v>
      </c>
      <c r="V33" s="54">
        <v>-309944</v>
      </c>
      <c r="W33" s="55">
        <v>-688213</v>
      </c>
      <c r="X33" s="55">
        <v>-622085</v>
      </c>
      <c r="Y33" s="54">
        <v>-566740</v>
      </c>
      <c r="Z33" s="55">
        <v>-522272</v>
      </c>
      <c r="AA33" s="54">
        <v>-488776</v>
      </c>
      <c r="AB33" s="54">
        <v>0</v>
      </c>
      <c r="AC33" s="55">
        <v>0</v>
      </c>
      <c r="AD33" s="55">
        <v>0</v>
      </c>
      <c r="AE33" s="55">
        <v>0</v>
      </c>
      <c r="AG33" s="55">
        <f>DSKR!$S33</f>
        <v>0</v>
      </c>
      <c r="AH33" s="55">
        <v>0</v>
      </c>
      <c r="AI33" s="55">
        <v>0</v>
      </c>
      <c r="AJ33" s="54">
        <f t="shared" si="6"/>
        <v>0</v>
      </c>
      <c r="AL33" s="55">
        <f>DSKR_BS[[#This Row],[2024-08-31]]</f>
        <v>-488776</v>
      </c>
      <c r="AM33" s="55">
        <v>0</v>
      </c>
      <c r="AN33" s="55">
        <v>0</v>
      </c>
      <c r="AO33" s="56">
        <f t="shared" si="7"/>
        <v>-488776</v>
      </c>
    </row>
    <row r="34" spans="2:41" ht="13.5" customHeight="1">
      <c r="B34" s="49" t="s">
        <v>757</v>
      </c>
      <c r="C34" s="50" t="s">
        <v>26</v>
      </c>
      <c r="D34" s="51" t="s">
        <v>758</v>
      </c>
      <c r="E34" s="52" t="s">
        <v>759</v>
      </c>
      <c r="F34" s="53" t="str">
        <f>IF(LEN(DSKR!$B34)&lt;7,"O",IF(SUM(DSKR!$G34:$Y34)&lt;&gt;0,"O","X"))</f>
        <v>O</v>
      </c>
      <c r="G34" s="54">
        <v>427183877</v>
      </c>
      <c r="H34" s="54">
        <v>466424576</v>
      </c>
      <c r="I34" s="54">
        <v>1042282191</v>
      </c>
      <c r="J34" s="54">
        <v>983930810</v>
      </c>
      <c r="K34" s="54">
        <v>950686471</v>
      </c>
      <c r="L34" s="54">
        <v>1682952258</v>
      </c>
      <c r="M34" s="54">
        <v>1552103851</v>
      </c>
      <c r="N34" s="57">
        <v>1642506908</v>
      </c>
      <c r="O34" s="57">
        <v>1577121310</v>
      </c>
      <c r="P34" s="54">
        <v>1430369407</v>
      </c>
      <c r="Q34" s="54">
        <v>1474037739</v>
      </c>
      <c r="R34" s="54">
        <v>1432001040</v>
      </c>
      <c r="S34" s="55">
        <v>543271665</v>
      </c>
      <c r="T34" s="55">
        <v>115939000</v>
      </c>
      <c r="U34" s="55">
        <v>170639034</v>
      </c>
      <c r="V34" s="54">
        <v>341998674</v>
      </c>
      <c r="W34" s="55">
        <v>64174696</v>
      </c>
      <c r="X34" s="55">
        <v>98626606</v>
      </c>
      <c r="Y34" s="54">
        <v>57250971</v>
      </c>
      <c r="Z34" s="55">
        <v>114533369</v>
      </c>
      <c r="AA34" s="54">
        <v>163047588</v>
      </c>
      <c r="AB34" s="54">
        <v>0</v>
      </c>
      <c r="AC34" s="55">
        <v>0</v>
      </c>
      <c r="AD34" s="55">
        <v>0</v>
      </c>
      <c r="AE34" s="55">
        <v>0</v>
      </c>
      <c r="AG34" s="55">
        <f>DSKR!$S34</f>
        <v>543271665</v>
      </c>
      <c r="AH34" s="55">
        <v>0</v>
      </c>
      <c r="AI34" s="55">
        <v>0</v>
      </c>
      <c r="AJ34" s="54">
        <f t="shared" si="6"/>
        <v>543271665</v>
      </c>
      <c r="AL34" s="55">
        <f>DSKR_BS[[#This Row],[2024-08-31]]</f>
        <v>163047588</v>
      </c>
      <c r="AM34" s="55">
        <v>0</v>
      </c>
      <c r="AN34" s="55">
        <v>0</v>
      </c>
      <c r="AO34" s="56">
        <f t="shared" si="7"/>
        <v>163047588</v>
      </c>
    </row>
    <row r="35" spans="2:41" ht="13.5" customHeight="1">
      <c r="B35" s="49" t="s">
        <v>760</v>
      </c>
      <c r="C35" s="50" t="s">
        <v>27</v>
      </c>
      <c r="D35" s="51" t="s">
        <v>761</v>
      </c>
      <c r="E35" s="52" t="s">
        <v>762</v>
      </c>
      <c r="F35" s="53" t="str">
        <f>IF(LEN(DSKR!$B35)&lt;7,"O",IF(SUM(DSKR!$G35:$Y35)&lt;&gt;0,"O","X"))</f>
        <v>O</v>
      </c>
      <c r="G35" s="54">
        <v>0</v>
      </c>
      <c r="H35" s="54">
        <v>0</v>
      </c>
      <c r="I35" s="54">
        <v>0</v>
      </c>
      <c r="J35" s="54">
        <v>0</v>
      </c>
      <c r="K35" s="54">
        <v>0</v>
      </c>
      <c r="L35" s="54">
        <v>0</v>
      </c>
      <c r="M35" s="54">
        <v>0</v>
      </c>
      <c r="N35" s="57">
        <v>0</v>
      </c>
      <c r="O35" s="57">
        <v>0</v>
      </c>
      <c r="P35" s="54">
        <v>0</v>
      </c>
      <c r="Q35" s="54">
        <v>0</v>
      </c>
      <c r="R35" s="54">
        <v>0</v>
      </c>
      <c r="S35" s="55">
        <v>0</v>
      </c>
      <c r="T35" s="55">
        <v>469732944</v>
      </c>
      <c r="U35" s="55">
        <v>442628045</v>
      </c>
      <c r="V35" s="54">
        <v>422317207</v>
      </c>
      <c r="W35" s="55">
        <v>399924601</v>
      </c>
      <c r="X35" s="55">
        <v>375650475</v>
      </c>
      <c r="Y35" s="54">
        <v>324135456</v>
      </c>
      <c r="Z35" s="55">
        <v>302087847</v>
      </c>
      <c r="AA35" s="54">
        <v>277095485</v>
      </c>
      <c r="AB35" s="54">
        <v>0</v>
      </c>
      <c r="AC35" s="55">
        <v>0</v>
      </c>
      <c r="AD35" s="55">
        <v>0</v>
      </c>
      <c r="AE35" s="55">
        <v>0</v>
      </c>
      <c r="AG35" s="55">
        <f>DSKR!$S35</f>
        <v>0</v>
      </c>
      <c r="AH35" s="55">
        <v>0</v>
      </c>
      <c r="AI35" s="55">
        <v>0</v>
      </c>
      <c r="AJ35" s="54">
        <f t="shared" si="6"/>
        <v>0</v>
      </c>
      <c r="AL35" s="55">
        <f>DSKR_BS[[#This Row],[2024-08-31]]</f>
        <v>277095485</v>
      </c>
      <c r="AM35" s="55">
        <v>0</v>
      </c>
      <c r="AN35" s="55">
        <v>0</v>
      </c>
      <c r="AO35" s="56">
        <f t="shared" si="7"/>
        <v>277095485</v>
      </c>
    </row>
    <row r="36" spans="2:41" ht="13.5" customHeight="1">
      <c r="B36" s="49" t="s">
        <v>763</v>
      </c>
      <c r="C36" s="50" t="s">
        <v>28</v>
      </c>
      <c r="D36" s="51" t="s">
        <v>764</v>
      </c>
      <c r="E36" s="52" t="s">
        <v>765</v>
      </c>
      <c r="F36" s="53" t="str">
        <f>IF(LEN(DSKR!$B36)&lt;7,"O",IF(SUM(DSKR!$G36:$Y36)&lt;&gt;0,"O","X"))</f>
        <v>O</v>
      </c>
      <c r="G36" s="54">
        <v>164665522</v>
      </c>
      <c r="H36" s="54">
        <v>164556328</v>
      </c>
      <c r="I36" s="54">
        <v>153759056</v>
      </c>
      <c r="J36" s="54">
        <v>345912369</v>
      </c>
      <c r="K36" s="54">
        <v>352052471</v>
      </c>
      <c r="L36" s="54">
        <v>561641878</v>
      </c>
      <c r="M36" s="54">
        <v>713156090</v>
      </c>
      <c r="N36" s="57">
        <v>677387502</v>
      </c>
      <c r="O36" s="57">
        <v>665335853</v>
      </c>
      <c r="P36" s="54">
        <v>803772215</v>
      </c>
      <c r="Q36" s="54">
        <v>820754797</v>
      </c>
      <c r="R36" s="54">
        <v>767757930</v>
      </c>
      <c r="S36" s="55">
        <v>588729966</v>
      </c>
      <c r="T36" s="55">
        <v>747426650</v>
      </c>
      <c r="U36" s="55">
        <v>707281648</v>
      </c>
      <c r="V36" s="54">
        <v>662589010</v>
      </c>
      <c r="W36" s="55">
        <v>607000369</v>
      </c>
      <c r="X36" s="55">
        <v>567495291</v>
      </c>
      <c r="Y36" s="54">
        <v>652218047</v>
      </c>
      <c r="Z36" s="55">
        <v>734914661</v>
      </c>
      <c r="AA36" s="54">
        <v>688098978</v>
      </c>
      <c r="AB36" s="54">
        <v>0</v>
      </c>
      <c r="AC36" s="55">
        <v>0</v>
      </c>
      <c r="AD36" s="55">
        <v>0</v>
      </c>
      <c r="AE36" s="55">
        <v>0</v>
      </c>
      <c r="AG36" s="55">
        <f>DSKR!$S36</f>
        <v>588729966</v>
      </c>
      <c r="AH36" s="55">
        <v>0</v>
      </c>
      <c r="AI36" s="55">
        <v>0</v>
      </c>
      <c r="AJ36" s="54">
        <f t="shared" si="6"/>
        <v>588729966</v>
      </c>
      <c r="AL36" s="55">
        <f>DSKR_BS[[#This Row],[2024-08-31]]</f>
        <v>688098978</v>
      </c>
      <c r="AM36" s="55">
        <v>0</v>
      </c>
      <c r="AN36" s="55">
        <v>0</v>
      </c>
      <c r="AO36" s="56">
        <f t="shared" si="7"/>
        <v>688098978</v>
      </c>
    </row>
    <row r="37" spans="2:41" ht="13.5" hidden="1" customHeight="1">
      <c r="B37" s="49" t="s">
        <v>766</v>
      </c>
      <c r="C37" s="50" t="s">
        <v>767</v>
      </c>
      <c r="D37" s="51" t="s">
        <v>768</v>
      </c>
      <c r="E37" s="52" t="s">
        <v>769</v>
      </c>
      <c r="F37" s="53" t="str">
        <f>IF(LEN(DSKR!$B37)&lt;7,"O",IF(SUM(DSKR!$G37:$Y37)&lt;&gt;0,"O","X"))</f>
        <v>X</v>
      </c>
      <c r="G37" s="54">
        <v>0</v>
      </c>
      <c r="H37" s="54">
        <v>0</v>
      </c>
      <c r="I37" s="54">
        <v>0</v>
      </c>
      <c r="J37" s="54">
        <v>0</v>
      </c>
      <c r="K37" s="54">
        <v>0</v>
      </c>
      <c r="L37" s="54">
        <v>0</v>
      </c>
      <c r="M37" s="54">
        <v>0</v>
      </c>
      <c r="N37" s="57">
        <v>0</v>
      </c>
      <c r="O37" s="57">
        <v>0</v>
      </c>
      <c r="P37" s="54">
        <v>0</v>
      </c>
      <c r="Q37" s="54">
        <v>0</v>
      </c>
      <c r="R37" s="54">
        <v>0</v>
      </c>
      <c r="S37" s="55">
        <v>0</v>
      </c>
      <c r="T37" s="55">
        <v>0</v>
      </c>
      <c r="U37" s="55">
        <v>0</v>
      </c>
      <c r="V37" s="54">
        <v>0</v>
      </c>
      <c r="W37" s="55">
        <v>0</v>
      </c>
      <c r="X37" s="55">
        <v>0</v>
      </c>
      <c r="Y37" s="54">
        <v>0</v>
      </c>
      <c r="Z37" s="55">
        <v>0</v>
      </c>
      <c r="AA37" s="54">
        <v>0</v>
      </c>
      <c r="AB37" s="54">
        <v>0</v>
      </c>
      <c r="AC37" s="55">
        <v>0</v>
      </c>
      <c r="AD37" s="55">
        <v>0</v>
      </c>
      <c r="AE37" s="55">
        <v>0</v>
      </c>
      <c r="AG37" s="55">
        <f>DSKR!$S37</f>
        <v>0</v>
      </c>
      <c r="AH37" s="55">
        <v>0</v>
      </c>
      <c r="AI37" s="55">
        <v>0</v>
      </c>
      <c r="AJ37" s="54">
        <f t="shared" si="6"/>
        <v>0</v>
      </c>
      <c r="AL37" s="55">
        <f>DSKR_BS[[#This Row],[2024-08-31]]</f>
        <v>0</v>
      </c>
      <c r="AM37" s="55">
        <v>0</v>
      </c>
      <c r="AN37" s="55">
        <v>0</v>
      </c>
      <c r="AO37" s="56">
        <f t="shared" si="7"/>
        <v>0</v>
      </c>
    </row>
    <row r="38" spans="2:41" ht="13.5" customHeight="1">
      <c r="B38" s="49" t="s">
        <v>770</v>
      </c>
      <c r="C38" s="50" t="s">
        <v>29</v>
      </c>
      <c r="D38" s="51" t="s">
        <v>771</v>
      </c>
      <c r="E38" s="52" t="s">
        <v>772</v>
      </c>
      <c r="F38" s="53" t="str">
        <f>IF(LEN(DSKR!$B38)&lt;7,"O",IF(SUM(DSKR!$G38:$Y38)&lt;&gt;0,"O","X"))</f>
        <v>O</v>
      </c>
      <c r="G38" s="54">
        <v>0</v>
      </c>
      <c r="H38" s="54">
        <v>222807991</v>
      </c>
      <c r="I38" s="54">
        <v>438788955</v>
      </c>
      <c r="J38" s="54">
        <v>0</v>
      </c>
      <c r="K38" s="54">
        <v>189022780</v>
      </c>
      <c r="L38" s="54">
        <v>341697994</v>
      </c>
      <c r="M38" s="54">
        <v>0</v>
      </c>
      <c r="N38" s="57">
        <v>228856476</v>
      </c>
      <c r="O38" s="57">
        <v>445367050</v>
      </c>
      <c r="P38" s="54">
        <v>0</v>
      </c>
      <c r="Q38" s="54">
        <v>241351966</v>
      </c>
      <c r="R38" s="54">
        <v>775473372</v>
      </c>
      <c r="S38" s="55">
        <v>473196261</v>
      </c>
      <c r="T38" s="55">
        <v>764092231</v>
      </c>
      <c r="U38" s="55">
        <v>514141213</v>
      </c>
      <c r="V38" s="54">
        <v>409958720</v>
      </c>
      <c r="W38" s="55">
        <v>862259498</v>
      </c>
      <c r="X38" s="55">
        <v>1008380222</v>
      </c>
      <c r="Y38" s="54">
        <v>92962829</v>
      </c>
      <c r="Z38" s="55">
        <v>599796285</v>
      </c>
      <c r="AA38" s="54">
        <v>792762691</v>
      </c>
      <c r="AB38" s="54">
        <v>0</v>
      </c>
      <c r="AC38" s="55">
        <v>0</v>
      </c>
      <c r="AD38" s="55">
        <v>0</v>
      </c>
      <c r="AE38" s="55">
        <v>0</v>
      </c>
      <c r="AG38" s="55">
        <f>DSKR!$S38</f>
        <v>473196261</v>
      </c>
      <c r="AH38" s="55">
        <v>0</v>
      </c>
      <c r="AI38" s="55">
        <v>0</v>
      </c>
      <c r="AJ38" s="54">
        <f t="shared" si="6"/>
        <v>473196261</v>
      </c>
      <c r="AL38" s="55">
        <f>DSKR_BS[[#This Row],[2024-08-31]]</f>
        <v>792762691</v>
      </c>
      <c r="AM38" s="55">
        <v>0</v>
      </c>
      <c r="AN38" s="55">
        <v>0</v>
      </c>
      <c r="AO38" s="56">
        <f t="shared" si="7"/>
        <v>792762691</v>
      </c>
    </row>
    <row r="39" spans="2:41" ht="13.5" hidden="1" customHeight="1">
      <c r="B39" s="49" t="s">
        <v>773</v>
      </c>
      <c r="C39" s="50" t="s">
        <v>774</v>
      </c>
      <c r="D39" s="51" t="s">
        <v>775</v>
      </c>
      <c r="E39" s="52" t="s">
        <v>776</v>
      </c>
      <c r="F39" s="53" t="str">
        <f>IF(LEN(DSKR!$B39)&lt;7,"O",IF(SUM(DSKR!$G39:$Y39)&lt;&gt;0,"O","X"))</f>
        <v>X</v>
      </c>
      <c r="G39" s="54">
        <v>0</v>
      </c>
      <c r="H39" s="54">
        <v>0</v>
      </c>
      <c r="I39" s="54">
        <v>0</v>
      </c>
      <c r="J39" s="54">
        <v>0</v>
      </c>
      <c r="K39" s="54">
        <v>0</v>
      </c>
      <c r="L39" s="54">
        <v>0</v>
      </c>
      <c r="M39" s="54">
        <v>0</v>
      </c>
      <c r="N39" s="57">
        <v>0</v>
      </c>
      <c r="O39" s="57">
        <v>0</v>
      </c>
      <c r="P39" s="54">
        <v>0</v>
      </c>
      <c r="Q39" s="54">
        <v>0</v>
      </c>
      <c r="R39" s="54">
        <v>0</v>
      </c>
      <c r="S39" s="55">
        <v>0</v>
      </c>
      <c r="T39" s="55">
        <v>0</v>
      </c>
      <c r="U39" s="55">
        <v>0</v>
      </c>
      <c r="V39" s="54">
        <v>0</v>
      </c>
      <c r="W39" s="55">
        <v>0</v>
      </c>
      <c r="X39" s="55">
        <v>0</v>
      </c>
      <c r="Y39" s="54">
        <v>0</v>
      </c>
      <c r="Z39" s="55">
        <v>0</v>
      </c>
      <c r="AA39" s="54">
        <v>0</v>
      </c>
      <c r="AB39" s="54">
        <v>0</v>
      </c>
      <c r="AC39" s="55">
        <v>0</v>
      </c>
      <c r="AD39" s="55">
        <v>0</v>
      </c>
      <c r="AE39" s="55">
        <v>0</v>
      </c>
      <c r="AG39" s="55">
        <f>DSKR!$S39</f>
        <v>0</v>
      </c>
      <c r="AH39" s="55">
        <v>0</v>
      </c>
      <c r="AI39" s="55">
        <v>0</v>
      </c>
      <c r="AJ39" s="54">
        <f t="shared" si="6"/>
        <v>0</v>
      </c>
      <c r="AL39" s="55">
        <f>DSKR_BS[[#This Row],[2024-08-31]]</f>
        <v>0</v>
      </c>
      <c r="AM39" s="55">
        <v>0</v>
      </c>
      <c r="AN39" s="55">
        <v>0</v>
      </c>
      <c r="AO39" s="56">
        <f t="shared" si="7"/>
        <v>0</v>
      </c>
    </row>
    <row r="40" spans="2:41" ht="13.5" hidden="1" customHeight="1">
      <c r="B40" s="49" t="s">
        <v>777</v>
      </c>
      <c r="C40" s="50" t="s">
        <v>778</v>
      </c>
      <c r="D40" s="51" t="s">
        <v>779</v>
      </c>
      <c r="E40" s="52" t="s">
        <v>780</v>
      </c>
      <c r="F40" s="53" t="str">
        <f>IF(LEN(DSKR!$B40)&lt;7,"O",IF(SUM(DSKR!$G40:$Y40)&lt;&gt;0,"O","X"))</f>
        <v>X</v>
      </c>
      <c r="G40" s="54">
        <v>0</v>
      </c>
      <c r="H40" s="54">
        <v>0</v>
      </c>
      <c r="I40" s="54">
        <v>0</v>
      </c>
      <c r="J40" s="54">
        <v>0</v>
      </c>
      <c r="K40" s="54">
        <v>0</v>
      </c>
      <c r="L40" s="54">
        <v>0</v>
      </c>
      <c r="M40" s="54">
        <v>0</v>
      </c>
      <c r="N40" s="57">
        <v>0</v>
      </c>
      <c r="O40" s="57">
        <v>0</v>
      </c>
      <c r="P40" s="54">
        <v>0</v>
      </c>
      <c r="Q40" s="54">
        <v>0</v>
      </c>
      <c r="R40" s="54">
        <v>0</v>
      </c>
      <c r="S40" s="55">
        <v>0</v>
      </c>
      <c r="T40" s="55">
        <v>0</v>
      </c>
      <c r="U40" s="55">
        <v>0</v>
      </c>
      <c r="V40" s="54">
        <v>0</v>
      </c>
      <c r="W40" s="55">
        <v>0</v>
      </c>
      <c r="X40" s="55">
        <v>0</v>
      </c>
      <c r="Y40" s="54">
        <v>0</v>
      </c>
      <c r="Z40" s="55">
        <v>0</v>
      </c>
      <c r="AA40" s="54">
        <v>0</v>
      </c>
      <c r="AB40" s="54">
        <v>0</v>
      </c>
      <c r="AC40" s="55">
        <v>0</v>
      </c>
      <c r="AD40" s="55">
        <v>0</v>
      </c>
      <c r="AE40" s="55">
        <v>0</v>
      </c>
      <c r="AG40" s="55">
        <f>DSKR!$S40</f>
        <v>0</v>
      </c>
      <c r="AH40" s="55">
        <v>0</v>
      </c>
      <c r="AI40" s="55">
        <v>0</v>
      </c>
      <c r="AJ40" s="54">
        <f t="shared" si="6"/>
        <v>0</v>
      </c>
      <c r="AL40" s="55">
        <f>DSKR_BS[[#This Row],[2024-08-31]]</f>
        <v>0</v>
      </c>
      <c r="AM40" s="55">
        <v>0</v>
      </c>
      <c r="AN40" s="55">
        <v>0</v>
      </c>
      <c r="AO40" s="56">
        <f t="shared" si="7"/>
        <v>0</v>
      </c>
    </row>
    <row r="41" spans="2:41" ht="13.5" customHeight="1">
      <c r="B41" s="49" t="s">
        <v>781</v>
      </c>
      <c r="C41" s="50" t="s">
        <v>30</v>
      </c>
      <c r="D41" s="51" t="s">
        <v>782</v>
      </c>
      <c r="E41" s="52" t="s">
        <v>783</v>
      </c>
      <c r="F41" s="53" t="str">
        <f>IF(LEN(DSKR!$B41)&lt;7,"O",IF(SUM(DSKR!$G41:$Y41)&lt;&gt;0,"O","X"))</f>
        <v>O</v>
      </c>
      <c r="G41" s="54">
        <v>0</v>
      </c>
      <c r="H41" s="54">
        <v>0</v>
      </c>
      <c r="I41" s="54">
        <v>0</v>
      </c>
      <c r="J41" s="54">
        <v>0</v>
      </c>
      <c r="K41" s="54">
        <v>0</v>
      </c>
      <c r="L41" s="54">
        <v>0</v>
      </c>
      <c r="M41" s="54">
        <v>0</v>
      </c>
      <c r="N41" s="57">
        <v>0</v>
      </c>
      <c r="O41" s="57">
        <v>0</v>
      </c>
      <c r="P41" s="54">
        <v>0</v>
      </c>
      <c r="Q41" s="54">
        <v>0</v>
      </c>
      <c r="R41" s="54">
        <v>0</v>
      </c>
      <c r="S41" s="55">
        <v>2474315392</v>
      </c>
      <c r="T41" s="55">
        <v>0</v>
      </c>
      <c r="U41" s="55">
        <v>0</v>
      </c>
      <c r="V41" s="54">
        <v>0</v>
      </c>
      <c r="W41" s="55">
        <v>0</v>
      </c>
      <c r="X41" s="55">
        <v>0</v>
      </c>
      <c r="Y41" s="54">
        <v>0</v>
      </c>
      <c r="Z41" s="55">
        <v>0</v>
      </c>
      <c r="AA41" s="54">
        <v>0</v>
      </c>
      <c r="AB41" s="54">
        <v>0</v>
      </c>
      <c r="AC41" s="55">
        <v>0</v>
      </c>
      <c r="AD41" s="55">
        <v>0</v>
      </c>
      <c r="AE41" s="55">
        <v>0</v>
      </c>
      <c r="AG41" s="55">
        <f>DSKR!$S41</f>
        <v>2474315392</v>
      </c>
      <c r="AH41" s="55">
        <v>0</v>
      </c>
      <c r="AI41" s="55">
        <v>0</v>
      </c>
      <c r="AJ41" s="54">
        <f t="shared" si="6"/>
        <v>2474315392</v>
      </c>
      <c r="AL41" s="55">
        <f>DSKR_BS[[#This Row],[2024-08-31]]</f>
        <v>0</v>
      </c>
      <c r="AM41" s="55">
        <v>0</v>
      </c>
      <c r="AN41" s="55">
        <v>0</v>
      </c>
      <c r="AO41" s="56">
        <f t="shared" si="7"/>
        <v>0</v>
      </c>
    </row>
    <row r="42" spans="2:41" ht="13.5" customHeight="1">
      <c r="B42" s="49" t="s">
        <v>784</v>
      </c>
      <c r="C42" s="50" t="s">
        <v>31</v>
      </c>
      <c r="D42" s="51" t="s">
        <v>785</v>
      </c>
      <c r="E42" s="52" t="s">
        <v>786</v>
      </c>
      <c r="F42" s="53" t="str">
        <f>IF(LEN(DSKR!$B42)&lt;7,"O",IF(SUM(DSKR!$G42:$Y42)&lt;&gt;0,"O","X"))</f>
        <v>O</v>
      </c>
      <c r="G42" s="54">
        <v>0</v>
      </c>
      <c r="H42" s="54">
        <v>0</v>
      </c>
      <c r="I42" s="54">
        <v>0</v>
      </c>
      <c r="J42" s="54">
        <v>0</v>
      </c>
      <c r="K42" s="54">
        <v>0</v>
      </c>
      <c r="L42" s="54">
        <v>0</v>
      </c>
      <c r="M42" s="54">
        <v>0</v>
      </c>
      <c r="N42" s="57">
        <v>0</v>
      </c>
      <c r="O42" s="57">
        <v>0</v>
      </c>
      <c r="P42" s="54">
        <v>0</v>
      </c>
      <c r="Q42" s="54">
        <v>0</v>
      </c>
      <c r="R42" s="54">
        <v>0</v>
      </c>
      <c r="S42" s="55">
        <v>0</v>
      </c>
      <c r="T42" s="55">
        <v>2474315392</v>
      </c>
      <c r="U42" s="55">
        <v>2474315392</v>
      </c>
      <c r="V42" s="54">
        <v>2584464068</v>
      </c>
      <c r="W42" s="55">
        <v>2645679099</v>
      </c>
      <c r="X42" s="55">
        <v>2641457373</v>
      </c>
      <c r="Y42" s="54">
        <v>2665828247</v>
      </c>
      <c r="Z42" s="55">
        <v>2657001002</v>
      </c>
      <c r="AA42" s="54">
        <v>2562395954</v>
      </c>
      <c r="AB42" s="54">
        <v>0</v>
      </c>
      <c r="AC42" s="55">
        <v>0</v>
      </c>
      <c r="AD42" s="55">
        <v>0</v>
      </c>
      <c r="AE42" s="55">
        <v>0</v>
      </c>
      <c r="AG42" s="55">
        <f>DSKR!$S42</f>
        <v>0</v>
      </c>
      <c r="AH42" s="55">
        <v>0</v>
      </c>
      <c r="AI42" s="55">
        <v>0</v>
      </c>
      <c r="AJ42" s="54">
        <f t="shared" si="6"/>
        <v>0</v>
      </c>
      <c r="AL42" s="55">
        <f>DSKR_BS[[#This Row],[2024-08-31]]</f>
        <v>2562395954</v>
      </c>
      <c r="AM42" s="55">
        <v>0</v>
      </c>
      <c r="AN42" s="55">
        <v>0</v>
      </c>
      <c r="AO42" s="56">
        <f t="shared" si="7"/>
        <v>2562395954</v>
      </c>
    </row>
    <row r="43" spans="2:41" ht="13.5" customHeight="1">
      <c r="B43" s="49" t="s">
        <v>787</v>
      </c>
      <c r="C43" s="50" t="s">
        <v>32</v>
      </c>
      <c r="D43" s="51" t="s">
        <v>788</v>
      </c>
      <c r="E43" s="52" t="s">
        <v>789</v>
      </c>
      <c r="F43" s="53" t="str">
        <f>IF(LEN(DSKR!$B43)&lt;7,"O",IF(SUM(DSKR!$G43:$Y43)&lt;&gt;0,"O","X"))</f>
        <v>O</v>
      </c>
      <c r="G43" s="54">
        <v>0</v>
      </c>
      <c r="H43" s="54">
        <v>0</v>
      </c>
      <c r="I43" s="54">
        <v>10000000</v>
      </c>
      <c r="J43" s="54">
        <v>23290410</v>
      </c>
      <c r="K43" s="54">
        <v>23599985</v>
      </c>
      <c r="L43" s="54">
        <v>23420330</v>
      </c>
      <c r="M43" s="54">
        <v>23324920</v>
      </c>
      <c r="N43" s="57">
        <v>22992000</v>
      </c>
      <c r="O43" s="57">
        <v>36412210</v>
      </c>
      <c r="P43" s="54">
        <v>337155720</v>
      </c>
      <c r="Q43" s="54">
        <v>340236920</v>
      </c>
      <c r="R43" s="54">
        <v>329589350</v>
      </c>
      <c r="S43" s="55">
        <v>329593410</v>
      </c>
      <c r="T43" s="55">
        <v>330011590</v>
      </c>
      <c r="U43" s="55">
        <v>330046100</v>
      </c>
      <c r="V43" s="54">
        <v>332686020</v>
      </c>
      <c r="W43" s="55">
        <v>349526631</v>
      </c>
      <c r="X43" s="55">
        <v>346477945</v>
      </c>
      <c r="Y43" s="54">
        <v>346758996</v>
      </c>
      <c r="Z43" s="55">
        <v>346657198</v>
      </c>
      <c r="AA43" s="54">
        <v>332566189</v>
      </c>
      <c r="AB43" s="54">
        <v>0</v>
      </c>
      <c r="AC43" s="55">
        <v>0</v>
      </c>
      <c r="AD43" s="55">
        <v>0</v>
      </c>
      <c r="AE43" s="55">
        <v>0</v>
      </c>
      <c r="AG43" s="55">
        <f>DSKR!$S43</f>
        <v>329593410</v>
      </c>
      <c r="AH43" s="55">
        <v>0</v>
      </c>
      <c r="AI43" s="55">
        <v>0</v>
      </c>
      <c r="AJ43" s="54">
        <f t="shared" si="6"/>
        <v>329593410</v>
      </c>
      <c r="AL43" s="55">
        <f>DSKR_BS[[#This Row],[2024-08-31]]</f>
        <v>332566189</v>
      </c>
      <c r="AM43" s="55">
        <v>0</v>
      </c>
      <c r="AN43" s="55">
        <v>0</v>
      </c>
      <c r="AO43" s="56">
        <f t="shared" si="7"/>
        <v>332566189</v>
      </c>
    </row>
    <row r="44" spans="2:41" ht="13.5" customHeight="1">
      <c r="B44" s="49" t="s">
        <v>790</v>
      </c>
      <c r="C44" s="50" t="s">
        <v>33</v>
      </c>
      <c r="D44" s="51" t="s">
        <v>791</v>
      </c>
      <c r="E44" s="52" t="s">
        <v>792</v>
      </c>
      <c r="F44" s="53" t="str">
        <f>IF(LEN(DSKR!$B44)&lt;7,"O",IF(SUM(DSKR!$G44:$Y44)&lt;&gt;0,"O","X"))</f>
        <v>O</v>
      </c>
      <c r="G44" s="54">
        <v>0</v>
      </c>
      <c r="H44" s="54">
        <v>0</v>
      </c>
      <c r="I44" s="54">
        <v>0</v>
      </c>
      <c r="J44" s="54">
        <v>0</v>
      </c>
      <c r="K44" s="54">
        <v>0</v>
      </c>
      <c r="L44" s="54">
        <v>0</v>
      </c>
      <c r="M44" s="54">
        <v>0</v>
      </c>
      <c r="N44" s="57">
        <v>0</v>
      </c>
      <c r="O44" s="57">
        <v>0</v>
      </c>
      <c r="P44" s="54">
        <v>-22962774</v>
      </c>
      <c r="Q44" s="54">
        <v>-21091297</v>
      </c>
      <c r="R44" s="54">
        <v>-19207241</v>
      </c>
      <c r="S44" s="55">
        <v>-17310519</v>
      </c>
      <c r="T44" s="55">
        <v>-15401047</v>
      </c>
      <c r="U44" s="55">
        <v>-13478738</v>
      </c>
      <c r="V44" s="54">
        <v>-11543506</v>
      </c>
      <c r="W44" s="55">
        <v>-10848344</v>
      </c>
      <c r="X44" s="55">
        <v>-8777365</v>
      </c>
      <c r="Y44" s="54">
        <v>-6692361</v>
      </c>
      <c r="Z44" s="55">
        <v>-4593237</v>
      </c>
      <c r="AA44" s="54">
        <v>-2479896</v>
      </c>
      <c r="AB44" s="54">
        <v>0</v>
      </c>
      <c r="AC44" s="55">
        <v>0</v>
      </c>
      <c r="AD44" s="55">
        <v>0</v>
      </c>
      <c r="AE44" s="55">
        <v>0</v>
      </c>
      <c r="AG44" s="55">
        <f>DSKR!$S44</f>
        <v>-17310519</v>
      </c>
      <c r="AH44" s="55">
        <v>16169065</v>
      </c>
      <c r="AI44" s="55">
        <v>-1141454</v>
      </c>
      <c r="AJ44" s="54">
        <f t="shared" si="6"/>
        <v>0</v>
      </c>
      <c r="AL44" s="55">
        <f>DSKR_BS[[#This Row],[2024-08-31]]</f>
        <v>-2479896</v>
      </c>
      <c r="AM44" s="55">
        <v>1540123</v>
      </c>
      <c r="AN44" s="55">
        <v>-260560</v>
      </c>
      <c r="AO44" s="56">
        <f t="shared" si="7"/>
        <v>-679213</v>
      </c>
    </row>
    <row r="45" spans="2:41" ht="13.5" customHeight="1">
      <c r="B45" s="49" t="s">
        <v>793</v>
      </c>
      <c r="C45" s="50" t="s">
        <v>34</v>
      </c>
      <c r="D45" s="51" t="s">
        <v>794</v>
      </c>
      <c r="E45" s="52" t="s">
        <v>795</v>
      </c>
      <c r="F45" s="53" t="str">
        <f>IF(LEN(DSKR!$B45)&lt;7,"O",IF(SUM(DSKR!$G45:$Y45)&lt;&gt;0,"O","X"))</f>
        <v>O</v>
      </c>
      <c r="G45" s="54">
        <v>0</v>
      </c>
      <c r="H45" s="54">
        <v>0</v>
      </c>
      <c r="I45" s="54">
        <v>0</v>
      </c>
      <c r="J45" s="54">
        <v>0</v>
      </c>
      <c r="K45" s="54">
        <v>0</v>
      </c>
      <c r="L45" s="54">
        <v>0</v>
      </c>
      <c r="M45" s="54">
        <v>0</v>
      </c>
      <c r="N45" s="57">
        <v>0</v>
      </c>
      <c r="O45" s="57">
        <v>0</v>
      </c>
      <c r="P45" s="54">
        <v>0</v>
      </c>
      <c r="Q45" s="54">
        <v>0</v>
      </c>
      <c r="R45" s="54">
        <v>0</v>
      </c>
      <c r="S45" s="55">
        <v>0</v>
      </c>
      <c r="T45" s="55">
        <v>7210000</v>
      </c>
      <c r="U45" s="55">
        <v>47229980</v>
      </c>
      <c r="V45" s="54">
        <v>47613980</v>
      </c>
      <c r="W45" s="55">
        <v>48570980</v>
      </c>
      <c r="X45" s="55">
        <v>89800000</v>
      </c>
      <c r="Y45" s="54">
        <v>90562000</v>
      </c>
      <c r="Z45" s="55">
        <v>90286000</v>
      </c>
      <c r="AA45" s="54">
        <v>87328000</v>
      </c>
      <c r="AB45" s="54">
        <v>0</v>
      </c>
      <c r="AC45" s="55">
        <v>0</v>
      </c>
      <c r="AD45" s="55">
        <v>0</v>
      </c>
      <c r="AE45" s="55">
        <v>0</v>
      </c>
      <c r="AG45" s="55">
        <f>DSKR!$S45</f>
        <v>0</v>
      </c>
      <c r="AH45" s="55">
        <v>0</v>
      </c>
      <c r="AI45" s="55">
        <v>0</v>
      </c>
      <c r="AJ45" s="54">
        <f t="shared" si="6"/>
        <v>0</v>
      </c>
      <c r="AL45" s="55">
        <f>DSKR_BS[[#This Row],[2024-08-31]]</f>
        <v>87328000</v>
      </c>
      <c r="AM45" s="55">
        <v>0</v>
      </c>
      <c r="AN45" s="55">
        <v>0</v>
      </c>
      <c r="AO45" s="56">
        <f t="shared" si="7"/>
        <v>87328000</v>
      </c>
    </row>
    <row r="46" spans="2:41" ht="13.5" customHeight="1">
      <c r="B46" s="49" t="s">
        <v>796</v>
      </c>
      <c r="C46" s="50" t="s">
        <v>35</v>
      </c>
      <c r="D46" s="51" t="s">
        <v>797</v>
      </c>
      <c r="E46" s="52" t="s">
        <v>798</v>
      </c>
      <c r="F46" s="53" t="str">
        <f>IF(LEN(DSKR!$B46)&lt;7,"O",IF(SUM(DSKR!$G46:$Y46)&lt;&gt;0,"O","X"))</f>
        <v>O</v>
      </c>
      <c r="G46" s="54">
        <v>0</v>
      </c>
      <c r="H46" s="54">
        <v>0</v>
      </c>
      <c r="I46" s="54">
        <v>0</v>
      </c>
      <c r="J46" s="54">
        <v>0</v>
      </c>
      <c r="K46" s="54">
        <v>0</v>
      </c>
      <c r="L46" s="54">
        <v>0</v>
      </c>
      <c r="M46" s="54">
        <v>0</v>
      </c>
      <c r="N46" s="57">
        <v>0</v>
      </c>
      <c r="O46" s="57">
        <v>0</v>
      </c>
      <c r="P46" s="54">
        <v>0</v>
      </c>
      <c r="Q46" s="54">
        <v>0</v>
      </c>
      <c r="R46" s="54">
        <v>0</v>
      </c>
      <c r="S46" s="55">
        <v>0</v>
      </c>
      <c r="T46" s="55">
        <v>-469432</v>
      </c>
      <c r="U46" s="55">
        <v>-428050</v>
      </c>
      <c r="V46" s="54">
        <v>-386414</v>
      </c>
      <c r="W46" s="55">
        <v>-344522</v>
      </c>
      <c r="X46" s="55">
        <v>-302373</v>
      </c>
      <c r="Y46" s="54">
        <v>-259965</v>
      </c>
      <c r="Z46" s="55">
        <v>-217297</v>
      </c>
      <c r="AA46" s="54">
        <v>-174367</v>
      </c>
      <c r="AB46" s="54">
        <v>0</v>
      </c>
      <c r="AC46" s="55">
        <v>0</v>
      </c>
      <c r="AD46" s="55">
        <v>0</v>
      </c>
      <c r="AE46" s="55">
        <v>0</v>
      </c>
      <c r="AG46" s="55">
        <f>DSKR!$S46</f>
        <v>0</v>
      </c>
      <c r="AH46" s="55">
        <v>0</v>
      </c>
      <c r="AI46" s="55">
        <v>0</v>
      </c>
      <c r="AJ46" s="54">
        <f t="shared" si="6"/>
        <v>0</v>
      </c>
      <c r="AL46" s="55">
        <f>DSKR_BS[[#This Row],[2024-08-31]]</f>
        <v>-174367</v>
      </c>
      <c r="AM46" s="55">
        <v>0</v>
      </c>
      <c r="AN46" s="55">
        <v>0</v>
      </c>
      <c r="AO46" s="56">
        <f t="shared" si="7"/>
        <v>-174367</v>
      </c>
    </row>
    <row r="47" spans="2:41" ht="13.5" customHeight="1">
      <c r="B47" s="49" t="s">
        <v>799</v>
      </c>
      <c r="C47" s="50" t="s">
        <v>36</v>
      </c>
      <c r="D47" s="51" t="s">
        <v>800</v>
      </c>
      <c r="E47" s="52" t="s">
        <v>801</v>
      </c>
      <c r="F47" s="53" t="str">
        <f>IF(LEN(DSKR!$B47)&lt;7,"O",IF(SUM(DSKR!$G47:$Y47)&lt;&gt;0,"O","X"))</f>
        <v>O</v>
      </c>
      <c r="G47" s="54">
        <v>92488530</v>
      </c>
      <c r="H47" s="54">
        <v>92488530</v>
      </c>
      <c r="I47" s="54">
        <v>138609080</v>
      </c>
      <c r="J47" s="54">
        <v>144290440</v>
      </c>
      <c r="K47" s="54">
        <v>60209660</v>
      </c>
      <c r="L47" s="54">
        <v>60745640</v>
      </c>
      <c r="M47" s="54">
        <v>56873310</v>
      </c>
      <c r="N47" s="57">
        <v>56873310</v>
      </c>
      <c r="O47" s="57">
        <v>67309325</v>
      </c>
      <c r="P47" s="54">
        <v>72910828</v>
      </c>
      <c r="Q47" s="54">
        <v>73465593</v>
      </c>
      <c r="R47" s="54">
        <v>73465593</v>
      </c>
      <c r="S47" s="55">
        <v>97018740</v>
      </c>
      <c r="T47" s="55">
        <v>97403239</v>
      </c>
      <c r="U47" s="55">
        <v>144484639</v>
      </c>
      <c r="V47" s="54">
        <v>150412427</v>
      </c>
      <c r="W47" s="55">
        <v>92754567</v>
      </c>
      <c r="X47" s="55">
        <v>92754567</v>
      </c>
      <c r="Y47" s="54">
        <v>89692117</v>
      </c>
      <c r="Z47" s="55">
        <v>89692117</v>
      </c>
      <c r="AA47" s="54">
        <v>89692117</v>
      </c>
      <c r="AB47" s="54">
        <v>0</v>
      </c>
      <c r="AC47" s="55">
        <v>0</v>
      </c>
      <c r="AD47" s="55">
        <v>0</v>
      </c>
      <c r="AE47" s="55">
        <v>0</v>
      </c>
      <c r="AG47" s="55">
        <f>DSKR!$S47</f>
        <v>97018740</v>
      </c>
      <c r="AH47" s="55">
        <v>0</v>
      </c>
      <c r="AI47" s="55">
        <v>0</v>
      </c>
      <c r="AJ47" s="54">
        <f t="shared" si="6"/>
        <v>97018740</v>
      </c>
      <c r="AL47" s="55">
        <f>DSKR_BS[[#This Row],[2024-08-31]]</f>
        <v>89692117</v>
      </c>
      <c r="AM47" s="55">
        <v>0</v>
      </c>
      <c r="AN47" s="55">
        <v>0</v>
      </c>
      <c r="AO47" s="56">
        <f t="shared" si="7"/>
        <v>89692117</v>
      </c>
    </row>
    <row r="48" spans="2:41" ht="13.5" customHeight="1">
      <c r="B48" s="41" t="s">
        <v>802</v>
      </c>
      <c r="C48" s="42" t="s">
        <v>37</v>
      </c>
      <c r="D48" s="60" t="s">
        <v>803</v>
      </c>
      <c r="E48" s="61" t="s">
        <v>804</v>
      </c>
      <c r="F48" s="62" t="str">
        <f>IF(LEN(DSKR!$B48)&lt;7,"O",IF(SUM(DSKR!$G48:$Y48)&lt;&gt;0,"O","X"))</f>
        <v>O</v>
      </c>
      <c r="G48" s="63">
        <f>SUM(G49:G53)</f>
        <v>448448544</v>
      </c>
      <c r="H48" s="63">
        <f t="shared" ref="H48:AB48" si="8">SUM(H49:H53)</f>
        <v>461443859</v>
      </c>
      <c r="I48" s="63">
        <f t="shared" si="8"/>
        <v>914984307</v>
      </c>
      <c r="J48" s="63">
        <f t="shared" si="8"/>
        <v>958444816</v>
      </c>
      <c r="K48" s="63">
        <f t="shared" si="8"/>
        <v>673353834</v>
      </c>
      <c r="L48" s="63">
        <f t="shared" si="8"/>
        <v>684428848</v>
      </c>
      <c r="M48" s="63">
        <f t="shared" si="8"/>
        <v>682321700</v>
      </c>
      <c r="N48" s="63">
        <f t="shared" si="8"/>
        <v>912226346</v>
      </c>
      <c r="O48" s="63">
        <f t="shared" si="8"/>
        <v>1172799803</v>
      </c>
      <c r="P48" s="63">
        <f t="shared" si="8"/>
        <v>1177984716</v>
      </c>
      <c r="Q48" s="63">
        <f t="shared" si="8"/>
        <v>951255837</v>
      </c>
      <c r="R48" s="63">
        <f t="shared" si="8"/>
        <v>14462511249</v>
      </c>
      <c r="S48" s="64">
        <f t="shared" si="8"/>
        <v>925442376</v>
      </c>
      <c r="T48" s="64">
        <f t="shared" si="8"/>
        <v>903384317</v>
      </c>
      <c r="U48" s="64">
        <f t="shared" si="8"/>
        <v>904847471</v>
      </c>
      <c r="V48" s="63">
        <f t="shared" si="8"/>
        <v>801307179</v>
      </c>
      <c r="W48" s="64">
        <f t="shared" si="8"/>
        <v>571084287</v>
      </c>
      <c r="X48" s="64">
        <f t="shared" si="8"/>
        <v>530186920</v>
      </c>
      <c r="Y48" s="63">
        <f t="shared" si="8"/>
        <v>487578270</v>
      </c>
      <c r="Z48" s="64">
        <f t="shared" si="8"/>
        <v>492972927</v>
      </c>
      <c r="AA48" s="63">
        <f t="shared" si="8"/>
        <v>465866948</v>
      </c>
      <c r="AB48" s="63">
        <f t="shared" si="8"/>
        <v>0</v>
      </c>
      <c r="AC48" s="64">
        <f>SUM(AC49:AC53)</f>
        <v>0</v>
      </c>
      <c r="AD48" s="64">
        <f>SUM(AD49:AD53)</f>
        <v>0</v>
      </c>
      <c r="AE48" s="64">
        <f>SUM(AE49:AE53)</f>
        <v>0</v>
      </c>
      <c r="AG48" s="64">
        <f>DSKR!$S48</f>
        <v>925442376</v>
      </c>
      <c r="AH48" s="64"/>
      <c r="AI48" s="64"/>
      <c r="AJ48" s="63">
        <f>SUM(AJ49:AJ53)</f>
        <v>925442376</v>
      </c>
      <c r="AL48" s="64">
        <f>DSKR_BS[[#This Row],[2024-08-31]]</f>
        <v>465866948</v>
      </c>
      <c r="AM48" s="64"/>
      <c r="AN48" s="64"/>
      <c r="AO48" s="65">
        <f>SUM(AO49:AO53)</f>
        <v>465866948</v>
      </c>
    </row>
    <row r="49" spans="2:43" ht="13.5" customHeight="1">
      <c r="B49" s="49" t="s">
        <v>805</v>
      </c>
      <c r="C49" s="50" t="s">
        <v>38</v>
      </c>
      <c r="D49" s="51" t="s">
        <v>806</v>
      </c>
      <c r="E49" s="52" t="s">
        <v>807</v>
      </c>
      <c r="F49" s="53" t="str">
        <f>IF(LEN(DSKR!$B49)&lt;7,"O",IF(SUM(DSKR!$G49:$Y49)&lt;&gt;0,"O","X"))</f>
        <v>O</v>
      </c>
      <c r="G49" s="54">
        <v>390456289</v>
      </c>
      <c r="H49" s="54">
        <v>408478447</v>
      </c>
      <c r="I49" s="54">
        <v>866623073</v>
      </c>
      <c r="J49" s="54">
        <v>912496584</v>
      </c>
      <c r="K49" s="54">
        <v>630955587</v>
      </c>
      <c r="L49" s="54">
        <v>646149150</v>
      </c>
      <c r="M49" s="54">
        <v>647410001</v>
      </c>
      <c r="N49" s="54">
        <v>882147271</v>
      </c>
      <c r="O49" s="54">
        <v>1146410059</v>
      </c>
      <c r="P49" s="54">
        <v>1153727917</v>
      </c>
      <c r="Q49" s="54">
        <v>928074277</v>
      </c>
      <c r="R49" s="54">
        <v>1106262080</v>
      </c>
      <c r="S49" s="55">
        <v>903312629</v>
      </c>
      <c r="T49" s="55">
        <v>884148046</v>
      </c>
      <c r="U49" s="55">
        <v>889456491</v>
      </c>
      <c r="V49" s="54">
        <v>791035228</v>
      </c>
      <c r="W49" s="55">
        <v>562354710</v>
      </c>
      <c r="X49" s="55">
        <v>521298760</v>
      </c>
      <c r="Y49" s="54">
        <v>481569381</v>
      </c>
      <c r="Z49" s="55">
        <v>461642177</v>
      </c>
      <c r="AA49" s="54">
        <v>437313885</v>
      </c>
      <c r="AB49" s="54">
        <v>0</v>
      </c>
      <c r="AC49" s="55">
        <v>0</v>
      </c>
      <c r="AD49" s="55">
        <v>0</v>
      </c>
      <c r="AE49" s="55">
        <v>0</v>
      </c>
      <c r="AG49" s="55">
        <f>DSKR!$S49</f>
        <v>903312629</v>
      </c>
      <c r="AH49" s="55">
        <v>0</v>
      </c>
      <c r="AI49" s="55">
        <v>0</v>
      </c>
      <c r="AJ49" s="54">
        <f>AG49+AH49-AI49</f>
        <v>903312629</v>
      </c>
      <c r="AL49" s="55">
        <f>DSKR_BS[[#This Row],[2024-08-31]]</f>
        <v>437313885</v>
      </c>
      <c r="AM49" s="55">
        <v>0</v>
      </c>
      <c r="AN49" s="55">
        <v>0</v>
      </c>
      <c r="AO49" s="56">
        <f>AL49+AM49-AN49</f>
        <v>437313885</v>
      </c>
    </row>
    <row r="50" spans="2:43" ht="13.5" customHeight="1">
      <c r="B50" s="49" t="s">
        <v>808</v>
      </c>
      <c r="C50" s="50" t="s">
        <v>39</v>
      </c>
      <c r="D50" s="51" t="s">
        <v>809</v>
      </c>
      <c r="E50" s="52" t="s">
        <v>810</v>
      </c>
      <c r="F50" s="53" t="str">
        <f>IF(LEN(DSKR!$B50)&lt;7,"O",IF(SUM(DSKR!$G50:$Y50)&lt;&gt;0,"O","X"))</f>
        <v>O</v>
      </c>
      <c r="G50" s="54">
        <v>56392255</v>
      </c>
      <c r="H50" s="54">
        <v>51365412</v>
      </c>
      <c r="I50" s="54">
        <v>46761234</v>
      </c>
      <c r="J50" s="54">
        <v>44348232</v>
      </c>
      <c r="K50" s="54">
        <v>40798247</v>
      </c>
      <c r="L50" s="54">
        <v>36679698</v>
      </c>
      <c r="M50" s="54">
        <v>33311699</v>
      </c>
      <c r="N50" s="54">
        <v>28479075</v>
      </c>
      <c r="O50" s="54">
        <v>24789744</v>
      </c>
      <c r="P50" s="54">
        <v>22656799</v>
      </c>
      <c r="Q50" s="54">
        <v>21581560</v>
      </c>
      <c r="R50" s="54">
        <v>19513539</v>
      </c>
      <c r="S50" s="55">
        <v>22129747</v>
      </c>
      <c r="T50" s="55">
        <v>19236271</v>
      </c>
      <c r="U50" s="55">
        <v>15390980</v>
      </c>
      <c r="V50" s="54">
        <v>10271951</v>
      </c>
      <c r="W50" s="55">
        <v>8729577</v>
      </c>
      <c r="X50" s="55">
        <v>8888160</v>
      </c>
      <c r="Y50" s="54">
        <v>6008889</v>
      </c>
      <c r="Z50" s="55">
        <v>31330750</v>
      </c>
      <c r="AA50" s="54">
        <v>28553063</v>
      </c>
      <c r="AB50" s="54">
        <v>0</v>
      </c>
      <c r="AC50" s="55">
        <v>0</v>
      </c>
      <c r="AD50" s="55">
        <v>0</v>
      </c>
      <c r="AE50" s="55">
        <v>0</v>
      </c>
      <c r="AG50" s="55">
        <f>DSKR!$S50</f>
        <v>22129747</v>
      </c>
      <c r="AH50" s="55">
        <v>0</v>
      </c>
      <c r="AI50" s="55">
        <v>0</v>
      </c>
      <c r="AJ50" s="54">
        <f>AG50+AH50-AI50</f>
        <v>22129747</v>
      </c>
      <c r="AL50" s="55">
        <f>DSKR_BS[[#This Row],[2024-08-31]]</f>
        <v>28553063</v>
      </c>
      <c r="AM50" s="55">
        <v>0</v>
      </c>
      <c r="AN50" s="55">
        <v>0</v>
      </c>
      <c r="AO50" s="56">
        <f>AL50+AM50-AN50</f>
        <v>28553063</v>
      </c>
    </row>
    <row r="51" spans="2:43" ht="13.5" customHeight="1">
      <c r="B51" s="49" t="s">
        <v>811</v>
      </c>
      <c r="C51" s="50" t="s">
        <v>40</v>
      </c>
      <c r="D51" s="51" t="s">
        <v>812</v>
      </c>
      <c r="E51" s="52" t="s">
        <v>813</v>
      </c>
      <c r="F51" s="53" t="str">
        <f>IF(LEN(DSKR!$B51)&lt;7,"O",IF(SUM(DSKR!$G51:$Y51)&lt;&gt;0,"O","X"))</f>
        <v>O</v>
      </c>
      <c r="G51" s="54">
        <v>1600000</v>
      </c>
      <c r="H51" s="54">
        <v>1600000</v>
      </c>
      <c r="I51" s="54">
        <v>1600000</v>
      </c>
      <c r="J51" s="54">
        <v>1600000</v>
      </c>
      <c r="K51" s="54">
        <v>1600000</v>
      </c>
      <c r="L51" s="54">
        <v>1600000</v>
      </c>
      <c r="M51" s="54">
        <v>1600000</v>
      </c>
      <c r="N51" s="54">
        <v>1600000</v>
      </c>
      <c r="O51" s="54">
        <v>1600000</v>
      </c>
      <c r="P51" s="54">
        <v>1600000</v>
      </c>
      <c r="Q51" s="54">
        <v>1600000</v>
      </c>
      <c r="R51" s="54">
        <v>1600000</v>
      </c>
      <c r="S51" s="55">
        <v>0</v>
      </c>
      <c r="T51" s="55">
        <v>0</v>
      </c>
      <c r="U51" s="55">
        <v>0</v>
      </c>
      <c r="V51" s="54">
        <v>0</v>
      </c>
      <c r="W51" s="55">
        <v>0</v>
      </c>
      <c r="X51" s="55">
        <v>0</v>
      </c>
      <c r="Y51" s="54">
        <v>0</v>
      </c>
      <c r="Z51" s="55">
        <v>0</v>
      </c>
      <c r="AA51" s="54">
        <v>0</v>
      </c>
      <c r="AB51" s="54">
        <v>0</v>
      </c>
      <c r="AC51" s="55">
        <v>0</v>
      </c>
      <c r="AD51" s="55">
        <v>0</v>
      </c>
      <c r="AE51" s="55">
        <v>0</v>
      </c>
      <c r="AG51" s="55">
        <f>DSKR!$S51</f>
        <v>0</v>
      </c>
      <c r="AH51" s="55">
        <v>0</v>
      </c>
      <c r="AI51" s="55">
        <v>0</v>
      </c>
      <c r="AJ51" s="54">
        <f>AG51+AH51-AI51</f>
        <v>0</v>
      </c>
      <c r="AL51" s="55">
        <f>DSKR_BS[[#This Row],[2024-08-31]]</f>
        <v>0</v>
      </c>
      <c r="AM51" s="55">
        <v>0</v>
      </c>
      <c r="AN51" s="55">
        <v>0</v>
      </c>
      <c r="AO51" s="56">
        <f>AL51+AM51-AN51</f>
        <v>0</v>
      </c>
    </row>
    <row r="52" spans="2:43" ht="13.5" customHeight="1">
      <c r="B52" s="49" t="s">
        <v>814</v>
      </c>
      <c r="C52" s="50" t="s">
        <v>41</v>
      </c>
      <c r="D52" s="51" t="s">
        <v>815</v>
      </c>
      <c r="E52" s="52" t="s">
        <v>816</v>
      </c>
      <c r="F52" s="53" t="str">
        <f>IF(LEN(DSKR!$B52)&lt;7,"O",IF(SUM(DSKR!$G52:$Y52)&lt;&gt;0,"O","X"))</f>
        <v>O</v>
      </c>
      <c r="G52" s="54">
        <v>0</v>
      </c>
      <c r="H52" s="54">
        <v>0</v>
      </c>
      <c r="I52" s="54">
        <v>0</v>
      </c>
      <c r="J52" s="54">
        <v>0</v>
      </c>
      <c r="K52" s="54">
        <v>0</v>
      </c>
      <c r="L52" s="54">
        <v>0</v>
      </c>
      <c r="M52" s="54">
        <v>0</v>
      </c>
      <c r="N52" s="57">
        <v>0</v>
      </c>
      <c r="O52" s="57">
        <v>0</v>
      </c>
      <c r="P52" s="54">
        <v>0</v>
      </c>
      <c r="Q52" s="54">
        <v>0</v>
      </c>
      <c r="R52" s="54">
        <v>13335135630</v>
      </c>
      <c r="S52" s="55">
        <v>0</v>
      </c>
      <c r="T52" s="55">
        <v>0</v>
      </c>
      <c r="U52" s="55">
        <v>0</v>
      </c>
      <c r="V52" s="54">
        <v>0</v>
      </c>
      <c r="W52" s="55">
        <v>0</v>
      </c>
      <c r="X52" s="55">
        <v>0</v>
      </c>
      <c r="Y52" s="54">
        <v>0</v>
      </c>
      <c r="Z52" s="55">
        <v>0</v>
      </c>
      <c r="AA52" s="54">
        <v>0</v>
      </c>
      <c r="AB52" s="54">
        <v>0</v>
      </c>
      <c r="AC52" s="55">
        <v>0</v>
      </c>
      <c r="AD52" s="55">
        <v>0</v>
      </c>
      <c r="AE52" s="55">
        <v>0</v>
      </c>
      <c r="AG52" s="55">
        <f>DSKR!$S52</f>
        <v>0</v>
      </c>
      <c r="AH52" s="55">
        <v>0</v>
      </c>
      <c r="AI52" s="55">
        <v>0</v>
      </c>
      <c r="AJ52" s="54">
        <f>AG52+AH52-AI52</f>
        <v>0</v>
      </c>
      <c r="AL52" s="55">
        <f>DSKR_BS[[#This Row],[2024-08-31]]</f>
        <v>0</v>
      </c>
      <c r="AM52" s="55">
        <v>0</v>
      </c>
      <c r="AN52" s="55">
        <v>0</v>
      </c>
      <c r="AO52" s="56">
        <f>AL52+AM52-AN52</f>
        <v>0</v>
      </c>
    </row>
    <row r="53" spans="2:43" ht="13.5" hidden="1" customHeight="1">
      <c r="B53" s="49" t="s">
        <v>817</v>
      </c>
      <c r="C53" s="50" t="s">
        <v>818</v>
      </c>
      <c r="D53" s="51" t="s">
        <v>819</v>
      </c>
      <c r="E53" s="52" t="s">
        <v>820</v>
      </c>
      <c r="F53" s="53" t="str">
        <f>IF(LEN(DSKR!$B53)&lt;7,"O",IF(SUM(DSKR!$G53:$Y53)&lt;&gt;0,"O","X"))</f>
        <v>X</v>
      </c>
      <c r="G53" s="54">
        <v>0</v>
      </c>
      <c r="H53" s="54">
        <v>0</v>
      </c>
      <c r="I53" s="54">
        <v>0</v>
      </c>
      <c r="J53" s="54">
        <v>0</v>
      </c>
      <c r="K53" s="54">
        <v>0</v>
      </c>
      <c r="L53" s="54">
        <v>0</v>
      </c>
      <c r="M53" s="54">
        <v>0</v>
      </c>
      <c r="N53" s="57">
        <v>0</v>
      </c>
      <c r="O53" s="57">
        <v>0</v>
      </c>
      <c r="P53" s="54">
        <v>0</v>
      </c>
      <c r="Q53" s="54">
        <v>0</v>
      </c>
      <c r="R53" s="54">
        <v>0</v>
      </c>
      <c r="S53" s="55">
        <v>0</v>
      </c>
      <c r="T53" s="55">
        <v>0</v>
      </c>
      <c r="U53" s="55">
        <v>0</v>
      </c>
      <c r="V53" s="54">
        <v>0</v>
      </c>
      <c r="W53" s="55">
        <v>0</v>
      </c>
      <c r="X53" s="55">
        <v>0</v>
      </c>
      <c r="Y53" s="54">
        <v>0</v>
      </c>
      <c r="Z53" s="55">
        <v>0</v>
      </c>
      <c r="AA53" s="54">
        <v>0</v>
      </c>
      <c r="AB53" s="54">
        <v>0</v>
      </c>
      <c r="AC53" s="55">
        <v>0</v>
      </c>
      <c r="AD53" s="55">
        <v>0</v>
      </c>
      <c r="AE53" s="55">
        <v>0</v>
      </c>
      <c r="AG53" s="55">
        <f>DSKR!$S53</f>
        <v>0</v>
      </c>
      <c r="AH53" s="55">
        <v>0</v>
      </c>
      <c r="AI53" s="55">
        <v>0</v>
      </c>
      <c r="AJ53" s="54">
        <f>AG53+AH53-AI53</f>
        <v>0</v>
      </c>
      <c r="AL53" s="55">
        <f>DSKR_BS[[#This Row],[2024-08-31]]</f>
        <v>0</v>
      </c>
      <c r="AM53" s="55">
        <v>0</v>
      </c>
      <c r="AN53" s="55">
        <v>0</v>
      </c>
      <c r="AO53" s="56">
        <f>AL53+AM53-AN53</f>
        <v>0</v>
      </c>
    </row>
    <row r="54" spans="2:43" ht="13.5" customHeight="1">
      <c r="B54" s="33" t="s">
        <v>821</v>
      </c>
      <c r="C54" s="34" t="s">
        <v>42</v>
      </c>
      <c r="D54" s="35" t="s">
        <v>822</v>
      </c>
      <c r="E54" s="36" t="s">
        <v>823</v>
      </c>
      <c r="F54" s="37" t="str">
        <f>IF(LEN(DSKR!$B54)&lt;7,"O",IF(SUM(DSKR!$G54:$Y54)&lt;&gt;0,"O","X"))</f>
        <v>O</v>
      </c>
      <c r="G54" s="38">
        <f>SUM(G55:G56)</f>
        <v>0</v>
      </c>
      <c r="H54" s="38">
        <f t="shared" ref="H54:AB54" si="9">SUM(H55:H56)</f>
        <v>0</v>
      </c>
      <c r="I54" s="38">
        <f t="shared" si="9"/>
        <v>0</v>
      </c>
      <c r="J54" s="38">
        <f t="shared" si="9"/>
        <v>0</v>
      </c>
      <c r="K54" s="38">
        <f t="shared" si="9"/>
        <v>0</v>
      </c>
      <c r="L54" s="38">
        <f t="shared" si="9"/>
        <v>0</v>
      </c>
      <c r="M54" s="38">
        <f t="shared" si="9"/>
        <v>0</v>
      </c>
      <c r="N54" s="38">
        <f t="shared" si="9"/>
        <v>0</v>
      </c>
      <c r="O54" s="38">
        <f t="shared" si="9"/>
        <v>0</v>
      </c>
      <c r="P54" s="38">
        <f t="shared" si="9"/>
        <v>0</v>
      </c>
      <c r="Q54" s="38">
        <f t="shared" si="9"/>
        <v>0</v>
      </c>
      <c r="R54" s="38">
        <f t="shared" si="9"/>
        <v>0</v>
      </c>
      <c r="S54" s="39">
        <f t="shared" si="9"/>
        <v>0</v>
      </c>
      <c r="T54" s="39">
        <f t="shared" si="9"/>
        <v>0</v>
      </c>
      <c r="U54" s="39">
        <f t="shared" si="9"/>
        <v>0</v>
      </c>
      <c r="V54" s="38">
        <f t="shared" si="9"/>
        <v>0</v>
      </c>
      <c r="W54" s="39">
        <f t="shared" si="9"/>
        <v>0</v>
      </c>
      <c r="X54" s="39">
        <f t="shared" si="9"/>
        <v>0</v>
      </c>
      <c r="Y54" s="38">
        <f t="shared" si="9"/>
        <v>0</v>
      </c>
      <c r="Z54" s="39">
        <f t="shared" si="9"/>
        <v>0</v>
      </c>
      <c r="AA54" s="38">
        <f t="shared" si="9"/>
        <v>0</v>
      </c>
      <c r="AB54" s="38">
        <f t="shared" si="9"/>
        <v>0</v>
      </c>
      <c r="AC54" s="39">
        <f>SUM(AC55:AC56)</f>
        <v>0</v>
      </c>
      <c r="AD54" s="39">
        <f>SUM(AD55:AD56)</f>
        <v>0</v>
      </c>
      <c r="AE54" s="39">
        <f>SUM(AE55:AE56)</f>
        <v>0</v>
      </c>
      <c r="AG54" s="39">
        <f>DSKR!$S54</f>
        <v>0</v>
      </c>
      <c r="AH54" s="39"/>
      <c r="AI54" s="39"/>
      <c r="AJ54" s="38">
        <f>SUM(AJ55:AJ56)</f>
        <v>0</v>
      </c>
      <c r="AL54" s="39">
        <f>DSKR_BS[[#This Row],[2024-08-31]]</f>
        <v>0</v>
      </c>
      <c r="AM54" s="39"/>
      <c r="AN54" s="39"/>
      <c r="AO54" s="40">
        <f>SUM(AO55:AO56)</f>
        <v>0</v>
      </c>
    </row>
    <row r="55" spans="2:43" ht="13.5" hidden="1" customHeight="1">
      <c r="B55" s="49" t="s">
        <v>824</v>
      </c>
      <c r="C55" s="50" t="s">
        <v>825</v>
      </c>
      <c r="D55" s="51" t="s">
        <v>826</v>
      </c>
      <c r="E55" s="52" t="s">
        <v>823</v>
      </c>
      <c r="F55" s="53" t="str">
        <f>IF(LEN(DSKR!$B55)&lt;7,"O",IF(SUM(DSKR!$G55:$Y55)&lt;&gt;0,"O","X"))</f>
        <v>X</v>
      </c>
      <c r="G55" s="54">
        <v>0</v>
      </c>
      <c r="H55" s="54">
        <v>0</v>
      </c>
      <c r="I55" s="54">
        <v>0</v>
      </c>
      <c r="J55" s="54">
        <v>0</v>
      </c>
      <c r="K55" s="54">
        <v>0</v>
      </c>
      <c r="L55" s="54">
        <v>0</v>
      </c>
      <c r="M55" s="54">
        <v>0</v>
      </c>
      <c r="N55" s="57">
        <v>0</v>
      </c>
      <c r="O55" s="57">
        <v>0</v>
      </c>
      <c r="P55" s="54">
        <v>0</v>
      </c>
      <c r="Q55" s="54">
        <v>0</v>
      </c>
      <c r="R55" s="54">
        <v>0</v>
      </c>
      <c r="S55" s="55">
        <v>0</v>
      </c>
      <c r="T55" s="55">
        <v>0</v>
      </c>
      <c r="U55" s="55">
        <v>0</v>
      </c>
      <c r="V55" s="54">
        <v>0</v>
      </c>
      <c r="W55" s="55">
        <v>0</v>
      </c>
      <c r="X55" s="55">
        <v>0</v>
      </c>
      <c r="Y55" s="54">
        <v>0</v>
      </c>
      <c r="Z55" s="55">
        <v>0</v>
      </c>
      <c r="AA55" s="54">
        <v>0</v>
      </c>
      <c r="AB55" s="54">
        <v>0</v>
      </c>
      <c r="AC55" s="55">
        <v>0</v>
      </c>
      <c r="AD55" s="55">
        <v>0</v>
      </c>
      <c r="AE55" s="55">
        <v>0</v>
      </c>
      <c r="AG55" s="55">
        <f>DSKR!$S55</f>
        <v>0</v>
      </c>
      <c r="AH55" s="55">
        <v>0</v>
      </c>
      <c r="AI55" s="55">
        <v>0</v>
      </c>
      <c r="AJ55" s="54">
        <f>AG55+AH55-AI55</f>
        <v>0</v>
      </c>
      <c r="AL55" s="55">
        <f>DSKR_BS[[#This Row],[2024-08-31]]</f>
        <v>0</v>
      </c>
      <c r="AM55" s="55">
        <v>0</v>
      </c>
      <c r="AN55" s="55">
        <v>0</v>
      </c>
      <c r="AO55" s="56">
        <f>AL55+AM55-AN55</f>
        <v>0</v>
      </c>
    </row>
    <row r="56" spans="2:43" ht="13.5" hidden="1" customHeight="1">
      <c r="B56" s="49" t="s">
        <v>827</v>
      </c>
      <c r="C56" s="50" t="s">
        <v>828</v>
      </c>
      <c r="D56" s="51" t="s">
        <v>829</v>
      </c>
      <c r="E56" s="52" t="s">
        <v>830</v>
      </c>
      <c r="F56" s="53" t="str">
        <f>IF(LEN(DSKR!$B56)&lt;7,"O",IF(SUM(DSKR!$G56:$Y56)&lt;&gt;0,"O","X"))</f>
        <v>X</v>
      </c>
      <c r="G56" s="54">
        <v>0</v>
      </c>
      <c r="H56" s="54">
        <v>0</v>
      </c>
      <c r="I56" s="54">
        <v>0</v>
      </c>
      <c r="J56" s="54">
        <v>0</v>
      </c>
      <c r="K56" s="54">
        <v>0</v>
      </c>
      <c r="L56" s="54">
        <v>0</v>
      </c>
      <c r="M56" s="54">
        <v>0</v>
      </c>
      <c r="N56" s="57">
        <v>0</v>
      </c>
      <c r="O56" s="57">
        <v>0</v>
      </c>
      <c r="P56" s="54">
        <v>0</v>
      </c>
      <c r="Q56" s="54">
        <v>0</v>
      </c>
      <c r="R56" s="54">
        <v>0</v>
      </c>
      <c r="S56" s="55">
        <v>0</v>
      </c>
      <c r="T56" s="55">
        <v>0</v>
      </c>
      <c r="U56" s="55">
        <v>0</v>
      </c>
      <c r="V56" s="54">
        <v>0</v>
      </c>
      <c r="W56" s="55">
        <v>0</v>
      </c>
      <c r="X56" s="55">
        <v>0</v>
      </c>
      <c r="Y56" s="54">
        <v>0</v>
      </c>
      <c r="Z56" s="55">
        <v>0</v>
      </c>
      <c r="AA56" s="54">
        <v>0</v>
      </c>
      <c r="AB56" s="54">
        <v>0</v>
      </c>
      <c r="AC56" s="55">
        <v>0</v>
      </c>
      <c r="AD56" s="55">
        <v>0</v>
      </c>
      <c r="AE56" s="55">
        <v>0</v>
      </c>
      <c r="AG56" s="55">
        <f>DSKR!$S56</f>
        <v>0</v>
      </c>
      <c r="AH56" s="55">
        <v>0</v>
      </c>
      <c r="AI56" s="55">
        <v>0</v>
      </c>
      <c r="AJ56" s="54">
        <f>AG56+AH56-AI56</f>
        <v>0</v>
      </c>
      <c r="AL56" s="55">
        <f>DSKR_BS[[#This Row],[2024-08-31]]</f>
        <v>0</v>
      </c>
      <c r="AM56" s="55">
        <v>0</v>
      </c>
      <c r="AN56" s="55">
        <v>0</v>
      </c>
      <c r="AO56" s="56">
        <f>AL56+AM56-AN56</f>
        <v>0</v>
      </c>
    </row>
    <row r="57" spans="2:43" ht="13.5" customHeight="1">
      <c r="B57" s="33" t="s">
        <v>831</v>
      </c>
      <c r="C57" s="34" t="s">
        <v>43</v>
      </c>
      <c r="D57" s="35" t="s">
        <v>832</v>
      </c>
      <c r="E57" s="36" t="s">
        <v>833</v>
      </c>
      <c r="F57" s="37" t="str">
        <f>IF(LEN(DSKR!$B57)&lt;7,"O",IF(SUM(DSKR!$G57:$Y57)&lt;&gt;0,"O","X"))</f>
        <v>O</v>
      </c>
      <c r="G57" s="38">
        <f>SUM(G58,G76,G99,G104,G116)</f>
        <v>19642275153</v>
      </c>
      <c r="H57" s="38">
        <f t="shared" ref="H57:S57" si="10">SUM(H58,H76,H99,H104,H116)</f>
        <v>19560723012</v>
      </c>
      <c r="I57" s="38">
        <f t="shared" si="10"/>
        <v>19379092568</v>
      </c>
      <c r="J57" s="38">
        <f t="shared" si="10"/>
        <v>19539185688</v>
      </c>
      <c r="K57" s="38">
        <f t="shared" si="10"/>
        <v>26884540640</v>
      </c>
      <c r="L57" s="38">
        <f t="shared" si="10"/>
        <v>26485667267</v>
      </c>
      <c r="M57" s="38">
        <f t="shared" si="10"/>
        <v>26044990089</v>
      </c>
      <c r="N57" s="38">
        <f t="shared" si="10"/>
        <v>25839699219</v>
      </c>
      <c r="O57" s="38">
        <f t="shared" si="10"/>
        <v>25599242865</v>
      </c>
      <c r="P57" s="38">
        <f t="shared" si="10"/>
        <v>26310259834</v>
      </c>
      <c r="Q57" s="38">
        <f t="shared" si="10"/>
        <v>26568183568</v>
      </c>
      <c r="R57" s="38">
        <f t="shared" si="10"/>
        <v>22841386513</v>
      </c>
      <c r="S57" s="39">
        <f t="shared" si="10"/>
        <v>31043741935</v>
      </c>
      <c r="T57" s="39">
        <f>SUM(T58,T76,T99,T104,T116)</f>
        <v>32144859336</v>
      </c>
      <c r="U57" s="39">
        <f>SUM(U58,U76,U99,U104,U116)</f>
        <v>32597744778</v>
      </c>
      <c r="V57" s="38">
        <f>SUM(V58,V76,V99,V104,V116)</f>
        <v>33189881228</v>
      </c>
      <c r="W57" s="39">
        <f t="shared" ref="W57:AB57" si="11">SUM(W58,W76,W99,W104,W116)</f>
        <v>36826338191</v>
      </c>
      <c r="X57" s="39">
        <f t="shared" si="11"/>
        <v>36995694062</v>
      </c>
      <c r="Y57" s="38">
        <f t="shared" si="11"/>
        <v>39792332535</v>
      </c>
      <c r="Z57" s="39">
        <f t="shared" si="11"/>
        <v>39227154145</v>
      </c>
      <c r="AA57" s="38">
        <f t="shared" si="11"/>
        <v>40235151187</v>
      </c>
      <c r="AB57" s="38">
        <f t="shared" si="11"/>
        <v>0</v>
      </c>
      <c r="AC57" s="39">
        <f>SUM(AC58,AC76,AC99,AC104,AC116)</f>
        <v>0</v>
      </c>
      <c r="AD57" s="39">
        <f>SUM(AD58,AD76,AD99,AD104,AD116)</f>
        <v>0</v>
      </c>
      <c r="AE57" s="39">
        <f>SUM(AE58,AE76,AE99,AE104,AE116)</f>
        <v>0</v>
      </c>
      <c r="AG57" s="39">
        <f>DSKR!$S57</f>
        <v>31043741935</v>
      </c>
      <c r="AH57" s="39"/>
      <c r="AI57" s="39"/>
      <c r="AJ57" s="38">
        <f>SUM(AJ58,AJ76,AJ99,AJ104,AJ116)</f>
        <v>31154652334</v>
      </c>
      <c r="AL57" s="39">
        <f>DSKR_BS[[#This Row],[2024-08-31]]</f>
        <v>40235151187</v>
      </c>
      <c r="AM57" s="39"/>
      <c r="AN57" s="39"/>
      <c r="AO57" s="40">
        <f>SUM(AO58,AO76,AO99,AO104,AO116)</f>
        <v>41578511917.900566</v>
      </c>
    </row>
    <row r="58" spans="2:43" ht="13.5" customHeight="1">
      <c r="B58" s="41" t="s">
        <v>834</v>
      </c>
      <c r="C58" s="42" t="s">
        <v>44</v>
      </c>
      <c r="D58" s="60" t="s">
        <v>835</v>
      </c>
      <c r="E58" s="61" t="s">
        <v>836</v>
      </c>
      <c r="F58" s="62" t="str">
        <f>IF(LEN(DSKR!$B58)&lt;7,"O",IF(SUM(DSKR!$G58:$Y58)&lt;&gt;0,"O","X"))</f>
        <v>O</v>
      </c>
      <c r="G58" s="63">
        <f>SUM(G59:G75)</f>
        <v>1125679000</v>
      </c>
      <c r="H58" s="63">
        <f t="shared" ref="H58:S58" si="12">SUM(H59:H75)</f>
        <v>1125679000</v>
      </c>
      <c r="I58" s="63">
        <f t="shared" si="12"/>
        <v>1125679000</v>
      </c>
      <c r="J58" s="63">
        <f t="shared" si="12"/>
        <v>1125679000</v>
      </c>
      <c r="K58" s="63">
        <f t="shared" si="12"/>
        <v>1125679000</v>
      </c>
      <c r="L58" s="63">
        <f t="shared" si="12"/>
        <v>1125679000</v>
      </c>
      <c r="M58" s="63">
        <f t="shared" si="12"/>
        <v>1125679000</v>
      </c>
      <c r="N58" s="63">
        <f t="shared" si="12"/>
        <v>1125679000</v>
      </c>
      <c r="O58" s="63">
        <f t="shared" si="12"/>
        <v>1125679000</v>
      </c>
      <c r="P58" s="63">
        <f t="shared" si="12"/>
        <v>1125679000</v>
      </c>
      <c r="Q58" s="63">
        <f t="shared" si="12"/>
        <v>1125679000</v>
      </c>
      <c r="R58" s="63">
        <f t="shared" si="12"/>
        <v>1125679000</v>
      </c>
      <c r="S58" s="64">
        <f t="shared" si="12"/>
        <v>8787831003</v>
      </c>
      <c r="T58" s="64">
        <f>SUM(T59:T75)</f>
        <v>9111719987</v>
      </c>
      <c r="U58" s="64">
        <f>SUM(U59:U75)</f>
        <v>9138448690</v>
      </c>
      <c r="V58" s="63">
        <f>SUM(V59:V75)</f>
        <v>8566561673</v>
      </c>
      <c r="W58" s="64">
        <f t="shared" ref="W58:AB58" si="13">SUM(W59:W75)</f>
        <v>10342804736</v>
      </c>
      <c r="X58" s="64">
        <f t="shared" si="13"/>
        <v>10330650042</v>
      </c>
      <c r="Y58" s="63">
        <f t="shared" si="13"/>
        <v>13174908531</v>
      </c>
      <c r="Z58" s="64">
        <f t="shared" si="13"/>
        <v>13150242208</v>
      </c>
      <c r="AA58" s="63">
        <f t="shared" si="13"/>
        <v>13845683045</v>
      </c>
      <c r="AB58" s="63">
        <f t="shared" si="13"/>
        <v>0</v>
      </c>
      <c r="AC58" s="64">
        <f>SUM(AC59:AC75)</f>
        <v>0</v>
      </c>
      <c r="AD58" s="64">
        <f>SUM(AD59:AD75)</f>
        <v>0</v>
      </c>
      <c r="AE58" s="64">
        <f>SUM(AE59:AE75)</f>
        <v>0</v>
      </c>
      <c r="AG58" s="64">
        <f>DSKR!$S58</f>
        <v>8787831003</v>
      </c>
      <c r="AH58" s="64"/>
      <c r="AI58" s="64"/>
      <c r="AJ58" s="63">
        <f>SUM(AJ59:AJ75)</f>
        <v>8787831003</v>
      </c>
      <c r="AL58" s="64">
        <f>DSKR_BS[[#This Row],[2024-08-31]]</f>
        <v>13845683045</v>
      </c>
      <c r="AM58" s="64"/>
      <c r="AN58" s="64"/>
      <c r="AO58" s="65">
        <f>SUM(AO59:AO75)</f>
        <v>13845683045</v>
      </c>
    </row>
    <row r="59" spans="2:43" ht="13.5" customHeight="1">
      <c r="B59" s="49" t="s">
        <v>837</v>
      </c>
      <c r="C59" s="50" t="s">
        <v>45</v>
      </c>
      <c r="D59" s="51" t="s">
        <v>838</v>
      </c>
      <c r="E59" s="52" t="s">
        <v>839</v>
      </c>
      <c r="F59" s="53" t="str">
        <f>IF(LEN(DSKR!$B59)&lt;7,"O",IF(SUM(DSKR!$G59:$Y59)&lt;&gt;0,"O","X"))</f>
        <v>O</v>
      </c>
      <c r="G59" s="54">
        <v>1125679000</v>
      </c>
      <c r="H59" s="54">
        <v>1125679000</v>
      </c>
      <c r="I59" s="54">
        <v>1125679000</v>
      </c>
      <c r="J59" s="54">
        <v>1125679000</v>
      </c>
      <c r="K59" s="54">
        <v>1125679000</v>
      </c>
      <c r="L59" s="54">
        <v>1125679000</v>
      </c>
      <c r="M59" s="54">
        <v>1125679000</v>
      </c>
      <c r="N59" s="57">
        <v>1125679000</v>
      </c>
      <c r="O59" s="57">
        <v>1125679000</v>
      </c>
      <c r="P59" s="54">
        <v>1125679000</v>
      </c>
      <c r="Q59" s="54">
        <v>1125679000</v>
      </c>
      <c r="R59" s="54">
        <v>1125679000</v>
      </c>
      <c r="S59" s="55">
        <v>1125679000</v>
      </c>
      <c r="T59" s="55">
        <v>1125679000</v>
      </c>
      <c r="U59" s="55">
        <v>1125679000</v>
      </c>
      <c r="V59" s="54">
        <v>1125679000</v>
      </c>
      <c r="W59" s="55">
        <v>2725679000</v>
      </c>
      <c r="X59" s="55">
        <v>2725679000</v>
      </c>
      <c r="Y59" s="54">
        <v>5725679000</v>
      </c>
      <c r="Z59" s="55">
        <v>5725679000</v>
      </c>
      <c r="AA59" s="54">
        <v>5725679000</v>
      </c>
      <c r="AB59" s="54">
        <v>0</v>
      </c>
      <c r="AC59" s="55">
        <v>0</v>
      </c>
      <c r="AD59" s="55">
        <v>0</v>
      </c>
      <c r="AE59" s="55">
        <v>0</v>
      </c>
      <c r="AG59" s="55">
        <f>DSKR!$S59</f>
        <v>1125679000</v>
      </c>
      <c r="AH59" s="55">
        <v>0</v>
      </c>
      <c r="AI59" s="55">
        <v>0</v>
      </c>
      <c r="AJ59" s="54">
        <f t="shared" ref="AJ59:AJ75" si="14">AG59+AH59-AI59</f>
        <v>1125679000</v>
      </c>
      <c r="AL59" s="55">
        <f>DSKR_BS[[#This Row],[2024-08-31]]</f>
        <v>5725679000</v>
      </c>
      <c r="AM59" s="55">
        <v>0</v>
      </c>
      <c r="AN59" s="55">
        <v>0</v>
      </c>
      <c r="AO59" s="56">
        <f t="shared" ref="AO59:AO75" si="15">AL59+AM59-AN59</f>
        <v>5725679000</v>
      </c>
    </row>
    <row r="60" spans="2:43" ht="13.5" hidden="1" customHeight="1">
      <c r="B60" s="49" t="s">
        <v>840</v>
      </c>
      <c r="C60" s="50" t="s">
        <v>841</v>
      </c>
      <c r="D60" s="51" t="s">
        <v>842</v>
      </c>
      <c r="E60" s="52" t="s">
        <v>843</v>
      </c>
      <c r="F60" s="53" t="str">
        <f>IF(LEN(DSKR!$B60)&lt;7,"O",IF(SUM(DSKR!$G60:$Y60)&lt;&gt;0,"O","X"))</f>
        <v>X</v>
      </c>
      <c r="G60" s="54">
        <v>0</v>
      </c>
      <c r="H60" s="54">
        <v>0</v>
      </c>
      <c r="I60" s="54">
        <v>0</v>
      </c>
      <c r="J60" s="54">
        <v>0</v>
      </c>
      <c r="K60" s="54">
        <v>0</v>
      </c>
      <c r="L60" s="54">
        <v>0</v>
      </c>
      <c r="M60" s="54">
        <v>0</v>
      </c>
      <c r="N60" s="57">
        <v>0</v>
      </c>
      <c r="O60" s="57">
        <v>0</v>
      </c>
      <c r="P60" s="54">
        <v>0</v>
      </c>
      <c r="Q60" s="54">
        <v>0</v>
      </c>
      <c r="R60" s="54">
        <v>0</v>
      </c>
      <c r="S60" s="55">
        <v>0</v>
      </c>
      <c r="T60" s="55">
        <v>0</v>
      </c>
      <c r="U60" s="55">
        <v>0</v>
      </c>
      <c r="V60" s="54">
        <v>0</v>
      </c>
      <c r="W60" s="55">
        <v>0</v>
      </c>
      <c r="X60" s="55">
        <v>0</v>
      </c>
      <c r="Y60" s="54">
        <v>0</v>
      </c>
      <c r="Z60" s="55">
        <v>0</v>
      </c>
      <c r="AA60" s="54">
        <v>0</v>
      </c>
      <c r="AB60" s="54">
        <v>0</v>
      </c>
      <c r="AC60" s="55">
        <v>0</v>
      </c>
      <c r="AD60" s="55">
        <v>0</v>
      </c>
      <c r="AE60" s="55">
        <v>0</v>
      </c>
      <c r="AG60" s="55">
        <f>DSKR!$S60</f>
        <v>0</v>
      </c>
      <c r="AH60" s="55">
        <v>0</v>
      </c>
      <c r="AI60" s="55">
        <v>0</v>
      </c>
      <c r="AJ60" s="54">
        <f t="shared" si="14"/>
        <v>0</v>
      </c>
      <c r="AL60" s="55">
        <f>DSKR_BS[[#This Row],[2024-08-31]]</f>
        <v>0</v>
      </c>
      <c r="AM60" s="55">
        <v>0</v>
      </c>
      <c r="AN60" s="55">
        <v>0</v>
      </c>
      <c r="AO60" s="56">
        <f t="shared" si="15"/>
        <v>0</v>
      </c>
      <c r="AQ60" s="66"/>
    </row>
    <row r="61" spans="2:43" ht="13.5" hidden="1" customHeight="1">
      <c r="B61" s="49" t="s">
        <v>844</v>
      </c>
      <c r="C61" s="50" t="s">
        <v>845</v>
      </c>
      <c r="D61" s="51" t="s">
        <v>846</v>
      </c>
      <c r="E61" s="52" t="s">
        <v>847</v>
      </c>
      <c r="F61" s="53" t="str">
        <f>IF(LEN(DSKR!$B61)&lt;7,"O",IF(SUM(DSKR!$G61:$Y61)&lt;&gt;0,"O","X"))</f>
        <v>X</v>
      </c>
      <c r="G61" s="54">
        <v>0</v>
      </c>
      <c r="H61" s="54">
        <v>0</v>
      </c>
      <c r="I61" s="54">
        <v>0</v>
      </c>
      <c r="J61" s="54">
        <v>0</v>
      </c>
      <c r="K61" s="54">
        <v>0</v>
      </c>
      <c r="L61" s="54">
        <v>0</v>
      </c>
      <c r="M61" s="54">
        <v>0</v>
      </c>
      <c r="N61" s="57">
        <v>0</v>
      </c>
      <c r="O61" s="57">
        <v>0</v>
      </c>
      <c r="P61" s="54">
        <v>0</v>
      </c>
      <c r="Q61" s="54">
        <v>0</v>
      </c>
      <c r="R61" s="54">
        <v>0</v>
      </c>
      <c r="S61" s="55">
        <v>0</v>
      </c>
      <c r="T61" s="55">
        <v>0</v>
      </c>
      <c r="U61" s="55">
        <v>0</v>
      </c>
      <c r="V61" s="54">
        <v>0</v>
      </c>
      <c r="W61" s="55">
        <v>0</v>
      </c>
      <c r="X61" s="55">
        <v>0</v>
      </c>
      <c r="Y61" s="54">
        <v>0</v>
      </c>
      <c r="Z61" s="55">
        <v>0</v>
      </c>
      <c r="AA61" s="54">
        <v>0</v>
      </c>
      <c r="AB61" s="54">
        <v>0</v>
      </c>
      <c r="AC61" s="55">
        <v>0</v>
      </c>
      <c r="AD61" s="55">
        <v>0</v>
      </c>
      <c r="AE61" s="55">
        <v>0</v>
      </c>
      <c r="AG61" s="55">
        <f>DSKR!$S61</f>
        <v>0</v>
      </c>
      <c r="AH61" s="55">
        <v>0</v>
      </c>
      <c r="AI61" s="55">
        <v>0</v>
      </c>
      <c r="AJ61" s="54">
        <f t="shared" si="14"/>
        <v>0</v>
      </c>
      <c r="AL61" s="55">
        <f>DSKR_BS[[#This Row],[2024-08-31]]</f>
        <v>0</v>
      </c>
      <c r="AM61" s="55">
        <v>0</v>
      </c>
      <c r="AN61" s="55">
        <v>0</v>
      </c>
      <c r="AO61" s="56">
        <f t="shared" si="15"/>
        <v>0</v>
      </c>
    </row>
    <row r="62" spans="2:43" ht="13.5" hidden="1" customHeight="1">
      <c r="B62" s="49" t="s">
        <v>848</v>
      </c>
      <c r="C62" s="50" t="s">
        <v>849</v>
      </c>
      <c r="D62" s="51" t="s">
        <v>850</v>
      </c>
      <c r="E62" s="52" t="s">
        <v>851</v>
      </c>
      <c r="F62" s="53" t="str">
        <f>IF(LEN(DSKR!$B62)&lt;7,"O",IF(SUM(DSKR!$G62:$Y62)&lt;&gt;0,"O","X"))</f>
        <v>X</v>
      </c>
      <c r="G62" s="54">
        <v>0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7">
        <v>0</v>
      </c>
      <c r="O62" s="57">
        <v>0</v>
      </c>
      <c r="P62" s="54">
        <v>0</v>
      </c>
      <c r="Q62" s="54">
        <v>0</v>
      </c>
      <c r="R62" s="54">
        <v>0</v>
      </c>
      <c r="S62" s="55">
        <v>0</v>
      </c>
      <c r="T62" s="55">
        <v>0</v>
      </c>
      <c r="U62" s="55">
        <v>0</v>
      </c>
      <c r="V62" s="54">
        <v>0</v>
      </c>
      <c r="W62" s="55">
        <v>0</v>
      </c>
      <c r="X62" s="55">
        <v>0</v>
      </c>
      <c r="Y62" s="54">
        <v>0</v>
      </c>
      <c r="Z62" s="55">
        <v>0</v>
      </c>
      <c r="AA62" s="54">
        <v>0</v>
      </c>
      <c r="AB62" s="54">
        <v>0</v>
      </c>
      <c r="AC62" s="55">
        <v>0</v>
      </c>
      <c r="AD62" s="55">
        <v>0</v>
      </c>
      <c r="AE62" s="55">
        <v>0</v>
      </c>
      <c r="AG62" s="55">
        <f>DSKR!$S62</f>
        <v>0</v>
      </c>
      <c r="AH62" s="55">
        <v>0</v>
      </c>
      <c r="AI62" s="55">
        <v>0</v>
      </c>
      <c r="AJ62" s="54">
        <f t="shared" si="14"/>
        <v>0</v>
      </c>
      <c r="AL62" s="55">
        <f>DSKR_BS[[#This Row],[2024-08-31]]</f>
        <v>0</v>
      </c>
      <c r="AM62" s="55">
        <v>0</v>
      </c>
      <c r="AN62" s="55">
        <v>0</v>
      </c>
      <c r="AO62" s="56">
        <f t="shared" si="15"/>
        <v>0</v>
      </c>
    </row>
    <row r="63" spans="2:43" ht="13.5" hidden="1" customHeight="1">
      <c r="B63" s="49" t="s">
        <v>852</v>
      </c>
      <c r="C63" s="50" t="s">
        <v>853</v>
      </c>
      <c r="D63" s="51" t="s">
        <v>854</v>
      </c>
      <c r="E63" s="52" t="s">
        <v>855</v>
      </c>
      <c r="F63" s="53" t="str">
        <f>IF(LEN(DSKR!$B63)&lt;7,"O",IF(SUM(DSKR!$G63:$Y63)&lt;&gt;0,"O","X"))</f>
        <v>X</v>
      </c>
      <c r="G63" s="54">
        <v>0</v>
      </c>
      <c r="H63" s="54">
        <v>0</v>
      </c>
      <c r="I63" s="54">
        <v>0</v>
      </c>
      <c r="J63" s="54">
        <v>0</v>
      </c>
      <c r="K63" s="54">
        <v>0</v>
      </c>
      <c r="L63" s="54">
        <v>0</v>
      </c>
      <c r="M63" s="54">
        <v>0</v>
      </c>
      <c r="N63" s="57">
        <v>0</v>
      </c>
      <c r="O63" s="57">
        <v>0</v>
      </c>
      <c r="P63" s="54">
        <v>0</v>
      </c>
      <c r="Q63" s="54">
        <v>0</v>
      </c>
      <c r="R63" s="54">
        <v>0</v>
      </c>
      <c r="S63" s="55">
        <v>0</v>
      </c>
      <c r="T63" s="55">
        <v>0</v>
      </c>
      <c r="U63" s="55">
        <v>0</v>
      </c>
      <c r="V63" s="54">
        <v>0</v>
      </c>
      <c r="W63" s="55">
        <v>0</v>
      </c>
      <c r="X63" s="55">
        <v>0</v>
      </c>
      <c r="Y63" s="54">
        <v>0</v>
      </c>
      <c r="Z63" s="55">
        <v>0</v>
      </c>
      <c r="AA63" s="54">
        <v>0</v>
      </c>
      <c r="AB63" s="54">
        <v>0</v>
      </c>
      <c r="AC63" s="55">
        <v>0</v>
      </c>
      <c r="AD63" s="55">
        <v>0</v>
      </c>
      <c r="AE63" s="55">
        <v>0</v>
      </c>
      <c r="AG63" s="55">
        <f>DSKR!$S63</f>
        <v>0</v>
      </c>
      <c r="AH63" s="55">
        <v>0</v>
      </c>
      <c r="AI63" s="55">
        <v>0</v>
      </c>
      <c r="AJ63" s="54">
        <f t="shared" si="14"/>
        <v>0</v>
      </c>
      <c r="AL63" s="55">
        <f>DSKR_BS[[#This Row],[2024-08-31]]</f>
        <v>0</v>
      </c>
      <c r="AM63" s="55">
        <v>0</v>
      </c>
      <c r="AN63" s="55">
        <v>0</v>
      </c>
      <c r="AO63" s="56">
        <f t="shared" si="15"/>
        <v>0</v>
      </c>
    </row>
    <row r="64" spans="2:43" ht="13.5" hidden="1" customHeight="1">
      <c r="B64" s="49" t="s">
        <v>856</v>
      </c>
      <c r="C64" s="50" t="s">
        <v>857</v>
      </c>
      <c r="D64" s="51" t="s">
        <v>858</v>
      </c>
      <c r="E64" s="52" t="s">
        <v>859</v>
      </c>
      <c r="F64" s="53" t="str">
        <f>IF(LEN(DSKR!$B64)&lt;7,"O",IF(SUM(DSKR!$G64:$Y64)&lt;&gt;0,"O","X"))</f>
        <v>X</v>
      </c>
      <c r="G64" s="54">
        <v>0</v>
      </c>
      <c r="H64" s="54">
        <v>0</v>
      </c>
      <c r="I64" s="54">
        <v>0</v>
      </c>
      <c r="J64" s="54">
        <v>0</v>
      </c>
      <c r="K64" s="54">
        <v>0</v>
      </c>
      <c r="L64" s="54">
        <v>0</v>
      </c>
      <c r="M64" s="54">
        <v>0</v>
      </c>
      <c r="N64" s="57">
        <v>0</v>
      </c>
      <c r="O64" s="57">
        <v>0</v>
      </c>
      <c r="P64" s="54">
        <v>0</v>
      </c>
      <c r="Q64" s="54">
        <v>0</v>
      </c>
      <c r="R64" s="54">
        <v>0</v>
      </c>
      <c r="S64" s="55">
        <v>0</v>
      </c>
      <c r="T64" s="55">
        <v>0</v>
      </c>
      <c r="U64" s="55">
        <v>0</v>
      </c>
      <c r="V64" s="54">
        <v>0</v>
      </c>
      <c r="W64" s="55">
        <v>0</v>
      </c>
      <c r="X64" s="55">
        <v>0</v>
      </c>
      <c r="Y64" s="54">
        <v>0</v>
      </c>
      <c r="Z64" s="55">
        <v>0</v>
      </c>
      <c r="AA64" s="54">
        <v>0</v>
      </c>
      <c r="AB64" s="54">
        <v>0</v>
      </c>
      <c r="AC64" s="55">
        <v>0</v>
      </c>
      <c r="AD64" s="55">
        <v>0</v>
      </c>
      <c r="AE64" s="55">
        <v>0</v>
      </c>
      <c r="AG64" s="55">
        <f>DSKR!$S64</f>
        <v>0</v>
      </c>
      <c r="AH64" s="55">
        <v>0</v>
      </c>
      <c r="AI64" s="55">
        <v>0</v>
      </c>
      <c r="AJ64" s="54">
        <f t="shared" si="14"/>
        <v>0</v>
      </c>
      <c r="AL64" s="55">
        <f>DSKR_BS[[#This Row],[2024-08-31]]</f>
        <v>0</v>
      </c>
      <c r="AM64" s="55">
        <v>0</v>
      </c>
      <c r="AN64" s="55">
        <v>0</v>
      </c>
      <c r="AO64" s="56">
        <f t="shared" si="15"/>
        <v>0</v>
      </c>
    </row>
    <row r="65" spans="2:41" ht="13.5" hidden="1" customHeight="1">
      <c r="B65" s="49" t="s">
        <v>860</v>
      </c>
      <c r="C65" s="50" t="s">
        <v>861</v>
      </c>
      <c r="D65" s="51" t="s">
        <v>862</v>
      </c>
      <c r="E65" s="52" t="s">
        <v>863</v>
      </c>
      <c r="F65" s="53" t="str">
        <f>IF(LEN(DSKR!$B65)&lt;7,"O",IF(SUM(DSKR!$G65:$Y65)&lt;&gt;0,"O","X"))</f>
        <v>X</v>
      </c>
      <c r="G65" s="54">
        <v>0</v>
      </c>
      <c r="H65" s="54">
        <v>0</v>
      </c>
      <c r="I65" s="54">
        <v>0</v>
      </c>
      <c r="J65" s="54">
        <v>0</v>
      </c>
      <c r="K65" s="54">
        <v>0</v>
      </c>
      <c r="L65" s="54">
        <v>0</v>
      </c>
      <c r="M65" s="54">
        <v>0</v>
      </c>
      <c r="N65" s="57">
        <v>0</v>
      </c>
      <c r="O65" s="57">
        <v>0</v>
      </c>
      <c r="P65" s="54">
        <v>0</v>
      </c>
      <c r="Q65" s="54">
        <v>0</v>
      </c>
      <c r="R65" s="54">
        <v>0</v>
      </c>
      <c r="S65" s="55">
        <v>0</v>
      </c>
      <c r="T65" s="55">
        <v>0</v>
      </c>
      <c r="U65" s="55">
        <v>0</v>
      </c>
      <c r="V65" s="54">
        <v>0</v>
      </c>
      <c r="W65" s="55">
        <v>0</v>
      </c>
      <c r="X65" s="55">
        <v>0</v>
      </c>
      <c r="Y65" s="54">
        <v>0</v>
      </c>
      <c r="Z65" s="55">
        <v>0</v>
      </c>
      <c r="AA65" s="54">
        <v>0</v>
      </c>
      <c r="AB65" s="54">
        <v>0</v>
      </c>
      <c r="AC65" s="55">
        <v>0</v>
      </c>
      <c r="AD65" s="55">
        <v>0</v>
      </c>
      <c r="AE65" s="55">
        <v>0</v>
      </c>
      <c r="AG65" s="55">
        <f>DSKR!$S65</f>
        <v>0</v>
      </c>
      <c r="AH65" s="55">
        <v>0</v>
      </c>
      <c r="AI65" s="55">
        <v>0</v>
      </c>
      <c r="AJ65" s="54">
        <f t="shared" si="14"/>
        <v>0</v>
      </c>
      <c r="AL65" s="55">
        <f>DSKR_BS[[#This Row],[2024-08-31]]</f>
        <v>0</v>
      </c>
      <c r="AM65" s="55">
        <v>0</v>
      </c>
      <c r="AN65" s="55">
        <v>0</v>
      </c>
      <c r="AO65" s="56">
        <f t="shared" si="15"/>
        <v>0</v>
      </c>
    </row>
    <row r="66" spans="2:41" ht="13.5" hidden="1" customHeight="1">
      <c r="B66" s="49" t="s">
        <v>864</v>
      </c>
      <c r="C66" s="50" t="s">
        <v>865</v>
      </c>
      <c r="D66" s="51" t="s">
        <v>866</v>
      </c>
      <c r="E66" s="52" t="s">
        <v>867</v>
      </c>
      <c r="F66" s="53" t="str">
        <f>IF(LEN(DSKR!$B66)&lt;7,"O",IF(SUM(DSKR!$G66:$Y66)&lt;&gt;0,"O","X"))</f>
        <v>X</v>
      </c>
      <c r="G66" s="54">
        <v>0</v>
      </c>
      <c r="H66" s="54">
        <v>0</v>
      </c>
      <c r="I66" s="54">
        <v>0</v>
      </c>
      <c r="J66" s="54">
        <v>0</v>
      </c>
      <c r="K66" s="54">
        <v>0</v>
      </c>
      <c r="L66" s="54">
        <v>0</v>
      </c>
      <c r="M66" s="54">
        <v>0</v>
      </c>
      <c r="N66" s="57">
        <v>0</v>
      </c>
      <c r="O66" s="57">
        <v>0</v>
      </c>
      <c r="P66" s="54">
        <v>0</v>
      </c>
      <c r="Q66" s="54">
        <v>0</v>
      </c>
      <c r="R66" s="54">
        <v>0</v>
      </c>
      <c r="S66" s="55">
        <v>0</v>
      </c>
      <c r="T66" s="55">
        <v>0</v>
      </c>
      <c r="U66" s="55">
        <v>0</v>
      </c>
      <c r="V66" s="54">
        <v>0</v>
      </c>
      <c r="W66" s="55">
        <v>0</v>
      </c>
      <c r="X66" s="55">
        <v>0</v>
      </c>
      <c r="Y66" s="54">
        <v>0</v>
      </c>
      <c r="Z66" s="55">
        <v>0</v>
      </c>
      <c r="AA66" s="54">
        <v>0</v>
      </c>
      <c r="AB66" s="54">
        <v>0</v>
      </c>
      <c r="AC66" s="55">
        <v>0</v>
      </c>
      <c r="AD66" s="55">
        <v>0</v>
      </c>
      <c r="AE66" s="55">
        <v>0</v>
      </c>
      <c r="AG66" s="55">
        <f>DSKR!$S66</f>
        <v>0</v>
      </c>
      <c r="AH66" s="55">
        <v>0</v>
      </c>
      <c r="AI66" s="55">
        <v>0</v>
      </c>
      <c r="AJ66" s="54">
        <f t="shared" si="14"/>
        <v>0</v>
      </c>
      <c r="AL66" s="55">
        <f>DSKR_BS[[#This Row],[2024-08-31]]</f>
        <v>0</v>
      </c>
      <c r="AM66" s="55">
        <v>0</v>
      </c>
      <c r="AN66" s="55">
        <v>0</v>
      </c>
      <c r="AO66" s="56">
        <f t="shared" si="15"/>
        <v>0</v>
      </c>
    </row>
    <row r="67" spans="2:41" ht="13.5" hidden="1" customHeight="1">
      <c r="B67" s="49" t="s">
        <v>868</v>
      </c>
      <c r="C67" s="50" t="s">
        <v>869</v>
      </c>
      <c r="D67" s="51" t="s">
        <v>870</v>
      </c>
      <c r="E67" s="52" t="s">
        <v>871</v>
      </c>
      <c r="F67" s="53" t="str">
        <f>IF(LEN(DSKR!$B67)&lt;7,"O",IF(SUM(DSKR!$G67:$Y67)&lt;&gt;0,"O","X"))</f>
        <v>X</v>
      </c>
      <c r="G67" s="54">
        <v>0</v>
      </c>
      <c r="H67" s="54">
        <v>0</v>
      </c>
      <c r="I67" s="54">
        <v>0</v>
      </c>
      <c r="J67" s="54">
        <v>0</v>
      </c>
      <c r="K67" s="54">
        <v>0</v>
      </c>
      <c r="L67" s="54">
        <v>0</v>
      </c>
      <c r="M67" s="54">
        <v>0</v>
      </c>
      <c r="N67" s="57">
        <v>0</v>
      </c>
      <c r="O67" s="57">
        <v>0</v>
      </c>
      <c r="P67" s="54">
        <v>0</v>
      </c>
      <c r="Q67" s="54">
        <v>0</v>
      </c>
      <c r="R67" s="54">
        <v>0</v>
      </c>
      <c r="S67" s="55">
        <v>0</v>
      </c>
      <c r="T67" s="55">
        <v>0</v>
      </c>
      <c r="U67" s="55">
        <v>0</v>
      </c>
      <c r="V67" s="54">
        <v>0</v>
      </c>
      <c r="W67" s="55">
        <v>0</v>
      </c>
      <c r="X67" s="55">
        <v>0</v>
      </c>
      <c r="Y67" s="54">
        <v>0</v>
      </c>
      <c r="Z67" s="55">
        <v>0</v>
      </c>
      <c r="AA67" s="54">
        <v>0</v>
      </c>
      <c r="AB67" s="54">
        <v>0</v>
      </c>
      <c r="AC67" s="55">
        <v>0</v>
      </c>
      <c r="AD67" s="55">
        <v>0</v>
      </c>
      <c r="AE67" s="55">
        <v>0</v>
      </c>
      <c r="AG67" s="55">
        <f>DSKR!$S67</f>
        <v>0</v>
      </c>
      <c r="AH67" s="55">
        <v>0</v>
      </c>
      <c r="AI67" s="55">
        <v>0</v>
      </c>
      <c r="AJ67" s="54">
        <f t="shared" si="14"/>
        <v>0</v>
      </c>
      <c r="AL67" s="55">
        <f>DSKR_BS[[#This Row],[2024-08-31]]</f>
        <v>0</v>
      </c>
      <c r="AM67" s="55">
        <v>0</v>
      </c>
      <c r="AN67" s="55">
        <v>0</v>
      </c>
      <c r="AO67" s="56">
        <f t="shared" si="15"/>
        <v>0</v>
      </c>
    </row>
    <row r="68" spans="2:41" ht="13.5" hidden="1" customHeight="1">
      <c r="B68" s="49" t="s">
        <v>872</v>
      </c>
      <c r="C68" s="50" t="s">
        <v>873</v>
      </c>
      <c r="D68" s="51" t="s">
        <v>874</v>
      </c>
      <c r="E68" s="52" t="s">
        <v>875</v>
      </c>
      <c r="F68" s="53" t="str">
        <f>IF(LEN(DSKR!$B68)&lt;7,"O",IF(SUM(DSKR!$G68:$Y68)&lt;&gt;0,"O","X"))</f>
        <v>X</v>
      </c>
      <c r="G68" s="54">
        <v>0</v>
      </c>
      <c r="H68" s="54">
        <v>0</v>
      </c>
      <c r="I68" s="54">
        <v>0</v>
      </c>
      <c r="J68" s="54">
        <v>0</v>
      </c>
      <c r="K68" s="54">
        <v>0</v>
      </c>
      <c r="L68" s="54">
        <v>0</v>
      </c>
      <c r="M68" s="54">
        <v>0</v>
      </c>
      <c r="N68" s="57">
        <v>0</v>
      </c>
      <c r="O68" s="57">
        <v>0</v>
      </c>
      <c r="P68" s="54">
        <v>0</v>
      </c>
      <c r="Q68" s="54">
        <v>0</v>
      </c>
      <c r="R68" s="54">
        <v>0</v>
      </c>
      <c r="S68" s="55">
        <v>0</v>
      </c>
      <c r="T68" s="55">
        <v>0</v>
      </c>
      <c r="U68" s="55">
        <v>0</v>
      </c>
      <c r="V68" s="54">
        <v>0</v>
      </c>
      <c r="W68" s="55">
        <v>0</v>
      </c>
      <c r="X68" s="55">
        <v>0</v>
      </c>
      <c r="Y68" s="54">
        <v>0</v>
      </c>
      <c r="Z68" s="55">
        <v>0</v>
      </c>
      <c r="AA68" s="54">
        <v>0</v>
      </c>
      <c r="AB68" s="54">
        <v>0</v>
      </c>
      <c r="AC68" s="55">
        <v>0</v>
      </c>
      <c r="AD68" s="55">
        <v>0</v>
      </c>
      <c r="AE68" s="55">
        <v>0</v>
      </c>
      <c r="AG68" s="55">
        <f>DSKR!$S68</f>
        <v>0</v>
      </c>
      <c r="AH68" s="55">
        <v>0</v>
      </c>
      <c r="AI68" s="55">
        <v>0</v>
      </c>
      <c r="AJ68" s="54">
        <f t="shared" si="14"/>
        <v>0</v>
      </c>
      <c r="AL68" s="55">
        <f>DSKR_BS[[#This Row],[2024-08-31]]</f>
        <v>0</v>
      </c>
      <c r="AM68" s="55">
        <v>0</v>
      </c>
      <c r="AN68" s="55">
        <v>0</v>
      </c>
      <c r="AO68" s="56">
        <f t="shared" si="15"/>
        <v>0</v>
      </c>
    </row>
    <row r="69" spans="2:41" ht="13.5" hidden="1" customHeight="1">
      <c r="B69" s="49" t="s">
        <v>876</v>
      </c>
      <c r="C69" s="50" t="s">
        <v>877</v>
      </c>
      <c r="D69" s="51" t="s">
        <v>878</v>
      </c>
      <c r="E69" s="52" t="s">
        <v>879</v>
      </c>
      <c r="F69" s="53" t="str">
        <f>IF(LEN(DSKR!$B69)&lt;7,"O",IF(SUM(DSKR!$G69:$Y69)&lt;&gt;0,"O","X"))</f>
        <v>X</v>
      </c>
      <c r="G69" s="54">
        <v>0</v>
      </c>
      <c r="H69" s="54">
        <v>0</v>
      </c>
      <c r="I69" s="54">
        <v>0</v>
      </c>
      <c r="J69" s="54">
        <v>0</v>
      </c>
      <c r="K69" s="54">
        <v>0</v>
      </c>
      <c r="L69" s="54">
        <v>0</v>
      </c>
      <c r="M69" s="54">
        <v>0</v>
      </c>
      <c r="N69" s="57">
        <v>0</v>
      </c>
      <c r="O69" s="57">
        <v>0</v>
      </c>
      <c r="P69" s="54">
        <v>0</v>
      </c>
      <c r="Q69" s="54">
        <v>0</v>
      </c>
      <c r="R69" s="54">
        <v>0</v>
      </c>
      <c r="S69" s="55">
        <v>0</v>
      </c>
      <c r="T69" s="55">
        <v>0</v>
      </c>
      <c r="U69" s="55">
        <v>0</v>
      </c>
      <c r="V69" s="54">
        <v>0</v>
      </c>
      <c r="W69" s="55">
        <v>0</v>
      </c>
      <c r="X69" s="55">
        <v>0</v>
      </c>
      <c r="Y69" s="54">
        <v>0</v>
      </c>
      <c r="Z69" s="55">
        <v>0</v>
      </c>
      <c r="AA69" s="54">
        <v>0</v>
      </c>
      <c r="AB69" s="54">
        <v>0</v>
      </c>
      <c r="AC69" s="55">
        <v>0</v>
      </c>
      <c r="AD69" s="55">
        <v>0</v>
      </c>
      <c r="AE69" s="55">
        <v>0</v>
      </c>
      <c r="AG69" s="55">
        <f>DSKR!$S69</f>
        <v>0</v>
      </c>
      <c r="AH69" s="55">
        <v>0</v>
      </c>
      <c r="AI69" s="55">
        <v>0</v>
      </c>
      <c r="AJ69" s="54">
        <f t="shared" si="14"/>
        <v>0</v>
      </c>
      <c r="AL69" s="55">
        <f>DSKR_BS[[#This Row],[2024-08-31]]</f>
        <v>0</v>
      </c>
      <c r="AM69" s="55">
        <v>0</v>
      </c>
      <c r="AN69" s="55">
        <v>0</v>
      </c>
      <c r="AO69" s="56">
        <f t="shared" si="15"/>
        <v>0</v>
      </c>
    </row>
    <row r="70" spans="2:41" ht="13.5" hidden="1" customHeight="1">
      <c r="B70" s="49" t="s">
        <v>880</v>
      </c>
      <c r="C70" s="50" t="s">
        <v>881</v>
      </c>
      <c r="D70" s="51" t="s">
        <v>882</v>
      </c>
      <c r="E70" s="52" t="s">
        <v>883</v>
      </c>
      <c r="F70" s="53" t="str">
        <f>IF(LEN(DSKR!$B70)&lt;7,"O",IF(SUM(DSKR!$G70:$Y70)&lt;&gt;0,"O","X"))</f>
        <v>X</v>
      </c>
      <c r="G70" s="54">
        <v>0</v>
      </c>
      <c r="H70" s="54">
        <v>0</v>
      </c>
      <c r="I70" s="54">
        <v>0</v>
      </c>
      <c r="J70" s="54">
        <v>0</v>
      </c>
      <c r="K70" s="54">
        <v>0</v>
      </c>
      <c r="L70" s="54">
        <v>0</v>
      </c>
      <c r="M70" s="54">
        <v>0</v>
      </c>
      <c r="N70" s="57">
        <v>0</v>
      </c>
      <c r="O70" s="57">
        <v>0</v>
      </c>
      <c r="P70" s="54">
        <v>0</v>
      </c>
      <c r="Q70" s="54">
        <v>0</v>
      </c>
      <c r="R70" s="54">
        <v>0</v>
      </c>
      <c r="S70" s="55">
        <v>0</v>
      </c>
      <c r="T70" s="55">
        <v>0</v>
      </c>
      <c r="U70" s="55">
        <v>0</v>
      </c>
      <c r="V70" s="54">
        <v>0</v>
      </c>
      <c r="W70" s="55">
        <v>0</v>
      </c>
      <c r="X70" s="55">
        <v>0</v>
      </c>
      <c r="Y70" s="54">
        <v>0</v>
      </c>
      <c r="Z70" s="55">
        <v>0</v>
      </c>
      <c r="AA70" s="54">
        <v>0</v>
      </c>
      <c r="AB70" s="54">
        <v>0</v>
      </c>
      <c r="AC70" s="55">
        <v>0</v>
      </c>
      <c r="AD70" s="55">
        <v>0</v>
      </c>
      <c r="AE70" s="55">
        <v>0</v>
      </c>
      <c r="AG70" s="55">
        <f>DSKR!$S70</f>
        <v>0</v>
      </c>
      <c r="AH70" s="55">
        <v>0</v>
      </c>
      <c r="AI70" s="55">
        <v>0</v>
      </c>
      <c r="AJ70" s="54">
        <f t="shared" si="14"/>
        <v>0</v>
      </c>
      <c r="AL70" s="55">
        <f>DSKR_BS[[#This Row],[2024-08-31]]</f>
        <v>0</v>
      </c>
      <c r="AM70" s="55">
        <v>0</v>
      </c>
      <c r="AN70" s="55">
        <v>0</v>
      </c>
      <c r="AO70" s="56">
        <f t="shared" si="15"/>
        <v>0</v>
      </c>
    </row>
    <row r="71" spans="2:41" ht="13.5" hidden="1" customHeight="1">
      <c r="B71" s="49" t="s">
        <v>884</v>
      </c>
      <c r="C71" s="50" t="s">
        <v>885</v>
      </c>
      <c r="D71" s="51" t="s">
        <v>886</v>
      </c>
      <c r="E71" s="52" t="s">
        <v>887</v>
      </c>
      <c r="F71" s="53" t="str">
        <f>IF(LEN(DSKR!$B71)&lt;7,"O",IF(SUM(DSKR!$G71:$Y71)&lt;&gt;0,"O","X"))</f>
        <v>X</v>
      </c>
      <c r="G71" s="54">
        <v>0</v>
      </c>
      <c r="H71" s="54">
        <v>0</v>
      </c>
      <c r="I71" s="54">
        <v>0</v>
      </c>
      <c r="J71" s="54">
        <v>0</v>
      </c>
      <c r="K71" s="54">
        <v>0</v>
      </c>
      <c r="L71" s="54">
        <v>0</v>
      </c>
      <c r="M71" s="54">
        <v>0</v>
      </c>
      <c r="N71" s="57">
        <v>0</v>
      </c>
      <c r="O71" s="57">
        <v>0</v>
      </c>
      <c r="P71" s="54">
        <v>0</v>
      </c>
      <c r="Q71" s="54">
        <v>0</v>
      </c>
      <c r="R71" s="54">
        <v>0</v>
      </c>
      <c r="S71" s="55">
        <v>0</v>
      </c>
      <c r="T71" s="55">
        <v>0</v>
      </c>
      <c r="U71" s="55">
        <v>0</v>
      </c>
      <c r="V71" s="54">
        <v>0</v>
      </c>
      <c r="W71" s="55">
        <v>0</v>
      </c>
      <c r="X71" s="55">
        <v>0</v>
      </c>
      <c r="Y71" s="54">
        <v>0</v>
      </c>
      <c r="Z71" s="55">
        <v>0</v>
      </c>
      <c r="AA71" s="54">
        <v>0</v>
      </c>
      <c r="AB71" s="54">
        <v>0</v>
      </c>
      <c r="AC71" s="55">
        <v>0</v>
      </c>
      <c r="AD71" s="55">
        <v>0</v>
      </c>
      <c r="AE71" s="55">
        <v>0</v>
      </c>
      <c r="AG71" s="55">
        <f>DSKR!$S71</f>
        <v>0</v>
      </c>
      <c r="AH71" s="55">
        <v>0</v>
      </c>
      <c r="AI71" s="55">
        <v>0</v>
      </c>
      <c r="AJ71" s="54">
        <f t="shared" si="14"/>
        <v>0</v>
      </c>
      <c r="AL71" s="55">
        <f>DSKR_BS[[#This Row],[2024-08-31]]</f>
        <v>0</v>
      </c>
      <c r="AM71" s="55">
        <v>0</v>
      </c>
      <c r="AN71" s="55">
        <v>0</v>
      </c>
      <c r="AO71" s="56">
        <f t="shared" si="15"/>
        <v>0</v>
      </c>
    </row>
    <row r="72" spans="2:41" ht="13.5" hidden="1" customHeight="1">
      <c r="B72" s="49" t="s">
        <v>888</v>
      </c>
      <c r="C72" s="50" t="s">
        <v>889</v>
      </c>
      <c r="D72" s="51" t="s">
        <v>890</v>
      </c>
      <c r="E72" s="52" t="s">
        <v>891</v>
      </c>
      <c r="F72" s="53" t="str">
        <f>IF(LEN(DSKR!$B72)&lt;7,"O",IF(SUM(DSKR!$G72:$Y72)&lt;&gt;0,"O","X"))</f>
        <v>X</v>
      </c>
      <c r="G72" s="54">
        <v>0</v>
      </c>
      <c r="H72" s="54">
        <v>0</v>
      </c>
      <c r="I72" s="54">
        <v>0</v>
      </c>
      <c r="J72" s="54">
        <v>0</v>
      </c>
      <c r="K72" s="54">
        <v>0</v>
      </c>
      <c r="L72" s="54">
        <v>0</v>
      </c>
      <c r="M72" s="54">
        <v>0</v>
      </c>
      <c r="N72" s="57">
        <v>0</v>
      </c>
      <c r="O72" s="57">
        <v>0</v>
      </c>
      <c r="P72" s="54">
        <v>0</v>
      </c>
      <c r="Q72" s="54">
        <v>0</v>
      </c>
      <c r="R72" s="54">
        <v>0</v>
      </c>
      <c r="S72" s="55">
        <v>0</v>
      </c>
      <c r="T72" s="55">
        <v>0</v>
      </c>
      <c r="U72" s="55">
        <v>0</v>
      </c>
      <c r="V72" s="54">
        <v>0</v>
      </c>
      <c r="W72" s="55">
        <v>0</v>
      </c>
      <c r="X72" s="55">
        <v>0</v>
      </c>
      <c r="Y72" s="54">
        <v>0</v>
      </c>
      <c r="Z72" s="55">
        <v>0</v>
      </c>
      <c r="AA72" s="54">
        <v>0</v>
      </c>
      <c r="AB72" s="54">
        <v>0</v>
      </c>
      <c r="AC72" s="55">
        <v>0</v>
      </c>
      <c r="AD72" s="55">
        <v>0</v>
      </c>
      <c r="AE72" s="55">
        <v>0</v>
      </c>
      <c r="AG72" s="55">
        <f>DSKR!$S72</f>
        <v>0</v>
      </c>
      <c r="AH72" s="55">
        <v>0</v>
      </c>
      <c r="AI72" s="55">
        <v>0</v>
      </c>
      <c r="AJ72" s="54">
        <f t="shared" si="14"/>
        <v>0</v>
      </c>
      <c r="AL72" s="55">
        <f>DSKR_BS[[#This Row],[2024-08-31]]</f>
        <v>0</v>
      </c>
      <c r="AM72" s="55">
        <v>0</v>
      </c>
      <c r="AN72" s="55">
        <v>0</v>
      </c>
      <c r="AO72" s="56">
        <f t="shared" si="15"/>
        <v>0</v>
      </c>
    </row>
    <row r="73" spans="2:41" ht="13.5" hidden="1" customHeight="1">
      <c r="B73" s="49" t="s">
        <v>892</v>
      </c>
      <c r="C73" s="50" t="s">
        <v>893</v>
      </c>
      <c r="D73" s="51" t="s">
        <v>894</v>
      </c>
      <c r="E73" s="52" t="s">
        <v>895</v>
      </c>
      <c r="F73" s="53" t="str">
        <f>IF(LEN(DSKR!$B73)&lt;7,"O",IF(SUM(DSKR!$G73:$Y73)&lt;&gt;0,"O","X"))</f>
        <v>X</v>
      </c>
      <c r="G73" s="54">
        <v>0</v>
      </c>
      <c r="H73" s="54">
        <v>0</v>
      </c>
      <c r="I73" s="54">
        <v>0</v>
      </c>
      <c r="J73" s="54">
        <v>0</v>
      </c>
      <c r="K73" s="54">
        <v>0</v>
      </c>
      <c r="L73" s="54">
        <v>0</v>
      </c>
      <c r="M73" s="54">
        <v>0</v>
      </c>
      <c r="N73" s="57">
        <v>0</v>
      </c>
      <c r="O73" s="57">
        <v>0</v>
      </c>
      <c r="P73" s="54">
        <v>0</v>
      </c>
      <c r="Q73" s="54">
        <v>0</v>
      </c>
      <c r="R73" s="54">
        <v>0</v>
      </c>
      <c r="S73" s="55">
        <v>0</v>
      </c>
      <c r="T73" s="55">
        <v>0</v>
      </c>
      <c r="U73" s="55">
        <v>0</v>
      </c>
      <c r="V73" s="54">
        <v>0</v>
      </c>
      <c r="W73" s="55">
        <v>0</v>
      </c>
      <c r="X73" s="55">
        <v>0</v>
      </c>
      <c r="Y73" s="54">
        <v>0</v>
      </c>
      <c r="Z73" s="55">
        <v>0</v>
      </c>
      <c r="AA73" s="54">
        <v>0</v>
      </c>
      <c r="AB73" s="54">
        <v>0</v>
      </c>
      <c r="AC73" s="55">
        <v>0</v>
      </c>
      <c r="AD73" s="55">
        <v>0</v>
      </c>
      <c r="AE73" s="55">
        <v>0</v>
      </c>
      <c r="AG73" s="55">
        <f>DSKR!$S73</f>
        <v>0</v>
      </c>
      <c r="AH73" s="55">
        <v>0</v>
      </c>
      <c r="AI73" s="55">
        <v>0</v>
      </c>
      <c r="AJ73" s="54">
        <f t="shared" si="14"/>
        <v>0</v>
      </c>
      <c r="AL73" s="55">
        <f>DSKR_BS[[#This Row],[2024-08-31]]</f>
        <v>0</v>
      </c>
      <c r="AM73" s="55">
        <v>0</v>
      </c>
      <c r="AN73" s="55">
        <v>0</v>
      </c>
      <c r="AO73" s="56">
        <f t="shared" si="15"/>
        <v>0</v>
      </c>
    </row>
    <row r="74" spans="2:41" ht="13.5" customHeight="1">
      <c r="B74" s="49" t="s">
        <v>896</v>
      </c>
      <c r="C74" s="50" t="s">
        <v>46</v>
      </c>
      <c r="D74" s="51" t="s">
        <v>897</v>
      </c>
      <c r="E74" s="52" t="s">
        <v>898</v>
      </c>
      <c r="F74" s="53" t="str">
        <f>IF(LEN(DSKR!$B74)&lt;7,"O",IF(SUM(DSKR!$G74:$Y74)&lt;&gt;0,"O","X"))</f>
        <v>O</v>
      </c>
      <c r="G74" s="54">
        <v>0</v>
      </c>
      <c r="H74" s="54">
        <v>0</v>
      </c>
      <c r="I74" s="54">
        <v>0</v>
      </c>
      <c r="J74" s="54">
        <v>0</v>
      </c>
      <c r="K74" s="54">
        <v>0</v>
      </c>
      <c r="L74" s="54">
        <v>0</v>
      </c>
      <c r="M74" s="54">
        <v>0</v>
      </c>
      <c r="N74" s="54">
        <v>0</v>
      </c>
      <c r="O74" s="54">
        <v>0</v>
      </c>
      <c r="P74" s="54">
        <v>0</v>
      </c>
      <c r="Q74" s="54">
        <v>0</v>
      </c>
      <c r="R74" s="54">
        <v>0</v>
      </c>
      <c r="S74" s="55">
        <v>7662152003</v>
      </c>
      <c r="T74" s="55">
        <v>0</v>
      </c>
      <c r="U74" s="55">
        <v>0</v>
      </c>
      <c r="V74" s="54">
        <v>0</v>
      </c>
      <c r="W74" s="55">
        <v>0</v>
      </c>
      <c r="X74" s="55">
        <v>0</v>
      </c>
      <c r="Y74" s="54">
        <v>0</v>
      </c>
      <c r="Z74" s="55">
        <v>0</v>
      </c>
      <c r="AA74" s="54">
        <v>0</v>
      </c>
      <c r="AB74" s="54">
        <v>0</v>
      </c>
      <c r="AC74" s="55">
        <v>0</v>
      </c>
      <c r="AD74" s="55">
        <v>0</v>
      </c>
      <c r="AE74" s="55">
        <v>0</v>
      </c>
      <c r="AG74" s="55">
        <f>DSKR!$S74</f>
        <v>7662152003</v>
      </c>
      <c r="AH74" s="55">
        <v>0</v>
      </c>
      <c r="AI74" s="55">
        <v>0</v>
      </c>
      <c r="AJ74" s="54">
        <f t="shared" si="14"/>
        <v>7662152003</v>
      </c>
      <c r="AL74" s="55">
        <f>DSKR_BS[[#This Row],[2024-08-31]]</f>
        <v>0</v>
      </c>
      <c r="AM74" s="55">
        <v>0</v>
      </c>
      <c r="AN74" s="55">
        <v>0</v>
      </c>
      <c r="AO74" s="56">
        <f t="shared" si="15"/>
        <v>0</v>
      </c>
    </row>
    <row r="75" spans="2:41" ht="13.5" customHeight="1">
      <c r="B75" s="49" t="s">
        <v>899</v>
      </c>
      <c r="C75" s="50" t="s">
        <v>47</v>
      </c>
      <c r="D75" s="51" t="s">
        <v>900</v>
      </c>
      <c r="E75" s="52" t="s">
        <v>901</v>
      </c>
      <c r="F75" s="53" t="str">
        <f>IF(LEN(DSKR!$B75)&lt;7,"O",IF(SUM(DSKR!$G75:$Y75)&lt;&gt;0,"O","X"))</f>
        <v>O</v>
      </c>
      <c r="G75" s="54">
        <v>0</v>
      </c>
      <c r="H75" s="54">
        <v>0</v>
      </c>
      <c r="I75" s="54">
        <v>0</v>
      </c>
      <c r="J75" s="54">
        <v>0</v>
      </c>
      <c r="K75" s="54">
        <v>0</v>
      </c>
      <c r="L75" s="54">
        <v>0</v>
      </c>
      <c r="M75" s="54">
        <v>0</v>
      </c>
      <c r="N75" s="54">
        <v>0</v>
      </c>
      <c r="O75" s="54">
        <v>0</v>
      </c>
      <c r="P75" s="54">
        <v>0</v>
      </c>
      <c r="Q75" s="54">
        <v>0</v>
      </c>
      <c r="R75" s="54">
        <v>0</v>
      </c>
      <c r="S75" s="55">
        <v>0</v>
      </c>
      <c r="T75" s="55">
        <v>7986040987</v>
      </c>
      <c r="U75" s="55">
        <v>8012769690</v>
      </c>
      <c r="V75" s="54">
        <v>7440882673</v>
      </c>
      <c r="W75" s="55">
        <v>7617125736</v>
      </c>
      <c r="X75" s="55">
        <v>7604971042</v>
      </c>
      <c r="Y75" s="54">
        <v>7449229531</v>
      </c>
      <c r="Z75" s="55">
        <v>7424563208</v>
      </c>
      <c r="AA75" s="54">
        <v>8120004045</v>
      </c>
      <c r="AB75" s="54">
        <v>0</v>
      </c>
      <c r="AC75" s="55">
        <v>0</v>
      </c>
      <c r="AD75" s="55">
        <v>0</v>
      </c>
      <c r="AE75" s="55">
        <v>0</v>
      </c>
      <c r="AG75" s="55">
        <f>DSKR!$S75</f>
        <v>0</v>
      </c>
      <c r="AH75" s="55">
        <v>0</v>
      </c>
      <c r="AI75" s="55">
        <v>0</v>
      </c>
      <c r="AJ75" s="54">
        <f t="shared" si="14"/>
        <v>0</v>
      </c>
      <c r="AL75" s="55">
        <f>DSKR_BS[[#This Row],[2024-08-31]]</f>
        <v>8120004045</v>
      </c>
      <c r="AM75" s="55">
        <v>0</v>
      </c>
      <c r="AN75" s="55">
        <v>0</v>
      </c>
      <c r="AO75" s="56">
        <f t="shared" si="15"/>
        <v>8120004045</v>
      </c>
    </row>
    <row r="76" spans="2:41" ht="13.5" customHeight="1">
      <c r="B76" s="41" t="s">
        <v>902</v>
      </c>
      <c r="C76" s="42" t="s">
        <v>48</v>
      </c>
      <c r="D76" s="60" t="s">
        <v>903</v>
      </c>
      <c r="E76" s="61" t="s">
        <v>904</v>
      </c>
      <c r="F76" s="62" t="str">
        <f>IF(LEN(DSKR!$B76)&lt;7,"O",IF(SUM(DSKR!$G76:$Y76)&lt;&gt;0,"O","X"))</f>
        <v>O</v>
      </c>
      <c r="G76" s="63">
        <f>SUM(G77:G98)</f>
        <v>3772878575</v>
      </c>
      <c r="H76" s="63">
        <f t="shared" ref="H76:AB76" si="16">SUM(H77:H98)</f>
        <v>3850311642</v>
      </c>
      <c r="I76" s="63">
        <f t="shared" si="16"/>
        <v>3818562845</v>
      </c>
      <c r="J76" s="63">
        <f t="shared" si="16"/>
        <v>3882339049</v>
      </c>
      <c r="K76" s="63">
        <f t="shared" si="16"/>
        <v>11280622416</v>
      </c>
      <c r="L76" s="63">
        <f t="shared" si="16"/>
        <v>11123363867</v>
      </c>
      <c r="M76" s="63">
        <f t="shared" si="16"/>
        <v>10917496354</v>
      </c>
      <c r="N76" s="63">
        <f t="shared" si="16"/>
        <v>10941471078</v>
      </c>
      <c r="O76" s="63">
        <f t="shared" si="16"/>
        <v>10922460870</v>
      </c>
      <c r="P76" s="63">
        <f t="shared" si="16"/>
        <v>12096529106</v>
      </c>
      <c r="Q76" s="63">
        <f t="shared" si="16"/>
        <v>12462755005</v>
      </c>
      <c r="R76" s="63">
        <f t="shared" si="16"/>
        <v>8985941712</v>
      </c>
      <c r="S76" s="64">
        <f t="shared" si="16"/>
        <v>9833579081</v>
      </c>
      <c r="T76" s="64">
        <f t="shared" si="16"/>
        <v>11081296811</v>
      </c>
      <c r="U76" s="64">
        <f t="shared" si="16"/>
        <v>11693944665</v>
      </c>
      <c r="V76" s="63">
        <f t="shared" si="16"/>
        <v>13104727153</v>
      </c>
      <c r="W76" s="64">
        <f t="shared" si="16"/>
        <v>15213436651</v>
      </c>
      <c r="X76" s="64">
        <f t="shared" si="16"/>
        <v>15640486159</v>
      </c>
      <c r="Y76" s="63">
        <f t="shared" si="16"/>
        <v>15840503003</v>
      </c>
      <c r="Z76" s="64">
        <f t="shared" si="16"/>
        <v>15540427527</v>
      </c>
      <c r="AA76" s="63">
        <f t="shared" si="16"/>
        <v>15556075997</v>
      </c>
      <c r="AB76" s="63">
        <f t="shared" si="16"/>
        <v>0</v>
      </c>
      <c r="AC76" s="64">
        <f>SUM(AC77:AC98)</f>
        <v>0</v>
      </c>
      <c r="AD76" s="64">
        <f>SUM(AD77:AD98)</f>
        <v>0</v>
      </c>
      <c r="AE76" s="64">
        <f>SUM(AE77:AE98)</f>
        <v>0</v>
      </c>
      <c r="AG76" s="64">
        <f>DSKR!$S76</f>
        <v>9833579081</v>
      </c>
      <c r="AH76" s="64"/>
      <c r="AI76" s="64"/>
      <c r="AJ76" s="63">
        <f>SUM(AJ77:AJ98)</f>
        <v>9945484382</v>
      </c>
      <c r="AL76" s="64">
        <f>DSKR_BS[[#This Row],[2024-08-31]]</f>
        <v>15556075997</v>
      </c>
      <c r="AM76" s="64"/>
      <c r="AN76" s="64"/>
      <c r="AO76" s="65">
        <f>SUM(AO77:AO98)</f>
        <v>15630679530</v>
      </c>
    </row>
    <row r="77" spans="2:41" ht="13.5" hidden="1" customHeight="1">
      <c r="B77" s="49" t="s">
        <v>905</v>
      </c>
      <c r="C77" s="50" t="s">
        <v>906</v>
      </c>
      <c r="D77" s="51" t="s">
        <v>907</v>
      </c>
      <c r="E77" s="52" t="s">
        <v>908</v>
      </c>
      <c r="F77" s="53" t="str">
        <f>IF(LEN(DSKR!$B77)&lt;7,"O",IF(SUM(DSKR!$G77:$Y77)&lt;&gt;0,"O","X"))</f>
        <v>X</v>
      </c>
      <c r="G77" s="54">
        <v>0</v>
      </c>
      <c r="H77" s="54">
        <v>0</v>
      </c>
      <c r="I77" s="54">
        <v>0</v>
      </c>
      <c r="J77" s="54">
        <v>0</v>
      </c>
      <c r="K77" s="54">
        <v>0</v>
      </c>
      <c r="L77" s="54">
        <v>0</v>
      </c>
      <c r="M77" s="54">
        <v>0</v>
      </c>
      <c r="N77" s="57">
        <v>0</v>
      </c>
      <c r="O77" s="57">
        <v>0</v>
      </c>
      <c r="P77" s="54">
        <v>0</v>
      </c>
      <c r="Q77" s="54">
        <v>0</v>
      </c>
      <c r="R77" s="54">
        <v>0</v>
      </c>
      <c r="S77" s="55">
        <v>0</v>
      </c>
      <c r="T77" s="55">
        <v>0</v>
      </c>
      <c r="U77" s="55">
        <v>0</v>
      </c>
      <c r="V77" s="54">
        <v>0</v>
      </c>
      <c r="W77" s="55">
        <v>0</v>
      </c>
      <c r="X77" s="55">
        <v>0</v>
      </c>
      <c r="Y77" s="54">
        <v>0</v>
      </c>
      <c r="Z77" s="55">
        <v>0</v>
      </c>
      <c r="AA77" s="54">
        <v>0</v>
      </c>
      <c r="AB77" s="54">
        <v>0</v>
      </c>
      <c r="AC77" s="55">
        <v>0</v>
      </c>
      <c r="AD77" s="55">
        <v>0</v>
      </c>
      <c r="AE77" s="55">
        <v>0</v>
      </c>
      <c r="AG77" s="55">
        <f>DSKR!$S77</f>
        <v>0</v>
      </c>
      <c r="AH77" s="55">
        <v>0</v>
      </c>
      <c r="AI77" s="55">
        <v>0</v>
      </c>
      <c r="AJ77" s="54">
        <f t="shared" ref="AJ77:AJ115" si="17">AG77+AH77-AI77</f>
        <v>0</v>
      </c>
      <c r="AL77" s="55">
        <f>DSKR_BS[[#This Row],[2024-08-31]]</f>
        <v>0</v>
      </c>
      <c r="AM77" s="55">
        <v>0</v>
      </c>
      <c r="AN77" s="55">
        <v>0</v>
      </c>
      <c r="AO77" s="56">
        <f t="shared" ref="AO77:AO115" si="18">AL77+AM77-AN77</f>
        <v>0</v>
      </c>
    </row>
    <row r="78" spans="2:41" ht="13.5" hidden="1" customHeight="1">
      <c r="B78" s="49" t="s">
        <v>909</v>
      </c>
      <c r="C78" s="50" t="s">
        <v>910</v>
      </c>
      <c r="D78" s="51" t="s">
        <v>911</v>
      </c>
      <c r="E78" s="52" t="s">
        <v>912</v>
      </c>
      <c r="F78" s="53" t="str">
        <f>IF(LEN(DSKR!$B78)&lt;7,"O",IF(SUM(DSKR!$G78:$Y78)&lt;&gt;0,"O","X"))</f>
        <v>X</v>
      </c>
      <c r="G78" s="54">
        <v>0</v>
      </c>
      <c r="H78" s="54">
        <v>0</v>
      </c>
      <c r="I78" s="54">
        <v>0</v>
      </c>
      <c r="J78" s="54">
        <v>0</v>
      </c>
      <c r="K78" s="54">
        <v>0</v>
      </c>
      <c r="L78" s="54">
        <v>0</v>
      </c>
      <c r="M78" s="54">
        <v>0</v>
      </c>
      <c r="N78" s="57">
        <v>0</v>
      </c>
      <c r="O78" s="57">
        <v>0</v>
      </c>
      <c r="P78" s="54">
        <v>0</v>
      </c>
      <c r="Q78" s="54">
        <v>0</v>
      </c>
      <c r="R78" s="54">
        <v>0</v>
      </c>
      <c r="S78" s="55">
        <v>0</v>
      </c>
      <c r="T78" s="55">
        <v>0</v>
      </c>
      <c r="U78" s="55">
        <v>0</v>
      </c>
      <c r="V78" s="54">
        <v>0</v>
      </c>
      <c r="W78" s="55">
        <v>0</v>
      </c>
      <c r="X78" s="55">
        <v>0</v>
      </c>
      <c r="Y78" s="54">
        <v>0</v>
      </c>
      <c r="Z78" s="55">
        <v>0</v>
      </c>
      <c r="AA78" s="54">
        <v>0</v>
      </c>
      <c r="AB78" s="54">
        <v>0</v>
      </c>
      <c r="AC78" s="55">
        <v>0</v>
      </c>
      <c r="AD78" s="55">
        <v>0</v>
      </c>
      <c r="AE78" s="55">
        <v>0</v>
      </c>
      <c r="AG78" s="55">
        <f>DSKR!$S78</f>
        <v>0</v>
      </c>
      <c r="AH78" s="55">
        <v>0</v>
      </c>
      <c r="AI78" s="55">
        <v>0</v>
      </c>
      <c r="AJ78" s="54">
        <f t="shared" si="17"/>
        <v>0</v>
      </c>
      <c r="AL78" s="55">
        <f>DSKR_BS[[#This Row],[2024-08-31]]</f>
        <v>0</v>
      </c>
      <c r="AM78" s="55">
        <v>0</v>
      </c>
      <c r="AN78" s="55">
        <v>0</v>
      </c>
      <c r="AO78" s="56">
        <f t="shared" si="18"/>
        <v>0</v>
      </c>
    </row>
    <row r="79" spans="2:41" ht="13.5" hidden="1" customHeight="1">
      <c r="B79" s="49" t="s">
        <v>913</v>
      </c>
      <c r="C79" s="50" t="s">
        <v>914</v>
      </c>
      <c r="D79" s="51" t="s">
        <v>915</v>
      </c>
      <c r="E79" s="52" t="s">
        <v>916</v>
      </c>
      <c r="F79" s="53" t="str">
        <f>IF(LEN(DSKR!$B79)&lt;7,"O",IF(SUM(DSKR!$G79:$Y79)&lt;&gt;0,"O","X"))</f>
        <v>X</v>
      </c>
      <c r="G79" s="54">
        <v>0</v>
      </c>
      <c r="H79" s="54">
        <v>0</v>
      </c>
      <c r="I79" s="54">
        <v>0</v>
      </c>
      <c r="J79" s="54">
        <v>0</v>
      </c>
      <c r="K79" s="54">
        <v>0</v>
      </c>
      <c r="L79" s="54">
        <v>0</v>
      </c>
      <c r="M79" s="54">
        <v>0</v>
      </c>
      <c r="N79" s="57">
        <v>0</v>
      </c>
      <c r="O79" s="57">
        <v>0</v>
      </c>
      <c r="P79" s="54">
        <v>0</v>
      </c>
      <c r="Q79" s="54">
        <v>0</v>
      </c>
      <c r="R79" s="54">
        <v>0</v>
      </c>
      <c r="S79" s="55">
        <v>0</v>
      </c>
      <c r="T79" s="55">
        <v>0</v>
      </c>
      <c r="U79" s="55">
        <v>0</v>
      </c>
      <c r="V79" s="54">
        <v>0</v>
      </c>
      <c r="W79" s="55">
        <v>0</v>
      </c>
      <c r="X79" s="55">
        <v>0</v>
      </c>
      <c r="Y79" s="54">
        <v>0</v>
      </c>
      <c r="Z79" s="55">
        <v>0</v>
      </c>
      <c r="AA79" s="54">
        <v>0</v>
      </c>
      <c r="AB79" s="54">
        <v>0</v>
      </c>
      <c r="AC79" s="55">
        <v>0</v>
      </c>
      <c r="AD79" s="55">
        <v>0</v>
      </c>
      <c r="AE79" s="55">
        <v>0</v>
      </c>
      <c r="AG79" s="55">
        <f>DSKR!$S79</f>
        <v>0</v>
      </c>
      <c r="AH79" s="55">
        <v>0</v>
      </c>
      <c r="AI79" s="55">
        <v>0</v>
      </c>
      <c r="AJ79" s="54">
        <f t="shared" si="17"/>
        <v>0</v>
      </c>
      <c r="AL79" s="55">
        <f>DSKR_BS[[#This Row],[2024-08-31]]</f>
        <v>0</v>
      </c>
      <c r="AM79" s="55">
        <v>0</v>
      </c>
      <c r="AN79" s="55">
        <v>0</v>
      </c>
      <c r="AO79" s="56">
        <f t="shared" si="18"/>
        <v>0</v>
      </c>
    </row>
    <row r="80" spans="2:41" ht="13.5" customHeight="1">
      <c r="B80" s="49" t="s">
        <v>917</v>
      </c>
      <c r="C80" s="50" t="s">
        <v>49</v>
      </c>
      <c r="D80" s="51" t="s">
        <v>918</v>
      </c>
      <c r="E80" s="52" t="s">
        <v>919</v>
      </c>
      <c r="F80" s="53" t="str">
        <f>IF(LEN(DSKR!$B80)&lt;7,"O",IF(SUM(DSKR!$G80:$Y80)&lt;&gt;0,"O","X"))</f>
        <v>O</v>
      </c>
      <c r="G80" s="54">
        <v>1244288981</v>
      </c>
      <c r="H80" s="54">
        <v>1244288981</v>
      </c>
      <c r="I80" s="54">
        <v>1279716981</v>
      </c>
      <c r="J80" s="54">
        <v>1282396981</v>
      </c>
      <c r="K80" s="54">
        <v>1287835965</v>
      </c>
      <c r="L80" s="54">
        <v>1287835965</v>
      </c>
      <c r="M80" s="54">
        <v>1295290512</v>
      </c>
      <c r="N80" s="57">
        <v>1295290512</v>
      </c>
      <c r="O80" s="57">
        <v>1299840512</v>
      </c>
      <c r="P80" s="54">
        <v>1299840512</v>
      </c>
      <c r="Q80" s="54">
        <v>1795854777</v>
      </c>
      <c r="R80" s="54">
        <v>1599199627</v>
      </c>
      <c r="S80" s="55">
        <v>1608547011</v>
      </c>
      <c r="T80" s="55">
        <v>1712627011</v>
      </c>
      <c r="U80" s="55">
        <v>1820927011</v>
      </c>
      <c r="V80" s="54">
        <v>1820927011</v>
      </c>
      <c r="W80" s="55">
        <v>1936987391</v>
      </c>
      <c r="X80" s="55">
        <v>2494072903</v>
      </c>
      <c r="Y80" s="54">
        <v>2494072903</v>
      </c>
      <c r="Z80" s="55">
        <v>2494072903</v>
      </c>
      <c r="AA80" s="54">
        <v>2535568903</v>
      </c>
      <c r="AB80" s="54">
        <v>0</v>
      </c>
      <c r="AC80" s="55">
        <v>0</v>
      </c>
      <c r="AD80" s="55">
        <v>0</v>
      </c>
      <c r="AE80" s="55">
        <v>0</v>
      </c>
      <c r="AG80" s="55">
        <f>DSKR!$S80</f>
        <v>1608547011</v>
      </c>
      <c r="AH80" s="55">
        <v>0</v>
      </c>
      <c r="AI80" s="55">
        <v>0</v>
      </c>
      <c r="AJ80" s="54">
        <f t="shared" si="17"/>
        <v>1608547011</v>
      </c>
      <c r="AL80" s="55">
        <f>DSKR_BS[[#This Row],[2024-08-31]]</f>
        <v>2535568903</v>
      </c>
      <c r="AM80" s="55">
        <v>0</v>
      </c>
      <c r="AN80" s="55">
        <v>0</v>
      </c>
      <c r="AO80" s="56">
        <f t="shared" si="18"/>
        <v>2535568903</v>
      </c>
    </row>
    <row r="81" spans="2:43" ht="13.5" customHeight="1">
      <c r="B81" s="49" t="s">
        <v>920</v>
      </c>
      <c r="C81" s="50" t="s">
        <v>50</v>
      </c>
      <c r="D81" s="51" t="s">
        <v>921</v>
      </c>
      <c r="E81" s="52" t="s">
        <v>922</v>
      </c>
      <c r="F81" s="53" t="str">
        <f>IF(LEN(DSKR!$B81)&lt;7,"O",IF(SUM(DSKR!$G81:$Y81)&lt;&gt;0,"O","X"))</f>
        <v>O</v>
      </c>
      <c r="G81" s="54">
        <v>-282697503</v>
      </c>
      <c r="H81" s="54">
        <v>-302769542</v>
      </c>
      <c r="I81" s="54">
        <v>-323432102</v>
      </c>
      <c r="J81" s="54">
        <v>-344139364</v>
      </c>
      <c r="K81" s="54">
        <v>-364937249</v>
      </c>
      <c r="L81" s="54">
        <v>-384485093</v>
      </c>
      <c r="M81" s="54">
        <v>-404157236</v>
      </c>
      <c r="N81" s="57">
        <v>-423829353</v>
      </c>
      <c r="O81" s="57">
        <v>-443577310</v>
      </c>
      <c r="P81" s="54">
        <v>-463325274</v>
      </c>
      <c r="Q81" s="54">
        <v>-496837444</v>
      </c>
      <c r="R81" s="54">
        <v>-517181860</v>
      </c>
      <c r="S81" s="55">
        <v>-538774242</v>
      </c>
      <c r="T81" s="55">
        <v>-566908709</v>
      </c>
      <c r="U81" s="55">
        <v>-596848369</v>
      </c>
      <c r="V81" s="54">
        <v>-626788065</v>
      </c>
      <c r="W81" s="55">
        <v>-668285338</v>
      </c>
      <c r="X81" s="55">
        <v>-730174376</v>
      </c>
      <c r="Y81" s="54">
        <v>-778108163</v>
      </c>
      <c r="Z81" s="55">
        <v>-827545638</v>
      </c>
      <c r="AA81" s="54">
        <v>-891957200</v>
      </c>
      <c r="AB81" s="54">
        <v>0</v>
      </c>
      <c r="AC81" s="55">
        <v>0</v>
      </c>
      <c r="AD81" s="55">
        <v>0</v>
      </c>
      <c r="AE81" s="55">
        <v>0</v>
      </c>
      <c r="AG81" s="55">
        <f>DSKR!$S81</f>
        <v>-538774242</v>
      </c>
      <c r="AH81" s="55">
        <v>0</v>
      </c>
      <c r="AI81" s="55">
        <v>0</v>
      </c>
      <c r="AJ81" s="54">
        <f t="shared" si="17"/>
        <v>-538774242</v>
      </c>
      <c r="AL81" s="55">
        <f>DSKR_BS[[#This Row],[2024-08-31]]</f>
        <v>-891957200</v>
      </c>
      <c r="AM81" s="55">
        <v>0</v>
      </c>
      <c r="AN81" s="55">
        <v>0</v>
      </c>
      <c r="AO81" s="56">
        <f t="shared" si="18"/>
        <v>-891957200</v>
      </c>
    </row>
    <row r="82" spans="2:43" ht="13.5" hidden="1" customHeight="1">
      <c r="B82" s="49" t="s">
        <v>923</v>
      </c>
      <c r="C82" s="50" t="s">
        <v>924</v>
      </c>
      <c r="D82" s="51" t="s">
        <v>925</v>
      </c>
      <c r="E82" s="52" t="s">
        <v>926</v>
      </c>
      <c r="F82" s="53" t="str">
        <f>IF(LEN(DSKR!$B82)&lt;7,"O",IF(SUM(DSKR!$G82:$Y82)&lt;&gt;0,"O","X"))</f>
        <v>X</v>
      </c>
      <c r="G82" s="54">
        <v>0</v>
      </c>
      <c r="H82" s="54">
        <v>0</v>
      </c>
      <c r="I82" s="54">
        <v>0</v>
      </c>
      <c r="J82" s="54">
        <v>0</v>
      </c>
      <c r="K82" s="54">
        <v>0</v>
      </c>
      <c r="L82" s="54">
        <v>0</v>
      </c>
      <c r="M82" s="54">
        <v>0</v>
      </c>
      <c r="N82" s="57">
        <v>0</v>
      </c>
      <c r="O82" s="57">
        <v>0</v>
      </c>
      <c r="P82" s="54">
        <v>0</v>
      </c>
      <c r="Q82" s="54">
        <v>0</v>
      </c>
      <c r="R82" s="54">
        <v>0</v>
      </c>
      <c r="S82" s="55">
        <v>0</v>
      </c>
      <c r="T82" s="55">
        <v>0</v>
      </c>
      <c r="U82" s="55">
        <v>0</v>
      </c>
      <c r="V82" s="54">
        <v>0</v>
      </c>
      <c r="W82" s="55">
        <v>0</v>
      </c>
      <c r="X82" s="55">
        <v>0</v>
      </c>
      <c r="Y82" s="54">
        <v>0</v>
      </c>
      <c r="Z82" s="55">
        <v>0</v>
      </c>
      <c r="AA82" s="54">
        <v>0</v>
      </c>
      <c r="AB82" s="54">
        <v>0</v>
      </c>
      <c r="AC82" s="55">
        <v>0</v>
      </c>
      <c r="AD82" s="55">
        <v>0</v>
      </c>
      <c r="AE82" s="55">
        <v>0</v>
      </c>
      <c r="AG82" s="55">
        <f>DSKR!$S82</f>
        <v>0</v>
      </c>
      <c r="AH82" s="55">
        <v>0</v>
      </c>
      <c r="AI82" s="55">
        <v>0</v>
      </c>
      <c r="AJ82" s="54">
        <f t="shared" si="17"/>
        <v>0</v>
      </c>
      <c r="AL82" s="55">
        <f>DSKR_BS[[#This Row],[2024-08-31]]</f>
        <v>0</v>
      </c>
      <c r="AM82" s="55">
        <v>0</v>
      </c>
      <c r="AN82" s="55">
        <v>0</v>
      </c>
      <c r="AO82" s="56">
        <f t="shared" si="18"/>
        <v>0</v>
      </c>
    </row>
    <row r="83" spans="2:43" ht="13.5" hidden="1" customHeight="1">
      <c r="B83" s="49" t="s">
        <v>927</v>
      </c>
      <c r="C83" s="50" t="s">
        <v>928</v>
      </c>
      <c r="D83" s="51" t="s">
        <v>929</v>
      </c>
      <c r="E83" s="52" t="s">
        <v>930</v>
      </c>
      <c r="F83" s="53" t="str">
        <f>IF(LEN(DSKR!$B83)&lt;7,"O",IF(SUM(DSKR!$G83:$Y83)&lt;&gt;0,"O","X"))</f>
        <v>X</v>
      </c>
      <c r="G83" s="54">
        <v>0</v>
      </c>
      <c r="H83" s="54">
        <v>0</v>
      </c>
      <c r="I83" s="54">
        <v>0</v>
      </c>
      <c r="J83" s="54">
        <v>0</v>
      </c>
      <c r="K83" s="54">
        <v>0</v>
      </c>
      <c r="L83" s="54">
        <v>0</v>
      </c>
      <c r="M83" s="54">
        <v>0</v>
      </c>
      <c r="N83" s="57">
        <v>0</v>
      </c>
      <c r="O83" s="57">
        <v>0</v>
      </c>
      <c r="P83" s="54">
        <v>0</v>
      </c>
      <c r="Q83" s="54">
        <v>0</v>
      </c>
      <c r="R83" s="54">
        <v>0</v>
      </c>
      <c r="S83" s="55">
        <v>0</v>
      </c>
      <c r="T83" s="55">
        <v>0</v>
      </c>
      <c r="U83" s="55">
        <v>0</v>
      </c>
      <c r="V83" s="54">
        <v>0</v>
      </c>
      <c r="W83" s="55">
        <v>0</v>
      </c>
      <c r="X83" s="55">
        <v>0</v>
      </c>
      <c r="Y83" s="54">
        <v>0</v>
      </c>
      <c r="Z83" s="55">
        <v>0</v>
      </c>
      <c r="AA83" s="54">
        <v>0</v>
      </c>
      <c r="AB83" s="54">
        <v>0</v>
      </c>
      <c r="AC83" s="55">
        <v>0</v>
      </c>
      <c r="AD83" s="55">
        <v>0</v>
      </c>
      <c r="AE83" s="55">
        <v>0</v>
      </c>
      <c r="AG83" s="55">
        <f>DSKR!$S83</f>
        <v>0</v>
      </c>
      <c r="AH83" s="55">
        <v>0</v>
      </c>
      <c r="AI83" s="55">
        <v>0</v>
      </c>
      <c r="AJ83" s="54">
        <f t="shared" si="17"/>
        <v>0</v>
      </c>
      <c r="AL83" s="55">
        <f>DSKR_BS[[#This Row],[2024-08-31]]</f>
        <v>0</v>
      </c>
      <c r="AM83" s="55">
        <v>0</v>
      </c>
      <c r="AN83" s="55">
        <v>0</v>
      </c>
      <c r="AO83" s="56">
        <f t="shared" si="18"/>
        <v>0</v>
      </c>
      <c r="AQ83" s="66"/>
    </row>
    <row r="84" spans="2:43" ht="13.5" hidden="1" customHeight="1">
      <c r="B84" s="49" t="s">
        <v>931</v>
      </c>
      <c r="C84" s="50" t="s">
        <v>932</v>
      </c>
      <c r="D84" s="51" t="s">
        <v>933</v>
      </c>
      <c r="E84" s="52" t="s">
        <v>934</v>
      </c>
      <c r="F84" s="53" t="str">
        <f>IF(LEN(DSKR!$B84)&lt;7,"O",IF(SUM(DSKR!$G84:$Y84)&lt;&gt;0,"O","X"))</f>
        <v>X</v>
      </c>
      <c r="G84" s="54">
        <v>0</v>
      </c>
      <c r="H84" s="54">
        <v>0</v>
      </c>
      <c r="I84" s="54">
        <v>0</v>
      </c>
      <c r="J84" s="54">
        <v>0</v>
      </c>
      <c r="K84" s="54">
        <v>0</v>
      </c>
      <c r="L84" s="54">
        <v>0</v>
      </c>
      <c r="M84" s="54">
        <v>0</v>
      </c>
      <c r="N84" s="57">
        <v>0</v>
      </c>
      <c r="O84" s="57">
        <v>0</v>
      </c>
      <c r="P84" s="54">
        <v>0</v>
      </c>
      <c r="Q84" s="54">
        <v>0</v>
      </c>
      <c r="R84" s="54">
        <v>0</v>
      </c>
      <c r="S84" s="55">
        <v>0</v>
      </c>
      <c r="T84" s="55">
        <v>0</v>
      </c>
      <c r="U84" s="55">
        <v>0</v>
      </c>
      <c r="V84" s="54">
        <v>0</v>
      </c>
      <c r="W84" s="55">
        <v>0</v>
      </c>
      <c r="X84" s="55">
        <v>0</v>
      </c>
      <c r="Y84" s="54">
        <v>0</v>
      </c>
      <c r="Z84" s="55">
        <v>0</v>
      </c>
      <c r="AA84" s="54">
        <v>0</v>
      </c>
      <c r="AB84" s="54">
        <v>0</v>
      </c>
      <c r="AC84" s="55">
        <v>0</v>
      </c>
      <c r="AD84" s="55">
        <v>0</v>
      </c>
      <c r="AE84" s="55">
        <v>0</v>
      </c>
      <c r="AG84" s="55">
        <f>DSKR!$S84</f>
        <v>0</v>
      </c>
      <c r="AH84" s="55">
        <v>0</v>
      </c>
      <c r="AI84" s="55">
        <v>0</v>
      </c>
      <c r="AJ84" s="54">
        <f t="shared" si="17"/>
        <v>0</v>
      </c>
      <c r="AL84" s="55">
        <f>DSKR_BS[[#This Row],[2024-08-31]]</f>
        <v>0</v>
      </c>
      <c r="AM84" s="55">
        <v>0</v>
      </c>
      <c r="AN84" s="55">
        <v>0</v>
      </c>
      <c r="AO84" s="56">
        <f t="shared" si="18"/>
        <v>0</v>
      </c>
    </row>
    <row r="85" spans="2:43" ht="13.5" customHeight="1">
      <c r="B85" s="49" t="s">
        <v>935</v>
      </c>
      <c r="C85" s="50" t="s">
        <v>51</v>
      </c>
      <c r="D85" s="51" t="s">
        <v>936</v>
      </c>
      <c r="E85" s="52" t="s">
        <v>937</v>
      </c>
      <c r="F85" s="53" t="str">
        <f>IF(LEN(DSKR!$B85)&lt;7,"O",IF(SUM(DSKR!$G85:$Y85)&lt;&gt;0,"O","X"))</f>
        <v>O</v>
      </c>
      <c r="G85" s="54">
        <v>1317149295</v>
      </c>
      <c r="H85" s="54">
        <v>1362850875</v>
      </c>
      <c r="I85" s="54">
        <v>1396833110</v>
      </c>
      <c r="J85" s="54">
        <v>1439754875</v>
      </c>
      <c r="K85" s="54">
        <v>1482573801</v>
      </c>
      <c r="L85" s="54">
        <v>1494540287</v>
      </c>
      <c r="M85" s="54">
        <v>1506018851</v>
      </c>
      <c r="N85" s="57">
        <v>1527094935</v>
      </c>
      <c r="O85" s="57">
        <v>1535893116</v>
      </c>
      <c r="P85" s="54">
        <v>1540755130</v>
      </c>
      <c r="Q85" s="54">
        <v>1538999724</v>
      </c>
      <c r="R85" s="54">
        <v>1560826317</v>
      </c>
      <c r="S85" s="55">
        <v>1543284290</v>
      </c>
      <c r="T85" s="55">
        <v>1555518565</v>
      </c>
      <c r="U85" s="55">
        <v>1563770010</v>
      </c>
      <c r="V85" s="54">
        <v>1596464677</v>
      </c>
      <c r="W85" s="55">
        <v>1591563678</v>
      </c>
      <c r="X85" s="55">
        <v>1601623678</v>
      </c>
      <c r="Y85" s="54">
        <v>1589243921</v>
      </c>
      <c r="Z85" s="55">
        <v>1601030470</v>
      </c>
      <c r="AA85" s="54">
        <v>1414971020</v>
      </c>
      <c r="AB85" s="54">
        <v>0</v>
      </c>
      <c r="AC85" s="55">
        <v>0</v>
      </c>
      <c r="AD85" s="55">
        <v>0</v>
      </c>
      <c r="AE85" s="55">
        <v>0</v>
      </c>
      <c r="AG85" s="55">
        <f>DSKR!$S85</f>
        <v>1543284290</v>
      </c>
      <c r="AH85" s="55">
        <v>0</v>
      </c>
      <c r="AI85" s="55">
        <v>0</v>
      </c>
      <c r="AJ85" s="54">
        <f t="shared" si="17"/>
        <v>1543284290</v>
      </c>
      <c r="AL85" s="55">
        <f>DSKR_BS[[#This Row],[2024-08-31]]</f>
        <v>1414971020</v>
      </c>
      <c r="AM85" s="55">
        <v>0</v>
      </c>
      <c r="AN85" s="55">
        <v>0</v>
      </c>
      <c r="AO85" s="56">
        <f t="shared" si="18"/>
        <v>1414971020</v>
      </c>
    </row>
    <row r="86" spans="2:43" ht="13.5" customHeight="1">
      <c r="B86" s="49" t="s">
        <v>938</v>
      </c>
      <c r="C86" s="50" t="s">
        <v>52</v>
      </c>
      <c r="D86" s="51" t="s">
        <v>939</v>
      </c>
      <c r="E86" s="52" t="s">
        <v>940</v>
      </c>
      <c r="F86" s="53" t="str">
        <f>IF(LEN(DSKR!$B86)&lt;7,"O",IF(SUM(DSKR!$G86:$Y86)&lt;&gt;0,"O","X"))</f>
        <v>O</v>
      </c>
      <c r="G86" s="54">
        <v>-765841311</v>
      </c>
      <c r="H86" s="54">
        <v>-780665765</v>
      </c>
      <c r="I86" s="54">
        <v>-794599994</v>
      </c>
      <c r="J86" s="54">
        <v>-809156049</v>
      </c>
      <c r="K86" s="54">
        <v>-822616870</v>
      </c>
      <c r="L86" s="54">
        <v>-838062227</v>
      </c>
      <c r="M86" s="54">
        <v>-853743316</v>
      </c>
      <c r="N86" s="57">
        <v>-533343</v>
      </c>
      <c r="O86" s="57">
        <v>-885854890</v>
      </c>
      <c r="P86" s="54">
        <v>-902019981</v>
      </c>
      <c r="Q86" s="54">
        <v>-870535056</v>
      </c>
      <c r="R86" s="54">
        <v>-888163709</v>
      </c>
      <c r="S86" s="55">
        <v>-873404935</v>
      </c>
      <c r="T86" s="55">
        <v>-890874708</v>
      </c>
      <c r="U86" s="55">
        <v>-908890335</v>
      </c>
      <c r="V86" s="54">
        <v>-927224355</v>
      </c>
      <c r="W86" s="55">
        <v>-945306062</v>
      </c>
      <c r="X86" s="55">
        <v>-963696355</v>
      </c>
      <c r="Y86" s="54">
        <v>-956088077</v>
      </c>
      <c r="Z86" s="55">
        <v>-974769648</v>
      </c>
      <c r="AA86" s="54">
        <v>-794551075</v>
      </c>
      <c r="AB86" s="54">
        <v>0</v>
      </c>
      <c r="AC86" s="55">
        <v>0</v>
      </c>
      <c r="AD86" s="55">
        <v>0</v>
      </c>
      <c r="AE86" s="55">
        <v>0</v>
      </c>
      <c r="AG86" s="55">
        <f>DSKR!$S86</f>
        <v>-873404935</v>
      </c>
      <c r="AH86" s="55">
        <v>0</v>
      </c>
      <c r="AI86" s="55">
        <v>0</v>
      </c>
      <c r="AJ86" s="54">
        <f t="shared" si="17"/>
        <v>-873404935</v>
      </c>
      <c r="AL86" s="55">
        <f>DSKR_BS[[#This Row],[2024-08-31]]</f>
        <v>-794551075</v>
      </c>
      <c r="AM86" s="55">
        <v>0</v>
      </c>
      <c r="AN86" s="55">
        <v>0</v>
      </c>
      <c r="AO86" s="56">
        <f t="shared" si="18"/>
        <v>-794551075</v>
      </c>
    </row>
    <row r="87" spans="2:43" ht="13.5" hidden="1" customHeight="1">
      <c r="B87" s="49" t="s">
        <v>941</v>
      </c>
      <c r="C87" s="50" t="s">
        <v>942</v>
      </c>
      <c r="D87" s="51" t="s">
        <v>943</v>
      </c>
      <c r="E87" s="52" t="s">
        <v>944</v>
      </c>
      <c r="F87" s="53" t="str">
        <f>IF(LEN(DSKR!$B87)&lt;7,"O",IF(SUM(DSKR!$G87:$Y87)&lt;&gt;0,"O","X"))</f>
        <v>X</v>
      </c>
      <c r="G87" s="54">
        <v>0</v>
      </c>
      <c r="H87" s="54">
        <v>0</v>
      </c>
      <c r="I87" s="54">
        <v>0</v>
      </c>
      <c r="J87" s="54">
        <v>0</v>
      </c>
      <c r="K87" s="54">
        <v>0</v>
      </c>
      <c r="L87" s="54">
        <v>0</v>
      </c>
      <c r="M87" s="54">
        <v>0</v>
      </c>
      <c r="N87" s="57">
        <v>0</v>
      </c>
      <c r="O87" s="57">
        <v>0</v>
      </c>
      <c r="P87" s="54">
        <v>0</v>
      </c>
      <c r="Q87" s="54">
        <v>0</v>
      </c>
      <c r="R87" s="54">
        <v>0</v>
      </c>
      <c r="S87" s="55">
        <v>0</v>
      </c>
      <c r="T87" s="55">
        <v>0</v>
      </c>
      <c r="U87" s="55">
        <v>0</v>
      </c>
      <c r="V87" s="54">
        <v>0</v>
      </c>
      <c r="W87" s="55">
        <v>0</v>
      </c>
      <c r="X87" s="55">
        <v>0</v>
      </c>
      <c r="Y87" s="54">
        <v>0</v>
      </c>
      <c r="Z87" s="55">
        <v>0</v>
      </c>
      <c r="AA87" s="54">
        <v>0</v>
      </c>
      <c r="AB87" s="54">
        <v>0</v>
      </c>
      <c r="AC87" s="55">
        <v>0</v>
      </c>
      <c r="AD87" s="55">
        <v>0</v>
      </c>
      <c r="AE87" s="55">
        <v>0</v>
      </c>
      <c r="AG87" s="55">
        <f>DSKR!$S87</f>
        <v>0</v>
      </c>
      <c r="AH87" s="55">
        <v>0</v>
      </c>
      <c r="AI87" s="55">
        <v>0</v>
      </c>
      <c r="AJ87" s="54">
        <f t="shared" si="17"/>
        <v>0</v>
      </c>
      <c r="AL87" s="55">
        <f>DSKR_BS[[#This Row],[2024-08-31]]</f>
        <v>0</v>
      </c>
      <c r="AM87" s="55">
        <v>0</v>
      </c>
      <c r="AN87" s="55">
        <v>0</v>
      </c>
      <c r="AO87" s="56">
        <f t="shared" si="18"/>
        <v>0</v>
      </c>
    </row>
    <row r="88" spans="2:43" ht="13.5" customHeight="1">
      <c r="B88" s="49" t="s">
        <v>945</v>
      </c>
      <c r="C88" s="50" t="s">
        <v>53</v>
      </c>
      <c r="D88" s="51" t="s">
        <v>946</v>
      </c>
      <c r="E88" s="52" t="s">
        <v>947</v>
      </c>
      <c r="F88" s="53" t="str">
        <f>IF(LEN(DSKR!$B88)&lt;7,"O",IF(SUM(DSKR!$G88:$Y88)&lt;&gt;0,"O","X"))</f>
        <v>O</v>
      </c>
      <c r="G88" s="54">
        <v>-1566680</v>
      </c>
      <c r="H88" s="54">
        <v>-1173343</v>
      </c>
      <c r="I88" s="54">
        <v>-1066676</v>
      </c>
      <c r="J88" s="54">
        <v>-960010</v>
      </c>
      <c r="K88" s="54">
        <v>-853343</v>
      </c>
      <c r="L88" s="54">
        <v>-746675</v>
      </c>
      <c r="M88" s="54">
        <v>-640010</v>
      </c>
      <c r="N88" s="57">
        <v>-869725177</v>
      </c>
      <c r="O88" s="57">
        <v>-426676</v>
      </c>
      <c r="P88" s="54">
        <v>-320010</v>
      </c>
      <c r="Q88" s="54">
        <v>-213342</v>
      </c>
      <c r="R88" s="54">
        <v>-106676</v>
      </c>
      <c r="S88" s="55">
        <v>0</v>
      </c>
      <c r="T88" s="55">
        <v>0</v>
      </c>
      <c r="U88" s="55">
        <v>0</v>
      </c>
      <c r="V88" s="54">
        <v>0</v>
      </c>
      <c r="W88" s="55">
        <v>0</v>
      </c>
      <c r="X88" s="55">
        <v>0</v>
      </c>
      <c r="Y88" s="54">
        <v>0</v>
      </c>
      <c r="Z88" s="55">
        <v>0</v>
      </c>
      <c r="AA88" s="54">
        <v>0</v>
      </c>
      <c r="AB88" s="54">
        <v>0</v>
      </c>
      <c r="AC88" s="55">
        <v>0</v>
      </c>
      <c r="AD88" s="55">
        <v>0</v>
      </c>
      <c r="AE88" s="55">
        <v>0</v>
      </c>
      <c r="AG88" s="55">
        <f>DSKR!$S88</f>
        <v>0</v>
      </c>
      <c r="AH88" s="55">
        <v>0</v>
      </c>
      <c r="AI88" s="55">
        <v>0</v>
      </c>
      <c r="AJ88" s="54">
        <f t="shared" si="17"/>
        <v>0</v>
      </c>
      <c r="AL88" s="55">
        <f>DSKR_BS[[#This Row],[2024-08-31]]</f>
        <v>0</v>
      </c>
      <c r="AM88" s="55">
        <v>0</v>
      </c>
      <c r="AN88" s="55">
        <v>0</v>
      </c>
      <c r="AO88" s="56">
        <f t="shared" si="18"/>
        <v>0</v>
      </c>
    </row>
    <row r="89" spans="2:43" ht="13.5" customHeight="1">
      <c r="B89" s="49" t="s">
        <v>948</v>
      </c>
      <c r="C89" s="50" t="s">
        <v>54</v>
      </c>
      <c r="D89" s="51" t="s">
        <v>949</v>
      </c>
      <c r="E89" s="52" t="s">
        <v>950</v>
      </c>
      <c r="F89" s="53" t="str">
        <f>IF(LEN(DSKR!$B89)&lt;7,"O",IF(SUM(DSKR!$G89:$Y89)&lt;&gt;0,"O","X"))</f>
        <v>O</v>
      </c>
      <c r="G89" s="54">
        <v>70924529</v>
      </c>
      <c r="H89" s="54">
        <v>70924529</v>
      </c>
      <c r="I89" s="54">
        <v>70924529</v>
      </c>
      <c r="J89" s="54">
        <v>70924529</v>
      </c>
      <c r="K89" s="54">
        <v>70924529</v>
      </c>
      <c r="L89" s="54">
        <v>70924529</v>
      </c>
      <c r="M89" s="54">
        <v>70924529</v>
      </c>
      <c r="N89" s="57">
        <v>70924529</v>
      </c>
      <c r="O89" s="57">
        <v>70924529</v>
      </c>
      <c r="P89" s="54">
        <v>70924529</v>
      </c>
      <c r="Q89" s="54">
        <v>84424529</v>
      </c>
      <c r="R89" s="54">
        <v>84424529</v>
      </c>
      <c r="S89" s="55">
        <v>84424529</v>
      </c>
      <c r="T89" s="55">
        <v>84424529</v>
      </c>
      <c r="U89" s="55">
        <v>84424529</v>
      </c>
      <c r="V89" s="54">
        <v>84424529</v>
      </c>
      <c r="W89" s="55">
        <v>84424529</v>
      </c>
      <c r="X89" s="55">
        <v>84424529</v>
      </c>
      <c r="Y89" s="54">
        <v>84424529</v>
      </c>
      <c r="Z89" s="55">
        <v>84424529</v>
      </c>
      <c r="AA89" s="54">
        <v>84424529</v>
      </c>
      <c r="AB89" s="54">
        <v>0</v>
      </c>
      <c r="AC89" s="55">
        <v>0</v>
      </c>
      <c r="AD89" s="55">
        <v>0</v>
      </c>
      <c r="AE89" s="55">
        <v>0</v>
      </c>
      <c r="AG89" s="55">
        <f>DSKR!$S89</f>
        <v>84424529</v>
      </c>
      <c r="AH89" s="55">
        <v>177183395</v>
      </c>
      <c r="AI89" s="55">
        <v>0</v>
      </c>
      <c r="AJ89" s="54">
        <f t="shared" si="17"/>
        <v>261607924</v>
      </c>
      <c r="AL89" s="55">
        <f>DSKR_BS[[#This Row],[2024-08-31]]</f>
        <v>84424529</v>
      </c>
      <c r="AM89" s="55">
        <v>177183395</v>
      </c>
      <c r="AN89" s="55">
        <v>0</v>
      </c>
      <c r="AO89" s="56">
        <f t="shared" si="18"/>
        <v>261607924</v>
      </c>
    </row>
    <row r="90" spans="2:43" ht="13.5" customHeight="1">
      <c r="B90" s="49" t="s">
        <v>951</v>
      </c>
      <c r="C90" s="50" t="s">
        <v>55</v>
      </c>
      <c r="D90" s="51" t="s">
        <v>952</v>
      </c>
      <c r="E90" s="52" t="s">
        <v>953</v>
      </c>
      <c r="F90" s="53" t="str">
        <f>IF(LEN(DSKR!$B90)&lt;7,"O",IF(SUM(DSKR!$G90:$Y90)&lt;&gt;0,"O","X"))</f>
        <v>O</v>
      </c>
      <c r="G90" s="54">
        <v>-42426031</v>
      </c>
      <c r="H90" s="54">
        <v>-43608104</v>
      </c>
      <c r="I90" s="54">
        <v>-44790180</v>
      </c>
      <c r="J90" s="54">
        <v>-45972256</v>
      </c>
      <c r="K90" s="54">
        <v>-47154330</v>
      </c>
      <c r="L90" s="54">
        <v>-48336405</v>
      </c>
      <c r="M90" s="54">
        <v>-49518483</v>
      </c>
      <c r="N90" s="57">
        <v>-50700556</v>
      </c>
      <c r="O90" s="57">
        <v>-51882632</v>
      </c>
      <c r="P90" s="54">
        <v>-53064708</v>
      </c>
      <c r="Q90" s="54">
        <v>-54471782</v>
      </c>
      <c r="R90" s="54">
        <v>-55878858</v>
      </c>
      <c r="S90" s="55">
        <v>-57285936</v>
      </c>
      <c r="T90" s="55">
        <v>-58693009</v>
      </c>
      <c r="U90" s="55">
        <v>-60100085</v>
      </c>
      <c r="V90" s="54">
        <v>-61507161</v>
      </c>
      <c r="W90" s="55">
        <v>-62914236</v>
      </c>
      <c r="X90" s="55">
        <v>-63495478</v>
      </c>
      <c r="Y90" s="54">
        <v>-64076722</v>
      </c>
      <c r="Z90" s="55">
        <v>-64657962</v>
      </c>
      <c r="AA90" s="54">
        <v>-65239205</v>
      </c>
      <c r="AB90" s="54">
        <v>0</v>
      </c>
      <c r="AC90" s="55">
        <v>0</v>
      </c>
      <c r="AD90" s="55">
        <v>0</v>
      </c>
      <c r="AE90" s="55">
        <v>0</v>
      </c>
      <c r="AG90" s="55">
        <f>DSKR!$S90</f>
        <v>-57285936</v>
      </c>
      <c r="AH90" s="55">
        <v>-65278094</v>
      </c>
      <c r="AI90" s="55">
        <v>0</v>
      </c>
      <c r="AJ90" s="54">
        <f t="shared" si="17"/>
        <v>-122564030</v>
      </c>
      <c r="AL90" s="55">
        <f>DSKR_BS[[#This Row],[2024-08-31]]</f>
        <v>-65239205</v>
      </c>
      <c r="AM90" s="55">
        <v>-102579862</v>
      </c>
      <c r="AN90" s="55">
        <v>0</v>
      </c>
      <c r="AO90" s="56">
        <f t="shared" si="18"/>
        <v>-167819067</v>
      </c>
    </row>
    <row r="91" spans="2:43" ht="13.5" hidden="1" customHeight="1">
      <c r="B91" s="49" t="s">
        <v>954</v>
      </c>
      <c r="C91" s="50" t="s">
        <v>955</v>
      </c>
      <c r="D91" s="51" t="s">
        <v>956</v>
      </c>
      <c r="E91" s="52" t="s">
        <v>957</v>
      </c>
      <c r="F91" s="53" t="str">
        <f>IF(LEN(DSKR!$B91)&lt;7,"O",IF(SUM(DSKR!$G91:$Y91)&lt;&gt;0,"O","X"))</f>
        <v>X</v>
      </c>
      <c r="G91" s="54">
        <v>0</v>
      </c>
      <c r="H91" s="54">
        <v>0</v>
      </c>
      <c r="I91" s="54">
        <v>0</v>
      </c>
      <c r="J91" s="54">
        <v>0</v>
      </c>
      <c r="K91" s="54">
        <v>0</v>
      </c>
      <c r="L91" s="54">
        <v>0</v>
      </c>
      <c r="M91" s="54">
        <v>0</v>
      </c>
      <c r="N91" s="57">
        <v>0</v>
      </c>
      <c r="O91" s="57">
        <v>0</v>
      </c>
      <c r="P91" s="54">
        <v>0</v>
      </c>
      <c r="Q91" s="54">
        <v>0</v>
      </c>
      <c r="R91" s="54">
        <v>0</v>
      </c>
      <c r="S91" s="55">
        <v>0</v>
      </c>
      <c r="T91" s="55">
        <v>0</v>
      </c>
      <c r="U91" s="55">
        <v>0</v>
      </c>
      <c r="V91" s="54">
        <v>0</v>
      </c>
      <c r="W91" s="55">
        <v>0</v>
      </c>
      <c r="X91" s="55">
        <v>0</v>
      </c>
      <c r="Y91" s="54">
        <v>0</v>
      </c>
      <c r="Z91" s="55">
        <v>0</v>
      </c>
      <c r="AA91" s="54">
        <v>0</v>
      </c>
      <c r="AB91" s="54">
        <v>0</v>
      </c>
      <c r="AC91" s="55">
        <v>0</v>
      </c>
      <c r="AD91" s="55">
        <v>0</v>
      </c>
      <c r="AE91" s="55">
        <v>0</v>
      </c>
      <c r="AG91" s="55">
        <f>DSKR!$S91</f>
        <v>0</v>
      </c>
      <c r="AH91" s="55">
        <v>0</v>
      </c>
      <c r="AI91" s="55">
        <v>0</v>
      </c>
      <c r="AJ91" s="54">
        <f t="shared" si="17"/>
        <v>0</v>
      </c>
      <c r="AL91" s="55">
        <f>DSKR_BS[[#This Row],[2024-08-31]]</f>
        <v>0</v>
      </c>
      <c r="AM91" s="55">
        <v>0</v>
      </c>
      <c r="AN91" s="55">
        <v>0</v>
      </c>
      <c r="AO91" s="56">
        <f t="shared" si="18"/>
        <v>0</v>
      </c>
    </row>
    <row r="92" spans="2:43" ht="13.5" hidden="1" customHeight="1">
      <c r="B92" s="49" t="s">
        <v>958</v>
      </c>
      <c r="C92" s="50" t="s">
        <v>959</v>
      </c>
      <c r="D92" s="51" t="s">
        <v>960</v>
      </c>
      <c r="E92" s="52" t="s">
        <v>961</v>
      </c>
      <c r="F92" s="53" t="str">
        <f>IF(LEN(DSKR!$B92)&lt;7,"O",IF(SUM(DSKR!$G92:$Y92)&lt;&gt;0,"O","X"))</f>
        <v>X</v>
      </c>
      <c r="G92" s="54">
        <v>0</v>
      </c>
      <c r="H92" s="54">
        <v>0</v>
      </c>
      <c r="I92" s="54">
        <v>0</v>
      </c>
      <c r="J92" s="54">
        <v>0</v>
      </c>
      <c r="K92" s="54">
        <v>0</v>
      </c>
      <c r="L92" s="54">
        <v>0</v>
      </c>
      <c r="M92" s="54">
        <v>0</v>
      </c>
      <c r="N92" s="57">
        <v>0</v>
      </c>
      <c r="O92" s="57">
        <v>0</v>
      </c>
      <c r="P92" s="54">
        <v>0</v>
      </c>
      <c r="Q92" s="54">
        <v>0</v>
      </c>
      <c r="R92" s="54">
        <v>0</v>
      </c>
      <c r="S92" s="55">
        <v>0</v>
      </c>
      <c r="T92" s="55">
        <v>0</v>
      </c>
      <c r="U92" s="55">
        <v>0</v>
      </c>
      <c r="V92" s="54">
        <v>0</v>
      </c>
      <c r="W92" s="55">
        <v>0</v>
      </c>
      <c r="X92" s="55">
        <v>0</v>
      </c>
      <c r="Y92" s="54">
        <v>0</v>
      </c>
      <c r="Z92" s="55">
        <v>0</v>
      </c>
      <c r="AA92" s="54">
        <v>0</v>
      </c>
      <c r="AB92" s="54">
        <v>0</v>
      </c>
      <c r="AC92" s="55">
        <v>0</v>
      </c>
      <c r="AD92" s="55">
        <v>0</v>
      </c>
      <c r="AE92" s="55">
        <v>0</v>
      </c>
      <c r="AG92" s="55">
        <f>DSKR!$S92</f>
        <v>0</v>
      </c>
      <c r="AH92" s="55">
        <v>0</v>
      </c>
      <c r="AI92" s="55">
        <v>0</v>
      </c>
      <c r="AJ92" s="54">
        <f t="shared" si="17"/>
        <v>0</v>
      </c>
      <c r="AL92" s="55">
        <f>DSKR_BS[[#This Row],[2024-08-31]]</f>
        <v>0</v>
      </c>
      <c r="AM92" s="55">
        <v>0</v>
      </c>
      <c r="AN92" s="55">
        <v>0</v>
      </c>
      <c r="AO92" s="56">
        <f t="shared" si="18"/>
        <v>0</v>
      </c>
    </row>
    <row r="93" spans="2:43" ht="13.5" customHeight="1">
      <c r="B93" s="49" t="s">
        <v>962</v>
      </c>
      <c r="C93" s="50" t="s">
        <v>56</v>
      </c>
      <c r="D93" s="51" t="s">
        <v>963</v>
      </c>
      <c r="E93" s="52" t="s">
        <v>964</v>
      </c>
      <c r="F93" s="53" t="str">
        <f>IF(LEN(DSKR!$B93)&lt;7,"O",IF(SUM(DSKR!$G93:$Y93)&lt;&gt;0,"O","X"))</f>
        <v>O</v>
      </c>
      <c r="G93" s="54">
        <v>3926760021</v>
      </c>
      <c r="H93" s="54">
        <v>3929210021</v>
      </c>
      <c r="I93" s="54">
        <v>3929210021</v>
      </c>
      <c r="J93" s="54">
        <v>3929210021</v>
      </c>
      <c r="K93" s="54">
        <v>3932010021</v>
      </c>
      <c r="L93" s="54">
        <v>11422318641</v>
      </c>
      <c r="M93" s="54">
        <v>11422318641</v>
      </c>
      <c r="N93" s="57">
        <v>11422318641</v>
      </c>
      <c r="O93" s="57">
        <v>11532318641</v>
      </c>
      <c r="P93" s="54">
        <v>11532318641</v>
      </c>
      <c r="Q93" s="54">
        <v>11532318641</v>
      </c>
      <c r="R93" s="54">
        <v>3932010021</v>
      </c>
      <c r="S93" s="55">
        <v>3932010021</v>
      </c>
      <c r="T93" s="55">
        <v>3932010021</v>
      </c>
      <c r="U93" s="55">
        <v>3932010021</v>
      </c>
      <c r="V93" s="54">
        <v>3932010021</v>
      </c>
      <c r="W93" s="55">
        <v>14104078453</v>
      </c>
      <c r="X93" s="55">
        <v>14133489501</v>
      </c>
      <c r="Y93" s="54">
        <v>14167084741</v>
      </c>
      <c r="Z93" s="55">
        <v>16893596462</v>
      </c>
      <c r="AA93" s="54">
        <v>17252100462</v>
      </c>
      <c r="AB93" s="54">
        <v>0</v>
      </c>
      <c r="AC93" s="55">
        <v>0</v>
      </c>
      <c r="AD93" s="55">
        <v>0</v>
      </c>
      <c r="AE93" s="55">
        <v>0</v>
      </c>
      <c r="AG93" s="55">
        <f>DSKR!$S93</f>
        <v>3932010021</v>
      </c>
      <c r="AH93" s="55">
        <v>0</v>
      </c>
      <c r="AI93" s="55">
        <v>0</v>
      </c>
      <c r="AJ93" s="54">
        <f t="shared" si="17"/>
        <v>3932010021</v>
      </c>
      <c r="AL93" s="55">
        <f>DSKR_BS[[#This Row],[2024-08-31]]</f>
        <v>17252100462</v>
      </c>
      <c r="AM93" s="55">
        <v>0</v>
      </c>
      <c r="AN93" s="55">
        <v>0</v>
      </c>
      <c r="AO93" s="56">
        <f t="shared" si="18"/>
        <v>17252100462</v>
      </c>
    </row>
    <row r="94" spans="2:43" ht="13.5" customHeight="1">
      <c r="B94" s="49" t="s">
        <v>965</v>
      </c>
      <c r="C94" s="50" t="s">
        <v>57</v>
      </c>
      <c r="D94" s="51" t="s">
        <v>966</v>
      </c>
      <c r="E94" s="52" t="s">
        <v>967</v>
      </c>
      <c r="F94" s="53" t="str">
        <f>IF(LEN(DSKR!$B94)&lt;7,"O",IF(SUM(DSKR!$G94:$Y94)&lt;&gt;0,"O","X"))</f>
        <v>O</v>
      </c>
      <c r="G94" s="54">
        <v>-1693712726</v>
      </c>
      <c r="H94" s="54">
        <v>-1759199555</v>
      </c>
      <c r="I94" s="54">
        <v>-1824686389</v>
      </c>
      <c r="J94" s="54">
        <v>-1890173223</v>
      </c>
      <c r="K94" s="54">
        <v>-1955706723</v>
      </c>
      <c r="L94" s="54">
        <v>-2146078700</v>
      </c>
      <c r="M94" s="54">
        <v>-2336450679</v>
      </c>
      <c r="N94" s="57">
        <v>-2526822655</v>
      </c>
      <c r="O94" s="57">
        <v>-2724527965</v>
      </c>
      <c r="P94" s="54">
        <v>-2916733278</v>
      </c>
      <c r="Q94" s="54">
        <v>-3108938587</v>
      </c>
      <c r="R94" s="54">
        <v>-2414441224</v>
      </c>
      <c r="S94" s="55">
        <v>-2479974729</v>
      </c>
      <c r="T94" s="55">
        <v>-2545508224</v>
      </c>
      <c r="U94" s="55">
        <v>-2611041725</v>
      </c>
      <c r="V94" s="54">
        <v>-2676575226</v>
      </c>
      <c r="W94" s="55">
        <v>-2911821314</v>
      </c>
      <c r="X94" s="55">
        <v>-3147387203</v>
      </c>
      <c r="Y94" s="54">
        <v>-3384155979</v>
      </c>
      <c r="Z94" s="55">
        <v>-3665723589</v>
      </c>
      <c r="AA94" s="54">
        <v>-3979241437</v>
      </c>
      <c r="AB94" s="54">
        <v>0</v>
      </c>
      <c r="AC94" s="55">
        <v>0</v>
      </c>
      <c r="AD94" s="55">
        <v>0</v>
      </c>
      <c r="AE94" s="55">
        <v>0</v>
      </c>
      <c r="AG94" s="55">
        <f>DSKR!$S94</f>
        <v>-2479974729</v>
      </c>
      <c r="AH94" s="55">
        <v>0</v>
      </c>
      <c r="AI94" s="55">
        <v>0</v>
      </c>
      <c r="AJ94" s="54">
        <f t="shared" si="17"/>
        <v>-2479974729</v>
      </c>
      <c r="AL94" s="55">
        <f>DSKR_BS[[#This Row],[2024-08-31]]</f>
        <v>-3979241437</v>
      </c>
      <c r="AM94" s="55">
        <v>0</v>
      </c>
      <c r="AN94" s="55">
        <v>0</v>
      </c>
      <c r="AO94" s="56">
        <f t="shared" si="18"/>
        <v>-3979241437</v>
      </c>
    </row>
    <row r="95" spans="2:43" ht="13.5" hidden="1" customHeight="1">
      <c r="B95" s="49" t="s">
        <v>968</v>
      </c>
      <c r="C95" s="50" t="s">
        <v>969</v>
      </c>
      <c r="D95" s="51" t="s">
        <v>970</v>
      </c>
      <c r="E95" s="52" t="s">
        <v>971</v>
      </c>
      <c r="F95" s="53" t="str">
        <f>IF(LEN(DSKR!$B95)&lt;7,"O",IF(SUM(DSKR!$G95:$Y95)&lt;&gt;0,"O","X"))</f>
        <v>X</v>
      </c>
      <c r="G95" s="54">
        <v>0</v>
      </c>
      <c r="H95" s="54">
        <v>0</v>
      </c>
      <c r="I95" s="54">
        <v>0</v>
      </c>
      <c r="J95" s="54">
        <v>0</v>
      </c>
      <c r="K95" s="54">
        <v>0</v>
      </c>
      <c r="L95" s="54">
        <v>0</v>
      </c>
      <c r="M95" s="54">
        <v>0</v>
      </c>
      <c r="N95" s="57">
        <v>0</v>
      </c>
      <c r="O95" s="57">
        <v>0</v>
      </c>
      <c r="P95" s="54">
        <v>0</v>
      </c>
      <c r="Q95" s="54">
        <v>0</v>
      </c>
      <c r="R95" s="54">
        <v>0</v>
      </c>
      <c r="S95" s="55">
        <v>0</v>
      </c>
      <c r="T95" s="55">
        <v>0</v>
      </c>
      <c r="U95" s="55">
        <v>0</v>
      </c>
      <c r="V95" s="54">
        <v>0</v>
      </c>
      <c r="W95" s="55">
        <v>0</v>
      </c>
      <c r="X95" s="55">
        <v>0</v>
      </c>
      <c r="Y95" s="54">
        <v>0</v>
      </c>
      <c r="Z95" s="55">
        <v>0</v>
      </c>
      <c r="AA95" s="54">
        <v>0</v>
      </c>
      <c r="AB95" s="54">
        <v>0</v>
      </c>
      <c r="AC95" s="55">
        <v>0</v>
      </c>
      <c r="AD95" s="55">
        <v>0</v>
      </c>
      <c r="AE95" s="55">
        <v>0</v>
      </c>
      <c r="AG95" s="55">
        <f>DSKR!$S95</f>
        <v>0</v>
      </c>
      <c r="AH95" s="55">
        <v>0</v>
      </c>
      <c r="AI95" s="55">
        <v>0</v>
      </c>
      <c r="AJ95" s="54">
        <f t="shared" si="17"/>
        <v>0</v>
      </c>
      <c r="AL95" s="55">
        <f>DSKR_BS[[#This Row],[2024-08-31]]</f>
        <v>0</v>
      </c>
      <c r="AM95" s="55">
        <v>0</v>
      </c>
      <c r="AN95" s="55">
        <v>0</v>
      </c>
      <c r="AO95" s="56">
        <f t="shared" si="18"/>
        <v>0</v>
      </c>
    </row>
    <row r="96" spans="2:43" ht="13.5" hidden="1" customHeight="1">
      <c r="B96" s="49" t="s">
        <v>972</v>
      </c>
      <c r="C96" s="50" t="s">
        <v>973</v>
      </c>
      <c r="D96" s="51" t="s">
        <v>974</v>
      </c>
      <c r="E96" s="52" t="s">
        <v>975</v>
      </c>
      <c r="F96" s="53" t="str">
        <f>IF(LEN(DSKR!$B96)&lt;7,"O",IF(SUM(DSKR!$G96:$Y96)&lt;&gt;0,"O","X"))</f>
        <v>X</v>
      </c>
      <c r="G96" s="54">
        <v>0</v>
      </c>
      <c r="H96" s="54">
        <v>0</v>
      </c>
      <c r="I96" s="54">
        <v>0</v>
      </c>
      <c r="J96" s="54">
        <v>0</v>
      </c>
      <c r="K96" s="54">
        <v>0</v>
      </c>
      <c r="L96" s="54">
        <v>0</v>
      </c>
      <c r="M96" s="54">
        <v>0</v>
      </c>
      <c r="N96" s="57">
        <v>0</v>
      </c>
      <c r="O96" s="57">
        <v>0</v>
      </c>
      <c r="P96" s="54">
        <v>0</v>
      </c>
      <c r="Q96" s="54">
        <v>0</v>
      </c>
      <c r="R96" s="54">
        <v>0</v>
      </c>
      <c r="S96" s="55">
        <v>0</v>
      </c>
      <c r="T96" s="55">
        <v>0</v>
      </c>
      <c r="U96" s="55">
        <v>0</v>
      </c>
      <c r="V96" s="54">
        <v>0</v>
      </c>
      <c r="W96" s="55">
        <v>0</v>
      </c>
      <c r="X96" s="55">
        <v>0</v>
      </c>
      <c r="Y96" s="54">
        <v>0</v>
      </c>
      <c r="Z96" s="55">
        <v>0</v>
      </c>
      <c r="AA96" s="54">
        <v>0</v>
      </c>
      <c r="AB96" s="54">
        <v>0</v>
      </c>
      <c r="AC96" s="55">
        <v>0</v>
      </c>
      <c r="AD96" s="55">
        <v>0</v>
      </c>
      <c r="AE96" s="55">
        <v>0</v>
      </c>
      <c r="AG96" s="55">
        <f>DSKR!$S96</f>
        <v>0</v>
      </c>
      <c r="AH96" s="55">
        <v>0</v>
      </c>
      <c r="AI96" s="55">
        <v>0</v>
      </c>
      <c r="AJ96" s="54">
        <f t="shared" si="17"/>
        <v>0</v>
      </c>
      <c r="AL96" s="55">
        <f>DSKR_BS[[#This Row],[2024-08-31]]</f>
        <v>0</v>
      </c>
      <c r="AM96" s="55">
        <v>0</v>
      </c>
      <c r="AN96" s="55">
        <v>0</v>
      </c>
      <c r="AO96" s="56">
        <f t="shared" si="18"/>
        <v>0</v>
      </c>
    </row>
    <row r="97" spans="2:43" ht="13.5" hidden="1" customHeight="1">
      <c r="B97" s="49" t="s">
        <v>976</v>
      </c>
      <c r="C97" s="50" t="s">
        <v>977</v>
      </c>
      <c r="D97" s="51" t="s">
        <v>978</v>
      </c>
      <c r="E97" s="52" t="s">
        <v>979</v>
      </c>
      <c r="F97" s="53" t="str">
        <f>IF(LEN(DSKR!$B97)&lt;7,"O",IF(SUM(DSKR!$G97:$Y97)&lt;&gt;0,"O","X"))</f>
        <v>X</v>
      </c>
      <c r="G97" s="54">
        <v>0</v>
      </c>
      <c r="H97" s="54">
        <v>0</v>
      </c>
      <c r="I97" s="54">
        <v>0</v>
      </c>
      <c r="J97" s="54">
        <v>0</v>
      </c>
      <c r="K97" s="54">
        <v>0</v>
      </c>
      <c r="L97" s="54">
        <v>0</v>
      </c>
      <c r="M97" s="54">
        <v>0</v>
      </c>
      <c r="N97" s="57">
        <v>0</v>
      </c>
      <c r="O97" s="57">
        <v>0</v>
      </c>
      <c r="P97" s="54">
        <v>0</v>
      </c>
      <c r="Q97" s="54">
        <v>0</v>
      </c>
      <c r="R97" s="54">
        <v>0</v>
      </c>
      <c r="S97" s="55">
        <v>0</v>
      </c>
      <c r="T97" s="55">
        <v>0</v>
      </c>
      <c r="U97" s="55">
        <v>0</v>
      </c>
      <c r="V97" s="54">
        <v>0</v>
      </c>
      <c r="W97" s="55">
        <v>0</v>
      </c>
      <c r="X97" s="55">
        <v>0</v>
      </c>
      <c r="Y97" s="54">
        <v>0</v>
      </c>
      <c r="Z97" s="55">
        <v>0</v>
      </c>
      <c r="AA97" s="54">
        <v>0</v>
      </c>
      <c r="AB97" s="54">
        <v>0</v>
      </c>
      <c r="AC97" s="55">
        <v>0</v>
      </c>
      <c r="AD97" s="55">
        <v>0</v>
      </c>
      <c r="AE97" s="55">
        <v>0</v>
      </c>
      <c r="AG97" s="55">
        <f>DSKR!$S97</f>
        <v>0</v>
      </c>
      <c r="AH97" s="55">
        <v>0</v>
      </c>
      <c r="AI97" s="55">
        <v>0</v>
      </c>
      <c r="AJ97" s="54">
        <f t="shared" si="17"/>
        <v>0</v>
      </c>
      <c r="AL97" s="55">
        <f>DSKR_BS[[#This Row],[2024-08-31]]</f>
        <v>0</v>
      </c>
      <c r="AM97" s="55">
        <v>0</v>
      </c>
      <c r="AN97" s="55">
        <v>0</v>
      </c>
      <c r="AO97" s="56">
        <f t="shared" si="18"/>
        <v>0</v>
      </c>
    </row>
    <row r="98" spans="2:43" ht="13.5" customHeight="1">
      <c r="B98" s="49" t="s">
        <v>980</v>
      </c>
      <c r="C98" s="50" t="s">
        <v>58</v>
      </c>
      <c r="D98" s="51" t="s">
        <v>981</v>
      </c>
      <c r="E98" s="52" t="s">
        <v>982</v>
      </c>
      <c r="F98" s="53" t="str">
        <f>IF(LEN(DSKR!$B98)&lt;7,"O",IF(SUM(DSKR!$G98:$Y98)&lt;&gt;0,"O","X"))</f>
        <v>O</v>
      </c>
      <c r="G98" s="54">
        <v>0</v>
      </c>
      <c r="H98" s="54">
        <v>130453545</v>
      </c>
      <c r="I98" s="54">
        <v>130453545</v>
      </c>
      <c r="J98" s="54">
        <v>250453545</v>
      </c>
      <c r="K98" s="54">
        <v>7698546615</v>
      </c>
      <c r="L98" s="54">
        <v>265453545</v>
      </c>
      <c r="M98" s="54">
        <v>267453545</v>
      </c>
      <c r="N98" s="57">
        <v>497453545</v>
      </c>
      <c r="O98" s="57">
        <v>589753545</v>
      </c>
      <c r="P98" s="54">
        <v>1988153545</v>
      </c>
      <c r="Q98" s="54">
        <v>2042153545</v>
      </c>
      <c r="R98" s="54">
        <v>5685253545</v>
      </c>
      <c r="S98" s="55">
        <v>6614753072</v>
      </c>
      <c r="T98" s="55">
        <v>7858701335</v>
      </c>
      <c r="U98" s="55">
        <v>8469693608</v>
      </c>
      <c r="V98" s="54">
        <v>9962995722</v>
      </c>
      <c r="W98" s="55">
        <v>2084709550</v>
      </c>
      <c r="X98" s="55">
        <v>2231628960</v>
      </c>
      <c r="Y98" s="54">
        <v>2688105850</v>
      </c>
      <c r="Z98" s="55">
        <v>0</v>
      </c>
      <c r="AA98" s="54">
        <v>0</v>
      </c>
      <c r="AB98" s="54">
        <v>0</v>
      </c>
      <c r="AC98" s="55">
        <v>0</v>
      </c>
      <c r="AD98" s="55">
        <v>0</v>
      </c>
      <c r="AE98" s="55">
        <v>0</v>
      </c>
      <c r="AG98" s="55">
        <f>DSKR!$S98</f>
        <v>6614753072</v>
      </c>
      <c r="AH98" s="55">
        <v>0</v>
      </c>
      <c r="AI98" s="55">
        <v>0</v>
      </c>
      <c r="AJ98" s="54">
        <f t="shared" si="17"/>
        <v>6614753072</v>
      </c>
      <c r="AL98" s="55">
        <f>DSKR_BS[[#This Row],[2024-08-31]]</f>
        <v>0</v>
      </c>
      <c r="AM98" s="55">
        <v>0</v>
      </c>
      <c r="AN98" s="55">
        <v>0</v>
      </c>
      <c r="AO98" s="56">
        <f t="shared" si="18"/>
        <v>0</v>
      </c>
      <c r="AQ98" s="66"/>
    </row>
    <row r="99" spans="2:43" ht="13.5" customHeight="1">
      <c r="B99" s="41" t="s">
        <v>983</v>
      </c>
      <c r="C99" s="42" t="s">
        <v>59</v>
      </c>
      <c r="D99" s="60" t="s">
        <v>984</v>
      </c>
      <c r="E99" s="61" t="s">
        <v>985</v>
      </c>
      <c r="F99" s="62" t="str">
        <f>IF(LEN(DSKR!$B99)&lt;7,"O",IF(SUM(DSKR!$G99:$Y99)&lt;&gt;0,"O","X"))</f>
        <v>O</v>
      </c>
      <c r="G99" s="63">
        <f>SUM(G100:G103)</f>
        <v>2951491603</v>
      </c>
      <c r="H99" s="63">
        <f t="shared" ref="H99:AB99" si="19">SUM(H100:H103)</f>
        <v>2900279964</v>
      </c>
      <c r="I99" s="63">
        <f t="shared" si="19"/>
        <v>2785929897</v>
      </c>
      <c r="J99" s="63">
        <f t="shared" si="19"/>
        <v>2976745602</v>
      </c>
      <c r="K99" s="63">
        <f t="shared" si="19"/>
        <v>3020564214</v>
      </c>
      <c r="L99" s="63">
        <f t="shared" si="19"/>
        <v>2881641231</v>
      </c>
      <c r="M99" s="63">
        <f t="shared" si="19"/>
        <v>2742718248</v>
      </c>
      <c r="N99" s="63">
        <f t="shared" si="19"/>
        <v>2603795265</v>
      </c>
      <c r="O99" s="63">
        <f t="shared" si="19"/>
        <v>2464872282</v>
      </c>
      <c r="P99" s="63">
        <f t="shared" si="19"/>
        <v>2382354581</v>
      </c>
      <c r="Q99" s="63">
        <f t="shared" si="19"/>
        <v>2238731158</v>
      </c>
      <c r="R99" s="63">
        <f t="shared" si="19"/>
        <v>2095107735</v>
      </c>
      <c r="S99" s="64">
        <f t="shared" si="19"/>
        <v>1939802919</v>
      </c>
      <c r="T99" s="64">
        <f t="shared" si="19"/>
        <v>1797347636</v>
      </c>
      <c r="U99" s="64">
        <f t="shared" si="19"/>
        <v>1654892353</v>
      </c>
      <c r="V99" s="63">
        <f t="shared" si="19"/>
        <v>1512437105</v>
      </c>
      <c r="W99" s="64">
        <f t="shared" si="19"/>
        <v>1337927500</v>
      </c>
      <c r="X99" s="64">
        <f t="shared" si="19"/>
        <v>1196015502</v>
      </c>
      <c r="Y99" s="63">
        <f t="shared" si="19"/>
        <v>1054103504</v>
      </c>
      <c r="Z99" s="64">
        <f t="shared" si="19"/>
        <v>912191506</v>
      </c>
      <c r="AA99" s="63">
        <f t="shared" si="19"/>
        <v>1290928562</v>
      </c>
      <c r="AB99" s="63">
        <f t="shared" si="19"/>
        <v>0</v>
      </c>
      <c r="AC99" s="64">
        <f>SUM(AC100:AC103)</f>
        <v>0</v>
      </c>
      <c r="AD99" s="64">
        <f>SUM(AD100:AD103)</f>
        <v>0</v>
      </c>
      <c r="AE99" s="64">
        <f>SUM(AE100:AE103)</f>
        <v>0</v>
      </c>
      <c r="AG99" s="64">
        <f>DSKR!$S99</f>
        <v>1939802919</v>
      </c>
      <c r="AH99" s="64"/>
      <c r="AI99" s="64"/>
      <c r="AJ99" s="63">
        <f>SUM(AJ100:AJ103)</f>
        <v>1839616336</v>
      </c>
      <c r="AL99" s="64">
        <f>DSKR_BS[[#This Row],[2024-08-31]]</f>
        <v>1290928562</v>
      </c>
      <c r="AM99" s="64"/>
      <c r="AN99" s="64"/>
      <c r="AO99" s="65">
        <f>SUM(AO100:AO103)</f>
        <v>4814945273.9005671</v>
      </c>
    </row>
    <row r="100" spans="2:43" ht="13.5" customHeight="1">
      <c r="B100" s="49" t="s">
        <v>986</v>
      </c>
      <c r="C100" s="50" t="s">
        <v>60</v>
      </c>
      <c r="D100" s="51" t="s">
        <v>987</v>
      </c>
      <c r="E100" s="52" t="s">
        <v>988</v>
      </c>
      <c r="F100" s="53" t="str">
        <f>IF(LEN(DSKR!$B100)&lt;7,"O",IF(SUM(DSKR!$G100:$Y100)&lt;&gt;0,"O","X"))</f>
        <v>O</v>
      </c>
      <c r="G100" s="54">
        <v>4992570204</v>
      </c>
      <c r="H100" s="54">
        <v>5055708632</v>
      </c>
      <c r="I100" s="54">
        <v>5055708632</v>
      </c>
      <c r="J100" s="54">
        <v>5378919255</v>
      </c>
      <c r="K100" s="54">
        <v>5561660850</v>
      </c>
      <c r="L100" s="54">
        <v>5561660850</v>
      </c>
      <c r="M100" s="54">
        <v>5561660850</v>
      </c>
      <c r="N100" s="57">
        <v>5561660850</v>
      </c>
      <c r="O100" s="57">
        <v>5561660850</v>
      </c>
      <c r="P100" s="54">
        <v>5622766572</v>
      </c>
      <c r="Q100" s="54">
        <v>5622766572</v>
      </c>
      <c r="R100" s="54">
        <v>5622766572</v>
      </c>
      <c r="S100" s="55">
        <v>5594731219</v>
      </c>
      <c r="T100" s="55">
        <v>5594731219</v>
      </c>
      <c r="U100" s="55">
        <v>5594731219</v>
      </c>
      <c r="V100" s="54">
        <v>5594731454</v>
      </c>
      <c r="W100" s="55">
        <v>5562133847</v>
      </c>
      <c r="X100" s="55">
        <v>5562133847</v>
      </c>
      <c r="Y100" s="54">
        <v>5562133847</v>
      </c>
      <c r="Z100" s="55">
        <v>5562133847</v>
      </c>
      <c r="AA100" s="54">
        <v>6105419818</v>
      </c>
      <c r="AB100" s="54">
        <v>0</v>
      </c>
      <c r="AC100" s="55">
        <v>0</v>
      </c>
      <c r="AD100" s="55">
        <v>0</v>
      </c>
      <c r="AE100" s="55">
        <v>0</v>
      </c>
      <c r="AG100" s="55">
        <f>DSKR!$S100</f>
        <v>5594731219</v>
      </c>
      <c r="AH100" s="55">
        <v>1851297729</v>
      </c>
      <c r="AI100" s="55">
        <v>5622766572</v>
      </c>
      <c r="AJ100" s="54">
        <f t="shared" si="17"/>
        <v>1823262376</v>
      </c>
      <c r="AL100" s="55">
        <f>DSKR_BS[[#This Row],[2024-08-31]]</f>
        <v>6105419818</v>
      </c>
      <c r="AM100" s="55">
        <v>5678168446.4839001</v>
      </c>
      <c r="AN100" s="55">
        <v>7030826665.583333</v>
      </c>
      <c r="AO100" s="56">
        <f t="shared" si="18"/>
        <v>4752761598.9005671</v>
      </c>
    </row>
    <row r="101" spans="2:43" ht="13.5" hidden="1" customHeight="1">
      <c r="B101" s="49" t="s">
        <v>989</v>
      </c>
      <c r="C101" s="50" t="s">
        <v>990</v>
      </c>
      <c r="D101" s="51" t="s">
        <v>991</v>
      </c>
      <c r="E101" s="52" t="s">
        <v>992</v>
      </c>
      <c r="F101" s="53" t="str">
        <f>IF(LEN(DSKR!$B101)&lt;7,"O",IF(SUM(DSKR!$G101:$Y101)&lt;&gt;0,"O","X"))</f>
        <v>X</v>
      </c>
      <c r="G101" s="54">
        <v>0</v>
      </c>
      <c r="H101" s="54">
        <v>0</v>
      </c>
      <c r="I101" s="54">
        <v>0</v>
      </c>
      <c r="J101" s="54">
        <v>0</v>
      </c>
      <c r="K101" s="54">
        <v>0</v>
      </c>
      <c r="L101" s="54">
        <v>0</v>
      </c>
      <c r="M101" s="54">
        <v>0</v>
      </c>
      <c r="N101" s="57">
        <v>0</v>
      </c>
      <c r="O101" s="57">
        <v>0</v>
      </c>
      <c r="P101" s="54">
        <v>0</v>
      </c>
      <c r="Q101" s="54">
        <v>0</v>
      </c>
      <c r="R101" s="54">
        <v>0</v>
      </c>
      <c r="S101" s="55">
        <v>0</v>
      </c>
      <c r="T101" s="55">
        <v>0</v>
      </c>
      <c r="U101" s="55">
        <v>0</v>
      </c>
      <c r="V101" s="54">
        <v>0</v>
      </c>
      <c r="W101" s="55">
        <v>0</v>
      </c>
      <c r="X101" s="55">
        <v>0</v>
      </c>
      <c r="Y101" s="54">
        <v>0</v>
      </c>
      <c r="Z101" s="55">
        <v>0</v>
      </c>
      <c r="AA101" s="54">
        <v>0</v>
      </c>
      <c r="AB101" s="54">
        <v>0</v>
      </c>
      <c r="AC101" s="55">
        <v>0</v>
      </c>
      <c r="AD101" s="55">
        <v>0</v>
      </c>
      <c r="AE101" s="55">
        <v>0</v>
      </c>
      <c r="AG101" s="55">
        <f>DSKR!$S101</f>
        <v>0</v>
      </c>
      <c r="AH101" s="55">
        <v>0</v>
      </c>
      <c r="AI101" s="55">
        <v>0</v>
      </c>
      <c r="AJ101" s="54">
        <f t="shared" si="17"/>
        <v>0</v>
      </c>
      <c r="AL101" s="55">
        <f>DSKR_BS[[#This Row],[2024-08-31]]</f>
        <v>0</v>
      </c>
      <c r="AM101" s="55">
        <v>0</v>
      </c>
      <c r="AN101" s="55">
        <v>0</v>
      </c>
      <c r="AO101" s="56">
        <f t="shared" si="18"/>
        <v>0</v>
      </c>
    </row>
    <row r="102" spans="2:43" ht="13.5" customHeight="1">
      <c r="B102" s="49" t="s">
        <v>993</v>
      </c>
      <c r="C102" s="50" t="s">
        <v>61</v>
      </c>
      <c r="D102" s="51" t="s">
        <v>994</v>
      </c>
      <c r="E102" s="52" t="s">
        <v>995</v>
      </c>
      <c r="F102" s="53" t="str">
        <f>IF(LEN(DSKR!$B102)&lt;7,"O",IF(SUM(DSKR!$G102:$Y102)&lt;&gt;0,"O","X"))</f>
        <v>O</v>
      </c>
      <c r="G102" s="54">
        <v>-2041078601</v>
      </c>
      <c r="H102" s="54">
        <v>-2155428668</v>
      </c>
      <c r="I102" s="54">
        <v>-2269778735</v>
      </c>
      <c r="J102" s="54">
        <v>-2402173653</v>
      </c>
      <c r="K102" s="54">
        <v>-2541096636</v>
      </c>
      <c r="L102" s="54">
        <v>-2680019619</v>
      </c>
      <c r="M102" s="54">
        <v>-2818942602</v>
      </c>
      <c r="N102" s="57">
        <v>-2957865585</v>
      </c>
      <c r="O102" s="57">
        <v>-3096788568</v>
      </c>
      <c r="P102" s="54">
        <v>-3240411991</v>
      </c>
      <c r="Q102" s="54">
        <v>-3384035414</v>
      </c>
      <c r="R102" s="54">
        <v>-3527658837</v>
      </c>
      <c r="S102" s="55">
        <v>-3654928300</v>
      </c>
      <c r="T102" s="55">
        <v>-3797383583</v>
      </c>
      <c r="U102" s="55">
        <v>-3939838866</v>
      </c>
      <c r="V102" s="54">
        <v>-4082294349</v>
      </c>
      <c r="W102" s="55">
        <v>-4224206347</v>
      </c>
      <c r="X102" s="55">
        <v>-4366118345</v>
      </c>
      <c r="Y102" s="54">
        <v>-4508030343</v>
      </c>
      <c r="Z102" s="55">
        <v>-4649942341</v>
      </c>
      <c r="AA102" s="54">
        <v>-4814491256</v>
      </c>
      <c r="AB102" s="54">
        <v>0</v>
      </c>
      <c r="AC102" s="55">
        <v>0</v>
      </c>
      <c r="AD102" s="55">
        <v>0</v>
      </c>
      <c r="AE102" s="55">
        <v>0</v>
      </c>
      <c r="AG102" s="55">
        <f>DSKR!$S102</f>
        <v>-3654928300</v>
      </c>
      <c r="AH102" s="55">
        <v>45988450</v>
      </c>
      <c r="AI102" s="55">
        <v>-3625293810</v>
      </c>
      <c r="AJ102" s="54">
        <f t="shared" si="17"/>
        <v>16353960</v>
      </c>
      <c r="AL102" s="55">
        <f>DSKR_BS[[#This Row],[2024-08-31]]</f>
        <v>-4814491256</v>
      </c>
      <c r="AM102" s="55">
        <v>59434742</v>
      </c>
      <c r="AN102" s="55">
        <v>-4817240189</v>
      </c>
      <c r="AO102" s="56">
        <f t="shared" si="18"/>
        <v>62183675</v>
      </c>
    </row>
    <row r="103" spans="2:43" ht="13.5" hidden="1" customHeight="1">
      <c r="B103" s="49" t="s">
        <v>996</v>
      </c>
      <c r="C103" s="50" t="s">
        <v>997</v>
      </c>
      <c r="D103" s="51" t="s">
        <v>998</v>
      </c>
      <c r="E103" s="52" t="s">
        <v>999</v>
      </c>
      <c r="F103" s="53" t="str">
        <f>IF(LEN(DSKR!$B103)&lt;7,"O",IF(SUM(DSKR!$G103:$Y103)&lt;&gt;0,"O","X"))</f>
        <v>X</v>
      </c>
      <c r="G103" s="54">
        <v>0</v>
      </c>
      <c r="H103" s="54">
        <v>0</v>
      </c>
      <c r="I103" s="54">
        <v>0</v>
      </c>
      <c r="J103" s="54">
        <v>0</v>
      </c>
      <c r="K103" s="54">
        <v>0</v>
      </c>
      <c r="L103" s="54">
        <v>0</v>
      </c>
      <c r="M103" s="54">
        <v>0</v>
      </c>
      <c r="N103" s="57">
        <v>0</v>
      </c>
      <c r="O103" s="57">
        <v>0</v>
      </c>
      <c r="P103" s="54">
        <v>0</v>
      </c>
      <c r="Q103" s="54">
        <v>0</v>
      </c>
      <c r="R103" s="54">
        <v>0</v>
      </c>
      <c r="S103" s="55">
        <v>0</v>
      </c>
      <c r="T103" s="55">
        <v>0</v>
      </c>
      <c r="U103" s="55">
        <v>0</v>
      </c>
      <c r="V103" s="54">
        <v>0</v>
      </c>
      <c r="W103" s="55">
        <v>0</v>
      </c>
      <c r="X103" s="55">
        <v>0</v>
      </c>
      <c r="Y103" s="54">
        <v>0</v>
      </c>
      <c r="Z103" s="55">
        <v>0</v>
      </c>
      <c r="AA103" s="54">
        <v>0</v>
      </c>
      <c r="AB103" s="54">
        <v>0</v>
      </c>
      <c r="AC103" s="55">
        <v>0</v>
      </c>
      <c r="AD103" s="55">
        <v>0</v>
      </c>
      <c r="AE103" s="55">
        <v>0</v>
      </c>
      <c r="AG103" s="55">
        <f>DSKR!$S103</f>
        <v>0</v>
      </c>
      <c r="AH103" s="55">
        <v>0</v>
      </c>
      <c r="AI103" s="55">
        <v>0</v>
      </c>
      <c r="AJ103" s="54">
        <f t="shared" si="17"/>
        <v>0</v>
      </c>
      <c r="AL103" s="55">
        <f>DSKR_BS[[#This Row],[2024-08-31]]</f>
        <v>0</v>
      </c>
      <c r="AM103" s="55">
        <v>0</v>
      </c>
      <c r="AN103" s="55">
        <v>0</v>
      </c>
      <c r="AO103" s="56">
        <f t="shared" si="18"/>
        <v>0</v>
      </c>
    </row>
    <row r="104" spans="2:43" ht="13.5" customHeight="1">
      <c r="B104" s="41" t="s">
        <v>1000</v>
      </c>
      <c r="C104" s="42" t="s">
        <v>62</v>
      </c>
      <c r="D104" s="60" t="s">
        <v>1001</v>
      </c>
      <c r="E104" s="61" t="s">
        <v>1002</v>
      </c>
      <c r="F104" s="62" t="str">
        <f>IF(LEN(DSKR!$B104)&lt;7,"O",IF(SUM(DSKR!$G104:$Y104)&lt;&gt;0,"O","X"))</f>
        <v>O</v>
      </c>
      <c r="G104" s="63">
        <f>SUM(G105:G115)</f>
        <v>5031002616</v>
      </c>
      <c r="H104" s="63">
        <f t="shared" ref="H104:AB104" si="20">SUM(H105:H115)</f>
        <v>4923077967</v>
      </c>
      <c r="I104" s="63">
        <f t="shared" si="20"/>
        <v>4815153291</v>
      </c>
      <c r="J104" s="63">
        <f t="shared" si="20"/>
        <v>4708170817</v>
      </c>
      <c r="K104" s="63">
        <f t="shared" si="20"/>
        <v>4607855958</v>
      </c>
      <c r="L104" s="63">
        <f t="shared" si="20"/>
        <v>4500158630</v>
      </c>
      <c r="M104" s="63">
        <f t="shared" si="20"/>
        <v>4399124094</v>
      </c>
      <c r="N104" s="63">
        <f t="shared" si="20"/>
        <v>4292822294</v>
      </c>
      <c r="O104" s="63">
        <f t="shared" si="20"/>
        <v>4185095743</v>
      </c>
      <c r="P104" s="63">
        <f t="shared" si="20"/>
        <v>4077940414</v>
      </c>
      <c r="Q104" s="63">
        <f t="shared" si="20"/>
        <v>4109480523</v>
      </c>
      <c r="R104" s="63">
        <f t="shared" si="20"/>
        <v>4000166195</v>
      </c>
      <c r="S104" s="64">
        <f t="shared" si="20"/>
        <v>306156261</v>
      </c>
      <c r="T104" s="64">
        <f t="shared" si="20"/>
        <v>307694746</v>
      </c>
      <c r="U104" s="64">
        <f t="shared" si="20"/>
        <v>358764566</v>
      </c>
      <c r="V104" s="63">
        <f t="shared" si="20"/>
        <v>351540380</v>
      </c>
      <c r="W104" s="64">
        <f t="shared" si="20"/>
        <v>351157701</v>
      </c>
      <c r="X104" s="64">
        <f t="shared" si="20"/>
        <v>345812530</v>
      </c>
      <c r="Y104" s="63">
        <f t="shared" si="20"/>
        <v>338548829</v>
      </c>
      <c r="Z104" s="64">
        <f t="shared" si="20"/>
        <v>338664942</v>
      </c>
      <c r="AA104" s="63">
        <f t="shared" si="20"/>
        <v>330039985</v>
      </c>
      <c r="AB104" s="63">
        <f t="shared" si="20"/>
        <v>0</v>
      </c>
      <c r="AC104" s="64">
        <f>SUM(AC105:AC115)</f>
        <v>0</v>
      </c>
      <c r="AD104" s="64">
        <f>SUM(AD105:AD115)</f>
        <v>0</v>
      </c>
      <c r="AE104" s="64">
        <f>SUM(AE105:AE115)</f>
        <v>0</v>
      </c>
      <c r="AG104" s="64">
        <f>DSKR!$S104</f>
        <v>306156261</v>
      </c>
      <c r="AH104" s="64"/>
      <c r="AI104" s="64"/>
      <c r="AJ104" s="63">
        <f>SUM(AJ105:AJ115)</f>
        <v>306156261</v>
      </c>
      <c r="AL104" s="64">
        <f>DSKR_BS[[#This Row],[2024-08-31]]</f>
        <v>330039985</v>
      </c>
      <c r="AM104" s="64"/>
      <c r="AN104" s="64"/>
      <c r="AO104" s="65">
        <f>SUM(AO105:AO115)</f>
        <v>330039985</v>
      </c>
    </row>
    <row r="105" spans="2:43" ht="13.5" customHeight="1">
      <c r="B105" s="49" t="s">
        <v>1003</v>
      </c>
      <c r="C105" s="50" t="s">
        <v>63</v>
      </c>
      <c r="D105" s="51" t="s">
        <v>1004</v>
      </c>
      <c r="E105" s="52" t="s">
        <v>1005</v>
      </c>
      <c r="F105" s="53" t="str">
        <f>IF(LEN(DSKR!$B105)&lt;7,"O",IF(SUM(DSKR!$G105:$Y105)&lt;&gt;0,"O","X"))</f>
        <v>O</v>
      </c>
      <c r="G105" s="54">
        <v>15577724</v>
      </c>
      <c r="H105" s="54">
        <v>14976068</v>
      </c>
      <c r="I105" s="54">
        <v>14374400</v>
      </c>
      <c r="J105" s="54">
        <v>13772730</v>
      </c>
      <c r="K105" s="54">
        <v>14503508</v>
      </c>
      <c r="L105" s="54">
        <v>14051828</v>
      </c>
      <c r="M105" s="54">
        <v>13665271</v>
      </c>
      <c r="N105" s="57">
        <v>13278722</v>
      </c>
      <c r="O105" s="57">
        <v>12924430</v>
      </c>
      <c r="P105" s="54">
        <v>12570136</v>
      </c>
      <c r="Q105" s="54">
        <v>12215848</v>
      </c>
      <c r="R105" s="54">
        <v>11861558</v>
      </c>
      <c r="S105" s="55">
        <v>11507261</v>
      </c>
      <c r="T105" s="55">
        <v>11152976</v>
      </c>
      <c r="U105" s="55">
        <v>10798685</v>
      </c>
      <c r="V105" s="54">
        <v>10444391</v>
      </c>
      <c r="W105" s="55">
        <v>10090102</v>
      </c>
      <c r="X105" s="55">
        <v>11340729</v>
      </c>
      <c r="Y105" s="54">
        <v>10967655</v>
      </c>
      <c r="Z105" s="55">
        <v>10635026</v>
      </c>
      <c r="AA105" s="54">
        <v>10302392</v>
      </c>
      <c r="AB105" s="54">
        <v>0</v>
      </c>
      <c r="AC105" s="55">
        <v>0</v>
      </c>
      <c r="AD105" s="55">
        <v>0</v>
      </c>
      <c r="AE105" s="55">
        <v>0</v>
      </c>
      <c r="AG105" s="55">
        <f>DSKR!$S105</f>
        <v>11507261</v>
      </c>
      <c r="AH105" s="55">
        <v>0</v>
      </c>
      <c r="AI105" s="55">
        <v>0</v>
      </c>
      <c r="AJ105" s="54">
        <f t="shared" si="17"/>
        <v>11507261</v>
      </c>
      <c r="AL105" s="55">
        <f>DSKR_BS[[#This Row],[2024-08-31]]</f>
        <v>10302392</v>
      </c>
      <c r="AM105" s="55">
        <v>0</v>
      </c>
      <c r="AN105" s="55">
        <v>0</v>
      </c>
      <c r="AO105" s="56">
        <f t="shared" si="18"/>
        <v>10302392</v>
      </c>
    </row>
    <row r="106" spans="2:43" ht="13.5" customHeight="1">
      <c r="B106" s="49" t="s">
        <v>1006</v>
      </c>
      <c r="C106" s="50" t="s">
        <v>64</v>
      </c>
      <c r="D106" s="51" t="s">
        <v>1007</v>
      </c>
      <c r="E106" s="52" t="s">
        <v>1008</v>
      </c>
      <c r="F106" s="53" t="str">
        <f>IF(LEN(DSKR!$B106)&lt;7,"O",IF(SUM(DSKR!$G106:$Y106)&lt;&gt;0,"O","X"))</f>
        <v>O</v>
      </c>
      <c r="G106" s="54">
        <v>170777495</v>
      </c>
      <c r="H106" s="54">
        <v>166532106</v>
      </c>
      <c r="I106" s="54">
        <v>162286702</v>
      </c>
      <c r="J106" s="54">
        <v>158983502</v>
      </c>
      <c r="K106" s="54">
        <v>161015469</v>
      </c>
      <c r="L106" s="54">
        <v>156847425</v>
      </c>
      <c r="M106" s="54">
        <v>159277051</v>
      </c>
      <c r="N106" s="57">
        <v>156439404</v>
      </c>
      <c r="O106" s="57">
        <v>152144749</v>
      </c>
      <c r="P106" s="54">
        <v>148421318</v>
      </c>
      <c r="Q106" s="54">
        <v>283393319</v>
      </c>
      <c r="R106" s="54">
        <v>277510886</v>
      </c>
      <c r="S106" s="55">
        <v>294649000</v>
      </c>
      <c r="T106" s="55">
        <v>296541770</v>
      </c>
      <c r="U106" s="55">
        <v>347965881</v>
      </c>
      <c r="V106" s="54">
        <v>341095989</v>
      </c>
      <c r="W106" s="55">
        <v>341067599</v>
      </c>
      <c r="X106" s="55">
        <v>334471801</v>
      </c>
      <c r="Y106" s="54">
        <v>327581174</v>
      </c>
      <c r="Z106" s="55">
        <v>328029916</v>
      </c>
      <c r="AA106" s="54">
        <v>319737593</v>
      </c>
      <c r="AB106" s="54">
        <v>0</v>
      </c>
      <c r="AC106" s="55">
        <v>0</v>
      </c>
      <c r="AD106" s="55">
        <v>0</v>
      </c>
      <c r="AE106" s="55">
        <v>0</v>
      </c>
      <c r="AG106" s="55">
        <f>DSKR!$S106</f>
        <v>294649000</v>
      </c>
      <c r="AH106" s="55">
        <v>0</v>
      </c>
      <c r="AI106" s="55">
        <v>0</v>
      </c>
      <c r="AJ106" s="54">
        <f t="shared" si="17"/>
        <v>294649000</v>
      </c>
      <c r="AL106" s="55">
        <f>DSKR_BS[[#This Row],[2024-08-31]]</f>
        <v>319737593</v>
      </c>
      <c r="AM106" s="55">
        <v>0</v>
      </c>
      <c r="AN106" s="55">
        <v>0</v>
      </c>
      <c r="AO106" s="56">
        <f t="shared" si="18"/>
        <v>319737593</v>
      </c>
      <c r="AQ106" s="66"/>
    </row>
    <row r="107" spans="2:43" ht="13.5" hidden="1" customHeight="1">
      <c r="B107" s="49" t="s">
        <v>1009</v>
      </c>
      <c r="C107" s="50" t="s">
        <v>1010</v>
      </c>
      <c r="D107" s="51" t="s">
        <v>1011</v>
      </c>
      <c r="E107" s="52" t="s">
        <v>1012</v>
      </c>
      <c r="F107" s="53" t="str">
        <f>IF(LEN(DSKR!$B107)&lt;7,"O",IF(SUM(DSKR!$G107:$Y107)&lt;&gt;0,"O","X"))</f>
        <v>X</v>
      </c>
      <c r="G107" s="54">
        <v>0</v>
      </c>
      <c r="H107" s="54">
        <v>0</v>
      </c>
      <c r="I107" s="54">
        <v>0</v>
      </c>
      <c r="J107" s="54">
        <v>0</v>
      </c>
      <c r="K107" s="54">
        <v>0</v>
      </c>
      <c r="L107" s="54">
        <v>0</v>
      </c>
      <c r="M107" s="54">
        <v>0</v>
      </c>
      <c r="N107" s="54">
        <v>0</v>
      </c>
      <c r="O107" s="54">
        <v>0</v>
      </c>
      <c r="P107" s="54">
        <v>0</v>
      </c>
      <c r="Q107" s="54">
        <v>0</v>
      </c>
      <c r="R107" s="54">
        <v>0</v>
      </c>
      <c r="S107" s="55">
        <v>0</v>
      </c>
      <c r="T107" s="55">
        <v>0</v>
      </c>
      <c r="U107" s="55">
        <v>0</v>
      </c>
      <c r="V107" s="54">
        <v>0</v>
      </c>
      <c r="W107" s="55">
        <v>0</v>
      </c>
      <c r="X107" s="55">
        <v>0</v>
      </c>
      <c r="Y107" s="54">
        <v>0</v>
      </c>
      <c r="Z107" s="55">
        <v>0</v>
      </c>
      <c r="AA107" s="54">
        <v>0</v>
      </c>
      <c r="AB107" s="54">
        <v>0</v>
      </c>
      <c r="AC107" s="55">
        <v>0</v>
      </c>
      <c r="AD107" s="55">
        <v>0</v>
      </c>
      <c r="AE107" s="55">
        <v>0</v>
      </c>
      <c r="AG107" s="55">
        <f>DSKR!$S107</f>
        <v>0</v>
      </c>
      <c r="AH107" s="55">
        <v>0</v>
      </c>
      <c r="AI107" s="55">
        <v>0</v>
      </c>
      <c r="AJ107" s="54">
        <f t="shared" si="17"/>
        <v>0</v>
      </c>
      <c r="AL107" s="55">
        <f>DSKR_BS[[#This Row],[2024-08-31]]</f>
        <v>0</v>
      </c>
      <c r="AM107" s="55">
        <v>0</v>
      </c>
      <c r="AN107" s="55">
        <v>0</v>
      </c>
      <c r="AO107" s="56">
        <f t="shared" si="18"/>
        <v>0</v>
      </c>
    </row>
    <row r="108" spans="2:43" ht="13.5" customHeight="1">
      <c r="B108" s="49" t="s">
        <v>1013</v>
      </c>
      <c r="C108" s="50" t="s">
        <v>65</v>
      </c>
      <c r="D108" s="51" t="s">
        <v>1014</v>
      </c>
      <c r="E108" s="52" t="s">
        <v>1015</v>
      </c>
      <c r="F108" s="53" t="str">
        <f>IF(LEN(DSKR!$B108)&lt;7,"O",IF(SUM(DSKR!$G108:$Y108)&lt;&gt;0,"O","X"))</f>
        <v>O</v>
      </c>
      <c r="G108" s="54">
        <v>4844647397</v>
      </c>
      <c r="H108" s="54">
        <v>4741569793</v>
      </c>
      <c r="I108" s="54">
        <v>4638492189</v>
      </c>
      <c r="J108" s="54">
        <v>4535414585</v>
      </c>
      <c r="K108" s="54">
        <v>4432336981</v>
      </c>
      <c r="L108" s="54">
        <v>4329259377</v>
      </c>
      <c r="M108" s="54">
        <v>4226181772</v>
      </c>
      <c r="N108" s="57">
        <v>4123104168</v>
      </c>
      <c r="O108" s="57">
        <v>4020026564</v>
      </c>
      <c r="P108" s="54">
        <v>3916948960</v>
      </c>
      <c r="Q108" s="54">
        <v>3813871356</v>
      </c>
      <c r="R108" s="54">
        <v>3710793751</v>
      </c>
      <c r="S108" s="55">
        <v>0</v>
      </c>
      <c r="T108" s="55">
        <v>0</v>
      </c>
      <c r="U108" s="55">
        <v>0</v>
      </c>
      <c r="V108" s="54">
        <v>0</v>
      </c>
      <c r="W108" s="55">
        <v>0</v>
      </c>
      <c r="X108" s="55">
        <v>0</v>
      </c>
      <c r="Y108" s="54">
        <v>0</v>
      </c>
      <c r="Z108" s="55">
        <v>0</v>
      </c>
      <c r="AA108" s="54">
        <v>0</v>
      </c>
      <c r="AB108" s="54">
        <v>0</v>
      </c>
      <c r="AC108" s="55">
        <v>0</v>
      </c>
      <c r="AD108" s="55">
        <v>0</v>
      </c>
      <c r="AE108" s="55">
        <v>0</v>
      </c>
      <c r="AG108" s="55">
        <f>DSKR!$S108</f>
        <v>0</v>
      </c>
      <c r="AH108" s="55">
        <v>0</v>
      </c>
      <c r="AI108" s="55">
        <v>0</v>
      </c>
      <c r="AJ108" s="54">
        <f t="shared" si="17"/>
        <v>0</v>
      </c>
      <c r="AL108" s="55">
        <f>DSKR_BS[[#This Row],[2024-08-31]]</f>
        <v>0</v>
      </c>
      <c r="AM108" s="55">
        <v>0</v>
      </c>
      <c r="AN108" s="55">
        <v>0</v>
      </c>
      <c r="AO108" s="56">
        <f t="shared" si="18"/>
        <v>0</v>
      </c>
    </row>
    <row r="109" spans="2:43" ht="13.5" hidden="1" customHeight="1">
      <c r="B109" s="49" t="s">
        <v>1016</v>
      </c>
      <c r="C109" s="50" t="s">
        <v>1017</v>
      </c>
      <c r="D109" s="51" t="s">
        <v>1018</v>
      </c>
      <c r="E109" s="52" t="s">
        <v>1019</v>
      </c>
      <c r="F109" s="53" t="str">
        <f>IF(LEN(DSKR!$B109)&lt;7,"O",IF(SUM(DSKR!$G109:$Y109)&lt;&gt;0,"O","X"))</f>
        <v>X</v>
      </c>
      <c r="G109" s="54">
        <v>0</v>
      </c>
      <c r="H109" s="54">
        <v>0</v>
      </c>
      <c r="I109" s="54">
        <v>0</v>
      </c>
      <c r="J109" s="54">
        <v>0</v>
      </c>
      <c r="K109" s="54">
        <v>0</v>
      </c>
      <c r="L109" s="54">
        <v>0</v>
      </c>
      <c r="M109" s="54">
        <v>0</v>
      </c>
      <c r="N109" s="57">
        <v>0</v>
      </c>
      <c r="O109" s="57">
        <v>0</v>
      </c>
      <c r="P109" s="54">
        <v>0</v>
      </c>
      <c r="Q109" s="54">
        <v>0</v>
      </c>
      <c r="R109" s="54">
        <v>0</v>
      </c>
      <c r="S109" s="55">
        <v>0</v>
      </c>
      <c r="T109" s="55">
        <v>0</v>
      </c>
      <c r="U109" s="55">
        <v>0</v>
      </c>
      <c r="V109" s="54">
        <v>0</v>
      </c>
      <c r="W109" s="55">
        <v>0</v>
      </c>
      <c r="X109" s="55">
        <v>0</v>
      </c>
      <c r="Y109" s="54">
        <v>0</v>
      </c>
      <c r="Z109" s="55">
        <v>0</v>
      </c>
      <c r="AA109" s="54">
        <v>0</v>
      </c>
      <c r="AB109" s="54">
        <v>0</v>
      </c>
      <c r="AC109" s="55">
        <v>0</v>
      </c>
      <c r="AD109" s="55">
        <v>0</v>
      </c>
      <c r="AE109" s="55">
        <v>0</v>
      </c>
      <c r="AG109" s="55">
        <f>DSKR!$S109</f>
        <v>0</v>
      </c>
      <c r="AH109" s="55">
        <v>0</v>
      </c>
      <c r="AI109" s="55">
        <v>0</v>
      </c>
      <c r="AJ109" s="54">
        <f t="shared" si="17"/>
        <v>0</v>
      </c>
      <c r="AL109" s="55">
        <f>DSKR_BS[[#This Row],[2024-08-31]]</f>
        <v>0</v>
      </c>
      <c r="AM109" s="55">
        <v>0</v>
      </c>
      <c r="AN109" s="55">
        <v>0</v>
      </c>
      <c r="AO109" s="56">
        <f t="shared" si="18"/>
        <v>0</v>
      </c>
    </row>
    <row r="110" spans="2:43" ht="13.5" hidden="1" customHeight="1">
      <c r="B110" s="49" t="s">
        <v>1020</v>
      </c>
      <c r="C110" s="50" t="s">
        <v>1021</v>
      </c>
      <c r="D110" s="51" t="s">
        <v>1022</v>
      </c>
      <c r="E110" s="52" t="s">
        <v>1023</v>
      </c>
      <c r="F110" s="53" t="str">
        <f>IF(LEN(DSKR!$B110)&lt;7,"O",IF(SUM(DSKR!$G110:$Y110)&lt;&gt;0,"O","X"))</f>
        <v>X</v>
      </c>
      <c r="G110" s="54">
        <v>0</v>
      </c>
      <c r="H110" s="54">
        <v>0</v>
      </c>
      <c r="I110" s="54">
        <v>0</v>
      </c>
      <c r="J110" s="54">
        <v>0</v>
      </c>
      <c r="K110" s="54">
        <v>0</v>
      </c>
      <c r="L110" s="54">
        <v>0</v>
      </c>
      <c r="M110" s="54">
        <v>0</v>
      </c>
      <c r="N110" s="57">
        <v>0</v>
      </c>
      <c r="O110" s="57">
        <v>0</v>
      </c>
      <c r="P110" s="54">
        <v>0</v>
      </c>
      <c r="Q110" s="54">
        <v>0</v>
      </c>
      <c r="R110" s="54">
        <v>0</v>
      </c>
      <c r="S110" s="55">
        <v>0</v>
      </c>
      <c r="T110" s="55">
        <v>0</v>
      </c>
      <c r="U110" s="55">
        <v>0</v>
      </c>
      <c r="V110" s="54">
        <v>0</v>
      </c>
      <c r="W110" s="55">
        <v>0</v>
      </c>
      <c r="X110" s="55">
        <v>0</v>
      </c>
      <c r="Y110" s="54">
        <v>0</v>
      </c>
      <c r="Z110" s="55">
        <v>0</v>
      </c>
      <c r="AA110" s="54">
        <v>0</v>
      </c>
      <c r="AB110" s="54">
        <v>0</v>
      </c>
      <c r="AC110" s="55">
        <v>0</v>
      </c>
      <c r="AD110" s="55">
        <v>0</v>
      </c>
      <c r="AE110" s="55">
        <v>0</v>
      </c>
      <c r="AG110" s="55">
        <f>DSKR!$S110</f>
        <v>0</v>
      </c>
      <c r="AH110" s="55">
        <v>0</v>
      </c>
      <c r="AI110" s="55">
        <v>0</v>
      </c>
      <c r="AJ110" s="54">
        <f t="shared" si="17"/>
        <v>0</v>
      </c>
      <c r="AL110" s="55">
        <f>DSKR_BS[[#This Row],[2024-08-31]]</f>
        <v>0</v>
      </c>
      <c r="AM110" s="55">
        <v>0</v>
      </c>
      <c r="AN110" s="55">
        <v>0</v>
      </c>
      <c r="AO110" s="56">
        <f t="shared" si="18"/>
        <v>0</v>
      </c>
    </row>
    <row r="111" spans="2:43" ht="13.5" hidden="1" customHeight="1">
      <c r="B111" s="49" t="s">
        <v>1024</v>
      </c>
      <c r="C111" s="50" t="s">
        <v>1025</v>
      </c>
      <c r="D111" s="51" t="s">
        <v>1026</v>
      </c>
      <c r="E111" s="52" t="s">
        <v>1027</v>
      </c>
      <c r="F111" s="53" t="str">
        <f>IF(LEN(DSKR!$B111)&lt;7,"O",IF(SUM(DSKR!$G111:$Y111)&lt;&gt;0,"O","X"))</f>
        <v>X</v>
      </c>
      <c r="G111" s="54">
        <v>0</v>
      </c>
      <c r="H111" s="54">
        <v>0</v>
      </c>
      <c r="I111" s="54">
        <v>0</v>
      </c>
      <c r="J111" s="54">
        <v>0</v>
      </c>
      <c r="K111" s="54">
        <v>0</v>
      </c>
      <c r="L111" s="54">
        <v>0</v>
      </c>
      <c r="M111" s="54">
        <v>0</v>
      </c>
      <c r="N111" s="57">
        <v>0</v>
      </c>
      <c r="O111" s="57">
        <v>0</v>
      </c>
      <c r="P111" s="54">
        <v>0</v>
      </c>
      <c r="Q111" s="54">
        <v>0</v>
      </c>
      <c r="R111" s="54">
        <v>0</v>
      </c>
      <c r="S111" s="55">
        <v>0</v>
      </c>
      <c r="T111" s="55">
        <v>0</v>
      </c>
      <c r="U111" s="55">
        <v>0</v>
      </c>
      <c r="V111" s="54">
        <v>0</v>
      </c>
      <c r="W111" s="55">
        <v>0</v>
      </c>
      <c r="X111" s="55">
        <v>0</v>
      </c>
      <c r="Y111" s="54">
        <v>0</v>
      </c>
      <c r="Z111" s="55">
        <v>0</v>
      </c>
      <c r="AA111" s="54">
        <v>0</v>
      </c>
      <c r="AB111" s="54">
        <v>0</v>
      </c>
      <c r="AC111" s="55">
        <v>0</v>
      </c>
      <c r="AD111" s="55">
        <v>0</v>
      </c>
      <c r="AE111" s="55">
        <v>0</v>
      </c>
      <c r="AG111" s="55">
        <f>DSKR!$S111</f>
        <v>0</v>
      </c>
      <c r="AH111" s="55">
        <v>0</v>
      </c>
      <c r="AI111" s="55">
        <v>0</v>
      </c>
      <c r="AJ111" s="54">
        <f t="shared" si="17"/>
        <v>0</v>
      </c>
      <c r="AL111" s="55">
        <f>DSKR_BS[[#This Row],[2024-08-31]]</f>
        <v>0</v>
      </c>
      <c r="AM111" s="55">
        <v>0</v>
      </c>
      <c r="AN111" s="55">
        <v>0</v>
      </c>
      <c r="AO111" s="56">
        <f t="shared" si="18"/>
        <v>0</v>
      </c>
    </row>
    <row r="112" spans="2:43" ht="13.5" hidden="1" customHeight="1">
      <c r="B112" s="49" t="s">
        <v>1028</v>
      </c>
      <c r="C112" s="50" t="s">
        <v>1029</v>
      </c>
      <c r="D112" s="51" t="s">
        <v>1030</v>
      </c>
      <c r="E112" s="52" t="s">
        <v>1031</v>
      </c>
      <c r="F112" s="53" t="str">
        <f>IF(LEN(DSKR!$B112)&lt;7,"O",IF(SUM(DSKR!$G112:$Y112)&lt;&gt;0,"O","X"))</f>
        <v>X</v>
      </c>
      <c r="G112" s="54">
        <v>0</v>
      </c>
      <c r="H112" s="54">
        <v>0</v>
      </c>
      <c r="I112" s="54">
        <v>0</v>
      </c>
      <c r="J112" s="54">
        <v>0</v>
      </c>
      <c r="K112" s="54">
        <v>0</v>
      </c>
      <c r="L112" s="54">
        <v>0</v>
      </c>
      <c r="M112" s="54">
        <v>0</v>
      </c>
      <c r="N112" s="57">
        <v>0</v>
      </c>
      <c r="O112" s="57">
        <v>0</v>
      </c>
      <c r="P112" s="54">
        <v>0</v>
      </c>
      <c r="Q112" s="54">
        <v>0</v>
      </c>
      <c r="R112" s="54">
        <v>0</v>
      </c>
      <c r="S112" s="55">
        <v>0</v>
      </c>
      <c r="T112" s="55">
        <v>0</v>
      </c>
      <c r="U112" s="55">
        <v>0</v>
      </c>
      <c r="V112" s="54">
        <v>0</v>
      </c>
      <c r="W112" s="55">
        <v>0</v>
      </c>
      <c r="X112" s="55">
        <v>0</v>
      </c>
      <c r="Y112" s="54">
        <v>0</v>
      </c>
      <c r="Z112" s="55">
        <v>0</v>
      </c>
      <c r="AA112" s="54">
        <v>0</v>
      </c>
      <c r="AB112" s="54">
        <v>0</v>
      </c>
      <c r="AC112" s="55">
        <v>0</v>
      </c>
      <c r="AD112" s="55">
        <v>0</v>
      </c>
      <c r="AE112" s="55">
        <v>0</v>
      </c>
      <c r="AG112" s="55">
        <f>DSKR!$S112</f>
        <v>0</v>
      </c>
      <c r="AH112" s="55">
        <v>0</v>
      </c>
      <c r="AI112" s="55">
        <v>0</v>
      </c>
      <c r="AJ112" s="54">
        <f t="shared" si="17"/>
        <v>0</v>
      </c>
      <c r="AL112" s="55">
        <f>DSKR_BS[[#This Row],[2024-08-31]]</f>
        <v>0</v>
      </c>
      <c r="AM112" s="55">
        <v>0</v>
      </c>
      <c r="AN112" s="55">
        <v>0</v>
      </c>
      <c r="AO112" s="56">
        <f t="shared" si="18"/>
        <v>0</v>
      </c>
    </row>
    <row r="113" spans="2:41" ht="13.5" hidden="1" customHeight="1">
      <c r="B113" s="49" t="s">
        <v>1032</v>
      </c>
      <c r="C113" s="50" t="s">
        <v>1033</v>
      </c>
      <c r="D113" s="51" t="s">
        <v>1034</v>
      </c>
      <c r="E113" s="52" t="s">
        <v>1035</v>
      </c>
      <c r="F113" s="53" t="str">
        <f>IF(LEN(DSKR!$B113)&lt;7,"O",IF(SUM(DSKR!$G113:$Y113)&lt;&gt;0,"O","X"))</f>
        <v>X</v>
      </c>
      <c r="G113" s="54">
        <v>0</v>
      </c>
      <c r="H113" s="54">
        <v>0</v>
      </c>
      <c r="I113" s="54">
        <v>0</v>
      </c>
      <c r="J113" s="54">
        <v>0</v>
      </c>
      <c r="K113" s="54">
        <v>0</v>
      </c>
      <c r="L113" s="54">
        <v>0</v>
      </c>
      <c r="M113" s="54">
        <v>0</v>
      </c>
      <c r="N113" s="57">
        <v>0</v>
      </c>
      <c r="O113" s="57">
        <v>0</v>
      </c>
      <c r="P113" s="54">
        <v>0</v>
      </c>
      <c r="Q113" s="54">
        <v>0</v>
      </c>
      <c r="R113" s="54">
        <v>0</v>
      </c>
      <c r="S113" s="55">
        <v>0</v>
      </c>
      <c r="T113" s="55">
        <v>0</v>
      </c>
      <c r="U113" s="55">
        <v>0</v>
      </c>
      <c r="V113" s="54">
        <v>0</v>
      </c>
      <c r="W113" s="55">
        <v>0</v>
      </c>
      <c r="X113" s="55">
        <v>0</v>
      </c>
      <c r="Y113" s="54">
        <v>0</v>
      </c>
      <c r="Z113" s="55">
        <v>0</v>
      </c>
      <c r="AA113" s="54">
        <v>0</v>
      </c>
      <c r="AB113" s="54">
        <v>0</v>
      </c>
      <c r="AC113" s="55">
        <v>0</v>
      </c>
      <c r="AD113" s="55">
        <v>0</v>
      </c>
      <c r="AE113" s="55">
        <v>0</v>
      </c>
      <c r="AG113" s="55">
        <f>DSKR!$S113</f>
        <v>0</v>
      </c>
      <c r="AH113" s="55">
        <v>0</v>
      </c>
      <c r="AI113" s="55">
        <v>0</v>
      </c>
      <c r="AJ113" s="54">
        <f t="shared" si="17"/>
        <v>0</v>
      </c>
      <c r="AL113" s="55">
        <f>DSKR_BS[[#This Row],[2024-08-31]]</f>
        <v>0</v>
      </c>
      <c r="AM113" s="55">
        <v>0</v>
      </c>
      <c r="AN113" s="55">
        <v>0</v>
      </c>
      <c r="AO113" s="56">
        <f t="shared" si="18"/>
        <v>0</v>
      </c>
    </row>
    <row r="114" spans="2:41" ht="13.5" hidden="1" customHeight="1">
      <c r="B114" s="49" t="s">
        <v>1036</v>
      </c>
      <c r="C114" s="50" t="s">
        <v>1037</v>
      </c>
      <c r="D114" s="51" t="s">
        <v>1038</v>
      </c>
      <c r="E114" s="52" t="s">
        <v>1039</v>
      </c>
      <c r="F114" s="53" t="str">
        <f>IF(LEN(DSKR!$B114)&lt;7,"O",IF(SUM(DSKR!$G114:$Y114)&lt;&gt;0,"O","X"))</f>
        <v>X</v>
      </c>
      <c r="G114" s="54">
        <v>0</v>
      </c>
      <c r="H114" s="54">
        <v>0</v>
      </c>
      <c r="I114" s="54">
        <v>0</v>
      </c>
      <c r="J114" s="54">
        <v>0</v>
      </c>
      <c r="K114" s="54">
        <v>0</v>
      </c>
      <c r="L114" s="54">
        <v>0</v>
      </c>
      <c r="M114" s="54">
        <v>0</v>
      </c>
      <c r="N114" s="57">
        <v>0</v>
      </c>
      <c r="O114" s="57">
        <v>0</v>
      </c>
      <c r="P114" s="54">
        <v>0</v>
      </c>
      <c r="Q114" s="54">
        <v>0</v>
      </c>
      <c r="R114" s="54">
        <v>0</v>
      </c>
      <c r="S114" s="55">
        <v>0</v>
      </c>
      <c r="T114" s="55">
        <v>0</v>
      </c>
      <c r="U114" s="55">
        <v>0</v>
      </c>
      <c r="V114" s="54">
        <v>0</v>
      </c>
      <c r="W114" s="55">
        <v>0</v>
      </c>
      <c r="X114" s="55">
        <v>0</v>
      </c>
      <c r="Y114" s="54">
        <v>0</v>
      </c>
      <c r="Z114" s="55">
        <v>0</v>
      </c>
      <c r="AA114" s="54">
        <v>0</v>
      </c>
      <c r="AB114" s="54">
        <v>0</v>
      </c>
      <c r="AC114" s="55">
        <v>0</v>
      </c>
      <c r="AD114" s="55">
        <v>0</v>
      </c>
      <c r="AE114" s="55">
        <v>0</v>
      </c>
      <c r="AG114" s="55">
        <f>DSKR!$S114</f>
        <v>0</v>
      </c>
      <c r="AH114" s="55">
        <v>0</v>
      </c>
      <c r="AI114" s="55">
        <v>0</v>
      </c>
      <c r="AJ114" s="54">
        <f t="shared" si="17"/>
        <v>0</v>
      </c>
      <c r="AL114" s="55">
        <f>DSKR_BS[[#This Row],[2024-08-31]]</f>
        <v>0</v>
      </c>
      <c r="AM114" s="55">
        <v>0</v>
      </c>
      <c r="AN114" s="55">
        <v>0</v>
      </c>
      <c r="AO114" s="56">
        <f t="shared" si="18"/>
        <v>0</v>
      </c>
    </row>
    <row r="115" spans="2:41" ht="13.5" hidden="1" customHeight="1">
      <c r="B115" s="49" t="s">
        <v>1040</v>
      </c>
      <c r="C115" s="50" t="s">
        <v>1041</v>
      </c>
      <c r="D115" s="51" t="s">
        <v>1042</v>
      </c>
      <c r="E115" s="52" t="s">
        <v>1043</v>
      </c>
      <c r="F115" s="53" t="str">
        <f>IF(LEN(DSKR!$B115)&lt;7,"O",IF(SUM(DSKR!$G115:$Y115)&lt;&gt;0,"O","X"))</f>
        <v>X</v>
      </c>
      <c r="G115" s="54">
        <v>0</v>
      </c>
      <c r="H115" s="54">
        <v>0</v>
      </c>
      <c r="I115" s="54">
        <v>0</v>
      </c>
      <c r="J115" s="54">
        <v>0</v>
      </c>
      <c r="K115" s="54">
        <v>0</v>
      </c>
      <c r="L115" s="54">
        <v>0</v>
      </c>
      <c r="M115" s="54">
        <v>0</v>
      </c>
      <c r="N115" s="57">
        <v>0</v>
      </c>
      <c r="O115" s="57">
        <v>0</v>
      </c>
      <c r="P115" s="54">
        <v>0</v>
      </c>
      <c r="Q115" s="54">
        <v>0</v>
      </c>
      <c r="R115" s="54">
        <v>0</v>
      </c>
      <c r="S115" s="55">
        <v>0</v>
      </c>
      <c r="T115" s="55">
        <v>0</v>
      </c>
      <c r="U115" s="55">
        <v>0</v>
      </c>
      <c r="V115" s="54">
        <v>0</v>
      </c>
      <c r="W115" s="55">
        <v>0</v>
      </c>
      <c r="X115" s="55">
        <v>0</v>
      </c>
      <c r="Y115" s="54">
        <v>0</v>
      </c>
      <c r="Z115" s="55">
        <v>0</v>
      </c>
      <c r="AA115" s="54">
        <v>0</v>
      </c>
      <c r="AB115" s="54">
        <v>0</v>
      </c>
      <c r="AC115" s="55">
        <v>0</v>
      </c>
      <c r="AD115" s="55">
        <v>0</v>
      </c>
      <c r="AE115" s="55">
        <v>0</v>
      </c>
      <c r="AG115" s="55">
        <f>DSKR!$S115</f>
        <v>0</v>
      </c>
      <c r="AH115" s="55">
        <v>0</v>
      </c>
      <c r="AI115" s="55">
        <v>0</v>
      </c>
      <c r="AJ115" s="54">
        <f t="shared" si="17"/>
        <v>0</v>
      </c>
      <c r="AL115" s="55">
        <f>DSKR_BS[[#This Row],[2024-08-31]]</f>
        <v>0</v>
      </c>
      <c r="AM115" s="55">
        <v>0</v>
      </c>
      <c r="AN115" s="55">
        <v>0</v>
      </c>
      <c r="AO115" s="56">
        <f t="shared" si="18"/>
        <v>0</v>
      </c>
    </row>
    <row r="116" spans="2:41" ht="13.5" customHeight="1">
      <c r="B116" s="41" t="s">
        <v>1044</v>
      </c>
      <c r="C116" s="42" t="s">
        <v>66</v>
      </c>
      <c r="D116" s="60" t="s">
        <v>1045</v>
      </c>
      <c r="E116" s="61" t="s">
        <v>1046</v>
      </c>
      <c r="F116" s="62" t="str">
        <f>IF(LEN(DSKR!$B116)&lt;7,"O",IF(SUM(DSKR!$G116:$Y116)&lt;&gt;0,"O","X"))</f>
        <v>O</v>
      </c>
      <c r="G116" s="63">
        <f>SUM(G117:G126)</f>
        <v>6761223359</v>
      </c>
      <c r="H116" s="63">
        <f t="shared" ref="H116:AB116" si="21">SUM(H117:H126)</f>
        <v>6761374439</v>
      </c>
      <c r="I116" s="63">
        <f t="shared" si="21"/>
        <v>6833767535</v>
      </c>
      <c r="J116" s="63">
        <f t="shared" si="21"/>
        <v>6846251220</v>
      </c>
      <c r="K116" s="63">
        <f t="shared" si="21"/>
        <v>6849819052</v>
      </c>
      <c r="L116" s="63">
        <f t="shared" si="21"/>
        <v>6854824539</v>
      </c>
      <c r="M116" s="63">
        <f t="shared" si="21"/>
        <v>6859972393</v>
      </c>
      <c r="N116" s="63">
        <f t="shared" si="21"/>
        <v>6875931582</v>
      </c>
      <c r="O116" s="63">
        <f t="shared" si="21"/>
        <v>6901134970</v>
      </c>
      <c r="P116" s="63">
        <f t="shared" si="21"/>
        <v>6627756733</v>
      </c>
      <c r="Q116" s="63">
        <f t="shared" si="21"/>
        <v>6631537882</v>
      </c>
      <c r="R116" s="63">
        <f t="shared" si="21"/>
        <v>6634491871</v>
      </c>
      <c r="S116" s="64">
        <f t="shared" si="21"/>
        <v>10176372671</v>
      </c>
      <c r="T116" s="64">
        <f t="shared" si="21"/>
        <v>9846800156</v>
      </c>
      <c r="U116" s="64">
        <f t="shared" si="21"/>
        <v>9751694504</v>
      </c>
      <c r="V116" s="63">
        <f t="shared" si="21"/>
        <v>9654614917</v>
      </c>
      <c r="W116" s="64">
        <f t="shared" si="21"/>
        <v>9581011603</v>
      </c>
      <c r="X116" s="64">
        <f t="shared" si="21"/>
        <v>9482729829</v>
      </c>
      <c r="Y116" s="63">
        <f t="shared" si="21"/>
        <v>9384268668</v>
      </c>
      <c r="Z116" s="64">
        <f t="shared" si="21"/>
        <v>9285627962</v>
      </c>
      <c r="AA116" s="63">
        <f t="shared" si="21"/>
        <v>9212423598</v>
      </c>
      <c r="AB116" s="63">
        <f t="shared" si="21"/>
        <v>0</v>
      </c>
      <c r="AC116" s="64">
        <f>SUM(AC117:AC126)</f>
        <v>0</v>
      </c>
      <c r="AD116" s="64">
        <f>SUM(AD117:AD126)</f>
        <v>0</v>
      </c>
      <c r="AE116" s="64">
        <f>SUM(AE117:AE126)</f>
        <v>0</v>
      </c>
      <c r="AG116" s="64">
        <f>DSKR!$S116</f>
        <v>10176372671</v>
      </c>
      <c r="AH116" s="64"/>
      <c r="AI116" s="64"/>
      <c r="AJ116" s="63">
        <f>SUM(AJ117:AJ126)</f>
        <v>10275564352</v>
      </c>
      <c r="AL116" s="64">
        <f>DSKR_BS[[#This Row],[2024-08-31]]</f>
        <v>9212423598</v>
      </c>
      <c r="AM116" s="64"/>
      <c r="AN116" s="64"/>
      <c r="AO116" s="65">
        <f>SUM(AO117:AO126)</f>
        <v>6957164084</v>
      </c>
    </row>
    <row r="117" spans="2:41" ht="13.5" customHeight="1">
      <c r="B117" s="49" t="s">
        <v>1047</v>
      </c>
      <c r="C117" s="50" t="s">
        <v>67</v>
      </c>
      <c r="D117" s="51" t="s">
        <v>1048</v>
      </c>
      <c r="E117" s="52" t="s">
        <v>789</v>
      </c>
      <c r="F117" s="53" t="str">
        <f>IF(LEN(DSKR!$B117)&lt;7,"O",IF(SUM(DSKR!$G117:$Y117)&lt;&gt;0,"O","X"))</f>
        <v>O</v>
      </c>
      <c r="G117" s="54">
        <v>698896000</v>
      </c>
      <c r="H117" s="54">
        <v>710996000</v>
      </c>
      <c r="I117" s="54">
        <v>778756000</v>
      </c>
      <c r="J117" s="54">
        <v>796832612</v>
      </c>
      <c r="K117" s="54">
        <v>797198002</v>
      </c>
      <c r="L117" s="54">
        <v>796985956</v>
      </c>
      <c r="M117" s="54">
        <v>796873344</v>
      </c>
      <c r="N117" s="54">
        <v>796480400</v>
      </c>
      <c r="O117" s="54">
        <v>816336372</v>
      </c>
      <c r="P117" s="54">
        <v>516110704</v>
      </c>
      <c r="Q117" s="54">
        <v>516206544</v>
      </c>
      <c r="R117" s="54">
        <v>515442220</v>
      </c>
      <c r="S117" s="55">
        <v>515447012</v>
      </c>
      <c r="T117" s="55">
        <v>515940588</v>
      </c>
      <c r="U117" s="55">
        <v>515981320</v>
      </c>
      <c r="V117" s="54">
        <v>516134664</v>
      </c>
      <c r="W117" s="55">
        <v>500000000</v>
      </c>
      <c r="X117" s="55">
        <v>500000000</v>
      </c>
      <c r="Y117" s="54">
        <v>500000000</v>
      </c>
      <c r="Z117" s="55">
        <v>500000000</v>
      </c>
      <c r="AA117" s="54">
        <v>530000000</v>
      </c>
      <c r="AB117" s="54">
        <v>0</v>
      </c>
      <c r="AC117" s="55">
        <v>0</v>
      </c>
      <c r="AD117" s="55">
        <v>0</v>
      </c>
      <c r="AE117" s="55">
        <v>0</v>
      </c>
      <c r="AG117" s="55">
        <f>DSKR!$S117</f>
        <v>515447012</v>
      </c>
      <c r="AH117" s="55">
        <v>0</v>
      </c>
      <c r="AI117" s="55">
        <v>0</v>
      </c>
      <c r="AJ117" s="54">
        <f t="shared" ref="AJ117:AJ126" si="22">AG117+AH117-AI117</f>
        <v>515447012</v>
      </c>
      <c r="AL117" s="55">
        <f>DSKR_BS[[#This Row],[2024-08-31]]</f>
        <v>530000000</v>
      </c>
      <c r="AM117" s="55">
        <v>0</v>
      </c>
      <c r="AN117" s="55">
        <v>0</v>
      </c>
      <c r="AO117" s="56">
        <f t="shared" ref="AO117:AO126" si="23">AL117+AM117-AN117</f>
        <v>530000000</v>
      </c>
    </row>
    <row r="118" spans="2:41" ht="13.5" customHeight="1">
      <c r="B118" s="49" t="s">
        <v>1049</v>
      </c>
      <c r="C118" s="50" t="s">
        <v>68</v>
      </c>
      <c r="D118" s="51" t="s">
        <v>1050</v>
      </c>
      <c r="E118" s="52" t="s">
        <v>792</v>
      </c>
      <c r="F118" s="53" t="str">
        <f>IF(LEN(DSKR!$B118)&lt;7,"O",IF(SUM(DSKR!$G118:$Y118)&lt;&gt;0,"O","X"))</f>
        <v>O</v>
      </c>
      <c r="G118" s="54">
        <v>-162701317</v>
      </c>
      <c r="H118" s="54">
        <v>-160085836</v>
      </c>
      <c r="I118" s="54">
        <v>-155593415</v>
      </c>
      <c r="J118" s="54">
        <v>-160023830</v>
      </c>
      <c r="K118" s="54">
        <v>-157492832</v>
      </c>
      <c r="L118" s="54">
        <v>-152314463</v>
      </c>
      <c r="M118" s="54">
        <v>-147093402</v>
      </c>
      <c r="N118" s="57">
        <v>-141829289</v>
      </c>
      <c r="O118" s="57">
        <v>-136521763</v>
      </c>
      <c r="P118" s="54">
        <v>-109714467</v>
      </c>
      <c r="Q118" s="54">
        <v>-106069539</v>
      </c>
      <c r="R118" s="54">
        <v>-102391855</v>
      </c>
      <c r="S118" s="55">
        <v>-98681120</v>
      </c>
      <c r="T118" s="55">
        <v>-94937038</v>
      </c>
      <c r="U118" s="55">
        <v>-91159307</v>
      </c>
      <c r="V118" s="54">
        <v>-87347626</v>
      </c>
      <c r="W118" s="55">
        <v>-82248606</v>
      </c>
      <c r="X118" s="55">
        <v>-78477741</v>
      </c>
      <c r="Y118" s="54">
        <v>-74672838</v>
      </c>
      <c r="Z118" s="55">
        <v>-70833590</v>
      </c>
      <c r="AA118" s="54">
        <v>-71343644</v>
      </c>
      <c r="AB118" s="54">
        <v>0</v>
      </c>
      <c r="AC118" s="55">
        <v>0</v>
      </c>
      <c r="AD118" s="55">
        <v>0</v>
      </c>
      <c r="AE118" s="55">
        <v>0</v>
      </c>
      <c r="AG118" s="55">
        <f>DSKR!$S118</f>
        <v>-98681120</v>
      </c>
      <c r="AH118" s="55">
        <v>0</v>
      </c>
      <c r="AI118" s="55">
        <v>-98681120</v>
      </c>
      <c r="AJ118" s="54">
        <f t="shared" si="22"/>
        <v>0</v>
      </c>
      <c r="AL118" s="55">
        <f>DSKR_BS[[#This Row],[2024-08-31]]</f>
        <v>-71343644</v>
      </c>
      <c r="AM118" s="55">
        <v>0</v>
      </c>
      <c r="AN118" s="55">
        <v>-67769180</v>
      </c>
      <c r="AO118" s="56">
        <f t="shared" si="23"/>
        <v>-3574464</v>
      </c>
    </row>
    <row r="119" spans="2:41" ht="13.5" customHeight="1">
      <c r="B119" s="49" t="s">
        <v>1051</v>
      </c>
      <c r="C119" s="50" t="s">
        <v>69</v>
      </c>
      <c r="D119" s="51" t="s">
        <v>1052</v>
      </c>
      <c r="E119" s="52" t="s">
        <v>795</v>
      </c>
      <c r="F119" s="53" t="str">
        <f>IF(LEN(DSKR!$B119)&lt;7,"O",IF(SUM(DSKR!$G119:$Y119)&lt;&gt;0,"O","X"))</f>
        <v>O</v>
      </c>
      <c r="G119" s="54">
        <v>8791200</v>
      </c>
      <c r="H119" s="54">
        <v>8791200</v>
      </c>
      <c r="I119" s="54">
        <v>8791200</v>
      </c>
      <c r="J119" s="54">
        <v>7590000</v>
      </c>
      <c r="K119" s="54">
        <v>7590000</v>
      </c>
      <c r="L119" s="54">
        <v>7590000</v>
      </c>
      <c r="M119" s="54">
        <v>7590000</v>
      </c>
      <c r="N119" s="54">
        <v>7590000</v>
      </c>
      <c r="O119" s="54">
        <v>7590000</v>
      </c>
      <c r="P119" s="54">
        <v>7590000</v>
      </c>
      <c r="Q119" s="54">
        <v>7590000</v>
      </c>
      <c r="R119" s="54">
        <v>7590000</v>
      </c>
      <c r="S119" s="55">
        <v>7590000</v>
      </c>
      <c r="T119" s="55">
        <v>380000</v>
      </c>
      <c r="U119" s="55">
        <v>380000</v>
      </c>
      <c r="V119" s="54">
        <v>380000</v>
      </c>
      <c r="W119" s="55">
        <v>14380000</v>
      </c>
      <c r="X119" s="55">
        <v>14380000</v>
      </c>
      <c r="Y119" s="54">
        <v>14380000</v>
      </c>
      <c r="Z119" s="55">
        <v>14380000</v>
      </c>
      <c r="AA119" s="54">
        <v>14380000</v>
      </c>
      <c r="AB119" s="54">
        <v>0</v>
      </c>
      <c r="AC119" s="55">
        <v>0</v>
      </c>
      <c r="AD119" s="55">
        <v>0</v>
      </c>
      <c r="AE119" s="55">
        <v>0</v>
      </c>
      <c r="AG119" s="55">
        <f>DSKR!$S119</f>
        <v>7590000</v>
      </c>
      <c r="AH119" s="55">
        <v>0</v>
      </c>
      <c r="AI119" s="55">
        <v>0</v>
      </c>
      <c r="AJ119" s="54">
        <f t="shared" si="22"/>
        <v>7590000</v>
      </c>
      <c r="AL119" s="55">
        <f>DSKR_BS[[#This Row],[2024-08-31]]</f>
        <v>14380000</v>
      </c>
      <c r="AM119" s="55">
        <v>0</v>
      </c>
      <c r="AN119" s="55">
        <v>0</v>
      </c>
      <c r="AO119" s="56">
        <f t="shared" si="23"/>
        <v>14380000</v>
      </c>
    </row>
    <row r="120" spans="2:41" ht="13.5" customHeight="1">
      <c r="B120" s="49" t="s">
        <v>1053</v>
      </c>
      <c r="C120" s="50" t="s">
        <v>70</v>
      </c>
      <c r="D120" s="51" t="s">
        <v>1054</v>
      </c>
      <c r="E120" s="52" t="s">
        <v>798</v>
      </c>
      <c r="F120" s="53" t="str">
        <f>IF(LEN(DSKR!$B120)&lt;7,"O",IF(SUM(DSKR!$G120:$Y120)&lt;&gt;0,"O","X"))</f>
        <v>O</v>
      </c>
      <c r="G120" s="54">
        <v>-984971</v>
      </c>
      <c r="H120" s="54">
        <v>-946754</v>
      </c>
      <c r="I120" s="54">
        <v>-908302</v>
      </c>
      <c r="J120" s="54">
        <v>-869614</v>
      </c>
      <c r="K120" s="54">
        <v>-830689</v>
      </c>
      <c r="L120" s="54">
        <v>-791525</v>
      </c>
      <c r="M120" s="54">
        <v>-752120</v>
      </c>
      <c r="N120" s="54">
        <v>-712474</v>
      </c>
      <c r="O120" s="54">
        <v>-672584</v>
      </c>
      <c r="P120" s="54">
        <v>-632449</v>
      </c>
      <c r="Q120" s="54">
        <v>-592068</v>
      </c>
      <c r="R120" s="54">
        <v>-551439</v>
      </c>
      <c r="S120" s="55">
        <v>-510561</v>
      </c>
      <c r="T120" s="55">
        <v>0</v>
      </c>
      <c r="U120" s="55">
        <v>0</v>
      </c>
      <c r="V120" s="54">
        <v>0</v>
      </c>
      <c r="W120" s="55">
        <v>0</v>
      </c>
      <c r="X120" s="55">
        <v>0</v>
      </c>
      <c r="Y120" s="54">
        <v>0</v>
      </c>
      <c r="Z120" s="55">
        <v>0</v>
      </c>
      <c r="AA120" s="54">
        <v>0</v>
      </c>
      <c r="AB120" s="54">
        <v>0</v>
      </c>
      <c r="AC120" s="55">
        <v>0</v>
      </c>
      <c r="AD120" s="55">
        <v>0</v>
      </c>
      <c r="AE120" s="55">
        <v>0</v>
      </c>
      <c r="AG120" s="55">
        <f>DSKR!$S120</f>
        <v>-510561</v>
      </c>
      <c r="AH120" s="55">
        <v>0</v>
      </c>
      <c r="AI120" s="55">
        <v>-510561</v>
      </c>
      <c r="AJ120" s="54">
        <f t="shared" si="22"/>
        <v>0</v>
      </c>
      <c r="AL120" s="55">
        <f>DSKR_BS[[#This Row],[2024-08-31]]</f>
        <v>0</v>
      </c>
      <c r="AM120" s="55">
        <v>0</v>
      </c>
      <c r="AN120" s="55">
        <v>-174367</v>
      </c>
      <c r="AO120" s="56">
        <f t="shared" si="23"/>
        <v>174367</v>
      </c>
    </row>
    <row r="121" spans="2:41" ht="13.5" customHeight="1">
      <c r="B121" s="49" t="s">
        <v>1055</v>
      </c>
      <c r="C121" s="50" t="s">
        <v>71</v>
      </c>
      <c r="D121" s="51" t="s">
        <v>1056</v>
      </c>
      <c r="E121" s="52" t="s">
        <v>1057</v>
      </c>
      <c r="F121" s="53" t="str">
        <f>IF(LEN(DSKR!$B121)&lt;7,"O",IF(SUM(DSKR!$G121:$Y121)&lt;&gt;0,"O","X"))</f>
        <v>O</v>
      </c>
      <c r="G121" s="54">
        <v>27729349</v>
      </c>
      <c r="H121" s="54">
        <v>13126731</v>
      </c>
      <c r="I121" s="54">
        <v>13228954</v>
      </c>
      <c r="J121" s="54">
        <v>13228954</v>
      </c>
      <c r="K121" s="54">
        <v>13861473</v>
      </c>
      <c r="L121" s="54">
        <v>13861473</v>
      </c>
      <c r="M121" s="54">
        <v>13861473</v>
      </c>
      <c r="N121" s="57">
        <v>24909847</v>
      </c>
      <c r="O121" s="57">
        <v>24909847</v>
      </c>
      <c r="P121" s="54">
        <v>24909847</v>
      </c>
      <c r="Q121" s="54">
        <v>24909847</v>
      </c>
      <c r="R121" s="54">
        <v>24909847</v>
      </c>
      <c r="S121" s="55">
        <v>676623873</v>
      </c>
      <c r="T121" s="55">
        <v>450310938</v>
      </c>
      <c r="U121" s="55">
        <v>452392683</v>
      </c>
      <c r="V121" s="54">
        <v>452562418</v>
      </c>
      <c r="W121" s="55">
        <v>453089202</v>
      </c>
      <c r="X121" s="55">
        <v>453089202</v>
      </c>
      <c r="Y121" s="54">
        <v>453089202</v>
      </c>
      <c r="Z121" s="55">
        <v>453089202</v>
      </c>
      <c r="AA121" s="54">
        <v>453089202</v>
      </c>
      <c r="AB121" s="54">
        <v>0</v>
      </c>
      <c r="AC121" s="55">
        <v>0</v>
      </c>
      <c r="AD121" s="55">
        <v>0</v>
      </c>
      <c r="AE121" s="55">
        <v>0</v>
      </c>
      <c r="AG121" s="55">
        <f>DSKR!$S121</f>
        <v>676623873</v>
      </c>
      <c r="AH121" s="55">
        <v>0</v>
      </c>
      <c r="AI121" s="55">
        <v>0</v>
      </c>
      <c r="AJ121" s="54">
        <f t="shared" si="22"/>
        <v>676623873</v>
      </c>
      <c r="AL121" s="55">
        <f>DSKR_BS[[#This Row],[2024-08-31]]</f>
        <v>453089202</v>
      </c>
      <c r="AM121" s="55">
        <v>0</v>
      </c>
      <c r="AN121" s="55">
        <v>0</v>
      </c>
      <c r="AO121" s="56">
        <f t="shared" si="23"/>
        <v>453089202</v>
      </c>
    </row>
    <row r="122" spans="2:41" ht="13.5" customHeight="1">
      <c r="B122" s="49" t="s">
        <v>1058</v>
      </c>
      <c r="C122" s="50" t="s">
        <v>72</v>
      </c>
      <c r="D122" s="51" t="s">
        <v>1059</v>
      </c>
      <c r="E122" s="52" t="s">
        <v>1060</v>
      </c>
      <c r="F122" s="53" t="str">
        <f>IF(LEN(DSKR!$B122)&lt;7,"O",IF(SUM(DSKR!$G122:$Y122)&lt;&gt;0,"O","X"))</f>
        <v>O</v>
      </c>
      <c r="G122" s="54">
        <v>0</v>
      </c>
      <c r="H122" s="54">
        <v>0</v>
      </c>
      <c r="I122" s="54">
        <v>0</v>
      </c>
      <c r="J122" s="54">
        <v>0</v>
      </c>
      <c r="K122" s="54">
        <v>0</v>
      </c>
      <c r="L122" s="54">
        <v>0</v>
      </c>
      <c r="M122" s="54">
        <v>0</v>
      </c>
      <c r="N122" s="54">
        <v>0</v>
      </c>
      <c r="O122" s="54">
        <v>0</v>
      </c>
      <c r="P122" s="54">
        <v>0</v>
      </c>
      <c r="Q122" s="54">
        <v>0</v>
      </c>
      <c r="R122" s="54">
        <v>0</v>
      </c>
      <c r="S122" s="55">
        <v>2371756605</v>
      </c>
      <c r="T122" s="55">
        <v>2383507698</v>
      </c>
      <c r="U122" s="55">
        <v>2275166439</v>
      </c>
      <c r="V122" s="54">
        <v>2166825180</v>
      </c>
      <c r="W122" s="55">
        <v>2058483921</v>
      </c>
      <c r="X122" s="55">
        <v>1950142662</v>
      </c>
      <c r="Y122" s="54">
        <v>1841801403</v>
      </c>
      <c r="Z122" s="55">
        <v>1733460144</v>
      </c>
      <c r="AA122" s="54">
        <v>1625118885</v>
      </c>
      <c r="AB122" s="54">
        <v>0</v>
      </c>
      <c r="AC122" s="55">
        <v>0</v>
      </c>
      <c r="AD122" s="55">
        <v>0</v>
      </c>
      <c r="AE122" s="55">
        <v>0</v>
      </c>
      <c r="AG122" s="55">
        <f>DSKR!$S122</f>
        <v>2371756605</v>
      </c>
      <c r="AH122" s="55">
        <v>0</v>
      </c>
      <c r="AI122" s="55">
        <v>0</v>
      </c>
      <c r="AJ122" s="54">
        <f t="shared" si="22"/>
        <v>2371756605</v>
      </c>
      <c r="AL122" s="55">
        <f>DSKR_BS[[#This Row],[2024-08-31]]</f>
        <v>1625118885</v>
      </c>
      <c r="AM122" s="55">
        <v>746637720</v>
      </c>
      <c r="AN122" s="55">
        <v>2371756605</v>
      </c>
      <c r="AO122" s="56">
        <f t="shared" si="23"/>
        <v>0</v>
      </c>
    </row>
    <row r="123" spans="2:41" ht="13.5" customHeight="1">
      <c r="B123" s="49" t="s">
        <v>1061</v>
      </c>
      <c r="C123" s="50" t="s">
        <v>73</v>
      </c>
      <c r="D123" s="51" t="s">
        <v>1062</v>
      </c>
      <c r="E123" s="52" t="s">
        <v>1063</v>
      </c>
      <c r="F123" s="53" t="str">
        <f>IF(LEN(DSKR!$B123)&lt;7,"O",IF(SUM(DSKR!$G123:$Y123)&lt;&gt;0,"O","X"))</f>
        <v>O</v>
      </c>
      <c r="G123" s="54">
        <v>0</v>
      </c>
      <c r="H123" s="54">
        <v>0</v>
      </c>
      <c r="I123" s="54">
        <v>0</v>
      </c>
      <c r="J123" s="54">
        <v>0</v>
      </c>
      <c r="K123" s="54">
        <v>0</v>
      </c>
      <c r="L123" s="54">
        <v>0</v>
      </c>
      <c r="M123" s="54">
        <v>0</v>
      </c>
      <c r="N123" s="57">
        <v>0</v>
      </c>
      <c r="O123" s="57">
        <v>0</v>
      </c>
      <c r="P123" s="54">
        <v>0</v>
      </c>
      <c r="Q123" s="54">
        <v>0</v>
      </c>
      <c r="R123" s="54">
        <v>0</v>
      </c>
      <c r="S123" s="55">
        <v>0</v>
      </c>
      <c r="T123" s="55">
        <v>0</v>
      </c>
      <c r="U123" s="55">
        <v>0</v>
      </c>
      <c r="V123" s="54">
        <v>0</v>
      </c>
      <c r="W123" s="55">
        <v>32993333</v>
      </c>
      <c r="X123" s="55">
        <v>32293333</v>
      </c>
      <c r="Y123" s="54">
        <v>31593333</v>
      </c>
      <c r="Z123" s="55">
        <v>30893333</v>
      </c>
      <c r="AA123" s="54">
        <v>30193333</v>
      </c>
      <c r="AB123" s="54">
        <v>0</v>
      </c>
      <c r="AC123" s="55">
        <v>0</v>
      </c>
      <c r="AD123" s="55">
        <v>0</v>
      </c>
      <c r="AE123" s="55">
        <v>0</v>
      </c>
      <c r="AG123" s="55">
        <f>DSKR!$S123</f>
        <v>0</v>
      </c>
      <c r="AH123" s="55">
        <v>0</v>
      </c>
      <c r="AI123" s="55">
        <v>0</v>
      </c>
      <c r="AJ123" s="54">
        <f t="shared" si="22"/>
        <v>0</v>
      </c>
      <c r="AL123" s="55">
        <f>DSKR_BS[[#This Row],[2024-08-31]]</f>
        <v>30193333</v>
      </c>
      <c r="AM123" s="55">
        <v>0</v>
      </c>
      <c r="AN123" s="55">
        <v>0</v>
      </c>
      <c r="AO123" s="56">
        <f t="shared" si="23"/>
        <v>30193333</v>
      </c>
    </row>
    <row r="124" spans="2:41" ht="13.5" customHeight="1">
      <c r="B124" s="49" t="s">
        <v>1064</v>
      </c>
      <c r="C124" s="50" t="s">
        <v>74</v>
      </c>
      <c r="D124" s="51" t="s">
        <v>1065</v>
      </c>
      <c r="E124" s="52" t="s">
        <v>1066</v>
      </c>
      <c r="F124" s="53" t="str">
        <f>IF(LEN(DSKR!$B124)&lt;7,"O",IF(SUM(DSKR!$G124:$Y124)&lt;&gt;0,"O","X"))</f>
        <v>O</v>
      </c>
      <c r="G124" s="54">
        <v>0</v>
      </c>
      <c r="H124" s="54">
        <v>0</v>
      </c>
      <c r="I124" s="54">
        <v>0</v>
      </c>
      <c r="J124" s="54">
        <v>0</v>
      </c>
      <c r="K124" s="54">
        <v>0</v>
      </c>
      <c r="L124" s="54">
        <v>0</v>
      </c>
      <c r="M124" s="54">
        <v>0</v>
      </c>
      <c r="N124" s="54">
        <v>0</v>
      </c>
      <c r="O124" s="54">
        <v>0</v>
      </c>
      <c r="P124" s="54">
        <v>0</v>
      </c>
      <c r="Q124" s="54">
        <v>0</v>
      </c>
      <c r="R124" s="54">
        <v>0</v>
      </c>
      <c r="S124" s="55">
        <v>0</v>
      </c>
      <c r="T124" s="55">
        <v>-112548892</v>
      </c>
      <c r="U124" s="55">
        <v>-105213493</v>
      </c>
      <c r="V124" s="54">
        <v>-98086581</v>
      </c>
      <c r="W124" s="55">
        <v>-91168587</v>
      </c>
      <c r="X124" s="55">
        <v>-84459942</v>
      </c>
      <c r="Y124" s="54">
        <v>-77961078</v>
      </c>
      <c r="Z124" s="55">
        <v>-71672429</v>
      </c>
      <c r="AA124" s="54">
        <v>-65594428</v>
      </c>
      <c r="AB124" s="54">
        <v>0</v>
      </c>
      <c r="AC124" s="55">
        <v>0</v>
      </c>
      <c r="AD124" s="55">
        <v>0</v>
      </c>
      <c r="AE124" s="55">
        <v>0</v>
      </c>
      <c r="AG124" s="55">
        <f>DSKR!$S124</f>
        <v>0</v>
      </c>
      <c r="AH124" s="55">
        <v>0</v>
      </c>
      <c r="AI124" s="55">
        <v>0</v>
      </c>
      <c r="AJ124" s="54">
        <f t="shared" si="22"/>
        <v>0</v>
      </c>
      <c r="AL124" s="55">
        <f>DSKR_BS[[#This Row],[2024-08-31]]</f>
        <v>-65594428</v>
      </c>
      <c r="AM124" s="55">
        <v>0</v>
      </c>
      <c r="AN124" s="55">
        <v>-65594428</v>
      </c>
      <c r="AO124" s="56">
        <f t="shared" si="23"/>
        <v>0</v>
      </c>
    </row>
    <row r="125" spans="2:41" ht="13.5" customHeight="1">
      <c r="B125" s="49" t="s">
        <v>1067</v>
      </c>
      <c r="C125" s="50" t="s">
        <v>75</v>
      </c>
      <c r="D125" s="51" t="s">
        <v>1068</v>
      </c>
      <c r="E125" s="52" t="s">
        <v>1069</v>
      </c>
      <c r="F125" s="53" t="str">
        <f>IF(LEN(DSKR!$B125)&lt;7,"O",IF(SUM(DSKR!$G125:$Y125)&lt;&gt;0,"O","X"))</f>
        <v>O</v>
      </c>
      <c r="G125" s="54">
        <v>0</v>
      </c>
      <c r="H125" s="54">
        <v>0</v>
      </c>
      <c r="I125" s="54">
        <v>0</v>
      </c>
      <c r="J125" s="54">
        <v>0</v>
      </c>
      <c r="K125" s="54">
        <v>0</v>
      </c>
      <c r="L125" s="54">
        <v>0</v>
      </c>
      <c r="M125" s="54">
        <v>0</v>
      </c>
      <c r="N125" s="54">
        <v>0</v>
      </c>
      <c r="O125" s="54">
        <v>0</v>
      </c>
      <c r="P125" s="54">
        <v>0</v>
      </c>
      <c r="Q125" s="54">
        <v>0</v>
      </c>
      <c r="R125" s="54">
        <v>0</v>
      </c>
      <c r="S125" s="55">
        <v>0</v>
      </c>
      <c r="T125" s="55">
        <v>0</v>
      </c>
      <c r="U125" s="55">
        <v>0</v>
      </c>
      <c r="V125" s="54">
        <v>0</v>
      </c>
      <c r="W125" s="55">
        <v>-8664522</v>
      </c>
      <c r="X125" s="55">
        <v>-8384547</v>
      </c>
      <c r="Y125" s="54">
        <v>-8108216</v>
      </c>
      <c r="Z125" s="55">
        <v>-7835560</v>
      </c>
      <c r="AA125" s="54">
        <v>-7566612</v>
      </c>
      <c r="AB125" s="54">
        <v>0</v>
      </c>
      <c r="AC125" s="55">
        <v>0</v>
      </c>
      <c r="AD125" s="55">
        <v>0</v>
      </c>
      <c r="AE125" s="55">
        <v>0</v>
      </c>
      <c r="AG125" s="55">
        <f>DSKR!$S125</f>
        <v>0</v>
      </c>
      <c r="AH125" s="55">
        <v>0</v>
      </c>
      <c r="AI125" s="55">
        <v>0</v>
      </c>
      <c r="AJ125" s="54">
        <f t="shared" si="22"/>
        <v>0</v>
      </c>
      <c r="AL125" s="55">
        <f>DSKR_BS[[#This Row],[2024-08-31]]</f>
        <v>-7566612</v>
      </c>
      <c r="AM125" s="55">
        <v>0</v>
      </c>
      <c r="AN125" s="55">
        <v>0</v>
      </c>
      <c r="AO125" s="56">
        <f t="shared" si="23"/>
        <v>-7566612</v>
      </c>
    </row>
    <row r="126" spans="2:41" ht="13.5" customHeight="1">
      <c r="B126" s="49" t="s">
        <v>1070</v>
      </c>
      <c r="C126" s="50" t="s">
        <v>76</v>
      </c>
      <c r="D126" s="51" t="s">
        <v>1071</v>
      </c>
      <c r="E126" s="52" t="s">
        <v>1072</v>
      </c>
      <c r="F126" s="53" t="str">
        <f>IF(LEN(DSKR!$B126)&lt;7,"O",IF(SUM(DSKR!$G126:$Y126)&lt;&gt;0,"O","X"))</f>
        <v>O</v>
      </c>
      <c r="G126" s="54">
        <v>6189493098</v>
      </c>
      <c r="H126" s="54">
        <v>6189493098</v>
      </c>
      <c r="I126" s="54">
        <v>6189493098</v>
      </c>
      <c r="J126" s="54">
        <v>6189493098</v>
      </c>
      <c r="K126" s="54">
        <v>6189493098</v>
      </c>
      <c r="L126" s="54">
        <v>6189493098</v>
      </c>
      <c r="M126" s="54">
        <v>6189493098</v>
      </c>
      <c r="N126" s="57">
        <v>6189493098</v>
      </c>
      <c r="O126" s="57">
        <v>6189493098</v>
      </c>
      <c r="P126" s="54">
        <v>6189493098</v>
      </c>
      <c r="Q126" s="54">
        <v>6189493098</v>
      </c>
      <c r="R126" s="54">
        <v>6189493098</v>
      </c>
      <c r="S126" s="55">
        <v>6704146862</v>
      </c>
      <c r="T126" s="55">
        <v>6704146862</v>
      </c>
      <c r="U126" s="55">
        <v>6704146862</v>
      </c>
      <c r="V126" s="54">
        <v>6704146862</v>
      </c>
      <c r="W126" s="55">
        <v>6704146862</v>
      </c>
      <c r="X126" s="55">
        <v>6704146862</v>
      </c>
      <c r="Y126" s="54">
        <v>6704146862</v>
      </c>
      <c r="Z126" s="55">
        <v>6704146862</v>
      </c>
      <c r="AA126" s="54">
        <v>6704146862</v>
      </c>
      <c r="AB126" s="54">
        <v>0</v>
      </c>
      <c r="AC126" s="55">
        <v>0</v>
      </c>
      <c r="AD126" s="55">
        <v>0</v>
      </c>
      <c r="AE126" s="55">
        <v>0</v>
      </c>
      <c r="AG126" s="55">
        <f>DSKR!$S126</f>
        <v>6704146862</v>
      </c>
      <c r="AH126" s="55">
        <v>0</v>
      </c>
      <c r="AI126" s="55">
        <v>0</v>
      </c>
      <c r="AJ126" s="54">
        <f t="shared" si="22"/>
        <v>6704146862</v>
      </c>
      <c r="AL126" s="55">
        <f>DSKR_BS[[#This Row],[2024-08-31]]</f>
        <v>6704146862</v>
      </c>
      <c r="AM126" s="55">
        <v>4292805344</v>
      </c>
      <c r="AN126" s="55">
        <v>5056483948</v>
      </c>
      <c r="AO126" s="56">
        <f t="shared" si="23"/>
        <v>5940468258</v>
      </c>
    </row>
    <row r="127" spans="2:41" ht="13.5" customHeight="1">
      <c r="B127" s="25" t="s">
        <v>1073</v>
      </c>
      <c r="C127" s="26" t="s">
        <v>77</v>
      </c>
      <c r="D127" s="27" t="s">
        <v>1074</v>
      </c>
      <c r="E127" s="28" t="s">
        <v>1075</v>
      </c>
      <c r="F127" s="29" t="str">
        <f>IF(LEN(DSKR!$B127)&lt;7,"O",IF(SUM(DSKR!$G127:$Y127)&lt;&gt;0,"O","X"))</f>
        <v>O</v>
      </c>
      <c r="G127" s="30">
        <f>SUM(G128,G175,G207)</f>
        <v>30230149652</v>
      </c>
      <c r="H127" s="30">
        <f t="shared" ref="H127:S127" si="24">SUM(H128,H175,H207)</f>
        <v>28692109896</v>
      </c>
      <c r="I127" s="30">
        <f t="shared" si="24"/>
        <v>59562769363</v>
      </c>
      <c r="J127" s="30">
        <f t="shared" si="24"/>
        <v>60535541360</v>
      </c>
      <c r="K127" s="30">
        <f t="shared" si="24"/>
        <v>61224655173</v>
      </c>
      <c r="L127" s="30">
        <f t="shared" si="24"/>
        <v>69562838280</v>
      </c>
      <c r="M127" s="30">
        <f t="shared" si="24"/>
        <v>69786823484</v>
      </c>
      <c r="N127" s="30">
        <f t="shared" si="24"/>
        <v>70647208237</v>
      </c>
      <c r="O127" s="30">
        <f t="shared" si="24"/>
        <v>80831071763</v>
      </c>
      <c r="P127" s="30">
        <f t="shared" si="24"/>
        <v>81210093842</v>
      </c>
      <c r="Q127" s="30">
        <f t="shared" si="24"/>
        <v>79730758982</v>
      </c>
      <c r="R127" s="30">
        <f t="shared" si="24"/>
        <v>87097372928</v>
      </c>
      <c r="S127" s="31">
        <f t="shared" si="24"/>
        <v>95218397434</v>
      </c>
      <c r="T127" s="31">
        <f>SUM(T128,T175,T207)</f>
        <v>100917701234</v>
      </c>
      <c r="U127" s="31">
        <f>SUM(U128,U175,U207)</f>
        <v>101986568500</v>
      </c>
      <c r="V127" s="30">
        <f>SUM(V128,V175,V207)</f>
        <v>105347866272</v>
      </c>
      <c r="W127" s="31">
        <f t="shared" ref="W127:AB127" si="25">SUM(W128,W175,W207)</f>
        <v>112440140207</v>
      </c>
      <c r="X127" s="31">
        <f t="shared" si="25"/>
        <v>117353962211</v>
      </c>
      <c r="Y127" s="30">
        <f t="shared" si="25"/>
        <v>122847848693</v>
      </c>
      <c r="Z127" s="31">
        <f t="shared" si="25"/>
        <v>124942736022</v>
      </c>
      <c r="AA127" s="30">
        <f t="shared" si="25"/>
        <v>138837324388</v>
      </c>
      <c r="AB127" s="30">
        <f t="shared" si="25"/>
        <v>0</v>
      </c>
      <c r="AC127" s="31">
        <f>SUM(AC128,AC175,AC207)</f>
        <v>0</v>
      </c>
      <c r="AD127" s="31">
        <f>SUM(AD128,AD175,AD207)</f>
        <v>0</v>
      </c>
      <c r="AE127" s="31">
        <f>SUM(AE128,AE175,AE207)</f>
        <v>0</v>
      </c>
      <c r="AG127" s="31">
        <f>DSKR!$S127</f>
        <v>95218397434</v>
      </c>
      <c r="AH127" s="31"/>
      <c r="AI127" s="31"/>
      <c r="AJ127" s="30">
        <f>SUM(AJ128,AJ175,AJ207)</f>
        <v>95186812572</v>
      </c>
      <c r="AL127" s="31">
        <f>DSKR_BS[[#This Row],[2024-08-31]]</f>
        <v>138837324388</v>
      </c>
      <c r="AM127" s="31"/>
      <c r="AN127" s="31"/>
      <c r="AO127" s="32">
        <f>SUM(AO128,AO175,AO207)</f>
        <v>138815168843</v>
      </c>
    </row>
    <row r="128" spans="2:41" ht="13.5" customHeight="1">
      <c r="B128" s="33" t="s">
        <v>1076</v>
      </c>
      <c r="C128" s="34" t="s">
        <v>78</v>
      </c>
      <c r="D128" s="35" t="s">
        <v>1077</v>
      </c>
      <c r="E128" s="36" t="s">
        <v>1078</v>
      </c>
      <c r="F128" s="37" t="str">
        <f>IF(LEN(DSKR!$B128)&lt;7,"O",IF(SUM(DSKR!$G128:$Y128)&lt;&gt;0,"O","X"))</f>
        <v>O</v>
      </c>
      <c r="G128" s="38">
        <f>SUM(G129:G174)</f>
        <v>23734505618</v>
      </c>
      <c r="H128" s="38">
        <f t="shared" ref="H128:S128" si="26">SUM(H129:H174)</f>
        <v>22466309987</v>
      </c>
      <c r="I128" s="38">
        <f t="shared" si="26"/>
        <v>13556010051</v>
      </c>
      <c r="J128" s="38">
        <f t="shared" si="26"/>
        <v>14629140761</v>
      </c>
      <c r="K128" s="38">
        <f t="shared" si="26"/>
        <v>15540426204</v>
      </c>
      <c r="L128" s="38">
        <f t="shared" si="26"/>
        <v>24106605685</v>
      </c>
      <c r="M128" s="38">
        <f t="shared" si="26"/>
        <v>24535883054</v>
      </c>
      <c r="N128" s="38">
        <f t="shared" si="26"/>
        <v>25625697779</v>
      </c>
      <c r="O128" s="38">
        <f t="shared" si="26"/>
        <v>16044718827</v>
      </c>
      <c r="P128" s="38">
        <f t="shared" si="26"/>
        <v>16600427973</v>
      </c>
      <c r="Q128" s="38">
        <f t="shared" si="26"/>
        <v>15246615769</v>
      </c>
      <c r="R128" s="38">
        <f t="shared" si="26"/>
        <v>22733104052</v>
      </c>
      <c r="S128" s="39">
        <f t="shared" si="26"/>
        <v>18347022077</v>
      </c>
      <c r="T128" s="39">
        <f>SUM(T129:T174)</f>
        <v>18462684653</v>
      </c>
      <c r="U128" s="39">
        <f>SUM(U129:U174)</f>
        <v>18991629564</v>
      </c>
      <c r="V128" s="38">
        <f>SUM(V129:V174)</f>
        <v>22390121323</v>
      </c>
      <c r="W128" s="39">
        <f t="shared" ref="W128:AB128" si="27">SUM(W129:W174)</f>
        <v>18677974269</v>
      </c>
      <c r="X128" s="39">
        <f t="shared" si="27"/>
        <v>22973710808</v>
      </c>
      <c r="Y128" s="38">
        <f t="shared" si="27"/>
        <v>27988936414</v>
      </c>
      <c r="Z128" s="39">
        <f t="shared" si="27"/>
        <v>29465757399</v>
      </c>
      <c r="AA128" s="38">
        <f t="shared" si="27"/>
        <v>42739950169</v>
      </c>
      <c r="AB128" s="38">
        <f t="shared" si="27"/>
        <v>0</v>
      </c>
      <c r="AC128" s="39">
        <f>SUM(AC129:AC174)</f>
        <v>0</v>
      </c>
      <c r="AD128" s="39">
        <f>SUM(AD129:AD174)</f>
        <v>0</v>
      </c>
      <c r="AE128" s="39">
        <f>SUM(AE129:AE174)</f>
        <v>0</v>
      </c>
      <c r="AG128" s="39">
        <f>DSKR!$S128</f>
        <v>18347022077</v>
      </c>
      <c r="AH128" s="39"/>
      <c r="AI128" s="39"/>
      <c r="AJ128" s="38">
        <f>SUM(AJ129:AJ174)</f>
        <v>18347022081</v>
      </c>
      <c r="AL128" s="39">
        <f>DSKR_BS[[#This Row],[2024-08-31]]</f>
        <v>42739950169</v>
      </c>
      <c r="AM128" s="39"/>
      <c r="AN128" s="39"/>
      <c r="AO128" s="40">
        <f>SUM(AO129:AO174)</f>
        <v>42739950167.149185</v>
      </c>
    </row>
    <row r="129" spans="2:43" ht="13.5" customHeight="1">
      <c r="B129" s="49" t="s">
        <v>1079</v>
      </c>
      <c r="C129" s="50" t="s">
        <v>79</v>
      </c>
      <c r="D129" s="51" t="s">
        <v>1080</v>
      </c>
      <c r="E129" s="52" t="s">
        <v>1081</v>
      </c>
      <c r="F129" s="53" t="str">
        <f>IF(LEN(DSKR!$B129)&lt;7,"O",IF(SUM(DSKR!$G129:$Y129)&lt;&gt;0,"O","X"))</f>
        <v>O</v>
      </c>
      <c r="G129" s="54">
        <v>1469495878</v>
      </c>
      <c r="H129" s="54">
        <v>1114258948</v>
      </c>
      <c r="I129" s="54">
        <v>644287190</v>
      </c>
      <c r="J129" s="54">
        <v>1241275531</v>
      </c>
      <c r="K129" s="54">
        <v>1906233704</v>
      </c>
      <c r="L129" s="54">
        <v>1211526192</v>
      </c>
      <c r="M129" s="54">
        <v>180465684</v>
      </c>
      <c r="N129" s="57">
        <v>986364662</v>
      </c>
      <c r="O129" s="57">
        <v>1357452022</v>
      </c>
      <c r="P129" s="54">
        <v>1223868920</v>
      </c>
      <c r="Q129" s="54">
        <v>1144527560</v>
      </c>
      <c r="R129" s="54">
        <v>1631094640</v>
      </c>
      <c r="S129" s="55">
        <v>418970599</v>
      </c>
      <c r="T129" s="55">
        <v>702992641</v>
      </c>
      <c r="U129" s="55">
        <v>762221265</v>
      </c>
      <c r="V129" s="54">
        <v>3849211150</v>
      </c>
      <c r="W129" s="55">
        <v>3910281491</v>
      </c>
      <c r="X129" s="55">
        <v>5097928956</v>
      </c>
      <c r="Y129" s="54">
        <v>2894919911</v>
      </c>
      <c r="Z129" s="55">
        <v>4855264526</v>
      </c>
      <c r="AA129" s="54">
        <v>3617093177</v>
      </c>
      <c r="AB129" s="54">
        <v>0</v>
      </c>
      <c r="AC129" s="55">
        <v>0</v>
      </c>
      <c r="AD129" s="55">
        <v>0</v>
      </c>
      <c r="AE129" s="55">
        <v>0</v>
      </c>
      <c r="AG129" s="55">
        <f>DSKR!$S129</f>
        <v>418970599</v>
      </c>
      <c r="AH129" s="55">
        <v>0</v>
      </c>
      <c r="AI129" s="55">
        <v>0</v>
      </c>
      <c r="AJ129" s="54">
        <f>AG129-AH129+AI129</f>
        <v>418970599</v>
      </c>
      <c r="AL129" s="55">
        <f>DSKR_BS[[#This Row],[2024-08-31]]</f>
        <v>3617093177</v>
      </c>
      <c r="AM129" s="55">
        <v>0</v>
      </c>
      <c r="AN129" s="55">
        <v>0</v>
      </c>
      <c r="AO129" s="56">
        <f>AL129-AM129+AN129</f>
        <v>3617093177</v>
      </c>
    </row>
    <row r="130" spans="2:43" ht="13.5" customHeight="1">
      <c r="B130" s="49" t="s">
        <v>1082</v>
      </c>
      <c r="C130" s="50" t="s">
        <v>80</v>
      </c>
      <c r="D130" s="51" t="s">
        <v>1083</v>
      </c>
      <c r="E130" s="52" t="s">
        <v>1084</v>
      </c>
      <c r="F130" s="53" t="str">
        <f>IF(LEN(DSKR!$B130)&lt;7,"O",IF(SUM(DSKR!$G130:$Y130)&lt;&gt;0,"O","X"))</f>
        <v>O</v>
      </c>
      <c r="G130" s="54">
        <v>0</v>
      </c>
      <c r="H130" s="54">
        <v>0</v>
      </c>
      <c r="I130" s="54">
        <v>0</v>
      </c>
      <c r="J130" s="54">
        <v>0</v>
      </c>
      <c r="K130" s="54">
        <v>0</v>
      </c>
      <c r="L130" s="54">
        <v>0</v>
      </c>
      <c r="M130" s="54">
        <v>0</v>
      </c>
      <c r="N130" s="57">
        <v>0</v>
      </c>
      <c r="O130" s="57">
        <v>0</v>
      </c>
      <c r="P130" s="54">
        <v>0</v>
      </c>
      <c r="Q130" s="54">
        <v>0</v>
      </c>
      <c r="R130" s="54">
        <v>0</v>
      </c>
      <c r="S130" s="55">
        <v>0</v>
      </c>
      <c r="T130" s="55">
        <v>462733238</v>
      </c>
      <c r="U130" s="55">
        <v>476339731</v>
      </c>
      <c r="V130" s="54">
        <v>548730172</v>
      </c>
      <c r="W130" s="55">
        <v>469871255</v>
      </c>
      <c r="X130" s="55">
        <v>556519311</v>
      </c>
      <c r="Y130" s="54">
        <v>653422922</v>
      </c>
      <c r="Z130" s="55">
        <v>1111167596</v>
      </c>
      <c r="AA130" s="54">
        <v>1492022210</v>
      </c>
      <c r="AB130" s="54">
        <v>0</v>
      </c>
      <c r="AC130" s="55">
        <v>0</v>
      </c>
      <c r="AD130" s="55">
        <v>0</v>
      </c>
      <c r="AE130" s="55">
        <v>0</v>
      </c>
      <c r="AG130" s="55">
        <f>DSKR!$S130</f>
        <v>0</v>
      </c>
      <c r="AH130" s="55">
        <v>0</v>
      </c>
      <c r="AI130" s="55">
        <v>0</v>
      </c>
      <c r="AJ130" s="54">
        <f t="shared" ref="AJ130:AJ174" si="28">AG130-AH130+AI130</f>
        <v>0</v>
      </c>
      <c r="AL130" s="55">
        <f>DSKR_BS[[#This Row],[2024-08-31]]</f>
        <v>1492022210</v>
      </c>
      <c r="AM130" s="55">
        <v>0</v>
      </c>
      <c r="AN130" s="55">
        <v>0</v>
      </c>
      <c r="AO130" s="56">
        <f t="shared" ref="AO130:AO174" si="29">AL130-AM130+AN130</f>
        <v>1492022210</v>
      </c>
    </row>
    <row r="131" spans="2:43" ht="13.5" customHeight="1">
      <c r="B131" s="49" t="s">
        <v>1085</v>
      </c>
      <c r="C131" s="50" t="s">
        <v>81</v>
      </c>
      <c r="D131" s="51" t="s">
        <v>1086</v>
      </c>
      <c r="E131" s="52" t="s">
        <v>1087</v>
      </c>
      <c r="F131" s="53" t="str">
        <f>IF(LEN(DSKR!$B131)&lt;7,"O",IF(SUM(DSKR!$G131:$Y131)&lt;&gt;0,"O","X"))</f>
        <v>O</v>
      </c>
      <c r="G131" s="54">
        <v>4428642802</v>
      </c>
      <c r="H131" s="54">
        <v>4658705124</v>
      </c>
      <c r="I131" s="54">
        <v>1465941189</v>
      </c>
      <c r="J131" s="54">
        <v>1839030621</v>
      </c>
      <c r="K131" s="54">
        <v>1856767916</v>
      </c>
      <c r="L131" s="54">
        <v>1509672376</v>
      </c>
      <c r="M131" s="54">
        <v>1527605136</v>
      </c>
      <c r="N131" s="57">
        <v>1909492957</v>
      </c>
      <c r="O131" s="57">
        <v>1808149038</v>
      </c>
      <c r="P131" s="54">
        <v>3051677509</v>
      </c>
      <c r="Q131" s="54">
        <v>1664620689</v>
      </c>
      <c r="R131" s="54">
        <v>6139208545</v>
      </c>
      <c r="S131" s="55">
        <v>3514043881</v>
      </c>
      <c r="T131" s="55">
        <v>3112689580</v>
      </c>
      <c r="U131" s="55">
        <v>2567107079</v>
      </c>
      <c r="V131" s="54">
        <v>4414694426</v>
      </c>
      <c r="W131" s="55">
        <v>2118808815</v>
      </c>
      <c r="X131" s="55">
        <v>1459893070</v>
      </c>
      <c r="Y131" s="54">
        <v>2047775623</v>
      </c>
      <c r="Z131" s="55">
        <v>1790679546</v>
      </c>
      <c r="AA131" s="54">
        <v>1244954512</v>
      </c>
      <c r="AB131" s="54">
        <v>0</v>
      </c>
      <c r="AC131" s="55">
        <v>0</v>
      </c>
      <c r="AD131" s="55">
        <v>0</v>
      </c>
      <c r="AE131" s="55">
        <v>0</v>
      </c>
      <c r="AG131" s="55">
        <f>DSKR!$S131</f>
        <v>3514043881</v>
      </c>
      <c r="AH131" s="55">
        <v>0</v>
      </c>
      <c r="AI131" s="55">
        <v>56051582</v>
      </c>
      <c r="AJ131" s="54">
        <f t="shared" si="28"/>
        <v>3570095463</v>
      </c>
      <c r="AL131" s="55">
        <f>DSKR_BS[[#This Row],[2024-08-31]]</f>
        <v>1244954512</v>
      </c>
      <c r="AM131" s="55">
        <v>0</v>
      </c>
      <c r="AN131" s="55">
        <v>41051582</v>
      </c>
      <c r="AO131" s="56">
        <f t="shared" si="29"/>
        <v>1286006094</v>
      </c>
    </row>
    <row r="132" spans="2:43" ht="13.5" customHeight="1">
      <c r="B132" s="49" t="s">
        <v>1088</v>
      </c>
      <c r="C132" s="50" t="s">
        <v>82</v>
      </c>
      <c r="D132" s="51" t="s">
        <v>1089</v>
      </c>
      <c r="E132" s="52" t="s">
        <v>1090</v>
      </c>
      <c r="F132" s="53" t="str">
        <f>IF(LEN(DSKR!$B132)&lt;7,"O",IF(SUM(DSKR!$G132:$Y132)&lt;&gt;0,"O","X"))</f>
        <v>O</v>
      </c>
      <c r="G132" s="54">
        <v>0</v>
      </c>
      <c r="H132" s="54">
        <v>0</v>
      </c>
      <c r="I132" s="54">
        <v>0</v>
      </c>
      <c r="J132" s="54">
        <v>0</v>
      </c>
      <c r="K132" s="54">
        <v>0</v>
      </c>
      <c r="L132" s="54">
        <v>0</v>
      </c>
      <c r="M132" s="54">
        <v>0</v>
      </c>
      <c r="N132" s="57">
        <v>0</v>
      </c>
      <c r="O132" s="57">
        <v>0</v>
      </c>
      <c r="P132" s="54">
        <v>0</v>
      </c>
      <c r="Q132" s="54">
        <v>0</v>
      </c>
      <c r="R132" s="54">
        <v>0</v>
      </c>
      <c r="S132" s="55">
        <v>0</v>
      </c>
      <c r="T132" s="55">
        <v>0</v>
      </c>
      <c r="U132" s="55">
        <v>0</v>
      </c>
      <c r="V132" s="54">
        <v>0</v>
      </c>
      <c r="W132" s="55">
        <v>0</v>
      </c>
      <c r="X132" s="55">
        <v>552321657</v>
      </c>
      <c r="Y132" s="54">
        <v>557417541</v>
      </c>
      <c r="Z132" s="55">
        <v>555571788</v>
      </c>
      <c r="AA132" s="54">
        <v>535790126</v>
      </c>
      <c r="AB132" s="54">
        <v>0</v>
      </c>
      <c r="AC132" s="55">
        <v>0</v>
      </c>
      <c r="AD132" s="55">
        <v>0</v>
      </c>
      <c r="AE132" s="55">
        <v>0</v>
      </c>
      <c r="AG132" s="55">
        <f>DSKR!$S132</f>
        <v>0</v>
      </c>
      <c r="AH132" s="55">
        <v>0</v>
      </c>
      <c r="AI132" s="55">
        <v>0</v>
      </c>
      <c r="AJ132" s="54">
        <f t="shared" si="28"/>
        <v>0</v>
      </c>
      <c r="AL132" s="55">
        <f>DSKR_BS[[#This Row],[2024-08-31]]</f>
        <v>535790126</v>
      </c>
      <c r="AM132" s="55">
        <v>0</v>
      </c>
      <c r="AN132" s="55">
        <v>0</v>
      </c>
      <c r="AO132" s="56">
        <f t="shared" si="29"/>
        <v>535790126</v>
      </c>
    </row>
    <row r="133" spans="2:43" ht="13.5" customHeight="1">
      <c r="B133" s="49" t="s">
        <v>1091</v>
      </c>
      <c r="C133" s="50" t="s">
        <v>83</v>
      </c>
      <c r="D133" s="51" t="s">
        <v>1092</v>
      </c>
      <c r="E133" s="52" t="s">
        <v>1093</v>
      </c>
      <c r="F133" s="53" t="str">
        <f>IF(LEN(DSKR!$B133)&lt;7,"O",IF(SUM(DSKR!$G133:$Y133)&lt;&gt;0,"O","X"))</f>
        <v>O</v>
      </c>
      <c r="G133" s="54">
        <v>-33105388</v>
      </c>
      <c r="H133" s="54">
        <v>-73634875</v>
      </c>
      <c r="I133" s="54">
        <v>-71203232</v>
      </c>
      <c r="J133" s="54">
        <v>-68696655</v>
      </c>
      <c r="K133" s="54">
        <v>-66115885</v>
      </c>
      <c r="L133" s="54">
        <v>-63461657</v>
      </c>
      <c r="M133" s="54">
        <v>-60734700</v>
      </c>
      <c r="N133" s="57">
        <v>-57935732</v>
      </c>
      <c r="O133" s="57">
        <v>-55065467</v>
      </c>
      <c r="P133" s="54">
        <v>-52124610</v>
      </c>
      <c r="Q133" s="54">
        <v>-49113861</v>
      </c>
      <c r="R133" s="54">
        <v>-46033912</v>
      </c>
      <c r="S133" s="55">
        <v>-42885446</v>
      </c>
      <c r="T133" s="55">
        <v>-82079987</v>
      </c>
      <c r="U133" s="55">
        <v>-78796519</v>
      </c>
      <c r="V133" s="54">
        <v>-75446552</v>
      </c>
      <c r="W133" s="55">
        <v>-72030742</v>
      </c>
      <c r="X133" s="55">
        <v>-68549742</v>
      </c>
      <c r="Y133" s="54">
        <v>-65004197</v>
      </c>
      <c r="Z133" s="55">
        <v>-61394748</v>
      </c>
      <c r="AA133" s="54">
        <v>-57722025</v>
      </c>
      <c r="AB133" s="54">
        <v>0</v>
      </c>
      <c r="AC133" s="55">
        <v>0</v>
      </c>
      <c r="AD133" s="55">
        <v>0</v>
      </c>
      <c r="AE133" s="55">
        <v>0</v>
      </c>
      <c r="AG133" s="55">
        <f>DSKR!$S133</f>
        <v>-42885446</v>
      </c>
      <c r="AH133" s="55">
        <v>0</v>
      </c>
      <c r="AI133" s="55">
        <v>0</v>
      </c>
      <c r="AJ133" s="54">
        <f t="shared" si="28"/>
        <v>-42885446</v>
      </c>
      <c r="AL133" s="55">
        <f>DSKR_BS[[#This Row],[2024-08-31]]</f>
        <v>-57722025</v>
      </c>
      <c r="AM133" s="55">
        <v>0</v>
      </c>
      <c r="AN133" s="55">
        <v>0</v>
      </c>
      <c r="AO133" s="56">
        <f t="shared" si="29"/>
        <v>-57722025</v>
      </c>
    </row>
    <row r="134" spans="2:43" ht="13.5" customHeight="1">
      <c r="B134" s="49" t="s">
        <v>1094</v>
      </c>
      <c r="C134" s="50" t="s">
        <v>84</v>
      </c>
      <c r="D134" s="51" t="s">
        <v>1095</v>
      </c>
      <c r="E134" s="52" t="s">
        <v>1096</v>
      </c>
      <c r="F134" s="53" t="str">
        <f>IF(LEN(DSKR!$B134)&lt;7,"O",IF(SUM(DSKR!$G134:$Y134)&lt;&gt;0,"O","X"))</f>
        <v>O</v>
      </c>
      <c r="G134" s="54">
        <v>3152067110</v>
      </c>
      <c r="H134" s="54">
        <v>3085065754</v>
      </c>
      <c r="I134" s="54">
        <v>2766503359</v>
      </c>
      <c r="J134" s="54">
        <v>2826582068</v>
      </c>
      <c r="K134" s="54">
        <v>3118209646</v>
      </c>
      <c r="L134" s="54">
        <v>3798032553</v>
      </c>
      <c r="M134" s="54">
        <v>5199678788</v>
      </c>
      <c r="N134" s="57">
        <v>4507653915</v>
      </c>
      <c r="O134" s="57">
        <v>4402378114</v>
      </c>
      <c r="P134" s="54">
        <v>3486505027</v>
      </c>
      <c r="Q134" s="54">
        <v>2712073431</v>
      </c>
      <c r="R134" s="54">
        <v>1773338240</v>
      </c>
      <c r="S134" s="55">
        <v>1262869275</v>
      </c>
      <c r="T134" s="55">
        <v>1113695299</v>
      </c>
      <c r="U134" s="55">
        <v>1191053962</v>
      </c>
      <c r="V134" s="54">
        <v>1055136814</v>
      </c>
      <c r="W134" s="55">
        <v>1818882932</v>
      </c>
      <c r="X134" s="55">
        <v>1031277042</v>
      </c>
      <c r="Y134" s="54">
        <v>2979365900</v>
      </c>
      <c r="Z134" s="55">
        <v>2384251129</v>
      </c>
      <c r="AA134" s="54">
        <v>2849259363</v>
      </c>
      <c r="AB134" s="54">
        <v>0</v>
      </c>
      <c r="AC134" s="55">
        <v>0</v>
      </c>
      <c r="AD134" s="55">
        <v>0</v>
      </c>
      <c r="AE134" s="55">
        <v>0</v>
      </c>
      <c r="AG134" s="55">
        <f>DSKR!$S134</f>
        <v>1262869275</v>
      </c>
      <c r="AH134" s="55">
        <v>0</v>
      </c>
      <c r="AI134" s="55">
        <v>0</v>
      </c>
      <c r="AJ134" s="54">
        <f t="shared" si="28"/>
        <v>1262869275</v>
      </c>
      <c r="AL134" s="55">
        <f>DSKR_BS[[#This Row],[2024-08-31]]</f>
        <v>2849259363</v>
      </c>
      <c r="AM134" s="55">
        <v>0</v>
      </c>
      <c r="AN134" s="55">
        <v>0</v>
      </c>
      <c r="AO134" s="56">
        <f t="shared" si="29"/>
        <v>2849259363</v>
      </c>
    </row>
    <row r="135" spans="2:43" ht="13.5" customHeight="1">
      <c r="B135" s="49" t="s">
        <v>1097</v>
      </c>
      <c r="C135" s="50" t="s">
        <v>85</v>
      </c>
      <c r="D135" s="51" t="s">
        <v>1098</v>
      </c>
      <c r="E135" s="52" t="s">
        <v>1099</v>
      </c>
      <c r="F135" s="53" t="str">
        <f>IF(LEN(DSKR!$B135)&lt;7,"O",IF(SUM(DSKR!$G135:$Y135)&lt;&gt;0,"O","X"))</f>
        <v>O</v>
      </c>
      <c r="G135" s="54">
        <v>0</v>
      </c>
      <c r="H135" s="54">
        <v>0</v>
      </c>
      <c r="I135" s="54">
        <v>0</v>
      </c>
      <c r="J135" s="54">
        <v>0</v>
      </c>
      <c r="K135" s="54">
        <v>0</v>
      </c>
      <c r="L135" s="54">
        <v>0</v>
      </c>
      <c r="M135" s="54">
        <v>0</v>
      </c>
      <c r="N135" s="57">
        <v>0</v>
      </c>
      <c r="O135" s="57">
        <v>0</v>
      </c>
      <c r="P135" s="54">
        <v>0</v>
      </c>
      <c r="Q135" s="54">
        <v>0</v>
      </c>
      <c r="R135" s="54">
        <v>0</v>
      </c>
      <c r="S135" s="55">
        <v>0</v>
      </c>
      <c r="T135" s="55">
        <v>0</v>
      </c>
      <c r="U135" s="55">
        <v>0</v>
      </c>
      <c r="V135" s="54">
        <v>4588900</v>
      </c>
      <c r="W135" s="55">
        <v>4697591</v>
      </c>
      <c r="X135" s="55">
        <v>4690095</v>
      </c>
      <c r="Y135" s="54">
        <v>4733368</v>
      </c>
      <c r="Z135" s="55">
        <v>4717691</v>
      </c>
      <c r="AA135" s="54">
        <v>4549712</v>
      </c>
      <c r="AB135" s="54">
        <v>0</v>
      </c>
      <c r="AC135" s="55">
        <v>0</v>
      </c>
      <c r="AD135" s="55">
        <v>0</v>
      </c>
      <c r="AE135" s="55">
        <v>0</v>
      </c>
      <c r="AG135" s="55">
        <f>DSKR!$S135</f>
        <v>0</v>
      </c>
      <c r="AH135" s="55">
        <v>0</v>
      </c>
      <c r="AI135" s="55">
        <v>0</v>
      </c>
      <c r="AJ135" s="54">
        <f t="shared" si="28"/>
        <v>0</v>
      </c>
      <c r="AL135" s="55">
        <f>DSKR_BS[[#This Row],[2024-08-31]]</f>
        <v>4549712</v>
      </c>
      <c r="AM135" s="55">
        <v>0</v>
      </c>
      <c r="AN135" s="55">
        <v>0</v>
      </c>
      <c r="AO135" s="56">
        <f t="shared" si="29"/>
        <v>4549712</v>
      </c>
    </row>
    <row r="136" spans="2:43" ht="13.5" hidden="1" customHeight="1">
      <c r="B136" s="49" t="s">
        <v>1100</v>
      </c>
      <c r="C136" s="50" t="s">
        <v>1101</v>
      </c>
      <c r="D136" s="51" t="s">
        <v>1102</v>
      </c>
      <c r="E136" s="52" t="s">
        <v>1096</v>
      </c>
      <c r="F136" s="53" t="str">
        <f>IF(LEN(DSKR!$B136)&lt;7,"O",IF(SUM(DSKR!$G136:$Y136)&lt;&gt;0,"O","X"))</f>
        <v>X</v>
      </c>
      <c r="G136" s="54">
        <v>0</v>
      </c>
      <c r="H136" s="54">
        <v>0</v>
      </c>
      <c r="I136" s="54">
        <v>0</v>
      </c>
      <c r="J136" s="54">
        <v>0</v>
      </c>
      <c r="K136" s="54">
        <v>0</v>
      </c>
      <c r="L136" s="54">
        <v>0</v>
      </c>
      <c r="M136" s="54">
        <v>0</v>
      </c>
      <c r="N136" s="57">
        <v>0</v>
      </c>
      <c r="O136" s="57">
        <v>0</v>
      </c>
      <c r="P136" s="54">
        <v>0</v>
      </c>
      <c r="Q136" s="54">
        <v>0</v>
      </c>
      <c r="R136" s="54">
        <v>0</v>
      </c>
      <c r="S136" s="55">
        <v>0</v>
      </c>
      <c r="T136" s="55">
        <v>0</v>
      </c>
      <c r="U136" s="55">
        <v>0</v>
      </c>
      <c r="V136" s="54">
        <v>0</v>
      </c>
      <c r="W136" s="55">
        <v>0</v>
      </c>
      <c r="X136" s="55">
        <v>0</v>
      </c>
      <c r="Y136" s="54">
        <v>0</v>
      </c>
      <c r="Z136" s="55">
        <v>0</v>
      </c>
      <c r="AA136" s="54">
        <v>0</v>
      </c>
      <c r="AB136" s="54">
        <v>0</v>
      </c>
      <c r="AC136" s="55">
        <v>0</v>
      </c>
      <c r="AD136" s="55">
        <v>0</v>
      </c>
      <c r="AE136" s="55">
        <v>0</v>
      </c>
      <c r="AG136" s="55">
        <f>DSKR!$S136</f>
        <v>0</v>
      </c>
      <c r="AH136" s="55">
        <v>0</v>
      </c>
      <c r="AI136" s="55">
        <v>0</v>
      </c>
      <c r="AJ136" s="54">
        <f t="shared" si="28"/>
        <v>0</v>
      </c>
      <c r="AL136" s="55">
        <f>DSKR_BS[[#This Row],[2024-08-31]]</f>
        <v>0</v>
      </c>
      <c r="AM136" s="55">
        <v>0</v>
      </c>
      <c r="AN136" s="55">
        <v>0</v>
      </c>
      <c r="AO136" s="56">
        <f t="shared" si="29"/>
        <v>0</v>
      </c>
    </row>
    <row r="137" spans="2:43" ht="13.5" customHeight="1">
      <c r="B137" s="49" t="s">
        <v>1103</v>
      </c>
      <c r="C137" s="50" t="s">
        <v>86</v>
      </c>
      <c r="D137" s="51" t="s">
        <v>1104</v>
      </c>
      <c r="E137" s="52" t="s">
        <v>1105</v>
      </c>
      <c r="F137" s="53" t="str">
        <f>IF(LEN(DSKR!$B137)&lt;7,"O",IF(SUM(DSKR!$G137:$Y137)&lt;&gt;0,"O","X"))</f>
        <v>O</v>
      </c>
      <c r="G137" s="54">
        <v>97736240</v>
      </c>
      <c r="H137" s="54">
        <v>108397220</v>
      </c>
      <c r="I137" s="54">
        <v>139865400</v>
      </c>
      <c r="J137" s="54">
        <v>107935640</v>
      </c>
      <c r="K137" s="54">
        <v>131182540</v>
      </c>
      <c r="L137" s="54">
        <v>262292960</v>
      </c>
      <c r="M137" s="54">
        <v>116647920</v>
      </c>
      <c r="N137" s="57">
        <v>600626360</v>
      </c>
      <c r="O137" s="57">
        <v>155869513</v>
      </c>
      <c r="P137" s="54">
        <v>150252213</v>
      </c>
      <c r="Q137" s="54">
        <v>150285690</v>
      </c>
      <c r="R137" s="54">
        <v>151939660</v>
      </c>
      <c r="S137" s="55">
        <v>164454450</v>
      </c>
      <c r="T137" s="55">
        <v>182514020</v>
      </c>
      <c r="U137" s="55">
        <v>160694420</v>
      </c>
      <c r="V137" s="54">
        <v>156182220</v>
      </c>
      <c r="W137" s="55">
        <v>250108210</v>
      </c>
      <c r="X137" s="55">
        <v>203264840</v>
      </c>
      <c r="Y137" s="54">
        <v>198148189</v>
      </c>
      <c r="Z137" s="55">
        <v>196320200</v>
      </c>
      <c r="AA137" s="54">
        <v>195135390</v>
      </c>
      <c r="AB137" s="54">
        <v>0</v>
      </c>
      <c r="AC137" s="55">
        <v>0</v>
      </c>
      <c r="AD137" s="55">
        <v>0</v>
      </c>
      <c r="AE137" s="55">
        <v>0</v>
      </c>
      <c r="AG137" s="55">
        <f>DSKR!$S137</f>
        <v>164454450</v>
      </c>
      <c r="AH137" s="55">
        <v>0</v>
      </c>
      <c r="AI137" s="55">
        <v>0</v>
      </c>
      <c r="AJ137" s="54">
        <f t="shared" si="28"/>
        <v>164454450</v>
      </c>
      <c r="AL137" s="55">
        <f>DSKR_BS[[#This Row],[2024-08-31]]</f>
        <v>195135390</v>
      </c>
      <c r="AM137" s="55">
        <v>0</v>
      </c>
      <c r="AN137" s="55">
        <v>0</v>
      </c>
      <c r="AO137" s="56">
        <f t="shared" si="29"/>
        <v>195135390</v>
      </c>
      <c r="AQ137" s="66"/>
    </row>
    <row r="138" spans="2:43" ht="13.5" customHeight="1">
      <c r="B138" s="49" t="s">
        <v>1106</v>
      </c>
      <c r="C138" s="50" t="s">
        <v>87</v>
      </c>
      <c r="D138" s="51" t="s">
        <v>1107</v>
      </c>
      <c r="E138" s="52" t="s">
        <v>1108</v>
      </c>
      <c r="F138" s="53" t="str">
        <f>IF(LEN(DSKR!$B138)&lt;7,"O",IF(SUM(DSKR!$G138:$Y138)&lt;&gt;0,"O","X"))</f>
        <v>O</v>
      </c>
      <c r="G138" s="54">
        <v>904097767</v>
      </c>
      <c r="H138" s="54">
        <v>280292820</v>
      </c>
      <c r="I138" s="54">
        <v>583357651</v>
      </c>
      <c r="J138" s="54">
        <v>174293088</v>
      </c>
      <c r="K138" s="54">
        <v>222495005</v>
      </c>
      <c r="L138" s="54">
        <v>462907154</v>
      </c>
      <c r="M138" s="54">
        <v>201921892</v>
      </c>
      <c r="N138" s="57">
        <v>282548150</v>
      </c>
      <c r="O138" s="57">
        <v>641671490</v>
      </c>
      <c r="P138" s="54">
        <v>87462470</v>
      </c>
      <c r="Q138" s="54">
        <v>201001556</v>
      </c>
      <c r="R138" s="54">
        <v>379876347</v>
      </c>
      <c r="S138" s="55">
        <v>0</v>
      </c>
      <c r="T138" s="55">
        <v>195585366</v>
      </c>
      <c r="U138" s="55">
        <v>392485189</v>
      </c>
      <c r="V138" s="54">
        <v>0</v>
      </c>
      <c r="W138" s="55">
        <v>207388652</v>
      </c>
      <c r="X138" s="55">
        <v>739563272</v>
      </c>
      <c r="Y138" s="54">
        <v>0</v>
      </c>
      <c r="Z138" s="55">
        <v>632392877</v>
      </c>
      <c r="AA138" s="54">
        <v>1097994493</v>
      </c>
      <c r="AB138" s="54">
        <v>0</v>
      </c>
      <c r="AC138" s="55">
        <v>0</v>
      </c>
      <c r="AD138" s="55">
        <v>0</v>
      </c>
      <c r="AE138" s="55">
        <v>0</v>
      </c>
      <c r="AG138" s="55">
        <f>DSKR!$S138</f>
        <v>0</v>
      </c>
      <c r="AH138" s="55">
        <v>0</v>
      </c>
      <c r="AI138" s="55">
        <v>0</v>
      </c>
      <c r="AJ138" s="54">
        <f t="shared" si="28"/>
        <v>0</v>
      </c>
      <c r="AL138" s="55">
        <f>DSKR_BS[[#This Row],[2024-08-31]]</f>
        <v>1097994493</v>
      </c>
      <c r="AM138" s="55">
        <v>0</v>
      </c>
      <c r="AN138" s="55">
        <v>0</v>
      </c>
      <c r="AO138" s="56">
        <f t="shared" si="29"/>
        <v>1097994493</v>
      </c>
    </row>
    <row r="139" spans="2:43" ht="13.5" customHeight="1">
      <c r="B139" s="49" t="s">
        <v>1109</v>
      </c>
      <c r="C139" s="50" t="s">
        <v>88</v>
      </c>
      <c r="D139" s="51" t="s">
        <v>1110</v>
      </c>
      <c r="E139" s="52" t="s">
        <v>1111</v>
      </c>
      <c r="F139" s="53" t="str">
        <f>IF(LEN(DSKR!$B139)&lt;7,"O",IF(SUM(DSKR!$G139:$Y139)&lt;&gt;0,"O","X"))</f>
        <v>O</v>
      </c>
      <c r="G139" s="54">
        <v>5558301582</v>
      </c>
      <c r="H139" s="54">
        <v>5475401582</v>
      </c>
      <c r="I139" s="54">
        <v>106051582</v>
      </c>
      <c r="J139" s="54">
        <v>101051582</v>
      </c>
      <c r="K139" s="54">
        <v>96051582</v>
      </c>
      <c r="L139" s="54">
        <v>10091051582</v>
      </c>
      <c r="M139" s="54">
        <v>10086051582</v>
      </c>
      <c r="N139" s="57">
        <v>10081051582</v>
      </c>
      <c r="O139" s="57">
        <v>76051582</v>
      </c>
      <c r="P139" s="54">
        <v>71051582</v>
      </c>
      <c r="Q139" s="54">
        <v>66051582</v>
      </c>
      <c r="R139" s="54">
        <v>61051582</v>
      </c>
      <c r="S139" s="55">
        <v>56051582</v>
      </c>
      <c r="T139" s="55">
        <v>51051582</v>
      </c>
      <c r="U139" s="55">
        <v>46051582</v>
      </c>
      <c r="V139" s="54">
        <v>41051582</v>
      </c>
      <c r="W139" s="55">
        <v>36051582</v>
      </c>
      <c r="X139" s="55">
        <v>31051582</v>
      </c>
      <c r="Y139" s="54">
        <v>2526051582</v>
      </c>
      <c r="Z139" s="55">
        <v>2521051582</v>
      </c>
      <c r="AA139" s="54">
        <v>13471251582</v>
      </c>
      <c r="AB139" s="54">
        <v>0</v>
      </c>
      <c r="AC139" s="55">
        <v>0</v>
      </c>
      <c r="AD139" s="55">
        <v>0</v>
      </c>
      <c r="AE139" s="55">
        <v>0</v>
      </c>
      <c r="AG139" s="55">
        <f>DSKR!$S139</f>
        <v>56051582</v>
      </c>
      <c r="AH139" s="55">
        <v>56051582</v>
      </c>
      <c r="AI139" s="55">
        <v>0</v>
      </c>
      <c r="AJ139" s="54">
        <f t="shared" si="28"/>
        <v>0</v>
      </c>
      <c r="AL139" s="55">
        <f>DSKR_BS[[#This Row],[2024-08-31]]</f>
        <v>13471251582</v>
      </c>
      <c r="AM139" s="55">
        <v>41051582</v>
      </c>
      <c r="AN139" s="55">
        <v>0</v>
      </c>
      <c r="AO139" s="56">
        <f t="shared" si="29"/>
        <v>13430200000</v>
      </c>
    </row>
    <row r="140" spans="2:43" ht="13.5" hidden="1" customHeight="1">
      <c r="B140" s="49" t="s">
        <v>1112</v>
      </c>
      <c r="C140" s="50" t="s">
        <v>1113</v>
      </c>
      <c r="D140" s="51" t="s">
        <v>1114</v>
      </c>
      <c r="E140" s="52" t="s">
        <v>1115</v>
      </c>
      <c r="F140" s="53" t="str">
        <f>IF(LEN(DSKR!$B140)&lt;7,"O",IF(SUM(DSKR!$G140:$Y140)&lt;&gt;0,"O","X"))</f>
        <v>X</v>
      </c>
      <c r="G140" s="54">
        <v>0</v>
      </c>
      <c r="H140" s="54">
        <v>0</v>
      </c>
      <c r="I140" s="54">
        <v>0</v>
      </c>
      <c r="J140" s="54">
        <v>0</v>
      </c>
      <c r="K140" s="54">
        <v>0</v>
      </c>
      <c r="L140" s="54">
        <v>0</v>
      </c>
      <c r="M140" s="54">
        <v>0</v>
      </c>
      <c r="N140" s="57">
        <v>0</v>
      </c>
      <c r="O140" s="57">
        <v>0</v>
      </c>
      <c r="P140" s="54">
        <v>0</v>
      </c>
      <c r="Q140" s="54">
        <v>0</v>
      </c>
      <c r="R140" s="54">
        <v>0</v>
      </c>
      <c r="S140" s="55">
        <v>0</v>
      </c>
      <c r="T140" s="55">
        <v>0</v>
      </c>
      <c r="U140" s="55">
        <v>0</v>
      </c>
      <c r="V140" s="54">
        <v>0</v>
      </c>
      <c r="W140" s="55">
        <v>0</v>
      </c>
      <c r="X140" s="55">
        <v>0</v>
      </c>
      <c r="Y140" s="54">
        <v>0</v>
      </c>
      <c r="Z140" s="55">
        <v>0</v>
      </c>
      <c r="AA140" s="54">
        <v>0</v>
      </c>
      <c r="AB140" s="54">
        <v>0</v>
      </c>
      <c r="AC140" s="55">
        <v>0</v>
      </c>
      <c r="AD140" s="55">
        <v>0</v>
      </c>
      <c r="AE140" s="55">
        <v>0</v>
      </c>
      <c r="AG140" s="55">
        <f>DSKR!$S140</f>
        <v>0</v>
      </c>
      <c r="AH140" s="55">
        <v>0</v>
      </c>
      <c r="AI140" s="55">
        <v>0</v>
      </c>
      <c r="AJ140" s="54">
        <f t="shared" si="28"/>
        <v>0</v>
      </c>
      <c r="AL140" s="55">
        <f>DSKR_BS[[#This Row],[2024-08-31]]</f>
        <v>0</v>
      </c>
      <c r="AM140" s="55">
        <v>0</v>
      </c>
      <c r="AN140" s="55">
        <v>0</v>
      </c>
      <c r="AO140" s="56">
        <f t="shared" si="29"/>
        <v>0</v>
      </c>
    </row>
    <row r="141" spans="2:43" ht="13.5" customHeight="1">
      <c r="B141" s="49" t="s">
        <v>1116</v>
      </c>
      <c r="C141" s="50" t="s">
        <v>89</v>
      </c>
      <c r="D141" s="51" t="s">
        <v>1117</v>
      </c>
      <c r="E141" s="52" t="s">
        <v>1118</v>
      </c>
      <c r="F141" s="53" t="str">
        <f>IF(LEN(DSKR!$B141)&lt;7,"O",IF(SUM(DSKR!$G141:$Y141)&lt;&gt;0,"O","X"))</f>
        <v>O</v>
      </c>
      <c r="G141" s="54">
        <v>840000000</v>
      </c>
      <c r="H141" s="54">
        <v>840000000</v>
      </c>
      <c r="I141" s="54">
        <v>840000000</v>
      </c>
      <c r="J141" s="54">
        <v>840000000</v>
      </c>
      <c r="K141" s="54">
        <v>840000000</v>
      </c>
      <c r="L141" s="54">
        <v>840000000</v>
      </c>
      <c r="M141" s="54">
        <v>840000000</v>
      </c>
      <c r="N141" s="57">
        <v>840000000</v>
      </c>
      <c r="O141" s="57">
        <v>840000000</v>
      </c>
      <c r="P141" s="54">
        <v>840000000</v>
      </c>
      <c r="Q141" s="54">
        <v>840000000</v>
      </c>
      <c r="R141" s="54">
        <v>840000000</v>
      </c>
      <c r="S141" s="55">
        <v>0</v>
      </c>
      <c r="T141" s="55">
        <v>0</v>
      </c>
      <c r="U141" s="55">
        <v>0</v>
      </c>
      <c r="V141" s="54">
        <v>0</v>
      </c>
      <c r="W141" s="55">
        <v>0</v>
      </c>
      <c r="X141" s="55">
        <v>0</v>
      </c>
      <c r="Y141" s="54">
        <v>0</v>
      </c>
      <c r="Z141" s="55">
        <v>0</v>
      </c>
      <c r="AA141" s="54">
        <v>0</v>
      </c>
      <c r="AB141" s="54">
        <v>0</v>
      </c>
      <c r="AC141" s="55">
        <v>0</v>
      </c>
      <c r="AD141" s="55">
        <v>0</v>
      </c>
      <c r="AE141" s="55">
        <v>0</v>
      </c>
      <c r="AG141" s="55">
        <f>DSKR!$S141</f>
        <v>0</v>
      </c>
      <c r="AH141" s="55">
        <v>0</v>
      </c>
      <c r="AI141" s="55">
        <v>0</v>
      </c>
      <c r="AJ141" s="54">
        <f t="shared" si="28"/>
        <v>0</v>
      </c>
      <c r="AL141" s="55">
        <f>DSKR_BS[[#This Row],[2024-08-31]]</f>
        <v>0</v>
      </c>
      <c r="AM141" s="55">
        <v>0</v>
      </c>
      <c r="AN141" s="55">
        <v>0</v>
      </c>
      <c r="AO141" s="56">
        <f t="shared" si="29"/>
        <v>0</v>
      </c>
    </row>
    <row r="142" spans="2:43" ht="13.5" customHeight="1">
      <c r="B142" s="49" t="s">
        <v>1119</v>
      </c>
      <c r="C142" s="50" t="s">
        <v>90</v>
      </c>
      <c r="D142" s="51" t="s">
        <v>1120</v>
      </c>
      <c r="E142" s="52" t="s">
        <v>1121</v>
      </c>
      <c r="F142" s="53" t="str">
        <f>IF(LEN(DSKR!$B142)&lt;7,"O",IF(SUM(DSKR!$G142:$Y142)&lt;&gt;0,"O","X"))</f>
        <v>O</v>
      </c>
      <c r="G142" s="54">
        <v>-12135188</v>
      </c>
      <c r="H142" s="54">
        <v>-12135188</v>
      </c>
      <c r="I142" s="54">
        <v>-12135188</v>
      </c>
      <c r="J142" s="54">
        <v>-12135188</v>
      </c>
      <c r="K142" s="54">
        <v>-12135188</v>
      </c>
      <c r="L142" s="54">
        <v>-12135188</v>
      </c>
      <c r="M142" s="54">
        <v>-12135188</v>
      </c>
      <c r="N142" s="57">
        <v>-12135188</v>
      </c>
      <c r="O142" s="57">
        <v>-12135188</v>
      </c>
      <c r="P142" s="54">
        <v>-12135188</v>
      </c>
      <c r="Q142" s="54">
        <v>-12135188</v>
      </c>
      <c r="R142" s="54">
        <v>-12135188</v>
      </c>
      <c r="S142" s="55">
        <v>0</v>
      </c>
      <c r="T142" s="55">
        <v>0</v>
      </c>
      <c r="U142" s="55">
        <v>0</v>
      </c>
      <c r="V142" s="54">
        <v>0</v>
      </c>
      <c r="W142" s="55">
        <v>0</v>
      </c>
      <c r="X142" s="55">
        <v>0</v>
      </c>
      <c r="Y142" s="54">
        <v>0</v>
      </c>
      <c r="Z142" s="55">
        <v>0</v>
      </c>
      <c r="AA142" s="54">
        <v>0</v>
      </c>
      <c r="AB142" s="54">
        <v>0</v>
      </c>
      <c r="AC142" s="55">
        <v>0</v>
      </c>
      <c r="AD142" s="55">
        <v>0</v>
      </c>
      <c r="AE142" s="55">
        <v>0</v>
      </c>
      <c r="AG142" s="55">
        <f>DSKR!$S142</f>
        <v>0</v>
      </c>
      <c r="AH142" s="55">
        <v>0</v>
      </c>
      <c r="AI142" s="55">
        <v>0</v>
      </c>
      <c r="AJ142" s="54">
        <f t="shared" si="28"/>
        <v>0</v>
      </c>
      <c r="AL142" s="55">
        <f>DSKR_BS[[#This Row],[2024-08-31]]</f>
        <v>0</v>
      </c>
      <c r="AM142" s="55">
        <v>0</v>
      </c>
      <c r="AN142" s="55">
        <v>0</v>
      </c>
      <c r="AO142" s="56">
        <f t="shared" si="29"/>
        <v>0</v>
      </c>
    </row>
    <row r="143" spans="2:43" ht="13.5" hidden="1" customHeight="1">
      <c r="B143" s="49" t="s">
        <v>1122</v>
      </c>
      <c r="C143" s="50" t="s">
        <v>1123</v>
      </c>
      <c r="D143" s="51" t="s">
        <v>1124</v>
      </c>
      <c r="E143" s="52" t="s">
        <v>1125</v>
      </c>
      <c r="F143" s="53" t="str">
        <f>IF(LEN(DSKR!$B143)&lt;7,"O",IF(SUM(DSKR!$G143:$Y143)&lt;&gt;0,"O","X"))</f>
        <v>X</v>
      </c>
      <c r="G143" s="54">
        <v>0</v>
      </c>
      <c r="H143" s="54">
        <v>0</v>
      </c>
      <c r="I143" s="54">
        <v>0</v>
      </c>
      <c r="J143" s="54">
        <v>0</v>
      </c>
      <c r="K143" s="54">
        <v>0</v>
      </c>
      <c r="L143" s="54">
        <v>0</v>
      </c>
      <c r="M143" s="54">
        <v>0</v>
      </c>
      <c r="N143" s="57">
        <v>0</v>
      </c>
      <c r="O143" s="57">
        <v>0</v>
      </c>
      <c r="P143" s="54">
        <v>0</v>
      </c>
      <c r="Q143" s="54">
        <v>0</v>
      </c>
      <c r="R143" s="54">
        <v>0</v>
      </c>
      <c r="S143" s="55">
        <v>0</v>
      </c>
      <c r="T143" s="55">
        <v>0</v>
      </c>
      <c r="U143" s="55">
        <v>0</v>
      </c>
      <c r="V143" s="54">
        <v>0</v>
      </c>
      <c r="W143" s="55">
        <v>0</v>
      </c>
      <c r="X143" s="55">
        <v>0</v>
      </c>
      <c r="Y143" s="54">
        <v>0</v>
      </c>
      <c r="Z143" s="55">
        <v>0</v>
      </c>
      <c r="AA143" s="54">
        <v>0</v>
      </c>
      <c r="AB143" s="54">
        <v>0</v>
      </c>
      <c r="AC143" s="55">
        <v>0</v>
      </c>
      <c r="AD143" s="55">
        <v>0</v>
      </c>
      <c r="AE143" s="55">
        <v>0</v>
      </c>
      <c r="AG143" s="55">
        <f>DSKR!$S143</f>
        <v>0</v>
      </c>
      <c r="AH143" s="55">
        <v>0</v>
      </c>
      <c r="AI143" s="55">
        <v>0</v>
      </c>
      <c r="AJ143" s="54">
        <f t="shared" si="28"/>
        <v>0</v>
      </c>
      <c r="AL143" s="55">
        <f>DSKR_BS[[#This Row],[2024-08-31]]</f>
        <v>0</v>
      </c>
      <c r="AM143" s="55">
        <v>0</v>
      </c>
      <c r="AN143" s="55">
        <v>0</v>
      </c>
      <c r="AO143" s="56">
        <f t="shared" si="29"/>
        <v>0</v>
      </c>
    </row>
    <row r="144" spans="2:43" ht="13.5" customHeight="1">
      <c r="B144" s="49" t="s">
        <v>1126</v>
      </c>
      <c r="C144" s="50" t="s">
        <v>91</v>
      </c>
      <c r="D144" s="51" t="s">
        <v>1127</v>
      </c>
      <c r="E144" s="52" t="s">
        <v>1128</v>
      </c>
      <c r="F144" s="53" t="str">
        <f>IF(LEN(DSKR!$B144)&lt;7,"O",IF(SUM(DSKR!$G144:$Y144)&lt;&gt;0,"O","X"))</f>
        <v>O</v>
      </c>
      <c r="G144" s="54">
        <v>291176850</v>
      </c>
      <c r="H144" s="54">
        <v>445216500</v>
      </c>
      <c r="I144" s="54">
        <v>22858950</v>
      </c>
      <c r="J144" s="54">
        <v>332438500</v>
      </c>
      <c r="K144" s="54">
        <v>154098900</v>
      </c>
      <c r="L144" s="54">
        <v>3195000</v>
      </c>
      <c r="M144" s="54">
        <v>3195000</v>
      </c>
      <c r="N144" s="57">
        <v>4195000</v>
      </c>
      <c r="O144" s="57">
        <v>4195000</v>
      </c>
      <c r="P144" s="54">
        <v>2955000</v>
      </c>
      <c r="Q144" s="54">
        <v>2700000</v>
      </c>
      <c r="R144" s="54">
        <v>2602670000</v>
      </c>
      <c r="S144" s="55">
        <v>4080000</v>
      </c>
      <c r="T144" s="55">
        <v>3630000</v>
      </c>
      <c r="U144" s="55">
        <v>1003255000</v>
      </c>
      <c r="V144" s="54">
        <v>1006091364</v>
      </c>
      <c r="W144" s="55">
        <v>852525151</v>
      </c>
      <c r="X144" s="55">
        <v>1278459428</v>
      </c>
      <c r="Y144" s="54">
        <v>1190109595</v>
      </c>
      <c r="Z144" s="55">
        <v>639594663</v>
      </c>
      <c r="AA144" s="54">
        <v>520012363</v>
      </c>
      <c r="AB144" s="54">
        <v>0</v>
      </c>
      <c r="AC144" s="55">
        <v>0</v>
      </c>
      <c r="AD144" s="55">
        <v>0</v>
      </c>
      <c r="AE144" s="55">
        <v>0</v>
      </c>
      <c r="AG144" s="55">
        <f>DSKR!$S144</f>
        <v>4080000</v>
      </c>
      <c r="AH144" s="55">
        <v>0</v>
      </c>
      <c r="AI144" s="55">
        <v>0</v>
      </c>
      <c r="AJ144" s="54">
        <f t="shared" si="28"/>
        <v>4080000</v>
      </c>
      <c r="AL144" s="55">
        <f>DSKR_BS[[#This Row],[2024-08-31]]</f>
        <v>520012363</v>
      </c>
      <c r="AM144" s="55">
        <v>0</v>
      </c>
      <c r="AN144" s="55">
        <v>0</v>
      </c>
      <c r="AO144" s="56">
        <f t="shared" si="29"/>
        <v>520012363</v>
      </c>
    </row>
    <row r="145" spans="2:43" ht="13.5" hidden="1" customHeight="1">
      <c r="B145" s="49" t="s">
        <v>1129</v>
      </c>
      <c r="C145" s="50" t="s">
        <v>1130</v>
      </c>
      <c r="D145" s="51" t="s">
        <v>1131</v>
      </c>
      <c r="E145" s="52" t="s">
        <v>1132</v>
      </c>
      <c r="F145" s="53" t="str">
        <f>IF(LEN(DSKR!$B145)&lt;7,"O",IF(SUM(DSKR!$G145:$Y145)&lt;&gt;0,"O","X"))</f>
        <v>X</v>
      </c>
      <c r="G145" s="54">
        <v>0</v>
      </c>
      <c r="H145" s="54">
        <v>0</v>
      </c>
      <c r="I145" s="54">
        <v>0</v>
      </c>
      <c r="J145" s="54">
        <v>0</v>
      </c>
      <c r="K145" s="54">
        <v>0</v>
      </c>
      <c r="L145" s="54">
        <v>0</v>
      </c>
      <c r="M145" s="54">
        <v>0</v>
      </c>
      <c r="N145" s="57">
        <v>0</v>
      </c>
      <c r="O145" s="57">
        <v>0</v>
      </c>
      <c r="P145" s="54">
        <v>0</v>
      </c>
      <c r="Q145" s="54">
        <v>0</v>
      </c>
      <c r="R145" s="54">
        <v>0</v>
      </c>
      <c r="S145" s="55">
        <v>0</v>
      </c>
      <c r="T145" s="55">
        <v>0</v>
      </c>
      <c r="U145" s="55">
        <v>0</v>
      </c>
      <c r="V145" s="54">
        <v>0</v>
      </c>
      <c r="W145" s="55">
        <v>0</v>
      </c>
      <c r="X145" s="55">
        <v>0</v>
      </c>
      <c r="Y145" s="54">
        <v>0</v>
      </c>
      <c r="Z145" s="55">
        <v>0</v>
      </c>
      <c r="AA145" s="54">
        <v>0</v>
      </c>
      <c r="AB145" s="54">
        <v>0</v>
      </c>
      <c r="AC145" s="55">
        <v>0</v>
      </c>
      <c r="AD145" s="55">
        <v>0</v>
      </c>
      <c r="AE145" s="55">
        <v>0</v>
      </c>
      <c r="AG145" s="55">
        <f>DSKR!$S145</f>
        <v>0</v>
      </c>
      <c r="AH145" s="55">
        <v>0</v>
      </c>
      <c r="AI145" s="55">
        <v>0</v>
      </c>
      <c r="AJ145" s="54">
        <f t="shared" si="28"/>
        <v>0</v>
      </c>
      <c r="AL145" s="55">
        <f>DSKR_BS[[#This Row],[2024-08-31]]</f>
        <v>0</v>
      </c>
      <c r="AM145" s="55">
        <v>0</v>
      </c>
      <c r="AN145" s="55">
        <v>0</v>
      </c>
      <c r="AO145" s="56">
        <f t="shared" si="29"/>
        <v>0</v>
      </c>
    </row>
    <row r="146" spans="2:43" ht="13.5" customHeight="1">
      <c r="B146" s="49" t="s">
        <v>1133</v>
      </c>
      <c r="C146" s="50" t="s">
        <v>92</v>
      </c>
      <c r="D146" s="51" t="s">
        <v>1134</v>
      </c>
      <c r="E146" s="52" t="s">
        <v>1135</v>
      </c>
      <c r="F146" s="53" t="str">
        <f>IF(LEN(DSKR!$B146)&lt;7,"O",IF(SUM(DSKR!$G146:$Y146)&lt;&gt;0,"O","X"))</f>
        <v>O</v>
      </c>
      <c r="G146" s="54">
        <v>4467050187</v>
      </c>
      <c r="H146" s="54">
        <v>3931342071</v>
      </c>
      <c r="I146" s="54">
        <v>4101242910</v>
      </c>
      <c r="J146" s="54">
        <v>3730283679</v>
      </c>
      <c r="K146" s="54">
        <v>3387508149</v>
      </c>
      <c r="L146" s="54">
        <v>1795493210</v>
      </c>
      <c r="M146" s="54">
        <v>9686857</v>
      </c>
      <c r="N146" s="57">
        <v>38407549</v>
      </c>
      <c r="O146" s="57">
        <v>381067115</v>
      </c>
      <c r="P146" s="54">
        <v>1261998450</v>
      </c>
      <c r="Q146" s="54">
        <v>2138606793</v>
      </c>
      <c r="R146" s="54">
        <v>2972567343</v>
      </c>
      <c r="S146" s="55">
        <v>4230256865</v>
      </c>
      <c r="T146" s="55">
        <v>3438539648</v>
      </c>
      <c r="U146" s="55">
        <v>3308220551</v>
      </c>
      <c r="V146" s="54">
        <v>2235418927</v>
      </c>
      <c r="W146" s="55">
        <v>81502841</v>
      </c>
      <c r="X146" s="55">
        <v>213330041</v>
      </c>
      <c r="Y146" s="54">
        <v>254688051</v>
      </c>
      <c r="Z146" s="55">
        <v>250684114</v>
      </c>
      <c r="AA146" s="54">
        <v>126372122</v>
      </c>
      <c r="AB146" s="54">
        <v>0</v>
      </c>
      <c r="AC146" s="55">
        <v>0</v>
      </c>
      <c r="AD146" s="55">
        <v>0</v>
      </c>
      <c r="AE146" s="55">
        <v>0</v>
      </c>
      <c r="AG146" s="55">
        <f>DSKR!$S146</f>
        <v>4230256865</v>
      </c>
      <c r="AH146" s="55">
        <v>0</v>
      </c>
      <c r="AI146" s="55">
        <v>0</v>
      </c>
      <c r="AJ146" s="54">
        <f t="shared" si="28"/>
        <v>4230256865</v>
      </c>
      <c r="AL146" s="55">
        <f>DSKR_BS[[#This Row],[2024-08-31]]</f>
        <v>126372122</v>
      </c>
      <c r="AM146" s="55">
        <v>0</v>
      </c>
      <c r="AN146" s="55">
        <v>0</v>
      </c>
      <c r="AO146" s="56">
        <f t="shared" si="29"/>
        <v>126372122</v>
      </c>
    </row>
    <row r="147" spans="2:43" ht="13.5" customHeight="1">
      <c r="B147" s="49" t="s">
        <v>1136</v>
      </c>
      <c r="C147" s="50" t="s">
        <v>93</v>
      </c>
      <c r="D147" s="51" t="s">
        <v>1137</v>
      </c>
      <c r="E147" s="52" t="s">
        <v>1138</v>
      </c>
      <c r="F147" s="53" t="str">
        <f>IF(LEN(DSKR!$B147)&lt;7,"O",IF(SUM(DSKR!$G147:$Y147)&lt;&gt;0,"O","X"))</f>
        <v>O</v>
      </c>
      <c r="G147" s="54">
        <v>0</v>
      </c>
      <c r="H147" s="54">
        <v>0</v>
      </c>
      <c r="I147" s="54">
        <v>0</v>
      </c>
      <c r="J147" s="54">
        <v>0</v>
      </c>
      <c r="K147" s="54">
        <v>0</v>
      </c>
      <c r="L147" s="54">
        <v>0</v>
      </c>
      <c r="M147" s="54">
        <v>0</v>
      </c>
      <c r="N147" s="57">
        <v>0</v>
      </c>
      <c r="O147" s="57">
        <v>0</v>
      </c>
      <c r="P147" s="54">
        <v>0</v>
      </c>
      <c r="Q147" s="54">
        <v>0</v>
      </c>
      <c r="R147" s="54">
        <v>0</v>
      </c>
      <c r="S147" s="55">
        <v>0</v>
      </c>
      <c r="T147" s="55">
        <v>646457205</v>
      </c>
      <c r="U147" s="55">
        <v>633474339</v>
      </c>
      <c r="V147" s="54">
        <v>619596104</v>
      </c>
      <c r="W147" s="55">
        <v>606165551</v>
      </c>
      <c r="X147" s="55">
        <v>592287315</v>
      </c>
      <c r="Y147" s="54">
        <v>578856764</v>
      </c>
      <c r="Z147" s="55">
        <v>564978527</v>
      </c>
      <c r="AA147" s="54">
        <v>551100290</v>
      </c>
      <c r="AB147" s="54">
        <v>0</v>
      </c>
      <c r="AC147" s="55">
        <v>0</v>
      </c>
      <c r="AD147" s="55">
        <v>0</v>
      </c>
      <c r="AE147" s="55">
        <v>0</v>
      </c>
      <c r="AG147" s="55">
        <f>DSKR!$S147</f>
        <v>0</v>
      </c>
      <c r="AH147" s="55">
        <v>0</v>
      </c>
      <c r="AI147" s="55">
        <v>0</v>
      </c>
      <c r="AJ147" s="54">
        <f t="shared" si="28"/>
        <v>0</v>
      </c>
      <c r="AL147" s="55">
        <f>DSKR_BS[[#This Row],[2024-08-31]]</f>
        <v>551100290</v>
      </c>
      <c r="AM147" s="55">
        <v>0</v>
      </c>
      <c r="AN147" s="55">
        <v>0</v>
      </c>
      <c r="AO147" s="56">
        <f t="shared" si="29"/>
        <v>551100290</v>
      </c>
    </row>
    <row r="148" spans="2:43" ht="13.5" hidden="1" customHeight="1">
      <c r="B148" s="49" t="s">
        <v>1139</v>
      </c>
      <c r="C148" s="50" t="s">
        <v>1140</v>
      </c>
      <c r="D148" s="51" t="s">
        <v>1141</v>
      </c>
      <c r="E148" s="52" t="s">
        <v>1142</v>
      </c>
      <c r="F148" s="53" t="str">
        <f>IF(LEN(DSKR!$B148)&lt;7,"O",IF(SUM(DSKR!$G148:$Y148)&lt;&gt;0,"O","X"))</f>
        <v>X</v>
      </c>
      <c r="G148" s="54">
        <v>0</v>
      </c>
      <c r="H148" s="54">
        <v>0</v>
      </c>
      <c r="I148" s="54">
        <v>0</v>
      </c>
      <c r="J148" s="54">
        <v>0</v>
      </c>
      <c r="K148" s="54">
        <v>0</v>
      </c>
      <c r="L148" s="54">
        <v>0</v>
      </c>
      <c r="M148" s="54">
        <v>0</v>
      </c>
      <c r="N148" s="57">
        <v>0</v>
      </c>
      <c r="O148" s="57">
        <v>0</v>
      </c>
      <c r="P148" s="54">
        <v>0</v>
      </c>
      <c r="Q148" s="54">
        <v>0</v>
      </c>
      <c r="R148" s="54">
        <v>0</v>
      </c>
      <c r="S148" s="55">
        <v>0</v>
      </c>
      <c r="T148" s="55">
        <v>0</v>
      </c>
      <c r="U148" s="55">
        <v>0</v>
      </c>
      <c r="V148" s="54">
        <v>0</v>
      </c>
      <c r="W148" s="55">
        <v>0</v>
      </c>
      <c r="X148" s="55">
        <v>0</v>
      </c>
      <c r="Y148" s="54">
        <v>0</v>
      </c>
      <c r="Z148" s="55">
        <v>0</v>
      </c>
      <c r="AA148" s="54">
        <v>0</v>
      </c>
      <c r="AB148" s="54">
        <v>0</v>
      </c>
      <c r="AC148" s="55">
        <v>0</v>
      </c>
      <c r="AD148" s="55">
        <v>0</v>
      </c>
      <c r="AE148" s="55">
        <v>0</v>
      </c>
      <c r="AG148" s="55">
        <f>DSKR!$S148</f>
        <v>0</v>
      </c>
      <c r="AH148" s="55">
        <v>0</v>
      </c>
      <c r="AI148" s="55">
        <v>0</v>
      </c>
      <c r="AJ148" s="54">
        <f t="shared" si="28"/>
        <v>0</v>
      </c>
      <c r="AL148" s="55">
        <f>DSKR_BS[[#This Row],[2024-08-31]]</f>
        <v>0</v>
      </c>
      <c r="AM148" s="55">
        <v>0</v>
      </c>
      <c r="AN148" s="55">
        <v>0</v>
      </c>
      <c r="AO148" s="56">
        <f t="shared" si="29"/>
        <v>0</v>
      </c>
    </row>
    <row r="149" spans="2:43" ht="13.5" customHeight="1">
      <c r="B149" s="49" t="s">
        <v>1143</v>
      </c>
      <c r="C149" s="50" t="s">
        <v>94</v>
      </c>
      <c r="D149" s="51" t="s">
        <v>1144</v>
      </c>
      <c r="E149" s="52" t="s">
        <v>1145</v>
      </c>
      <c r="F149" s="53" t="str">
        <f>IF(LEN(DSKR!$B149)&lt;7,"O",IF(SUM(DSKR!$G149:$Y149)&lt;&gt;0,"O","X"))</f>
        <v>O</v>
      </c>
      <c r="G149" s="54">
        <v>47650000</v>
      </c>
      <c r="H149" s="54">
        <v>47650000</v>
      </c>
      <c r="I149" s="54">
        <v>47650000</v>
      </c>
      <c r="J149" s="54">
        <v>47650000</v>
      </c>
      <c r="K149" s="54">
        <v>47650000</v>
      </c>
      <c r="L149" s="54">
        <v>47650000</v>
      </c>
      <c r="M149" s="54">
        <v>47650000</v>
      </c>
      <c r="N149" s="57">
        <v>47650000</v>
      </c>
      <c r="O149" s="57">
        <v>47650000</v>
      </c>
      <c r="P149" s="54">
        <v>47650000</v>
      </c>
      <c r="Q149" s="54">
        <v>47650000</v>
      </c>
      <c r="R149" s="54">
        <v>0</v>
      </c>
      <c r="S149" s="55">
        <v>0</v>
      </c>
      <c r="T149" s="55">
        <v>0</v>
      </c>
      <c r="U149" s="55">
        <v>0</v>
      </c>
      <c r="V149" s="54">
        <v>0</v>
      </c>
      <c r="W149" s="55">
        <v>0</v>
      </c>
      <c r="X149" s="55">
        <v>0</v>
      </c>
      <c r="Y149" s="54">
        <v>0</v>
      </c>
      <c r="Z149" s="55">
        <v>0</v>
      </c>
      <c r="AA149" s="54">
        <v>0</v>
      </c>
      <c r="AB149" s="54">
        <v>0</v>
      </c>
      <c r="AC149" s="55">
        <v>0</v>
      </c>
      <c r="AD149" s="55">
        <v>0</v>
      </c>
      <c r="AE149" s="55">
        <v>0</v>
      </c>
      <c r="AG149" s="55">
        <f>DSKR!$S149</f>
        <v>0</v>
      </c>
      <c r="AH149" s="55">
        <v>0</v>
      </c>
      <c r="AI149" s="55">
        <v>0</v>
      </c>
      <c r="AJ149" s="54">
        <f t="shared" si="28"/>
        <v>0</v>
      </c>
      <c r="AL149" s="55">
        <f>DSKR_BS[[#This Row],[2024-08-31]]</f>
        <v>0</v>
      </c>
      <c r="AM149" s="55">
        <v>0</v>
      </c>
      <c r="AN149" s="55">
        <v>0</v>
      </c>
      <c r="AO149" s="56">
        <f t="shared" si="29"/>
        <v>0</v>
      </c>
    </row>
    <row r="150" spans="2:43" ht="13.5" hidden="1" customHeight="1">
      <c r="B150" s="49" t="s">
        <v>1146</v>
      </c>
      <c r="C150" s="50" t="s">
        <v>1147</v>
      </c>
      <c r="D150" s="51" t="s">
        <v>1148</v>
      </c>
      <c r="E150" s="52" t="s">
        <v>1149</v>
      </c>
      <c r="F150" s="53" t="str">
        <f>IF(LEN(DSKR!$B150)&lt;7,"O",IF(SUM(DSKR!$G150:$Y150)&lt;&gt;0,"O","X"))</f>
        <v>X</v>
      </c>
      <c r="G150" s="54">
        <v>0</v>
      </c>
      <c r="H150" s="54">
        <v>0</v>
      </c>
      <c r="I150" s="54">
        <v>0</v>
      </c>
      <c r="J150" s="54">
        <v>0</v>
      </c>
      <c r="K150" s="54">
        <v>0</v>
      </c>
      <c r="L150" s="54">
        <v>0</v>
      </c>
      <c r="M150" s="54">
        <v>0</v>
      </c>
      <c r="N150" s="57">
        <v>0</v>
      </c>
      <c r="O150" s="54">
        <v>0</v>
      </c>
      <c r="P150" s="54">
        <v>0</v>
      </c>
      <c r="Q150" s="54">
        <v>0</v>
      </c>
      <c r="R150" s="54">
        <v>0</v>
      </c>
      <c r="S150" s="55">
        <v>0</v>
      </c>
      <c r="T150" s="55">
        <v>0</v>
      </c>
      <c r="U150" s="55">
        <v>0</v>
      </c>
      <c r="V150" s="54">
        <v>0</v>
      </c>
      <c r="W150" s="55">
        <v>0</v>
      </c>
      <c r="X150" s="55">
        <v>0</v>
      </c>
      <c r="Y150" s="54">
        <v>0</v>
      </c>
      <c r="Z150" s="55">
        <v>0</v>
      </c>
      <c r="AA150" s="54">
        <v>0</v>
      </c>
      <c r="AB150" s="54">
        <v>0</v>
      </c>
      <c r="AC150" s="55">
        <v>0</v>
      </c>
      <c r="AD150" s="55">
        <v>0</v>
      </c>
      <c r="AE150" s="55">
        <v>0</v>
      </c>
      <c r="AG150" s="55">
        <f>DSKR!$S150</f>
        <v>0</v>
      </c>
      <c r="AH150" s="55">
        <v>0</v>
      </c>
      <c r="AI150" s="55">
        <v>0</v>
      </c>
      <c r="AJ150" s="54">
        <f t="shared" si="28"/>
        <v>0</v>
      </c>
      <c r="AL150" s="55">
        <f>DSKR_BS[[#This Row],[2024-08-31]]</f>
        <v>0</v>
      </c>
      <c r="AM150" s="55">
        <v>0</v>
      </c>
      <c r="AN150" s="55">
        <v>0</v>
      </c>
      <c r="AO150" s="56">
        <f t="shared" si="29"/>
        <v>0</v>
      </c>
    </row>
    <row r="151" spans="2:43" ht="13.5" hidden="1" customHeight="1">
      <c r="B151" s="49" t="s">
        <v>1150</v>
      </c>
      <c r="C151" s="50" t="s">
        <v>1151</v>
      </c>
      <c r="D151" s="51" t="s">
        <v>1152</v>
      </c>
      <c r="E151" s="52" t="s">
        <v>1153</v>
      </c>
      <c r="F151" s="53" t="str">
        <f>IF(LEN(DSKR!$B151)&lt;7,"O",IF(SUM(DSKR!$G151:$Y151)&lt;&gt;0,"O","X"))</f>
        <v>X</v>
      </c>
      <c r="G151" s="54">
        <v>0</v>
      </c>
      <c r="H151" s="54">
        <v>0</v>
      </c>
      <c r="I151" s="54">
        <v>0</v>
      </c>
      <c r="J151" s="54">
        <v>0</v>
      </c>
      <c r="K151" s="54">
        <v>0</v>
      </c>
      <c r="L151" s="54">
        <v>0</v>
      </c>
      <c r="M151" s="54">
        <v>0</v>
      </c>
      <c r="N151" s="57">
        <v>0</v>
      </c>
      <c r="O151" s="57">
        <v>0</v>
      </c>
      <c r="P151" s="54">
        <v>0</v>
      </c>
      <c r="Q151" s="54">
        <v>0</v>
      </c>
      <c r="R151" s="54">
        <v>0</v>
      </c>
      <c r="S151" s="55">
        <v>0</v>
      </c>
      <c r="T151" s="55">
        <v>0</v>
      </c>
      <c r="U151" s="55">
        <v>0</v>
      </c>
      <c r="V151" s="54">
        <v>0</v>
      </c>
      <c r="W151" s="55">
        <v>0</v>
      </c>
      <c r="X151" s="55">
        <v>0</v>
      </c>
      <c r="Y151" s="54">
        <v>0</v>
      </c>
      <c r="Z151" s="55">
        <v>0</v>
      </c>
      <c r="AA151" s="54">
        <v>0</v>
      </c>
      <c r="AB151" s="54">
        <v>0</v>
      </c>
      <c r="AC151" s="55">
        <v>0</v>
      </c>
      <c r="AD151" s="55">
        <v>0</v>
      </c>
      <c r="AE151" s="55">
        <v>0</v>
      </c>
      <c r="AG151" s="55">
        <f>DSKR!$S151</f>
        <v>0</v>
      </c>
      <c r="AH151" s="55">
        <v>0</v>
      </c>
      <c r="AI151" s="55">
        <v>0</v>
      </c>
      <c r="AJ151" s="54">
        <f t="shared" si="28"/>
        <v>0</v>
      </c>
      <c r="AL151" s="55">
        <f>DSKR_BS[[#This Row],[2024-08-31]]</f>
        <v>0</v>
      </c>
      <c r="AM151" s="55">
        <v>0</v>
      </c>
      <c r="AN151" s="55">
        <v>0</v>
      </c>
      <c r="AO151" s="56">
        <f t="shared" si="29"/>
        <v>0</v>
      </c>
    </row>
    <row r="152" spans="2:43" ht="13.5" hidden="1" customHeight="1">
      <c r="B152" s="49" t="s">
        <v>1154</v>
      </c>
      <c r="C152" s="67" t="s">
        <v>1155</v>
      </c>
      <c r="D152" s="51" t="s">
        <v>1156</v>
      </c>
      <c r="E152" s="52" t="s">
        <v>1157</v>
      </c>
      <c r="F152" s="53" t="str">
        <f>IF(LEN(DSKR!$B152)&lt;7,"O",IF(SUM(DSKR!$G152:$Y152)&lt;&gt;0,"O","X"))</f>
        <v>X</v>
      </c>
      <c r="G152" s="54">
        <v>0</v>
      </c>
      <c r="H152" s="54">
        <v>0</v>
      </c>
      <c r="I152" s="54">
        <v>0</v>
      </c>
      <c r="J152" s="54">
        <v>0</v>
      </c>
      <c r="K152" s="54">
        <v>0</v>
      </c>
      <c r="L152" s="54">
        <v>0</v>
      </c>
      <c r="M152" s="54">
        <v>0</v>
      </c>
      <c r="N152" s="57">
        <v>0</v>
      </c>
      <c r="O152" s="57">
        <v>0</v>
      </c>
      <c r="P152" s="54">
        <v>0</v>
      </c>
      <c r="Q152" s="54">
        <v>0</v>
      </c>
      <c r="R152" s="54">
        <v>0</v>
      </c>
      <c r="S152" s="55">
        <v>0</v>
      </c>
      <c r="T152" s="55">
        <v>0</v>
      </c>
      <c r="U152" s="55">
        <v>0</v>
      </c>
      <c r="V152" s="54">
        <v>0</v>
      </c>
      <c r="W152" s="55">
        <v>0</v>
      </c>
      <c r="X152" s="55">
        <v>0</v>
      </c>
      <c r="Y152" s="54">
        <v>0</v>
      </c>
      <c r="Z152" s="55">
        <v>0</v>
      </c>
      <c r="AA152" s="54">
        <v>0</v>
      </c>
      <c r="AB152" s="54">
        <v>0</v>
      </c>
      <c r="AC152" s="55">
        <v>0</v>
      </c>
      <c r="AD152" s="55">
        <v>0</v>
      </c>
      <c r="AE152" s="55">
        <v>0</v>
      </c>
      <c r="AG152" s="55">
        <f>DSKR!$S152</f>
        <v>0</v>
      </c>
      <c r="AH152" s="55">
        <v>0</v>
      </c>
      <c r="AI152" s="55">
        <v>0</v>
      </c>
      <c r="AJ152" s="54">
        <f t="shared" si="28"/>
        <v>0</v>
      </c>
      <c r="AL152" s="55">
        <f>DSKR_BS[[#This Row],[2024-08-31]]</f>
        <v>0</v>
      </c>
      <c r="AM152" s="55">
        <v>0</v>
      </c>
      <c r="AN152" s="55">
        <v>0</v>
      </c>
      <c r="AO152" s="56">
        <f t="shared" si="29"/>
        <v>0</v>
      </c>
    </row>
    <row r="153" spans="2:43" ht="13.5" hidden="1" customHeight="1">
      <c r="B153" s="49" t="s">
        <v>1158</v>
      </c>
      <c r="C153" s="67" t="s">
        <v>1159</v>
      </c>
      <c r="D153" s="51" t="s">
        <v>1160</v>
      </c>
      <c r="E153" s="52" t="s">
        <v>1161</v>
      </c>
      <c r="F153" s="53" t="str">
        <f>IF(LEN(DSKR!$B153)&lt;7,"O",IF(SUM(DSKR!$G153:$Y153)&lt;&gt;0,"O","X"))</f>
        <v>X</v>
      </c>
      <c r="G153" s="54">
        <v>0</v>
      </c>
      <c r="H153" s="54">
        <v>0</v>
      </c>
      <c r="I153" s="54">
        <v>0</v>
      </c>
      <c r="J153" s="54">
        <v>0</v>
      </c>
      <c r="K153" s="54">
        <v>0</v>
      </c>
      <c r="L153" s="54">
        <v>0</v>
      </c>
      <c r="M153" s="54">
        <v>0</v>
      </c>
      <c r="N153" s="57">
        <v>0</v>
      </c>
      <c r="O153" s="57">
        <v>0</v>
      </c>
      <c r="P153" s="54">
        <v>0</v>
      </c>
      <c r="Q153" s="54">
        <v>0</v>
      </c>
      <c r="R153" s="54">
        <v>0</v>
      </c>
      <c r="S153" s="55">
        <v>0</v>
      </c>
      <c r="T153" s="55">
        <v>0</v>
      </c>
      <c r="U153" s="55">
        <v>0</v>
      </c>
      <c r="V153" s="54">
        <v>0</v>
      </c>
      <c r="W153" s="55">
        <v>0</v>
      </c>
      <c r="X153" s="55">
        <v>0</v>
      </c>
      <c r="Y153" s="54">
        <v>0</v>
      </c>
      <c r="Z153" s="55">
        <v>0</v>
      </c>
      <c r="AA153" s="54">
        <v>0</v>
      </c>
      <c r="AB153" s="54">
        <v>0</v>
      </c>
      <c r="AC153" s="55">
        <v>0</v>
      </c>
      <c r="AD153" s="55">
        <v>0</v>
      </c>
      <c r="AE153" s="55">
        <v>0</v>
      </c>
      <c r="AG153" s="55">
        <f>DSKR!$S153</f>
        <v>0</v>
      </c>
      <c r="AH153" s="55">
        <v>0</v>
      </c>
      <c r="AI153" s="55">
        <v>0</v>
      </c>
      <c r="AJ153" s="54">
        <f t="shared" si="28"/>
        <v>0</v>
      </c>
      <c r="AL153" s="55">
        <f>DSKR_BS[[#This Row],[2024-08-31]]</f>
        <v>0</v>
      </c>
      <c r="AM153" s="55">
        <v>0</v>
      </c>
      <c r="AN153" s="55">
        <v>0</v>
      </c>
      <c r="AO153" s="56">
        <f t="shared" si="29"/>
        <v>0</v>
      </c>
    </row>
    <row r="154" spans="2:43" ht="13.5" hidden="1" customHeight="1">
      <c r="B154" s="49" t="s">
        <v>1162</v>
      </c>
      <c r="C154" s="67" t="s">
        <v>1163</v>
      </c>
      <c r="D154" s="51" t="s">
        <v>1164</v>
      </c>
      <c r="E154" s="52" t="s">
        <v>1165</v>
      </c>
      <c r="F154" s="53" t="str">
        <f>IF(LEN(DSKR!$B154)&lt;7,"O",IF(SUM(DSKR!$G154:$Y154)&lt;&gt;0,"O","X"))</f>
        <v>X</v>
      </c>
      <c r="G154" s="54">
        <v>0</v>
      </c>
      <c r="H154" s="54">
        <v>0</v>
      </c>
      <c r="I154" s="54">
        <v>0</v>
      </c>
      <c r="J154" s="54">
        <v>0</v>
      </c>
      <c r="K154" s="54">
        <v>0</v>
      </c>
      <c r="L154" s="54">
        <v>0</v>
      </c>
      <c r="M154" s="54">
        <v>0</v>
      </c>
      <c r="N154" s="57">
        <v>0</v>
      </c>
      <c r="O154" s="57">
        <v>0</v>
      </c>
      <c r="P154" s="54">
        <v>0</v>
      </c>
      <c r="Q154" s="54">
        <v>0</v>
      </c>
      <c r="R154" s="54">
        <v>0</v>
      </c>
      <c r="S154" s="55">
        <v>0</v>
      </c>
      <c r="T154" s="55">
        <v>0</v>
      </c>
      <c r="U154" s="55">
        <v>0</v>
      </c>
      <c r="V154" s="54">
        <v>0</v>
      </c>
      <c r="W154" s="55">
        <v>0</v>
      </c>
      <c r="X154" s="55">
        <v>0</v>
      </c>
      <c r="Y154" s="54">
        <v>0</v>
      </c>
      <c r="Z154" s="55">
        <v>0</v>
      </c>
      <c r="AA154" s="54">
        <v>0</v>
      </c>
      <c r="AB154" s="54">
        <v>0</v>
      </c>
      <c r="AC154" s="55">
        <v>0</v>
      </c>
      <c r="AD154" s="55">
        <v>0</v>
      </c>
      <c r="AE154" s="55">
        <v>0</v>
      </c>
      <c r="AG154" s="55">
        <f>DSKR!$S154</f>
        <v>0</v>
      </c>
      <c r="AH154" s="55">
        <v>0</v>
      </c>
      <c r="AI154" s="55">
        <v>0</v>
      </c>
      <c r="AJ154" s="54">
        <f t="shared" si="28"/>
        <v>0</v>
      </c>
      <c r="AL154" s="55">
        <f>DSKR_BS[[#This Row],[2024-08-31]]</f>
        <v>0</v>
      </c>
      <c r="AM154" s="55">
        <v>0</v>
      </c>
      <c r="AN154" s="55">
        <v>0</v>
      </c>
      <c r="AO154" s="56">
        <f t="shared" si="29"/>
        <v>0</v>
      </c>
    </row>
    <row r="155" spans="2:43" ht="13.5" customHeight="1">
      <c r="B155" s="49" t="s">
        <v>1166</v>
      </c>
      <c r="C155" s="67" t="s">
        <v>95</v>
      </c>
      <c r="D155" s="51" t="s">
        <v>1167</v>
      </c>
      <c r="E155" s="52" t="s">
        <v>1168</v>
      </c>
      <c r="F155" s="53" t="str">
        <f>IF(LEN(DSKR!$B155)&lt;7,"O",IF(SUM(DSKR!$G155:$Y155)&lt;&gt;0,"O","X"))</f>
        <v>O</v>
      </c>
      <c r="G155" s="54">
        <v>1440040920</v>
      </c>
      <c r="H155" s="54">
        <v>1484363920</v>
      </c>
      <c r="I155" s="54">
        <v>1490286920</v>
      </c>
      <c r="J155" s="54">
        <v>1707583900</v>
      </c>
      <c r="K155" s="54">
        <v>1805457268</v>
      </c>
      <c r="L155" s="54">
        <v>1806708268</v>
      </c>
      <c r="M155" s="54">
        <v>1807959268</v>
      </c>
      <c r="N155" s="57">
        <v>1809210268</v>
      </c>
      <c r="O155" s="57">
        <v>1807994904</v>
      </c>
      <c r="P155" s="54">
        <v>1825317906</v>
      </c>
      <c r="Q155" s="54">
        <v>1715378906</v>
      </c>
      <c r="R155" s="54">
        <v>1606313506</v>
      </c>
      <c r="S155" s="55">
        <v>1497248106</v>
      </c>
      <c r="T155" s="55">
        <v>1387613615</v>
      </c>
      <c r="U155" s="55">
        <v>1277979124</v>
      </c>
      <c r="V155" s="54">
        <v>1168239653</v>
      </c>
      <c r="W155" s="55">
        <v>961731794</v>
      </c>
      <c r="X155" s="55">
        <v>851846303</v>
      </c>
      <c r="Y155" s="54">
        <v>741960812</v>
      </c>
      <c r="Z155" s="55">
        <v>632075321</v>
      </c>
      <c r="AA155" s="54">
        <v>812656194</v>
      </c>
      <c r="AB155" s="54">
        <v>0</v>
      </c>
      <c r="AC155" s="55">
        <v>0</v>
      </c>
      <c r="AD155" s="55">
        <v>0</v>
      </c>
      <c r="AE155" s="55">
        <v>0</v>
      </c>
      <c r="AG155" s="55">
        <f>DSKR!$S155</f>
        <v>1497248106</v>
      </c>
      <c r="AH155" s="55">
        <v>1497248106</v>
      </c>
      <c r="AI155" s="55">
        <v>1437283734</v>
      </c>
      <c r="AJ155" s="54">
        <f t="shared" si="28"/>
        <v>1437283734</v>
      </c>
      <c r="AL155" s="55">
        <f>DSKR_BS[[#This Row],[2024-08-31]]</f>
        <v>812656194</v>
      </c>
      <c r="AM155" s="55">
        <v>529136194</v>
      </c>
      <c r="AN155" s="55">
        <v>501777562.14918703</v>
      </c>
      <c r="AO155" s="56">
        <f t="shared" si="29"/>
        <v>785297562.14918709</v>
      </c>
    </row>
    <row r="156" spans="2:43" ht="13.5" hidden="1" customHeight="1">
      <c r="B156" s="49" t="s">
        <v>1169</v>
      </c>
      <c r="C156" s="67" t="s">
        <v>1170</v>
      </c>
      <c r="D156" s="51" t="s">
        <v>1171</v>
      </c>
      <c r="E156" s="52" t="s">
        <v>1172</v>
      </c>
      <c r="F156" s="53" t="str">
        <f>IF(LEN(DSKR!$B156)&lt;7,"O",IF(SUM(DSKR!$G156:$Y156)&lt;&gt;0,"O","X"))</f>
        <v>X</v>
      </c>
      <c r="G156" s="54">
        <v>0</v>
      </c>
      <c r="H156" s="54">
        <v>0</v>
      </c>
      <c r="I156" s="54">
        <v>0</v>
      </c>
      <c r="J156" s="54">
        <v>0</v>
      </c>
      <c r="K156" s="54">
        <v>0</v>
      </c>
      <c r="L156" s="54">
        <v>0</v>
      </c>
      <c r="M156" s="54">
        <v>0</v>
      </c>
      <c r="N156" s="57">
        <v>0</v>
      </c>
      <c r="O156" s="57">
        <v>0</v>
      </c>
      <c r="P156" s="54">
        <v>0</v>
      </c>
      <c r="Q156" s="54">
        <v>0</v>
      </c>
      <c r="R156" s="54">
        <v>0</v>
      </c>
      <c r="S156" s="55">
        <v>0</v>
      </c>
      <c r="T156" s="55">
        <v>0</v>
      </c>
      <c r="U156" s="55">
        <v>0</v>
      </c>
      <c r="V156" s="54">
        <v>0</v>
      </c>
      <c r="W156" s="55">
        <v>0</v>
      </c>
      <c r="X156" s="55">
        <v>0</v>
      </c>
      <c r="Y156" s="54">
        <v>0</v>
      </c>
      <c r="Z156" s="55">
        <v>0</v>
      </c>
      <c r="AA156" s="54">
        <v>0</v>
      </c>
      <c r="AB156" s="54">
        <v>0</v>
      </c>
      <c r="AC156" s="55">
        <v>0</v>
      </c>
      <c r="AD156" s="55">
        <v>0</v>
      </c>
      <c r="AE156" s="55">
        <v>0</v>
      </c>
      <c r="AG156" s="55">
        <f>DSKR!$S156</f>
        <v>0</v>
      </c>
      <c r="AH156" s="55">
        <v>0</v>
      </c>
      <c r="AI156" s="55">
        <v>0</v>
      </c>
      <c r="AJ156" s="54">
        <f t="shared" si="28"/>
        <v>0</v>
      </c>
      <c r="AL156" s="55">
        <f>DSKR_BS[[#This Row],[2024-08-31]]</f>
        <v>0</v>
      </c>
      <c r="AM156" s="55">
        <v>0</v>
      </c>
      <c r="AN156" s="55">
        <v>0</v>
      </c>
      <c r="AO156" s="56">
        <f t="shared" si="29"/>
        <v>0</v>
      </c>
    </row>
    <row r="157" spans="2:43" ht="13.5" customHeight="1">
      <c r="B157" s="49" t="s">
        <v>1173</v>
      </c>
      <c r="C157" s="67" t="s">
        <v>96</v>
      </c>
      <c r="D157" s="51" t="s">
        <v>1174</v>
      </c>
      <c r="E157" s="52" t="s">
        <v>1175</v>
      </c>
      <c r="F157" s="53" t="str">
        <f>IF(LEN(DSKR!$B157)&lt;7,"O",IF(SUM(DSKR!$G157:$Y157)&lt;&gt;0,"O","X"))</f>
        <v>O</v>
      </c>
      <c r="G157" s="54">
        <v>-67636346</v>
      </c>
      <c r="H157" s="54">
        <v>-69737093</v>
      </c>
      <c r="I157" s="54">
        <v>-69819884</v>
      </c>
      <c r="J157" s="54">
        <v>-80353254</v>
      </c>
      <c r="K157" s="54">
        <v>-89178682</v>
      </c>
      <c r="L157" s="54">
        <v>-88528014</v>
      </c>
      <c r="M157" s="54">
        <v>-87864006</v>
      </c>
      <c r="N157" s="57">
        <v>-87186565</v>
      </c>
      <c r="O157" s="57">
        <v>-86314117</v>
      </c>
      <c r="P157" s="54">
        <v>-84794780</v>
      </c>
      <c r="Q157" s="54">
        <v>-75774863</v>
      </c>
      <c r="R157" s="54">
        <v>-67530185</v>
      </c>
      <c r="S157" s="55">
        <v>-59964376</v>
      </c>
      <c r="T157" s="55">
        <v>-53040399</v>
      </c>
      <c r="U157" s="55">
        <v>-46807857</v>
      </c>
      <c r="V157" s="54">
        <v>-41271432</v>
      </c>
      <c r="W157" s="55">
        <v>-36436537</v>
      </c>
      <c r="X157" s="55">
        <v>-33078025</v>
      </c>
      <c r="Y157" s="54">
        <v>-30437688</v>
      </c>
      <c r="Z157" s="55">
        <v>-28520391</v>
      </c>
      <c r="AA157" s="54">
        <v>-40186008</v>
      </c>
      <c r="AB157" s="54">
        <v>0</v>
      </c>
      <c r="AC157" s="55">
        <v>0</v>
      </c>
      <c r="AD157" s="55">
        <v>0</v>
      </c>
      <c r="AE157" s="55">
        <v>0</v>
      </c>
      <c r="AG157" s="55">
        <f>DSKR!$S157</f>
        <v>-59964376</v>
      </c>
      <c r="AH157" s="55">
        <v>-59964376</v>
      </c>
      <c r="AI157" s="55">
        <v>0</v>
      </c>
      <c r="AJ157" s="54">
        <f t="shared" si="28"/>
        <v>0</v>
      </c>
      <c r="AL157" s="55">
        <f>DSKR_BS[[#This Row],[2024-08-31]]</f>
        <v>-40186008</v>
      </c>
      <c r="AM157" s="55">
        <v>-27358630</v>
      </c>
      <c r="AN157" s="55">
        <v>0</v>
      </c>
      <c r="AO157" s="56">
        <f t="shared" si="29"/>
        <v>-12827378</v>
      </c>
      <c r="AQ157" s="66"/>
    </row>
    <row r="158" spans="2:43" ht="13.5" hidden="1" customHeight="1">
      <c r="B158" s="49" t="s">
        <v>1176</v>
      </c>
      <c r="C158" s="67" t="s">
        <v>1177</v>
      </c>
      <c r="D158" s="51" t="s">
        <v>1178</v>
      </c>
      <c r="E158" s="52" t="s">
        <v>1179</v>
      </c>
      <c r="F158" s="53" t="str">
        <f>IF(LEN(DSKR!$B158)&lt;7,"O",IF(SUM(DSKR!$G158:$Y158)&lt;&gt;0,"O","X"))</f>
        <v>X</v>
      </c>
      <c r="G158" s="54">
        <v>0</v>
      </c>
      <c r="H158" s="54">
        <v>0</v>
      </c>
      <c r="I158" s="54">
        <v>0</v>
      </c>
      <c r="J158" s="54">
        <v>0</v>
      </c>
      <c r="K158" s="54">
        <v>0</v>
      </c>
      <c r="L158" s="54">
        <v>0</v>
      </c>
      <c r="M158" s="54">
        <v>0</v>
      </c>
      <c r="N158" s="57">
        <v>0</v>
      </c>
      <c r="O158" s="57">
        <v>0</v>
      </c>
      <c r="P158" s="54">
        <v>0</v>
      </c>
      <c r="Q158" s="54">
        <v>0</v>
      </c>
      <c r="R158" s="54">
        <v>0</v>
      </c>
      <c r="S158" s="55">
        <v>0</v>
      </c>
      <c r="T158" s="55">
        <v>0</v>
      </c>
      <c r="U158" s="55">
        <v>0</v>
      </c>
      <c r="V158" s="54">
        <v>0</v>
      </c>
      <c r="W158" s="55">
        <v>0</v>
      </c>
      <c r="X158" s="55">
        <v>0</v>
      </c>
      <c r="Y158" s="54">
        <v>0</v>
      </c>
      <c r="Z158" s="55">
        <v>0</v>
      </c>
      <c r="AA158" s="54">
        <v>0</v>
      </c>
      <c r="AB158" s="54">
        <v>0</v>
      </c>
      <c r="AC158" s="55">
        <v>0</v>
      </c>
      <c r="AD158" s="55">
        <v>0</v>
      </c>
      <c r="AE158" s="55">
        <v>0</v>
      </c>
      <c r="AG158" s="55">
        <f>DSKR!$S158</f>
        <v>0</v>
      </c>
      <c r="AH158" s="55">
        <v>0</v>
      </c>
      <c r="AI158" s="55">
        <v>0</v>
      </c>
      <c r="AJ158" s="54">
        <f t="shared" si="28"/>
        <v>0</v>
      </c>
      <c r="AL158" s="55">
        <f>DSKR_BS[[#This Row],[2024-08-31]]</f>
        <v>0</v>
      </c>
      <c r="AM158" s="55">
        <v>0</v>
      </c>
      <c r="AN158" s="55">
        <v>0</v>
      </c>
      <c r="AO158" s="56">
        <f t="shared" si="29"/>
        <v>0</v>
      </c>
    </row>
    <row r="159" spans="2:43" ht="13.5" hidden="1" customHeight="1">
      <c r="B159" s="49" t="s">
        <v>1180</v>
      </c>
      <c r="C159" s="67" t="s">
        <v>1181</v>
      </c>
      <c r="D159" s="51" t="s">
        <v>1182</v>
      </c>
      <c r="E159" s="52" t="s">
        <v>1183</v>
      </c>
      <c r="F159" s="53" t="str">
        <f>IF(LEN(DSKR!$B159)&lt;7,"O",IF(SUM(DSKR!$G159:$Y159)&lt;&gt;0,"O","X"))</f>
        <v>X</v>
      </c>
      <c r="G159" s="54">
        <v>0</v>
      </c>
      <c r="H159" s="54">
        <v>0</v>
      </c>
      <c r="I159" s="54">
        <v>0</v>
      </c>
      <c r="J159" s="54">
        <v>0</v>
      </c>
      <c r="K159" s="54">
        <v>0</v>
      </c>
      <c r="L159" s="54">
        <v>0</v>
      </c>
      <c r="M159" s="54">
        <v>0</v>
      </c>
      <c r="N159" s="57">
        <v>0</v>
      </c>
      <c r="O159" s="57">
        <v>0</v>
      </c>
      <c r="P159" s="54">
        <v>0</v>
      </c>
      <c r="Q159" s="54">
        <v>0</v>
      </c>
      <c r="R159" s="54">
        <v>0</v>
      </c>
      <c r="S159" s="55">
        <v>0</v>
      </c>
      <c r="T159" s="55">
        <v>0</v>
      </c>
      <c r="U159" s="55">
        <v>0</v>
      </c>
      <c r="V159" s="54">
        <v>0</v>
      </c>
      <c r="W159" s="55">
        <v>0</v>
      </c>
      <c r="X159" s="55">
        <v>0</v>
      </c>
      <c r="Y159" s="54">
        <v>0</v>
      </c>
      <c r="Z159" s="55">
        <v>0</v>
      </c>
      <c r="AA159" s="54">
        <v>0</v>
      </c>
      <c r="AB159" s="54">
        <v>0</v>
      </c>
      <c r="AC159" s="55">
        <v>0</v>
      </c>
      <c r="AD159" s="55">
        <v>0</v>
      </c>
      <c r="AE159" s="55">
        <v>0</v>
      </c>
      <c r="AG159" s="55">
        <f>DSKR!$S159</f>
        <v>0</v>
      </c>
      <c r="AH159" s="55">
        <v>0</v>
      </c>
      <c r="AI159" s="55">
        <v>0</v>
      </c>
      <c r="AJ159" s="54">
        <f t="shared" si="28"/>
        <v>0</v>
      </c>
      <c r="AL159" s="55">
        <f>DSKR_BS[[#This Row],[2024-08-31]]</f>
        <v>0</v>
      </c>
      <c r="AM159" s="55">
        <v>0</v>
      </c>
      <c r="AN159" s="55">
        <v>0</v>
      </c>
      <c r="AO159" s="56">
        <f t="shared" si="29"/>
        <v>0</v>
      </c>
    </row>
    <row r="160" spans="2:43" ht="13.5" hidden="1" customHeight="1">
      <c r="B160" s="49" t="s">
        <v>1184</v>
      </c>
      <c r="C160" s="67" t="s">
        <v>1185</v>
      </c>
      <c r="D160" s="51" t="s">
        <v>1186</v>
      </c>
      <c r="E160" s="52" t="s">
        <v>1187</v>
      </c>
      <c r="F160" s="53" t="str">
        <f>IF(LEN(DSKR!$B160)&lt;7,"O",IF(SUM(DSKR!$G160:$Y160)&lt;&gt;0,"O","X"))</f>
        <v>X</v>
      </c>
      <c r="G160" s="54">
        <v>0</v>
      </c>
      <c r="H160" s="54">
        <v>0</v>
      </c>
      <c r="I160" s="54">
        <v>0</v>
      </c>
      <c r="J160" s="54">
        <v>0</v>
      </c>
      <c r="K160" s="54">
        <v>0</v>
      </c>
      <c r="L160" s="54">
        <v>0</v>
      </c>
      <c r="M160" s="54">
        <v>0</v>
      </c>
      <c r="N160" s="57">
        <v>0</v>
      </c>
      <c r="O160" s="57">
        <v>0</v>
      </c>
      <c r="P160" s="54">
        <v>0</v>
      </c>
      <c r="Q160" s="54">
        <v>0</v>
      </c>
      <c r="R160" s="54">
        <v>0</v>
      </c>
      <c r="S160" s="55">
        <v>0</v>
      </c>
      <c r="T160" s="55">
        <v>0</v>
      </c>
      <c r="U160" s="55">
        <v>0</v>
      </c>
      <c r="V160" s="54">
        <v>0</v>
      </c>
      <c r="W160" s="55">
        <v>0</v>
      </c>
      <c r="X160" s="55">
        <v>0</v>
      </c>
      <c r="Y160" s="54">
        <v>0</v>
      </c>
      <c r="Z160" s="55">
        <v>0</v>
      </c>
      <c r="AA160" s="54">
        <v>0</v>
      </c>
      <c r="AB160" s="54">
        <v>0</v>
      </c>
      <c r="AC160" s="55">
        <v>0</v>
      </c>
      <c r="AD160" s="55">
        <v>0</v>
      </c>
      <c r="AE160" s="55">
        <v>0</v>
      </c>
      <c r="AG160" s="55">
        <f>DSKR!$S160</f>
        <v>0</v>
      </c>
      <c r="AH160" s="55">
        <v>0</v>
      </c>
      <c r="AI160" s="55">
        <v>0</v>
      </c>
      <c r="AJ160" s="54">
        <f t="shared" si="28"/>
        <v>0</v>
      </c>
      <c r="AL160" s="55">
        <f>DSKR_BS[[#This Row],[2024-08-31]]</f>
        <v>0</v>
      </c>
      <c r="AM160" s="55">
        <v>0</v>
      </c>
      <c r="AN160" s="55">
        <v>0</v>
      </c>
      <c r="AO160" s="56">
        <f t="shared" si="29"/>
        <v>0</v>
      </c>
    </row>
    <row r="161" spans="2:48" ht="13.5" hidden="1" customHeight="1">
      <c r="B161" s="49" t="s">
        <v>1188</v>
      </c>
      <c r="C161" s="67" t="s">
        <v>1189</v>
      </c>
      <c r="D161" s="51" t="s">
        <v>1190</v>
      </c>
      <c r="E161" s="52" t="s">
        <v>1191</v>
      </c>
      <c r="F161" s="53" t="str">
        <f>IF(LEN(DSKR!$B161)&lt;7,"O",IF(SUM(DSKR!$G161:$Y161)&lt;&gt;0,"O","X"))</f>
        <v>X</v>
      </c>
      <c r="G161" s="54">
        <v>0</v>
      </c>
      <c r="H161" s="54">
        <v>0</v>
      </c>
      <c r="I161" s="54">
        <v>0</v>
      </c>
      <c r="J161" s="54">
        <v>0</v>
      </c>
      <c r="K161" s="54">
        <v>0</v>
      </c>
      <c r="L161" s="54">
        <v>0</v>
      </c>
      <c r="M161" s="54">
        <v>0</v>
      </c>
      <c r="N161" s="57">
        <v>0</v>
      </c>
      <c r="O161" s="57">
        <v>0</v>
      </c>
      <c r="P161" s="54">
        <v>0</v>
      </c>
      <c r="Q161" s="54">
        <v>0</v>
      </c>
      <c r="R161" s="54">
        <v>0</v>
      </c>
      <c r="S161" s="55">
        <v>0</v>
      </c>
      <c r="T161" s="55">
        <v>0</v>
      </c>
      <c r="U161" s="55">
        <v>0</v>
      </c>
      <c r="V161" s="54">
        <v>0</v>
      </c>
      <c r="W161" s="55">
        <v>0</v>
      </c>
      <c r="X161" s="55">
        <v>0</v>
      </c>
      <c r="Y161" s="54">
        <v>0</v>
      </c>
      <c r="Z161" s="55">
        <v>0</v>
      </c>
      <c r="AA161" s="54">
        <v>0</v>
      </c>
      <c r="AB161" s="54">
        <v>0</v>
      </c>
      <c r="AC161" s="55">
        <v>0</v>
      </c>
      <c r="AD161" s="55">
        <v>0</v>
      </c>
      <c r="AE161" s="55">
        <v>0</v>
      </c>
      <c r="AG161" s="55">
        <f>DSKR!$S161</f>
        <v>0</v>
      </c>
      <c r="AH161" s="55">
        <v>0</v>
      </c>
      <c r="AI161" s="55">
        <v>0</v>
      </c>
      <c r="AJ161" s="54">
        <f t="shared" si="28"/>
        <v>0</v>
      </c>
      <c r="AL161" s="55">
        <f>DSKR_BS[[#This Row],[2024-08-31]]</f>
        <v>0</v>
      </c>
      <c r="AM161" s="55">
        <v>0</v>
      </c>
      <c r="AN161" s="55">
        <v>0</v>
      </c>
      <c r="AO161" s="56">
        <f t="shared" si="29"/>
        <v>0</v>
      </c>
    </row>
    <row r="162" spans="2:48" ht="13.5" hidden="1" customHeight="1">
      <c r="B162" s="49" t="s">
        <v>1192</v>
      </c>
      <c r="C162" s="67" t="s">
        <v>1193</v>
      </c>
      <c r="D162" s="51" t="s">
        <v>1194</v>
      </c>
      <c r="E162" s="52" t="s">
        <v>1195</v>
      </c>
      <c r="F162" s="53" t="str">
        <f>IF(LEN(DSKR!$B162)&lt;7,"O",IF(SUM(DSKR!$G162:$Y162)&lt;&gt;0,"O","X"))</f>
        <v>X</v>
      </c>
      <c r="G162" s="54">
        <v>0</v>
      </c>
      <c r="H162" s="54">
        <v>0</v>
      </c>
      <c r="I162" s="54">
        <v>0</v>
      </c>
      <c r="J162" s="54">
        <v>0</v>
      </c>
      <c r="K162" s="54">
        <v>0</v>
      </c>
      <c r="L162" s="54">
        <v>0</v>
      </c>
      <c r="M162" s="54">
        <v>0</v>
      </c>
      <c r="N162" s="57">
        <v>0</v>
      </c>
      <c r="O162" s="57">
        <v>0</v>
      </c>
      <c r="P162" s="54">
        <v>0</v>
      </c>
      <c r="Q162" s="54">
        <v>0</v>
      </c>
      <c r="R162" s="54">
        <v>0</v>
      </c>
      <c r="S162" s="55">
        <v>0</v>
      </c>
      <c r="T162" s="55">
        <v>0</v>
      </c>
      <c r="U162" s="55">
        <v>0</v>
      </c>
      <c r="V162" s="54">
        <v>0</v>
      </c>
      <c r="W162" s="55">
        <v>0</v>
      </c>
      <c r="X162" s="55">
        <v>0</v>
      </c>
      <c r="Y162" s="54">
        <v>0</v>
      </c>
      <c r="Z162" s="55">
        <v>0</v>
      </c>
      <c r="AA162" s="54">
        <v>0</v>
      </c>
      <c r="AB162" s="54">
        <v>0</v>
      </c>
      <c r="AC162" s="55">
        <v>0</v>
      </c>
      <c r="AD162" s="55">
        <v>0</v>
      </c>
      <c r="AE162" s="55">
        <v>0</v>
      </c>
      <c r="AG162" s="55">
        <f>DSKR!$S162</f>
        <v>0</v>
      </c>
      <c r="AH162" s="55">
        <v>0</v>
      </c>
      <c r="AI162" s="55">
        <v>0</v>
      </c>
      <c r="AJ162" s="54">
        <f t="shared" si="28"/>
        <v>0</v>
      </c>
      <c r="AL162" s="55">
        <f>DSKR_BS[[#This Row],[2024-08-31]]</f>
        <v>0</v>
      </c>
      <c r="AM162" s="55">
        <v>0</v>
      </c>
      <c r="AN162" s="55">
        <v>0</v>
      </c>
      <c r="AO162" s="56">
        <f t="shared" si="29"/>
        <v>0</v>
      </c>
    </row>
    <row r="163" spans="2:48" ht="13.5" customHeight="1">
      <c r="B163" s="49" t="s">
        <v>1196</v>
      </c>
      <c r="C163" s="67" t="s">
        <v>97</v>
      </c>
      <c r="D163" s="51" t="s">
        <v>1197</v>
      </c>
      <c r="E163" s="52" t="s">
        <v>1198</v>
      </c>
      <c r="F163" s="53" t="str">
        <f>IF(LEN(DSKR!$B163)&lt;7,"O",IF(SUM(DSKR!$G163:$Y163)&lt;&gt;0,"O","X"))</f>
        <v>O</v>
      </c>
      <c r="G163" s="54">
        <v>649015354</v>
      </c>
      <c r="H163" s="54">
        <v>649015354</v>
      </c>
      <c r="I163" s="54">
        <v>649015354</v>
      </c>
      <c r="J163" s="54">
        <v>690093399</v>
      </c>
      <c r="K163" s="54">
        <v>690093399</v>
      </c>
      <c r="L163" s="54">
        <v>690093399</v>
      </c>
      <c r="M163" s="54">
        <v>673646971</v>
      </c>
      <c r="N163" s="57">
        <v>673646971</v>
      </c>
      <c r="O163" s="57">
        <v>673646971</v>
      </c>
      <c r="P163" s="54">
        <v>698635624</v>
      </c>
      <c r="Q163" s="54">
        <v>698635624</v>
      </c>
      <c r="R163" s="54">
        <v>698635624</v>
      </c>
      <c r="S163" s="55">
        <v>0</v>
      </c>
      <c r="T163" s="55">
        <v>0</v>
      </c>
      <c r="U163" s="55">
        <v>0</v>
      </c>
      <c r="V163" s="54">
        <v>0</v>
      </c>
      <c r="W163" s="55">
        <v>0</v>
      </c>
      <c r="X163" s="55">
        <v>0</v>
      </c>
      <c r="Y163" s="54">
        <v>0</v>
      </c>
      <c r="Z163" s="55">
        <v>0</v>
      </c>
      <c r="AA163" s="54">
        <v>0</v>
      </c>
      <c r="AB163" s="54">
        <v>0</v>
      </c>
      <c r="AC163" s="55">
        <v>0</v>
      </c>
      <c r="AD163" s="55">
        <v>0</v>
      </c>
      <c r="AE163" s="55">
        <v>0</v>
      </c>
      <c r="AG163" s="55">
        <f>DSKR!$S163</f>
        <v>0</v>
      </c>
      <c r="AH163" s="55">
        <v>0</v>
      </c>
      <c r="AI163" s="55">
        <v>0</v>
      </c>
      <c r="AJ163" s="54">
        <f t="shared" si="28"/>
        <v>0</v>
      </c>
      <c r="AL163" s="55">
        <f>DSKR_BS[[#This Row],[2024-08-31]]</f>
        <v>0</v>
      </c>
      <c r="AM163" s="55">
        <v>0</v>
      </c>
      <c r="AN163" s="55">
        <v>0</v>
      </c>
      <c r="AO163" s="56">
        <f t="shared" si="29"/>
        <v>0</v>
      </c>
    </row>
    <row r="164" spans="2:48" ht="13.5" hidden="1" customHeight="1">
      <c r="B164" s="49" t="s">
        <v>1199</v>
      </c>
      <c r="C164" s="67" t="s">
        <v>1200</v>
      </c>
      <c r="D164" s="51" t="s">
        <v>1201</v>
      </c>
      <c r="E164" s="52" t="s">
        <v>1202</v>
      </c>
      <c r="F164" s="53" t="str">
        <f>IF(LEN(DSKR!$B164)&lt;7,"O",IF(SUM(DSKR!$G164:$Y164)&lt;&gt;0,"O","X"))</f>
        <v>X</v>
      </c>
      <c r="G164" s="54">
        <v>0</v>
      </c>
      <c r="H164" s="54">
        <v>0</v>
      </c>
      <c r="I164" s="54">
        <v>0</v>
      </c>
      <c r="J164" s="54">
        <v>0</v>
      </c>
      <c r="K164" s="54">
        <v>0</v>
      </c>
      <c r="L164" s="54">
        <v>0</v>
      </c>
      <c r="M164" s="54">
        <v>0</v>
      </c>
      <c r="N164" s="57">
        <v>0</v>
      </c>
      <c r="O164" s="57">
        <v>0</v>
      </c>
      <c r="P164" s="54">
        <v>0</v>
      </c>
      <c r="Q164" s="54">
        <v>0</v>
      </c>
      <c r="R164" s="54">
        <v>0</v>
      </c>
      <c r="S164" s="55">
        <v>0</v>
      </c>
      <c r="T164" s="55">
        <v>0</v>
      </c>
      <c r="U164" s="55">
        <v>0</v>
      </c>
      <c r="V164" s="54">
        <v>0</v>
      </c>
      <c r="W164" s="55">
        <v>0</v>
      </c>
      <c r="X164" s="55">
        <v>0</v>
      </c>
      <c r="Y164" s="54">
        <v>0</v>
      </c>
      <c r="Z164" s="55">
        <v>0</v>
      </c>
      <c r="AA164" s="54">
        <v>0</v>
      </c>
      <c r="AB164" s="54">
        <v>0</v>
      </c>
      <c r="AC164" s="55">
        <v>0</v>
      </c>
      <c r="AD164" s="55">
        <v>0</v>
      </c>
      <c r="AE164" s="55">
        <v>0</v>
      </c>
      <c r="AG164" s="55">
        <f>DSKR!$S164</f>
        <v>0</v>
      </c>
      <c r="AH164" s="55">
        <v>0</v>
      </c>
      <c r="AI164" s="55">
        <v>0</v>
      </c>
      <c r="AJ164" s="54">
        <f t="shared" si="28"/>
        <v>0</v>
      </c>
      <c r="AL164" s="55">
        <f>DSKR_BS[[#This Row],[2024-08-31]]</f>
        <v>0</v>
      </c>
      <c r="AM164" s="55">
        <v>0</v>
      </c>
      <c r="AN164" s="55">
        <v>0</v>
      </c>
      <c r="AO164" s="56">
        <f t="shared" si="29"/>
        <v>0</v>
      </c>
    </row>
    <row r="165" spans="2:48" ht="13.5" customHeight="1">
      <c r="B165" s="49" t="s">
        <v>1203</v>
      </c>
      <c r="C165" s="67" t="s">
        <v>98</v>
      </c>
      <c r="D165" s="51" t="s">
        <v>1204</v>
      </c>
      <c r="E165" s="52" t="s">
        <v>1205</v>
      </c>
      <c r="F165" s="53" t="str">
        <f>IF(LEN(DSKR!$B165)&lt;7,"O",IF(SUM(DSKR!$G165:$Y165)&lt;&gt;0,"O","X"))</f>
        <v>O</v>
      </c>
      <c r="G165" s="54">
        <v>502107850</v>
      </c>
      <c r="H165" s="54">
        <v>502107850</v>
      </c>
      <c r="I165" s="54">
        <v>852107850</v>
      </c>
      <c r="J165" s="54">
        <v>1152107850</v>
      </c>
      <c r="K165" s="54">
        <v>1452107850</v>
      </c>
      <c r="L165" s="54">
        <v>1752107850</v>
      </c>
      <c r="M165" s="54">
        <v>4002107850</v>
      </c>
      <c r="N165" s="57">
        <v>4002107850</v>
      </c>
      <c r="O165" s="57">
        <v>4002107850</v>
      </c>
      <c r="P165" s="54">
        <v>4002107850</v>
      </c>
      <c r="Q165" s="54">
        <v>4002107850</v>
      </c>
      <c r="R165" s="54">
        <v>4002107850</v>
      </c>
      <c r="S165" s="55">
        <v>4865308494</v>
      </c>
      <c r="T165" s="55">
        <v>4497709204</v>
      </c>
      <c r="U165" s="55">
        <v>4495946296</v>
      </c>
      <c r="V165" s="54">
        <v>4495021472</v>
      </c>
      <c r="W165" s="55">
        <v>4494046534</v>
      </c>
      <c r="X165" s="55">
        <v>7492697775</v>
      </c>
      <c r="Y165" s="54">
        <v>7491533275</v>
      </c>
      <c r="Z165" s="55">
        <v>7460520092</v>
      </c>
      <c r="AA165" s="54">
        <v>10458353176</v>
      </c>
      <c r="AB165" s="54">
        <v>0</v>
      </c>
      <c r="AC165" s="55">
        <v>0</v>
      </c>
      <c r="AD165" s="55">
        <v>0</v>
      </c>
      <c r="AE165" s="55">
        <v>0</v>
      </c>
      <c r="AG165" s="55">
        <f>DSKR!$S165</f>
        <v>4865308494</v>
      </c>
      <c r="AH165" s="55">
        <v>0</v>
      </c>
      <c r="AI165" s="55">
        <v>0</v>
      </c>
      <c r="AJ165" s="54">
        <f t="shared" si="28"/>
        <v>4865308494</v>
      </c>
      <c r="AL165" s="55">
        <f>DSKR_BS[[#This Row],[2024-08-31]]</f>
        <v>10458353176</v>
      </c>
      <c r="AM165" s="55">
        <v>0</v>
      </c>
      <c r="AN165" s="55">
        <v>0</v>
      </c>
      <c r="AO165" s="56">
        <f t="shared" si="29"/>
        <v>10458353176</v>
      </c>
    </row>
    <row r="166" spans="2:48" s="68" customFormat="1" ht="13.5" customHeight="1">
      <c r="B166" s="49" t="s">
        <v>1206</v>
      </c>
      <c r="C166" s="67" t="s">
        <v>99</v>
      </c>
      <c r="D166" s="51" t="s">
        <v>1207</v>
      </c>
      <c r="E166" s="52" t="s">
        <v>1208</v>
      </c>
      <c r="F166" s="53" t="str">
        <f>IF(LEN(DSKR!$B166)&lt;7,"O",IF(SUM(DSKR!$G166:$Y166)&lt;&gt;0,"O","X"))</f>
        <v>O</v>
      </c>
      <c r="G166" s="54">
        <v>0</v>
      </c>
      <c r="H166" s="54">
        <v>0</v>
      </c>
      <c r="I166" s="54">
        <v>0</v>
      </c>
      <c r="J166" s="54">
        <v>0</v>
      </c>
      <c r="K166" s="54">
        <v>0</v>
      </c>
      <c r="L166" s="54">
        <v>0</v>
      </c>
      <c r="M166" s="54">
        <v>0</v>
      </c>
      <c r="N166" s="54">
        <v>0</v>
      </c>
      <c r="O166" s="54">
        <v>0</v>
      </c>
      <c r="P166" s="54">
        <v>0</v>
      </c>
      <c r="Q166" s="54">
        <v>0</v>
      </c>
      <c r="R166" s="54">
        <v>0</v>
      </c>
      <c r="S166" s="55">
        <v>0</v>
      </c>
      <c r="T166" s="55">
        <v>366050319</v>
      </c>
      <c r="U166" s="55">
        <v>366050319</v>
      </c>
      <c r="V166" s="54">
        <v>366050319</v>
      </c>
      <c r="W166" s="55">
        <v>366050319</v>
      </c>
      <c r="X166" s="55">
        <v>366050319</v>
      </c>
      <c r="Y166" s="54">
        <v>3336708796</v>
      </c>
      <c r="Z166" s="55">
        <v>3336708796</v>
      </c>
      <c r="AA166" s="54">
        <v>3336708796</v>
      </c>
      <c r="AB166" s="54">
        <v>0</v>
      </c>
      <c r="AC166" s="55">
        <v>0</v>
      </c>
      <c r="AD166" s="55">
        <v>0</v>
      </c>
      <c r="AE166" s="55">
        <v>0</v>
      </c>
      <c r="AF166" s="9"/>
      <c r="AG166" s="55">
        <f>DSKR!$S166</f>
        <v>0</v>
      </c>
      <c r="AH166" s="55">
        <v>0</v>
      </c>
      <c r="AI166" s="55">
        <v>0</v>
      </c>
      <c r="AJ166" s="54">
        <f t="shared" si="28"/>
        <v>0</v>
      </c>
      <c r="AK166" s="9"/>
      <c r="AL166" s="55">
        <f>DSKR_BS[[#This Row],[2024-08-31]]</f>
        <v>3336708796</v>
      </c>
      <c r="AM166" s="55">
        <v>0</v>
      </c>
      <c r="AN166" s="55">
        <v>0</v>
      </c>
      <c r="AO166" s="56">
        <f t="shared" si="29"/>
        <v>3336708796</v>
      </c>
      <c r="AQ166" s="9"/>
      <c r="AR166" s="9"/>
      <c r="AS166" s="9"/>
      <c r="AT166" s="9"/>
      <c r="AU166" s="9"/>
      <c r="AV166" s="9"/>
    </row>
    <row r="167" spans="2:48" s="68" customFormat="1" ht="13.5" customHeight="1">
      <c r="B167" s="49" t="s">
        <v>1209</v>
      </c>
      <c r="C167" s="67" t="s">
        <v>100</v>
      </c>
      <c r="D167" s="51" t="s">
        <v>1210</v>
      </c>
      <c r="E167" s="52" t="s">
        <v>1211</v>
      </c>
      <c r="F167" s="53" t="str">
        <f>IF(LEN(DSKR!$B167)&lt;7,"O",IF(SUM(DSKR!$G167:$Y167)&lt;&gt;0,"O","X"))</f>
        <v>O</v>
      </c>
      <c r="G167" s="54">
        <v>0</v>
      </c>
      <c r="H167" s="54">
        <v>0</v>
      </c>
      <c r="I167" s="54">
        <v>0</v>
      </c>
      <c r="J167" s="54">
        <v>0</v>
      </c>
      <c r="K167" s="54">
        <v>0</v>
      </c>
      <c r="L167" s="54">
        <v>0</v>
      </c>
      <c r="M167" s="54">
        <v>0</v>
      </c>
      <c r="N167" s="57">
        <v>0</v>
      </c>
      <c r="O167" s="57">
        <v>0</v>
      </c>
      <c r="P167" s="54">
        <v>0</v>
      </c>
      <c r="Q167" s="54">
        <v>0</v>
      </c>
      <c r="R167" s="54">
        <v>0</v>
      </c>
      <c r="S167" s="55">
        <v>-37726728</v>
      </c>
      <c r="T167" s="55">
        <v>-37772053</v>
      </c>
      <c r="U167" s="55">
        <v>-37960292</v>
      </c>
      <c r="V167" s="54">
        <v>-37637847</v>
      </c>
      <c r="W167" s="55">
        <v>-37350252</v>
      </c>
      <c r="X167" s="55">
        <v>-37299788</v>
      </c>
      <c r="Y167" s="54">
        <v>-37142261</v>
      </c>
      <c r="Z167" s="55">
        <v>-37306894</v>
      </c>
      <c r="AA167" s="54">
        <v>-37791242</v>
      </c>
      <c r="AB167" s="54">
        <v>0</v>
      </c>
      <c r="AC167" s="55">
        <v>0</v>
      </c>
      <c r="AD167" s="55">
        <v>0</v>
      </c>
      <c r="AE167" s="55">
        <v>0</v>
      </c>
      <c r="AF167" s="9"/>
      <c r="AG167" s="55">
        <f>DSKR!$S167</f>
        <v>-37726728</v>
      </c>
      <c r="AH167" s="55">
        <v>0</v>
      </c>
      <c r="AI167" s="55">
        <v>0</v>
      </c>
      <c r="AJ167" s="54">
        <f t="shared" si="28"/>
        <v>-37726728</v>
      </c>
      <c r="AK167" s="9"/>
      <c r="AL167" s="55">
        <f>DSKR_BS[[#This Row],[2024-08-31]]</f>
        <v>-37791242</v>
      </c>
      <c r="AM167" s="55">
        <v>0</v>
      </c>
      <c r="AN167" s="55">
        <v>0</v>
      </c>
      <c r="AO167" s="56">
        <f t="shared" si="29"/>
        <v>-37791242</v>
      </c>
      <c r="AQ167" s="9"/>
      <c r="AR167" s="9"/>
      <c r="AS167" s="9"/>
      <c r="AT167" s="9"/>
      <c r="AU167" s="9"/>
      <c r="AV167" s="9"/>
    </row>
    <row r="168" spans="2:48" ht="16.5" hidden="1">
      <c r="B168" s="49" t="s">
        <v>1212</v>
      </c>
      <c r="C168" s="50" t="s">
        <v>1213</v>
      </c>
      <c r="D168" s="51" t="s">
        <v>1214</v>
      </c>
      <c r="E168" s="52" t="s">
        <v>1215</v>
      </c>
      <c r="F168" s="53" t="str">
        <f>IF(LEN(DSKR!$B168)&lt;7,"O",IF(SUM(DSKR!$G168:$Y168)&lt;&gt;0,"O","X"))</f>
        <v>X</v>
      </c>
      <c r="G168" s="54">
        <v>0</v>
      </c>
      <c r="H168" s="54">
        <v>0</v>
      </c>
      <c r="I168" s="54">
        <v>0</v>
      </c>
      <c r="J168" s="54">
        <v>0</v>
      </c>
      <c r="K168" s="54">
        <v>0</v>
      </c>
      <c r="L168" s="54">
        <v>0</v>
      </c>
      <c r="M168" s="54">
        <v>0</v>
      </c>
      <c r="N168" s="57">
        <v>0</v>
      </c>
      <c r="O168" s="57">
        <v>0</v>
      </c>
      <c r="P168" s="54">
        <v>0</v>
      </c>
      <c r="Q168" s="54">
        <v>0</v>
      </c>
      <c r="R168" s="54">
        <v>0</v>
      </c>
      <c r="S168" s="55">
        <v>0</v>
      </c>
      <c r="T168" s="55">
        <v>0</v>
      </c>
      <c r="U168" s="55">
        <v>0</v>
      </c>
      <c r="V168" s="54">
        <v>0</v>
      </c>
      <c r="W168" s="55">
        <v>0</v>
      </c>
      <c r="X168" s="55">
        <v>0</v>
      </c>
      <c r="Y168" s="54">
        <v>0</v>
      </c>
      <c r="Z168" s="55">
        <v>0</v>
      </c>
      <c r="AA168" s="54">
        <v>0</v>
      </c>
      <c r="AB168" s="54">
        <v>0</v>
      </c>
      <c r="AC168" s="55">
        <v>0</v>
      </c>
      <c r="AD168" s="55">
        <v>0</v>
      </c>
      <c r="AE168" s="55">
        <v>0</v>
      </c>
      <c r="AG168" s="55">
        <f>DSKR!$S168</f>
        <v>0</v>
      </c>
      <c r="AH168" s="55">
        <v>0</v>
      </c>
      <c r="AI168" s="55">
        <v>0</v>
      </c>
      <c r="AJ168" s="54">
        <f t="shared" si="28"/>
        <v>0</v>
      </c>
      <c r="AL168" s="55">
        <f>DSKR_BS[[#This Row],[2024-08-31]]</f>
        <v>0</v>
      </c>
      <c r="AM168" s="55">
        <v>0</v>
      </c>
      <c r="AN168" s="55">
        <v>0</v>
      </c>
      <c r="AO168" s="56">
        <f t="shared" si="29"/>
        <v>0</v>
      </c>
    </row>
    <row r="169" spans="2:48" s="68" customFormat="1" ht="13.5" customHeight="1">
      <c r="B169" s="49" t="s">
        <v>1216</v>
      </c>
      <c r="C169" s="50" t="s">
        <v>101</v>
      </c>
      <c r="D169" s="51" t="s">
        <v>1217</v>
      </c>
      <c r="E169" s="52" t="s">
        <v>1218</v>
      </c>
      <c r="F169" s="53" t="str">
        <f>IF(LEN(DSKR!$B169)&lt;7,"O",IF(SUM(DSKR!$G169:$Y169)&lt;&gt;0,"O","X"))</f>
        <v>O</v>
      </c>
      <c r="G169" s="54">
        <v>0</v>
      </c>
      <c r="H169" s="54">
        <v>0</v>
      </c>
      <c r="I169" s="54">
        <v>0</v>
      </c>
      <c r="J169" s="54">
        <v>0</v>
      </c>
      <c r="K169" s="54">
        <v>0</v>
      </c>
      <c r="L169" s="54">
        <v>0</v>
      </c>
      <c r="M169" s="54">
        <v>0</v>
      </c>
      <c r="N169" s="54">
        <v>0</v>
      </c>
      <c r="O169" s="54">
        <v>0</v>
      </c>
      <c r="P169" s="54">
        <v>0</v>
      </c>
      <c r="Q169" s="54">
        <v>0</v>
      </c>
      <c r="R169" s="54">
        <v>0</v>
      </c>
      <c r="S169" s="55">
        <v>2474315375</v>
      </c>
      <c r="T169" s="55">
        <v>2474315375</v>
      </c>
      <c r="U169" s="55">
        <v>2474315375</v>
      </c>
      <c r="V169" s="54">
        <v>2584464051</v>
      </c>
      <c r="W169" s="55">
        <v>2645679082</v>
      </c>
      <c r="X169" s="55">
        <v>2641457357</v>
      </c>
      <c r="Y169" s="54">
        <v>2665828231</v>
      </c>
      <c r="Z169" s="55">
        <v>2657000984</v>
      </c>
      <c r="AA169" s="54">
        <v>2562395938</v>
      </c>
      <c r="AB169" s="54">
        <v>0</v>
      </c>
      <c r="AC169" s="55">
        <v>0</v>
      </c>
      <c r="AD169" s="55">
        <v>0</v>
      </c>
      <c r="AE169" s="55">
        <v>0</v>
      </c>
      <c r="AF169" s="9"/>
      <c r="AG169" s="55">
        <f>DSKR!$S169</f>
        <v>2474315375</v>
      </c>
      <c r="AH169" s="55">
        <v>0</v>
      </c>
      <c r="AI169" s="55">
        <v>0</v>
      </c>
      <c r="AJ169" s="54">
        <f t="shared" si="28"/>
        <v>2474315375</v>
      </c>
      <c r="AK169" s="9"/>
      <c r="AL169" s="55">
        <f>DSKR_BS[[#This Row],[2024-08-31]]</f>
        <v>2562395938</v>
      </c>
      <c r="AM169" s="55">
        <v>0</v>
      </c>
      <c r="AN169" s="55">
        <v>0</v>
      </c>
      <c r="AO169" s="56">
        <f t="shared" si="29"/>
        <v>2562395938</v>
      </c>
    </row>
    <row r="170" spans="2:48" s="68" customFormat="1" ht="13.5" hidden="1" customHeight="1">
      <c r="B170" s="49" t="s">
        <v>1219</v>
      </c>
      <c r="C170" s="50" t="s">
        <v>1220</v>
      </c>
      <c r="D170" s="51" t="s">
        <v>1221</v>
      </c>
      <c r="E170" s="52" t="s">
        <v>1222</v>
      </c>
      <c r="F170" s="53" t="str">
        <f>IF(LEN(DSKR!$B170)&lt;7,"O",IF(SUM(DSKR!$G170:$Y170)&lt;&gt;0,"O","X"))</f>
        <v>X</v>
      </c>
      <c r="G170" s="54">
        <v>0</v>
      </c>
      <c r="H170" s="54">
        <v>0</v>
      </c>
      <c r="I170" s="54">
        <v>0</v>
      </c>
      <c r="J170" s="54">
        <v>0</v>
      </c>
      <c r="K170" s="54">
        <v>0</v>
      </c>
      <c r="L170" s="54">
        <v>0</v>
      </c>
      <c r="M170" s="54">
        <v>0</v>
      </c>
      <c r="N170" s="57">
        <v>0</v>
      </c>
      <c r="O170" s="57">
        <v>0</v>
      </c>
      <c r="P170" s="54">
        <v>0</v>
      </c>
      <c r="Q170" s="54">
        <v>0</v>
      </c>
      <c r="R170" s="54">
        <v>0</v>
      </c>
      <c r="S170" s="55">
        <v>0</v>
      </c>
      <c r="T170" s="55">
        <v>0</v>
      </c>
      <c r="U170" s="55">
        <v>0</v>
      </c>
      <c r="V170" s="54">
        <v>0</v>
      </c>
      <c r="W170" s="55">
        <v>0</v>
      </c>
      <c r="X170" s="55">
        <v>0</v>
      </c>
      <c r="Y170" s="54">
        <v>0</v>
      </c>
      <c r="Z170" s="55">
        <v>0</v>
      </c>
      <c r="AA170" s="54">
        <v>0</v>
      </c>
      <c r="AB170" s="54">
        <v>0</v>
      </c>
      <c r="AC170" s="55">
        <v>0</v>
      </c>
      <c r="AD170" s="55">
        <v>0</v>
      </c>
      <c r="AE170" s="55">
        <v>0</v>
      </c>
      <c r="AF170" s="9"/>
      <c r="AG170" s="55">
        <f>DSKR!$S170</f>
        <v>0</v>
      </c>
      <c r="AH170" s="55">
        <v>0</v>
      </c>
      <c r="AI170" s="55">
        <v>0</v>
      </c>
      <c r="AJ170" s="54">
        <f t="shared" si="28"/>
        <v>0</v>
      </c>
      <c r="AK170" s="9"/>
      <c r="AL170" s="55">
        <f>DSKR_BS[[#This Row],[2024-08-31]]</f>
        <v>0</v>
      </c>
      <c r="AM170" s="55">
        <v>0</v>
      </c>
      <c r="AN170" s="55">
        <v>0</v>
      </c>
      <c r="AO170" s="56">
        <f t="shared" si="29"/>
        <v>0</v>
      </c>
    </row>
    <row r="171" spans="2:48" s="68" customFormat="1" ht="13.5" hidden="1" customHeight="1">
      <c r="B171" s="49" t="s">
        <v>1223</v>
      </c>
      <c r="C171" s="50" t="s">
        <v>1224</v>
      </c>
      <c r="D171" s="51" t="s">
        <v>1225</v>
      </c>
      <c r="E171" s="52" t="s">
        <v>1226</v>
      </c>
      <c r="F171" s="53" t="str">
        <f>IF(LEN(DSKR!$B171)&lt;7,"O",IF(SUM(DSKR!$G171:$Y171)&lt;&gt;0,"O","X"))</f>
        <v>X</v>
      </c>
      <c r="G171" s="54">
        <v>0</v>
      </c>
      <c r="H171" s="54">
        <v>0</v>
      </c>
      <c r="I171" s="54">
        <v>0</v>
      </c>
      <c r="J171" s="54">
        <v>0</v>
      </c>
      <c r="K171" s="54">
        <v>0</v>
      </c>
      <c r="L171" s="54">
        <v>0</v>
      </c>
      <c r="M171" s="54">
        <v>0</v>
      </c>
      <c r="N171" s="57">
        <v>0</v>
      </c>
      <c r="O171" s="57">
        <v>0</v>
      </c>
      <c r="P171" s="54">
        <v>0</v>
      </c>
      <c r="Q171" s="54">
        <v>0</v>
      </c>
      <c r="R171" s="54">
        <v>0</v>
      </c>
      <c r="S171" s="55">
        <v>0</v>
      </c>
      <c r="T171" s="55">
        <v>0</v>
      </c>
      <c r="U171" s="55">
        <v>0</v>
      </c>
      <c r="V171" s="54">
        <v>0</v>
      </c>
      <c r="W171" s="55">
        <v>0</v>
      </c>
      <c r="X171" s="55">
        <v>0</v>
      </c>
      <c r="Y171" s="54">
        <v>0</v>
      </c>
      <c r="Z171" s="55">
        <v>0</v>
      </c>
      <c r="AA171" s="54">
        <v>0</v>
      </c>
      <c r="AB171" s="54">
        <v>0</v>
      </c>
      <c r="AC171" s="55">
        <v>0</v>
      </c>
      <c r="AD171" s="55">
        <v>0</v>
      </c>
      <c r="AE171" s="55">
        <v>0</v>
      </c>
      <c r="AF171" s="9"/>
      <c r="AG171" s="55">
        <f>DSKR!$S171</f>
        <v>0</v>
      </c>
      <c r="AH171" s="55">
        <v>0</v>
      </c>
      <c r="AI171" s="55">
        <v>0</v>
      </c>
      <c r="AJ171" s="54">
        <f t="shared" si="28"/>
        <v>0</v>
      </c>
      <c r="AK171" s="9"/>
      <c r="AL171" s="55">
        <f>DSKR_BS[[#This Row],[2024-08-31]]</f>
        <v>0</v>
      </c>
      <c r="AM171" s="55">
        <v>0</v>
      </c>
      <c r="AN171" s="55">
        <v>0</v>
      </c>
      <c r="AO171" s="56">
        <f t="shared" si="29"/>
        <v>0</v>
      </c>
      <c r="AQ171" s="9"/>
      <c r="AR171" s="9"/>
      <c r="AS171" s="9"/>
      <c r="AT171" s="9"/>
      <c r="AU171" s="9"/>
      <c r="AV171" s="9"/>
    </row>
    <row r="172" spans="2:48" s="68" customFormat="1" ht="13.5" hidden="1" customHeight="1">
      <c r="B172" s="49" t="s">
        <v>1227</v>
      </c>
      <c r="C172" s="50" t="s">
        <v>1228</v>
      </c>
      <c r="D172" s="51" t="s">
        <v>1229</v>
      </c>
      <c r="E172" s="52" t="s">
        <v>1230</v>
      </c>
      <c r="F172" s="53" t="str">
        <f>IF(LEN(DSKR!$B172)&lt;7,"O",IF(SUM(DSKR!$G172:$Y172)&lt;&gt;0,"O","X"))</f>
        <v>X</v>
      </c>
      <c r="G172" s="54">
        <v>0</v>
      </c>
      <c r="H172" s="54">
        <v>0</v>
      </c>
      <c r="I172" s="54">
        <v>0</v>
      </c>
      <c r="J172" s="54">
        <v>0</v>
      </c>
      <c r="K172" s="54">
        <v>0</v>
      </c>
      <c r="L172" s="54">
        <v>0</v>
      </c>
      <c r="M172" s="54">
        <v>0</v>
      </c>
      <c r="N172" s="57">
        <v>0</v>
      </c>
      <c r="O172" s="57">
        <v>0</v>
      </c>
      <c r="P172" s="54">
        <v>0</v>
      </c>
      <c r="Q172" s="54">
        <v>0</v>
      </c>
      <c r="R172" s="54">
        <v>0</v>
      </c>
      <c r="S172" s="55">
        <v>0</v>
      </c>
      <c r="T172" s="55">
        <v>0</v>
      </c>
      <c r="U172" s="55">
        <v>0</v>
      </c>
      <c r="V172" s="54">
        <v>0</v>
      </c>
      <c r="W172" s="55">
        <v>0</v>
      </c>
      <c r="X172" s="55">
        <v>0</v>
      </c>
      <c r="Y172" s="54">
        <v>0</v>
      </c>
      <c r="Z172" s="55">
        <v>0</v>
      </c>
      <c r="AA172" s="54">
        <v>0</v>
      </c>
      <c r="AB172" s="54">
        <v>0</v>
      </c>
      <c r="AC172" s="55">
        <v>0</v>
      </c>
      <c r="AD172" s="55">
        <v>0</v>
      </c>
      <c r="AE172" s="55">
        <v>0</v>
      </c>
      <c r="AF172" s="9"/>
      <c r="AG172" s="55">
        <f>DSKR!$S172</f>
        <v>0</v>
      </c>
      <c r="AH172" s="55">
        <v>0</v>
      </c>
      <c r="AI172" s="55">
        <v>0</v>
      </c>
      <c r="AJ172" s="54">
        <f t="shared" si="28"/>
        <v>0</v>
      </c>
      <c r="AK172" s="9"/>
      <c r="AL172" s="55">
        <f>DSKR_BS[[#This Row],[2024-08-31]]</f>
        <v>0</v>
      </c>
      <c r="AM172" s="55">
        <v>0</v>
      </c>
      <c r="AN172" s="55">
        <v>0</v>
      </c>
      <c r="AO172" s="56">
        <f t="shared" si="29"/>
        <v>0</v>
      </c>
    </row>
    <row r="173" spans="2:48" s="68" customFormat="1" ht="13.5" hidden="1" customHeight="1">
      <c r="B173" s="49" t="s">
        <v>1231</v>
      </c>
      <c r="C173" s="50" t="s">
        <v>1232</v>
      </c>
      <c r="D173" s="51" t="s">
        <v>1233</v>
      </c>
      <c r="E173" s="52" t="s">
        <v>1234</v>
      </c>
      <c r="F173" s="53" t="str">
        <f>IF(LEN(DSKR!$B173)&lt;7,"O",IF(SUM(DSKR!$G173:$Y173)&lt;&gt;0,"O","X"))</f>
        <v>X</v>
      </c>
      <c r="G173" s="54">
        <v>0</v>
      </c>
      <c r="H173" s="54">
        <v>0</v>
      </c>
      <c r="I173" s="54">
        <v>0</v>
      </c>
      <c r="J173" s="54">
        <v>0</v>
      </c>
      <c r="K173" s="54">
        <v>0</v>
      </c>
      <c r="L173" s="54">
        <v>0</v>
      </c>
      <c r="M173" s="54">
        <v>0</v>
      </c>
      <c r="N173" s="57">
        <v>0</v>
      </c>
      <c r="O173" s="57">
        <v>0</v>
      </c>
      <c r="P173" s="54">
        <v>0</v>
      </c>
      <c r="Q173" s="54">
        <v>0</v>
      </c>
      <c r="R173" s="54">
        <v>0</v>
      </c>
      <c r="S173" s="55">
        <v>0</v>
      </c>
      <c r="T173" s="55">
        <v>0</v>
      </c>
      <c r="U173" s="55">
        <v>0</v>
      </c>
      <c r="V173" s="54">
        <v>0</v>
      </c>
      <c r="W173" s="55">
        <v>0</v>
      </c>
      <c r="X173" s="55">
        <v>0</v>
      </c>
      <c r="Y173" s="54">
        <v>0</v>
      </c>
      <c r="Z173" s="55">
        <v>0</v>
      </c>
      <c r="AA173" s="54">
        <v>0</v>
      </c>
      <c r="AB173" s="54">
        <v>0</v>
      </c>
      <c r="AC173" s="55">
        <v>0</v>
      </c>
      <c r="AD173" s="55">
        <v>0</v>
      </c>
      <c r="AE173" s="55">
        <v>0</v>
      </c>
      <c r="AF173" s="9"/>
      <c r="AG173" s="55">
        <f>DSKR!$S173</f>
        <v>0</v>
      </c>
      <c r="AH173" s="55">
        <v>0</v>
      </c>
      <c r="AI173" s="55">
        <v>0</v>
      </c>
      <c r="AJ173" s="54">
        <f t="shared" si="28"/>
        <v>0</v>
      </c>
      <c r="AK173" s="9"/>
      <c r="AL173" s="55">
        <f>DSKR_BS[[#This Row],[2024-08-31]]</f>
        <v>0</v>
      </c>
      <c r="AM173" s="55">
        <v>0</v>
      </c>
      <c r="AN173" s="55">
        <v>0</v>
      </c>
      <c r="AO173" s="56">
        <f t="shared" si="29"/>
        <v>0</v>
      </c>
    </row>
    <row r="174" spans="2:48" s="68" customFormat="1" ht="13.5" hidden="1" customHeight="1">
      <c r="B174" s="49" t="s">
        <v>1235</v>
      </c>
      <c r="C174" s="50" t="s">
        <v>1236</v>
      </c>
      <c r="D174" s="51" t="s">
        <v>1237</v>
      </c>
      <c r="E174" s="52" t="s">
        <v>1238</v>
      </c>
      <c r="F174" s="53" t="str">
        <f>IF(LEN(DSKR!$B174)&lt;7,"O",IF(SUM(DSKR!$G174:$Y174)&lt;&gt;0,"O","X"))</f>
        <v>X</v>
      </c>
      <c r="G174" s="54">
        <v>0</v>
      </c>
      <c r="H174" s="54">
        <v>0</v>
      </c>
      <c r="I174" s="54">
        <v>0</v>
      </c>
      <c r="J174" s="54">
        <v>0</v>
      </c>
      <c r="K174" s="54">
        <v>0</v>
      </c>
      <c r="L174" s="54">
        <v>0</v>
      </c>
      <c r="M174" s="54">
        <v>0</v>
      </c>
      <c r="N174" s="57">
        <v>0</v>
      </c>
      <c r="O174" s="57">
        <v>0</v>
      </c>
      <c r="P174" s="54">
        <v>0</v>
      </c>
      <c r="Q174" s="54">
        <v>0</v>
      </c>
      <c r="R174" s="54">
        <v>0</v>
      </c>
      <c r="S174" s="55">
        <v>0</v>
      </c>
      <c r="T174" s="55">
        <v>0</v>
      </c>
      <c r="U174" s="55">
        <v>0</v>
      </c>
      <c r="V174" s="54">
        <v>0</v>
      </c>
      <c r="W174" s="55">
        <v>0</v>
      </c>
      <c r="X174" s="55">
        <v>0</v>
      </c>
      <c r="Y174" s="54">
        <v>0</v>
      </c>
      <c r="Z174" s="55">
        <v>0</v>
      </c>
      <c r="AA174" s="54">
        <v>0</v>
      </c>
      <c r="AB174" s="54">
        <v>0</v>
      </c>
      <c r="AC174" s="55">
        <v>0</v>
      </c>
      <c r="AD174" s="55">
        <v>0</v>
      </c>
      <c r="AE174" s="55">
        <v>0</v>
      </c>
      <c r="AF174" s="9"/>
      <c r="AG174" s="55">
        <f>DSKR!$S174</f>
        <v>0</v>
      </c>
      <c r="AH174" s="55">
        <v>0</v>
      </c>
      <c r="AI174" s="55">
        <v>0</v>
      </c>
      <c r="AJ174" s="54">
        <f t="shared" si="28"/>
        <v>0</v>
      </c>
      <c r="AK174" s="9"/>
      <c r="AL174" s="55">
        <f>DSKR_BS[[#This Row],[2024-08-31]]</f>
        <v>0</v>
      </c>
      <c r="AM174" s="55">
        <v>0</v>
      </c>
      <c r="AN174" s="55">
        <v>0</v>
      </c>
      <c r="AO174" s="56">
        <f t="shared" si="29"/>
        <v>0</v>
      </c>
      <c r="AQ174" s="66"/>
    </row>
    <row r="175" spans="2:48" s="68" customFormat="1" ht="13.5" customHeight="1">
      <c r="B175" s="33" t="s">
        <v>1239</v>
      </c>
      <c r="C175" s="34" t="s">
        <v>102</v>
      </c>
      <c r="D175" s="35" t="s">
        <v>1240</v>
      </c>
      <c r="E175" s="36" t="s">
        <v>1241</v>
      </c>
      <c r="F175" s="37" t="str">
        <f>IF(LEN(DSKR!$B175)&lt;7,"O",IF(SUM(DSKR!$G175:$Y175)&lt;&gt;0,"O","X"))</f>
        <v>O</v>
      </c>
      <c r="G175" s="38">
        <f>SUM(G176:G206)</f>
        <v>6495644034</v>
      </c>
      <c r="H175" s="38">
        <f t="shared" ref="H175:AB175" si="30">SUM(H176:H206)</f>
        <v>6225799909</v>
      </c>
      <c r="I175" s="38">
        <f t="shared" si="30"/>
        <v>46006759312</v>
      </c>
      <c r="J175" s="38">
        <f t="shared" si="30"/>
        <v>45906400599</v>
      </c>
      <c r="K175" s="38">
        <f t="shared" si="30"/>
        <v>45684228969</v>
      </c>
      <c r="L175" s="38">
        <f t="shared" si="30"/>
        <v>45456232595</v>
      </c>
      <c r="M175" s="38">
        <f t="shared" si="30"/>
        <v>45250940430</v>
      </c>
      <c r="N175" s="38">
        <f t="shared" si="30"/>
        <v>45021510458</v>
      </c>
      <c r="O175" s="38">
        <f t="shared" si="30"/>
        <v>64786352936</v>
      </c>
      <c r="P175" s="38">
        <f t="shared" si="30"/>
        <v>64609665869</v>
      </c>
      <c r="Q175" s="38">
        <f t="shared" si="30"/>
        <v>64484143213</v>
      </c>
      <c r="R175" s="38">
        <f t="shared" si="30"/>
        <v>64364268876</v>
      </c>
      <c r="S175" s="39">
        <f t="shared" si="30"/>
        <v>76871375357</v>
      </c>
      <c r="T175" s="39">
        <f t="shared" si="30"/>
        <v>82455016581</v>
      </c>
      <c r="U175" s="39">
        <f t="shared" si="30"/>
        <v>82994938936</v>
      </c>
      <c r="V175" s="38">
        <f t="shared" si="30"/>
        <v>82957744949</v>
      </c>
      <c r="W175" s="39">
        <f t="shared" si="30"/>
        <v>93762165938</v>
      </c>
      <c r="X175" s="39">
        <f t="shared" si="30"/>
        <v>94380251403</v>
      </c>
      <c r="Y175" s="38">
        <f t="shared" si="30"/>
        <v>94858912279</v>
      </c>
      <c r="Z175" s="39">
        <f t="shared" si="30"/>
        <v>95476978623</v>
      </c>
      <c r="AA175" s="38">
        <f t="shared" si="30"/>
        <v>96097374219</v>
      </c>
      <c r="AB175" s="38">
        <f t="shared" si="30"/>
        <v>0</v>
      </c>
      <c r="AC175" s="39">
        <f>SUM(AC176:AC206)</f>
        <v>0</v>
      </c>
      <c r="AD175" s="39">
        <f>SUM(AD176:AD206)</f>
        <v>0</v>
      </c>
      <c r="AE175" s="39">
        <f>SUM(AE176:AE206)</f>
        <v>0</v>
      </c>
      <c r="AF175" s="9"/>
      <c r="AG175" s="39">
        <f>DSKR!$S175</f>
        <v>76871375357</v>
      </c>
      <c r="AH175" s="39"/>
      <c r="AI175" s="39"/>
      <c r="AJ175" s="38">
        <f>SUM(AJ176:AJ206)</f>
        <v>76839790491</v>
      </c>
      <c r="AK175" s="9"/>
      <c r="AL175" s="39">
        <f>DSKR_BS[[#This Row],[2024-08-31]]</f>
        <v>96097374219</v>
      </c>
      <c r="AM175" s="39"/>
      <c r="AN175" s="39"/>
      <c r="AO175" s="40">
        <f>SUM(AO176:AO206)</f>
        <v>96075218675.850815</v>
      </c>
    </row>
    <row r="176" spans="2:48" s="68" customFormat="1" ht="13.5" customHeight="1">
      <c r="B176" s="49" t="s">
        <v>1242</v>
      </c>
      <c r="C176" s="50" t="s">
        <v>103</v>
      </c>
      <c r="D176" s="51" t="s">
        <v>1243</v>
      </c>
      <c r="E176" s="52" t="s">
        <v>1244</v>
      </c>
      <c r="F176" s="53" t="str">
        <f>IF(LEN(DSKR!$B176)&lt;7,"O",IF(SUM(DSKR!$G176:$Y176)&lt;&gt;0,"O","X"))</f>
        <v>O</v>
      </c>
      <c r="G176" s="54">
        <v>220000038</v>
      </c>
      <c r="H176" s="54">
        <v>100000050</v>
      </c>
      <c r="I176" s="54">
        <v>100000050</v>
      </c>
      <c r="J176" s="54">
        <v>100000050</v>
      </c>
      <c r="K176" s="54">
        <v>100000050</v>
      </c>
      <c r="L176" s="54">
        <v>100000050</v>
      </c>
      <c r="M176" s="54">
        <v>100000050</v>
      </c>
      <c r="N176" s="57">
        <v>100000050</v>
      </c>
      <c r="O176" s="57">
        <v>100000050</v>
      </c>
      <c r="P176" s="54">
        <v>100000050</v>
      </c>
      <c r="Q176" s="54">
        <v>100000050</v>
      </c>
      <c r="R176" s="54">
        <v>100000050</v>
      </c>
      <c r="S176" s="55">
        <v>100000050</v>
      </c>
      <c r="T176" s="55">
        <v>0</v>
      </c>
      <c r="U176" s="55">
        <v>0</v>
      </c>
      <c r="V176" s="54">
        <v>0</v>
      </c>
      <c r="W176" s="55">
        <v>0</v>
      </c>
      <c r="X176" s="55">
        <v>0</v>
      </c>
      <c r="Y176" s="54">
        <v>0</v>
      </c>
      <c r="Z176" s="55">
        <v>0</v>
      </c>
      <c r="AA176" s="54">
        <v>0</v>
      </c>
      <c r="AB176" s="54">
        <v>0</v>
      </c>
      <c r="AC176" s="55">
        <v>0</v>
      </c>
      <c r="AD176" s="55">
        <v>0</v>
      </c>
      <c r="AE176" s="55">
        <v>0</v>
      </c>
      <c r="AF176" s="9"/>
      <c r="AG176" s="55">
        <f>DSKR!$S176</f>
        <v>100000050</v>
      </c>
      <c r="AH176" s="55">
        <v>0</v>
      </c>
      <c r="AI176" s="55">
        <v>0</v>
      </c>
      <c r="AJ176" s="54">
        <f t="shared" ref="AJ176:AJ209" si="31">AG176-AH176+AI176</f>
        <v>100000050</v>
      </c>
      <c r="AK176" s="9"/>
      <c r="AL176" s="55">
        <f>DSKR_BS[[#This Row],[2024-08-31]]</f>
        <v>0</v>
      </c>
      <c r="AM176" s="55">
        <v>0</v>
      </c>
      <c r="AN176" s="55">
        <v>0</v>
      </c>
      <c r="AO176" s="56">
        <f t="shared" ref="AO176:AO209" si="32">AL176-AM176+AN176</f>
        <v>0</v>
      </c>
    </row>
    <row r="177" spans="2:43" s="68" customFormat="1" ht="13.5" customHeight="1">
      <c r="B177" s="49" t="s">
        <v>1245</v>
      </c>
      <c r="C177" s="50" t="s">
        <v>104</v>
      </c>
      <c r="D177" s="51" t="s">
        <v>1246</v>
      </c>
      <c r="E177" s="52" t="s">
        <v>1247</v>
      </c>
      <c r="F177" s="53" t="str">
        <f>IF(LEN(DSKR!$B177)&lt;7,"O",IF(SUM(DSKR!$G177:$Y177)&lt;&gt;0,"O","X"))</f>
        <v>O</v>
      </c>
      <c r="G177" s="54">
        <v>-85296289</v>
      </c>
      <c r="H177" s="54">
        <v>-42410843</v>
      </c>
      <c r="I177" s="54">
        <v>-42410843</v>
      </c>
      <c r="J177" s="54">
        <v>-42410843</v>
      </c>
      <c r="K177" s="54">
        <v>-42410843</v>
      </c>
      <c r="L177" s="54">
        <v>-42410843</v>
      </c>
      <c r="M177" s="54">
        <v>-42410843</v>
      </c>
      <c r="N177" s="57">
        <v>-42410843</v>
      </c>
      <c r="O177" s="57">
        <v>-42410843</v>
      </c>
      <c r="P177" s="54">
        <v>-42410843</v>
      </c>
      <c r="Q177" s="54">
        <v>-42410843</v>
      </c>
      <c r="R177" s="54">
        <v>-42410843</v>
      </c>
      <c r="S177" s="55">
        <v>-42410843</v>
      </c>
      <c r="T177" s="55">
        <v>0</v>
      </c>
      <c r="U177" s="55">
        <v>0</v>
      </c>
      <c r="V177" s="54">
        <v>0</v>
      </c>
      <c r="W177" s="55">
        <v>0</v>
      </c>
      <c r="X177" s="55">
        <v>0</v>
      </c>
      <c r="Y177" s="54">
        <v>0</v>
      </c>
      <c r="Z177" s="55">
        <v>0</v>
      </c>
      <c r="AA177" s="54">
        <v>0</v>
      </c>
      <c r="AB177" s="54">
        <v>0</v>
      </c>
      <c r="AC177" s="55">
        <v>0</v>
      </c>
      <c r="AD177" s="55">
        <v>0</v>
      </c>
      <c r="AE177" s="55">
        <v>0</v>
      </c>
      <c r="AF177" s="9"/>
      <c r="AG177" s="55">
        <f>DSKR!$S177</f>
        <v>-42410843</v>
      </c>
      <c r="AH177" s="55">
        <v>0</v>
      </c>
      <c r="AI177" s="55">
        <v>0</v>
      </c>
      <c r="AJ177" s="54">
        <f t="shared" si="31"/>
        <v>-42410843</v>
      </c>
      <c r="AK177" s="9"/>
      <c r="AL177" s="55">
        <f>DSKR_BS[[#This Row],[2024-08-31]]</f>
        <v>0</v>
      </c>
      <c r="AM177" s="55">
        <v>0</v>
      </c>
      <c r="AN177" s="55">
        <v>0</v>
      </c>
      <c r="AO177" s="56">
        <f t="shared" si="32"/>
        <v>0</v>
      </c>
    </row>
    <row r="178" spans="2:43" s="68" customFormat="1" ht="13.5" customHeight="1">
      <c r="B178" s="49" t="s">
        <v>1248</v>
      </c>
      <c r="C178" s="50" t="s">
        <v>105</v>
      </c>
      <c r="D178" s="51" t="s">
        <v>1249</v>
      </c>
      <c r="E178" s="52" t="s">
        <v>1250</v>
      </c>
      <c r="F178" s="53" t="str">
        <f>IF(LEN(DSKR!$B178)&lt;7,"O",IF(SUM(DSKR!$G178:$Y178)&lt;&gt;0,"O","X"))</f>
        <v>O</v>
      </c>
      <c r="G178" s="54">
        <v>4450000000</v>
      </c>
      <c r="H178" s="54">
        <v>4380000000</v>
      </c>
      <c r="I178" s="54">
        <v>4310000000</v>
      </c>
      <c r="J178" s="54">
        <v>4240000000</v>
      </c>
      <c r="K178" s="54">
        <v>4170000000</v>
      </c>
      <c r="L178" s="54">
        <v>4100000000</v>
      </c>
      <c r="M178" s="54">
        <v>4030000000</v>
      </c>
      <c r="N178" s="57">
        <v>3960000000</v>
      </c>
      <c r="O178" s="57">
        <v>3890000000</v>
      </c>
      <c r="P178" s="54">
        <v>3820000000</v>
      </c>
      <c r="Q178" s="54">
        <v>3750000000</v>
      </c>
      <c r="R178" s="54">
        <v>3680000000</v>
      </c>
      <c r="S178" s="55">
        <v>0</v>
      </c>
      <c r="T178" s="55">
        <v>0</v>
      </c>
      <c r="U178" s="55">
        <v>0</v>
      </c>
      <c r="V178" s="54">
        <v>0</v>
      </c>
      <c r="W178" s="55">
        <v>0</v>
      </c>
      <c r="X178" s="55">
        <v>0</v>
      </c>
      <c r="Y178" s="54">
        <v>0</v>
      </c>
      <c r="Z178" s="55">
        <v>0</v>
      </c>
      <c r="AA178" s="54">
        <v>0</v>
      </c>
      <c r="AB178" s="54">
        <v>0</v>
      </c>
      <c r="AC178" s="55">
        <v>0</v>
      </c>
      <c r="AD178" s="55">
        <v>0</v>
      </c>
      <c r="AE178" s="55">
        <v>0</v>
      </c>
      <c r="AF178" s="9"/>
      <c r="AG178" s="55">
        <f>DSKR!$S178</f>
        <v>0</v>
      </c>
      <c r="AH178" s="55">
        <v>0</v>
      </c>
      <c r="AI178" s="55">
        <v>0</v>
      </c>
      <c r="AJ178" s="54">
        <f t="shared" si="31"/>
        <v>0</v>
      </c>
      <c r="AK178" s="9"/>
      <c r="AL178" s="55">
        <f>DSKR_BS[[#This Row],[2024-08-31]]</f>
        <v>0</v>
      </c>
      <c r="AM178" s="55">
        <v>0</v>
      </c>
      <c r="AN178" s="55">
        <v>0</v>
      </c>
      <c r="AO178" s="56">
        <f t="shared" si="32"/>
        <v>0</v>
      </c>
    </row>
    <row r="179" spans="2:43" s="68" customFormat="1" ht="13.5" customHeight="1">
      <c r="B179" s="49" t="s">
        <v>1251</v>
      </c>
      <c r="C179" s="50" t="s">
        <v>106</v>
      </c>
      <c r="D179" s="51" t="s">
        <v>1252</v>
      </c>
      <c r="E179" s="52" t="s">
        <v>1253</v>
      </c>
      <c r="F179" s="53" t="str">
        <f>IF(LEN(DSKR!$B179)&lt;7,"O",IF(SUM(DSKR!$G179:$Y179)&lt;&gt;0,"O","X"))</f>
        <v>O</v>
      </c>
      <c r="G179" s="54">
        <v>-408578062</v>
      </c>
      <c r="H179" s="54">
        <v>-397642110</v>
      </c>
      <c r="I179" s="54">
        <v>-386838811</v>
      </c>
      <c r="J179" s="54">
        <v>-376168462</v>
      </c>
      <c r="K179" s="54">
        <v>-365631361</v>
      </c>
      <c r="L179" s="54">
        <v>-355227808</v>
      </c>
      <c r="M179" s="54">
        <v>-344958103</v>
      </c>
      <c r="N179" s="57">
        <v>-334822547</v>
      </c>
      <c r="O179" s="57">
        <v>-324821441</v>
      </c>
      <c r="P179" s="54">
        <v>-314955086</v>
      </c>
      <c r="Q179" s="54">
        <v>-305223786</v>
      </c>
      <c r="R179" s="54">
        <v>-295627843</v>
      </c>
      <c r="S179" s="55">
        <v>0</v>
      </c>
      <c r="T179" s="55">
        <v>0</v>
      </c>
      <c r="U179" s="55">
        <v>0</v>
      </c>
      <c r="V179" s="54">
        <v>0</v>
      </c>
      <c r="W179" s="55">
        <v>0</v>
      </c>
      <c r="X179" s="55">
        <v>0</v>
      </c>
      <c r="Y179" s="54">
        <v>0</v>
      </c>
      <c r="Z179" s="55">
        <v>0</v>
      </c>
      <c r="AA179" s="54">
        <v>0</v>
      </c>
      <c r="AB179" s="54">
        <v>0</v>
      </c>
      <c r="AC179" s="55">
        <v>0</v>
      </c>
      <c r="AD179" s="55">
        <v>0</v>
      </c>
      <c r="AE179" s="55">
        <v>0</v>
      </c>
      <c r="AF179" s="9"/>
      <c r="AG179" s="55">
        <f>DSKR!$S179</f>
        <v>0</v>
      </c>
      <c r="AH179" s="55">
        <v>0</v>
      </c>
      <c r="AI179" s="55">
        <v>0</v>
      </c>
      <c r="AJ179" s="54">
        <f t="shared" si="31"/>
        <v>0</v>
      </c>
      <c r="AK179" s="9"/>
      <c r="AL179" s="55">
        <f>DSKR_BS[[#This Row],[2024-08-31]]</f>
        <v>0</v>
      </c>
      <c r="AM179" s="55">
        <v>0</v>
      </c>
      <c r="AN179" s="55">
        <v>0</v>
      </c>
      <c r="AO179" s="56">
        <f t="shared" si="32"/>
        <v>0</v>
      </c>
    </row>
    <row r="180" spans="2:43" s="68" customFormat="1" ht="13.5" hidden="1" customHeight="1">
      <c r="B180" s="49" t="s">
        <v>1254</v>
      </c>
      <c r="C180" s="50" t="s">
        <v>1255</v>
      </c>
      <c r="D180" s="51" t="s">
        <v>1256</v>
      </c>
      <c r="E180" s="52" t="s">
        <v>1257</v>
      </c>
      <c r="F180" s="53" t="str">
        <f>IF(LEN(DSKR!$B180)&lt;7,"O",IF(SUM(DSKR!$G180:$Y180)&lt;&gt;0,"O","X"))</f>
        <v>X</v>
      </c>
      <c r="G180" s="54">
        <v>0</v>
      </c>
      <c r="H180" s="54">
        <v>0</v>
      </c>
      <c r="I180" s="54">
        <v>0</v>
      </c>
      <c r="J180" s="54">
        <v>0</v>
      </c>
      <c r="K180" s="54">
        <v>0</v>
      </c>
      <c r="L180" s="54">
        <v>0</v>
      </c>
      <c r="M180" s="54">
        <v>0</v>
      </c>
      <c r="N180" s="57">
        <v>0</v>
      </c>
      <c r="O180" s="57">
        <v>0</v>
      </c>
      <c r="P180" s="54">
        <v>0</v>
      </c>
      <c r="Q180" s="54">
        <v>0</v>
      </c>
      <c r="R180" s="54">
        <v>0</v>
      </c>
      <c r="S180" s="55">
        <v>0</v>
      </c>
      <c r="T180" s="55">
        <v>0</v>
      </c>
      <c r="U180" s="55">
        <v>0</v>
      </c>
      <c r="V180" s="54">
        <v>0</v>
      </c>
      <c r="W180" s="55">
        <v>0</v>
      </c>
      <c r="X180" s="55">
        <v>0</v>
      </c>
      <c r="Y180" s="54">
        <v>0</v>
      </c>
      <c r="Z180" s="55">
        <v>0</v>
      </c>
      <c r="AA180" s="54">
        <v>0</v>
      </c>
      <c r="AB180" s="54">
        <v>0</v>
      </c>
      <c r="AC180" s="55">
        <v>0</v>
      </c>
      <c r="AD180" s="55">
        <v>0</v>
      </c>
      <c r="AE180" s="55">
        <v>0</v>
      </c>
      <c r="AF180" s="9"/>
      <c r="AG180" s="55">
        <f>DSKR!$S180</f>
        <v>0</v>
      </c>
      <c r="AH180" s="55">
        <v>0</v>
      </c>
      <c r="AI180" s="55">
        <v>0</v>
      </c>
      <c r="AJ180" s="54">
        <f t="shared" si="31"/>
        <v>0</v>
      </c>
      <c r="AK180" s="9"/>
      <c r="AL180" s="55">
        <f>DSKR_BS[[#This Row],[2024-08-31]]</f>
        <v>0</v>
      </c>
      <c r="AM180" s="55">
        <v>0</v>
      </c>
      <c r="AN180" s="55">
        <v>0</v>
      </c>
      <c r="AO180" s="56">
        <f t="shared" si="32"/>
        <v>0</v>
      </c>
    </row>
    <row r="181" spans="2:43" s="68" customFormat="1" ht="13.5" hidden="1" customHeight="1">
      <c r="B181" s="49" t="s">
        <v>1258</v>
      </c>
      <c r="C181" s="50" t="s">
        <v>1259</v>
      </c>
      <c r="D181" s="51" t="s">
        <v>1260</v>
      </c>
      <c r="E181" s="52" t="s">
        <v>1261</v>
      </c>
      <c r="F181" s="53" t="str">
        <f>IF(LEN(DSKR!$B181)&lt;7,"O",IF(SUM(DSKR!$G181:$Y181)&lt;&gt;0,"O","X"))</f>
        <v>X</v>
      </c>
      <c r="G181" s="54">
        <v>0</v>
      </c>
      <c r="H181" s="54">
        <v>0</v>
      </c>
      <c r="I181" s="54">
        <v>0</v>
      </c>
      <c r="J181" s="54">
        <v>0</v>
      </c>
      <c r="K181" s="54">
        <v>0</v>
      </c>
      <c r="L181" s="54">
        <v>0</v>
      </c>
      <c r="M181" s="54">
        <v>0</v>
      </c>
      <c r="N181" s="57">
        <v>0</v>
      </c>
      <c r="O181" s="57">
        <v>0</v>
      </c>
      <c r="P181" s="54">
        <v>0</v>
      </c>
      <c r="Q181" s="54">
        <v>0</v>
      </c>
      <c r="R181" s="54">
        <v>0</v>
      </c>
      <c r="S181" s="55">
        <v>0</v>
      </c>
      <c r="T181" s="55">
        <v>0</v>
      </c>
      <c r="U181" s="55">
        <v>0</v>
      </c>
      <c r="V181" s="54">
        <v>0</v>
      </c>
      <c r="W181" s="55">
        <v>0</v>
      </c>
      <c r="X181" s="55">
        <v>0</v>
      </c>
      <c r="Y181" s="54">
        <v>0</v>
      </c>
      <c r="Z181" s="55">
        <v>0</v>
      </c>
      <c r="AA181" s="54">
        <v>0</v>
      </c>
      <c r="AB181" s="54">
        <v>0</v>
      </c>
      <c r="AC181" s="55">
        <v>0</v>
      </c>
      <c r="AD181" s="55">
        <v>0</v>
      </c>
      <c r="AE181" s="55">
        <v>0</v>
      </c>
      <c r="AF181" s="9"/>
      <c r="AG181" s="55">
        <f>DSKR!$S181</f>
        <v>0</v>
      </c>
      <c r="AH181" s="55">
        <v>0</v>
      </c>
      <c r="AI181" s="55">
        <v>0</v>
      </c>
      <c r="AJ181" s="54">
        <f t="shared" si="31"/>
        <v>0</v>
      </c>
      <c r="AK181" s="9"/>
      <c r="AL181" s="55">
        <f>DSKR_BS[[#This Row],[2024-08-31]]</f>
        <v>0</v>
      </c>
      <c r="AM181" s="55">
        <v>0</v>
      </c>
      <c r="AN181" s="55">
        <v>0</v>
      </c>
      <c r="AO181" s="56">
        <f t="shared" si="32"/>
        <v>0</v>
      </c>
      <c r="AQ181" s="66"/>
    </row>
    <row r="182" spans="2:43" s="68" customFormat="1" ht="13.5" hidden="1" customHeight="1">
      <c r="B182" s="49" t="s">
        <v>1262</v>
      </c>
      <c r="C182" s="50" t="s">
        <v>1263</v>
      </c>
      <c r="D182" s="51" t="s">
        <v>1264</v>
      </c>
      <c r="E182" s="52" t="s">
        <v>1265</v>
      </c>
      <c r="F182" s="53" t="str">
        <f>IF(LEN(DSKR!$B182)&lt;7,"O",IF(SUM(DSKR!$G182:$Y182)&lt;&gt;0,"O","X"))</f>
        <v>X</v>
      </c>
      <c r="G182" s="54">
        <v>0</v>
      </c>
      <c r="H182" s="54">
        <v>0</v>
      </c>
      <c r="I182" s="54">
        <v>0</v>
      </c>
      <c r="J182" s="54">
        <v>0</v>
      </c>
      <c r="K182" s="54">
        <v>0</v>
      </c>
      <c r="L182" s="54">
        <v>0</v>
      </c>
      <c r="M182" s="54">
        <v>0</v>
      </c>
      <c r="N182" s="57">
        <v>0</v>
      </c>
      <c r="O182" s="57">
        <v>0</v>
      </c>
      <c r="P182" s="54">
        <v>0</v>
      </c>
      <c r="Q182" s="54">
        <v>0</v>
      </c>
      <c r="R182" s="54">
        <v>0</v>
      </c>
      <c r="S182" s="55">
        <v>0</v>
      </c>
      <c r="T182" s="55">
        <v>0</v>
      </c>
      <c r="U182" s="55">
        <v>0</v>
      </c>
      <c r="V182" s="54">
        <v>0</v>
      </c>
      <c r="W182" s="55">
        <v>0</v>
      </c>
      <c r="X182" s="55">
        <v>0</v>
      </c>
      <c r="Y182" s="54">
        <v>0</v>
      </c>
      <c r="Z182" s="55">
        <v>0</v>
      </c>
      <c r="AA182" s="54">
        <v>0</v>
      </c>
      <c r="AB182" s="54">
        <v>0</v>
      </c>
      <c r="AC182" s="55">
        <v>0</v>
      </c>
      <c r="AD182" s="55">
        <v>0</v>
      </c>
      <c r="AE182" s="55">
        <v>0</v>
      </c>
      <c r="AF182" s="9"/>
      <c r="AG182" s="55">
        <f>DSKR!$S182</f>
        <v>0</v>
      </c>
      <c r="AH182" s="55">
        <v>0</v>
      </c>
      <c r="AI182" s="55">
        <v>0</v>
      </c>
      <c r="AJ182" s="54">
        <f t="shared" si="31"/>
        <v>0</v>
      </c>
      <c r="AK182" s="9"/>
      <c r="AL182" s="55">
        <f>DSKR_BS[[#This Row],[2024-08-31]]</f>
        <v>0</v>
      </c>
      <c r="AM182" s="55">
        <v>0</v>
      </c>
      <c r="AN182" s="55">
        <v>0</v>
      </c>
      <c r="AO182" s="56">
        <f t="shared" si="32"/>
        <v>0</v>
      </c>
    </row>
    <row r="183" spans="2:43" s="68" customFormat="1" ht="13.5" hidden="1" customHeight="1">
      <c r="B183" s="49" t="s">
        <v>1266</v>
      </c>
      <c r="C183" s="50" t="s">
        <v>1267</v>
      </c>
      <c r="D183" s="51" t="s">
        <v>1268</v>
      </c>
      <c r="E183" s="52" t="s">
        <v>1157</v>
      </c>
      <c r="F183" s="53" t="str">
        <f>IF(LEN(DSKR!$B183)&lt;7,"O",IF(SUM(DSKR!$G183:$Y183)&lt;&gt;0,"O","X"))</f>
        <v>X</v>
      </c>
      <c r="G183" s="54">
        <v>0</v>
      </c>
      <c r="H183" s="54">
        <v>0</v>
      </c>
      <c r="I183" s="54">
        <v>0</v>
      </c>
      <c r="J183" s="54">
        <v>0</v>
      </c>
      <c r="K183" s="54">
        <v>0</v>
      </c>
      <c r="L183" s="54">
        <v>0</v>
      </c>
      <c r="M183" s="54">
        <v>0</v>
      </c>
      <c r="N183" s="54">
        <v>0</v>
      </c>
      <c r="O183" s="54">
        <v>0</v>
      </c>
      <c r="P183" s="54">
        <v>0</v>
      </c>
      <c r="Q183" s="54">
        <v>0</v>
      </c>
      <c r="R183" s="54">
        <v>0</v>
      </c>
      <c r="S183" s="55">
        <v>0</v>
      </c>
      <c r="T183" s="55">
        <v>0</v>
      </c>
      <c r="U183" s="55">
        <v>0</v>
      </c>
      <c r="V183" s="54">
        <v>0</v>
      </c>
      <c r="W183" s="55">
        <v>0</v>
      </c>
      <c r="X183" s="55">
        <v>0</v>
      </c>
      <c r="Y183" s="54">
        <v>0</v>
      </c>
      <c r="Z183" s="55">
        <v>0</v>
      </c>
      <c r="AA183" s="54">
        <v>0</v>
      </c>
      <c r="AB183" s="54">
        <v>0</v>
      </c>
      <c r="AC183" s="55">
        <v>0</v>
      </c>
      <c r="AD183" s="55">
        <v>0</v>
      </c>
      <c r="AE183" s="55">
        <v>0</v>
      </c>
      <c r="AF183" s="9"/>
      <c r="AG183" s="55">
        <f>DSKR!$S183</f>
        <v>0</v>
      </c>
      <c r="AH183" s="55">
        <v>0</v>
      </c>
      <c r="AI183" s="55">
        <v>0</v>
      </c>
      <c r="AJ183" s="54">
        <f t="shared" si="31"/>
        <v>0</v>
      </c>
      <c r="AK183" s="9"/>
      <c r="AL183" s="55">
        <f>DSKR_BS[[#This Row],[2024-08-31]]</f>
        <v>0</v>
      </c>
      <c r="AM183" s="55">
        <v>0</v>
      </c>
      <c r="AN183" s="55">
        <v>0</v>
      </c>
      <c r="AO183" s="56">
        <f t="shared" si="32"/>
        <v>0</v>
      </c>
    </row>
    <row r="184" spans="2:43" s="68" customFormat="1" ht="13.5" hidden="1" customHeight="1">
      <c r="B184" s="49" t="s">
        <v>1269</v>
      </c>
      <c r="C184" s="50" t="s">
        <v>1270</v>
      </c>
      <c r="D184" s="51" t="s">
        <v>1271</v>
      </c>
      <c r="E184" s="52" t="s">
        <v>1161</v>
      </c>
      <c r="F184" s="53" t="str">
        <f>IF(LEN(DSKR!$B184)&lt;7,"O",IF(SUM(DSKR!$G184:$Y184)&lt;&gt;0,"O","X"))</f>
        <v>X</v>
      </c>
      <c r="G184" s="54">
        <v>0</v>
      </c>
      <c r="H184" s="54">
        <v>0</v>
      </c>
      <c r="I184" s="54">
        <v>0</v>
      </c>
      <c r="J184" s="54">
        <v>0</v>
      </c>
      <c r="K184" s="54">
        <v>0</v>
      </c>
      <c r="L184" s="54">
        <v>0</v>
      </c>
      <c r="M184" s="54">
        <v>0</v>
      </c>
      <c r="N184" s="54">
        <v>0</v>
      </c>
      <c r="O184" s="54">
        <v>0</v>
      </c>
      <c r="P184" s="54">
        <v>0</v>
      </c>
      <c r="Q184" s="54">
        <v>0</v>
      </c>
      <c r="R184" s="54">
        <v>0</v>
      </c>
      <c r="S184" s="55">
        <v>0</v>
      </c>
      <c r="T184" s="55">
        <v>0</v>
      </c>
      <c r="U184" s="55">
        <v>0</v>
      </c>
      <c r="V184" s="54">
        <v>0</v>
      </c>
      <c r="W184" s="55">
        <v>0</v>
      </c>
      <c r="X184" s="55">
        <v>0</v>
      </c>
      <c r="Y184" s="54">
        <v>0</v>
      </c>
      <c r="Z184" s="55">
        <v>0</v>
      </c>
      <c r="AA184" s="54">
        <v>0</v>
      </c>
      <c r="AB184" s="54">
        <v>0</v>
      </c>
      <c r="AC184" s="55">
        <v>0</v>
      </c>
      <c r="AD184" s="55">
        <v>0</v>
      </c>
      <c r="AE184" s="55">
        <v>0</v>
      </c>
      <c r="AF184" s="9"/>
      <c r="AG184" s="55">
        <f>DSKR!$S184</f>
        <v>0</v>
      </c>
      <c r="AH184" s="55">
        <v>0</v>
      </c>
      <c r="AI184" s="55">
        <v>0</v>
      </c>
      <c r="AJ184" s="54">
        <f t="shared" si="31"/>
        <v>0</v>
      </c>
      <c r="AK184" s="9"/>
      <c r="AL184" s="55">
        <f>DSKR_BS[[#This Row],[2024-08-31]]</f>
        <v>0</v>
      </c>
      <c r="AM184" s="55">
        <v>0</v>
      </c>
      <c r="AN184" s="55">
        <v>0</v>
      </c>
      <c r="AO184" s="56">
        <f t="shared" si="32"/>
        <v>0</v>
      </c>
    </row>
    <row r="185" spans="2:43" s="68" customFormat="1" ht="13.5" hidden="1" customHeight="1">
      <c r="B185" s="49" t="s">
        <v>1272</v>
      </c>
      <c r="C185" s="67" t="s">
        <v>1273</v>
      </c>
      <c r="D185" s="51" t="s">
        <v>1274</v>
      </c>
      <c r="E185" s="52" t="s">
        <v>1165</v>
      </c>
      <c r="F185" s="53" t="str">
        <f>IF(LEN(DSKR!$B185)&lt;7,"O",IF(SUM(DSKR!$G185:$Y185)&lt;&gt;0,"O","X"))</f>
        <v>X</v>
      </c>
      <c r="G185" s="54">
        <v>0</v>
      </c>
      <c r="H185" s="54">
        <v>0</v>
      </c>
      <c r="I185" s="54">
        <v>0</v>
      </c>
      <c r="J185" s="54">
        <v>0</v>
      </c>
      <c r="K185" s="54">
        <v>0</v>
      </c>
      <c r="L185" s="54">
        <v>0</v>
      </c>
      <c r="M185" s="54">
        <v>0</v>
      </c>
      <c r="N185" s="54">
        <v>0</v>
      </c>
      <c r="O185" s="54">
        <v>0</v>
      </c>
      <c r="P185" s="54">
        <v>0</v>
      </c>
      <c r="Q185" s="54">
        <v>0</v>
      </c>
      <c r="R185" s="54">
        <v>0</v>
      </c>
      <c r="S185" s="55">
        <v>0</v>
      </c>
      <c r="T185" s="55">
        <v>0</v>
      </c>
      <c r="U185" s="55">
        <v>0</v>
      </c>
      <c r="V185" s="54">
        <v>0</v>
      </c>
      <c r="W185" s="55">
        <v>0</v>
      </c>
      <c r="X185" s="55">
        <v>0</v>
      </c>
      <c r="Y185" s="54">
        <v>0</v>
      </c>
      <c r="Z185" s="55">
        <v>0</v>
      </c>
      <c r="AA185" s="54">
        <v>0</v>
      </c>
      <c r="AB185" s="54">
        <v>0</v>
      </c>
      <c r="AC185" s="55">
        <v>0</v>
      </c>
      <c r="AD185" s="55">
        <v>0</v>
      </c>
      <c r="AE185" s="55">
        <v>0</v>
      </c>
      <c r="AF185" s="9"/>
      <c r="AG185" s="55">
        <f>DSKR!$S185</f>
        <v>0</v>
      </c>
      <c r="AH185" s="55">
        <v>0</v>
      </c>
      <c r="AI185" s="55">
        <v>0</v>
      </c>
      <c r="AJ185" s="54">
        <f t="shared" si="31"/>
        <v>0</v>
      </c>
      <c r="AK185" s="9"/>
      <c r="AL185" s="55">
        <f>DSKR_BS[[#This Row],[2024-08-31]]</f>
        <v>0</v>
      </c>
      <c r="AM185" s="55">
        <v>0</v>
      </c>
      <c r="AN185" s="55">
        <v>0</v>
      </c>
      <c r="AO185" s="56">
        <f t="shared" si="32"/>
        <v>0</v>
      </c>
    </row>
    <row r="186" spans="2:43" s="68" customFormat="1" ht="13.5" customHeight="1">
      <c r="B186" s="49" t="s">
        <v>1275</v>
      </c>
      <c r="C186" s="67" t="s">
        <v>107</v>
      </c>
      <c r="D186" s="51" t="s">
        <v>1276</v>
      </c>
      <c r="E186" s="52" t="s">
        <v>1277</v>
      </c>
      <c r="F186" s="53" t="str">
        <f>IF(LEN(DSKR!$B186)&lt;7,"O",IF(SUM(DSKR!$G186:$Y186)&lt;&gt;0,"O","X"))</f>
        <v>O</v>
      </c>
      <c r="G186" s="54">
        <v>1624124970</v>
      </c>
      <c r="H186" s="54">
        <v>1527937726</v>
      </c>
      <c r="I186" s="54">
        <v>1403163816</v>
      </c>
      <c r="J186" s="54">
        <v>1388804242</v>
      </c>
      <c r="K186" s="54">
        <v>1245763332</v>
      </c>
      <c r="L186" s="54">
        <v>1102722422</v>
      </c>
      <c r="M186" s="54">
        <v>959681512</v>
      </c>
      <c r="N186" s="54">
        <v>816640602</v>
      </c>
      <c r="O186" s="54">
        <v>676066056</v>
      </c>
      <c r="P186" s="54">
        <v>574233144</v>
      </c>
      <c r="Q186" s="54">
        <v>536582234</v>
      </c>
      <c r="R186" s="54">
        <v>498057724</v>
      </c>
      <c r="S186" s="55">
        <v>459533214</v>
      </c>
      <c r="T186" s="55">
        <v>421577795</v>
      </c>
      <c r="U186" s="55">
        <v>383622376</v>
      </c>
      <c r="V186" s="54">
        <v>345666957</v>
      </c>
      <c r="W186" s="55">
        <v>307711538</v>
      </c>
      <c r="X186" s="55">
        <v>269756119</v>
      </c>
      <c r="Y186" s="54">
        <v>231800700</v>
      </c>
      <c r="Z186" s="55">
        <v>193845281</v>
      </c>
      <c r="AA186" s="54">
        <v>419889862</v>
      </c>
      <c r="AB186" s="54">
        <v>0</v>
      </c>
      <c r="AC186" s="55">
        <v>0</v>
      </c>
      <c r="AD186" s="55">
        <v>0</v>
      </c>
      <c r="AE186" s="55">
        <v>0</v>
      </c>
      <c r="AF186" s="9"/>
      <c r="AG186" s="55">
        <f>DSKR!$S186</f>
        <v>459533214</v>
      </c>
      <c r="AH186" s="55">
        <v>459533214</v>
      </c>
      <c r="AI186" s="55">
        <v>385989485</v>
      </c>
      <c r="AJ186" s="54">
        <f t="shared" si="31"/>
        <v>385989485</v>
      </c>
      <c r="AK186" s="9"/>
      <c r="AL186" s="55">
        <f>DSKR_BS[[#This Row],[2024-08-31]]</f>
        <v>419889862</v>
      </c>
      <c r="AM186" s="55">
        <v>155889862</v>
      </c>
      <c r="AN186" s="55">
        <v>135875882.85081297</v>
      </c>
      <c r="AO186" s="56">
        <f t="shared" si="32"/>
        <v>399875882.85081297</v>
      </c>
    </row>
    <row r="187" spans="2:43" s="68" customFormat="1" ht="13.5" hidden="1" customHeight="1">
      <c r="B187" s="49" t="s">
        <v>1278</v>
      </c>
      <c r="C187" s="67" t="s">
        <v>1279</v>
      </c>
      <c r="D187" s="51" t="s">
        <v>1280</v>
      </c>
      <c r="E187" s="52" t="s">
        <v>1281</v>
      </c>
      <c r="F187" s="53" t="str">
        <f>IF(LEN(DSKR!$B187)&lt;7,"O",IF(SUM(DSKR!$G187:$Y187)&lt;&gt;0,"O","X"))</f>
        <v>X</v>
      </c>
      <c r="G187" s="54">
        <v>0</v>
      </c>
      <c r="H187" s="54">
        <v>0</v>
      </c>
      <c r="I187" s="54">
        <v>0</v>
      </c>
      <c r="J187" s="54">
        <v>0</v>
      </c>
      <c r="K187" s="54">
        <v>0</v>
      </c>
      <c r="L187" s="54">
        <v>0</v>
      </c>
      <c r="M187" s="54">
        <v>0</v>
      </c>
      <c r="N187" s="54">
        <v>0</v>
      </c>
      <c r="O187" s="54">
        <v>0</v>
      </c>
      <c r="P187" s="54">
        <v>0</v>
      </c>
      <c r="Q187" s="54">
        <v>0</v>
      </c>
      <c r="R187" s="54">
        <v>0</v>
      </c>
      <c r="S187" s="55">
        <v>0</v>
      </c>
      <c r="T187" s="55">
        <v>0</v>
      </c>
      <c r="U187" s="55">
        <v>0</v>
      </c>
      <c r="V187" s="54">
        <v>0</v>
      </c>
      <c r="W187" s="55">
        <v>0</v>
      </c>
      <c r="X187" s="55">
        <v>0</v>
      </c>
      <c r="Y187" s="54">
        <v>0</v>
      </c>
      <c r="Z187" s="55">
        <v>0</v>
      </c>
      <c r="AA187" s="54">
        <v>0</v>
      </c>
      <c r="AB187" s="54">
        <v>0</v>
      </c>
      <c r="AC187" s="55">
        <v>0</v>
      </c>
      <c r="AD187" s="55">
        <v>0</v>
      </c>
      <c r="AE187" s="55">
        <v>0</v>
      </c>
      <c r="AF187" s="9"/>
      <c r="AG187" s="55">
        <f>DSKR!$S187</f>
        <v>0</v>
      </c>
      <c r="AH187" s="55">
        <v>0</v>
      </c>
      <c r="AI187" s="55">
        <v>0</v>
      </c>
      <c r="AJ187" s="54">
        <f t="shared" si="31"/>
        <v>0</v>
      </c>
      <c r="AK187" s="9"/>
      <c r="AL187" s="55">
        <f>DSKR_BS[[#This Row],[2024-08-31]]</f>
        <v>0</v>
      </c>
      <c r="AM187" s="55">
        <v>0</v>
      </c>
      <c r="AN187" s="55">
        <v>0</v>
      </c>
      <c r="AO187" s="56">
        <f t="shared" si="32"/>
        <v>0</v>
      </c>
    </row>
    <row r="188" spans="2:43" s="68" customFormat="1" ht="13.5" customHeight="1">
      <c r="B188" s="49" t="s">
        <v>1282</v>
      </c>
      <c r="C188" s="67" t="s">
        <v>108</v>
      </c>
      <c r="D188" s="51" t="s">
        <v>1283</v>
      </c>
      <c r="E188" s="52" t="s">
        <v>1284</v>
      </c>
      <c r="F188" s="53" t="str">
        <f>IF(LEN(DSKR!$B188)&lt;7,"O",IF(SUM(DSKR!$G188:$Y188)&lt;&gt;0,"O","X"))</f>
        <v>O</v>
      </c>
      <c r="G188" s="54">
        <v>-260440768</v>
      </c>
      <c r="H188" s="54">
        <v>-242297202</v>
      </c>
      <c r="I188" s="54">
        <v>-221199066</v>
      </c>
      <c r="J188" s="54">
        <v>-213257210</v>
      </c>
      <c r="K188" s="54">
        <v>-191320728</v>
      </c>
      <c r="L188" s="54">
        <v>-170278613</v>
      </c>
      <c r="M188" s="54">
        <v>-150137646</v>
      </c>
      <c r="N188" s="54">
        <v>-130904665</v>
      </c>
      <c r="O188" s="54">
        <v>-112768040</v>
      </c>
      <c r="P188" s="54">
        <v>-98418976</v>
      </c>
      <c r="Q188" s="54">
        <v>-89911854</v>
      </c>
      <c r="R188" s="54">
        <v>-81585574</v>
      </c>
      <c r="S188" s="55">
        <v>-73543725</v>
      </c>
      <c r="T188" s="55">
        <v>-65830621</v>
      </c>
      <c r="U188" s="55">
        <v>-58403992</v>
      </c>
      <c r="V188" s="54">
        <v>-51266551</v>
      </c>
      <c r="W188" s="55">
        <v>-44421038</v>
      </c>
      <c r="X188" s="55">
        <v>-37870220</v>
      </c>
      <c r="Y188" s="54">
        <v>-31616887</v>
      </c>
      <c r="Z188" s="55">
        <v>-25663860</v>
      </c>
      <c r="AA188" s="54">
        <v>-51505874</v>
      </c>
      <c r="AB188" s="54">
        <v>0</v>
      </c>
      <c r="AC188" s="55">
        <v>0</v>
      </c>
      <c r="AD188" s="55">
        <v>0</v>
      </c>
      <c r="AE188" s="55">
        <v>0</v>
      </c>
      <c r="AF188" s="9"/>
      <c r="AG188" s="55">
        <f>DSKR!$S188</f>
        <v>-73543725</v>
      </c>
      <c r="AH188" s="55">
        <v>-73543725</v>
      </c>
      <c r="AI188" s="55">
        <v>0</v>
      </c>
      <c r="AJ188" s="54">
        <f t="shared" si="31"/>
        <v>0</v>
      </c>
      <c r="AK188" s="9"/>
      <c r="AL188" s="55">
        <f>DSKR_BS[[#This Row],[2024-08-31]]</f>
        <v>-51505874</v>
      </c>
      <c r="AM188" s="55">
        <v>-20013981</v>
      </c>
      <c r="AN188" s="55">
        <v>0</v>
      </c>
      <c r="AO188" s="56">
        <f t="shared" si="32"/>
        <v>-31491893</v>
      </c>
    </row>
    <row r="189" spans="2:43" s="68" customFormat="1" ht="13.5" hidden="1" customHeight="1">
      <c r="B189" s="49" t="s">
        <v>1285</v>
      </c>
      <c r="C189" s="67" t="s">
        <v>1286</v>
      </c>
      <c r="D189" s="51" t="s">
        <v>1287</v>
      </c>
      <c r="E189" s="52" t="s">
        <v>1288</v>
      </c>
      <c r="F189" s="53" t="str">
        <f>IF(LEN(DSKR!$B189)&lt;7,"O",IF(SUM(DSKR!$G189:$Y189)&lt;&gt;0,"O","X"))</f>
        <v>X</v>
      </c>
      <c r="G189" s="54">
        <v>0</v>
      </c>
      <c r="H189" s="54">
        <v>0</v>
      </c>
      <c r="I189" s="54">
        <v>0</v>
      </c>
      <c r="J189" s="54">
        <v>0</v>
      </c>
      <c r="K189" s="54">
        <v>0</v>
      </c>
      <c r="L189" s="54">
        <v>0</v>
      </c>
      <c r="M189" s="54">
        <v>0</v>
      </c>
      <c r="N189" s="54">
        <v>0</v>
      </c>
      <c r="O189" s="54">
        <v>0</v>
      </c>
      <c r="P189" s="54">
        <v>0</v>
      </c>
      <c r="Q189" s="54">
        <v>0</v>
      </c>
      <c r="R189" s="54">
        <v>0</v>
      </c>
      <c r="S189" s="55">
        <v>0</v>
      </c>
      <c r="T189" s="55">
        <v>0</v>
      </c>
      <c r="U189" s="55">
        <v>0</v>
      </c>
      <c r="V189" s="54">
        <v>0</v>
      </c>
      <c r="W189" s="55">
        <v>0</v>
      </c>
      <c r="X189" s="55">
        <v>0</v>
      </c>
      <c r="Y189" s="54">
        <v>0</v>
      </c>
      <c r="Z189" s="55">
        <v>0</v>
      </c>
      <c r="AA189" s="54">
        <v>0</v>
      </c>
      <c r="AB189" s="54">
        <v>0</v>
      </c>
      <c r="AC189" s="55">
        <v>0</v>
      </c>
      <c r="AD189" s="55">
        <v>0</v>
      </c>
      <c r="AE189" s="55">
        <v>0</v>
      </c>
      <c r="AF189" s="9"/>
      <c r="AG189" s="55">
        <f>DSKR!$S189</f>
        <v>0</v>
      </c>
      <c r="AH189" s="55">
        <v>0</v>
      </c>
      <c r="AI189" s="55">
        <v>0</v>
      </c>
      <c r="AJ189" s="54">
        <f t="shared" si="31"/>
        <v>0</v>
      </c>
      <c r="AK189" s="9"/>
      <c r="AL189" s="55">
        <f>DSKR_BS[[#This Row],[2024-08-31]]</f>
        <v>0</v>
      </c>
      <c r="AM189" s="55">
        <v>0</v>
      </c>
      <c r="AN189" s="55">
        <v>0</v>
      </c>
      <c r="AO189" s="56">
        <f t="shared" si="32"/>
        <v>0</v>
      </c>
    </row>
    <row r="190" spans="2:43" s="68" customFormat="1" ht="13.5" hidden="1" customHeight="1">
      <c r="B190" s="49" t="s">
        <v>1289</v>
      </c>
      <c r="C190" s="67" t="s">
        <v>1290</v>
      </c>
      <c r="D190" s="51" t="s">
        <v>1291</v>
      </c>
      <c r="E190" s="52" t="s">
        <v>1292</v>
      </c>
      <c r="F190" s="53" t="str">
        <f>IF(LEN(DSKR!$B190)&lt;7,"O",IF(SUM(DSKR!$G190:$Y190)&lt;&gt;0,"O","X"))</f>
        <v>X</v>
      </c>
      <c r="G190" s="54">
        <v>0</v>
      </c>
      <c r="H190" s="54">
        <v>0</v>
      </c>
      <c r="I190" s="54">
        <v>0</v>
      </c>
      <c r="J190" s="54">
        <v>0</v>
      </c>
      <c r="K190" s="54">
        <v>0</v>
      </c>
      <c r="L190" s="54">
        <v>0</v>
      </c>
      <c r="M190" s="54">
        <v>0</v>
      </c>
      <c r="N190" s="54">
        <v>0</v>
      </c>
      <c r="O190" s="54">
        <v>0</v>
      </c>
      <c r="P190" s="54">
        <v>0</v>
      </c>
      <c r="Q190" s="54">
        <v>0</v>
      </c>
      <c r="R190" s="54">
        <v>0</v>
      </c>
      <c r="S190" s="55">
        <v>0</v>
      </c>
      <c r="T190" s="55">
        <v>0</v>
      </c>
      <c r="U190" s="55">
        <v>0</v>
      </c>
      <c r="V190" s="54">
        <v>0</v>
      </c>
      <c r="W190" s="55">
        <v>0</v>
      </c>
      <c r="X190" s="55">
        <v>0</v>
      </c>
      <c r="Y190" s="54">
        <v>0</v>
      </c>
      <c r="Z190" s="55">
        <v>0</v>
      </c>
      <c r="AA190" s="54">
        <v>0</v>
      </c>
      <c r="AB190" s="54">
        <v>0</v>
      </c>
      <c r="AC190" s="55">
        <v>0</v>
      </c>
      <c r="AD190" s="55">
        <v>0</v>
      </c>
      <c r="AE190" s="55">
        <v>0</v>
      </c>
      <c r="AF190" s="9"/>
      <c r="AG190" s="55">
        <f>DSKR!$S190</f>
        <v>0</v>
      </c>
      <c r="AH190" s="55">
        <v>0</v>
      </c>
      <c r="AI190" s="55">
        <v>0</v>
      </c>
      <c r="AJ190" s="54">
        <f t="shared" si="31"/>
        <v>0</v>
      </c>
      <c r="AK190" s="9"/>
      <c r="AL190" s="55">
        <f>DSKR_BS[[#This Row],[2024-08-31]]</f>
        <v>0</v>
      </c>
      <c r="AM190" s="55">
        <v>0</v>
      </c>
      <c r="AN190" s="55">
        <v>0</v>
      </c>
      <c r="AO190" s="56">
        <f t="shared" si="32"/>
        <v>0</v>
      </c>
    </row>
    <row r="191" spans="2:43" s="68" customFormat="1" ht="13.5" hidden="1" customHeight="1">
      <c r="B191" s="49" t="s">
        <v>1293</v>
      </c>
      <c r="C191" s="67" t="s">
        <v>1294</v>
      </c>
      <c r="D191" s="51" t="s">
        <v>1295</v>
      </c>
      <c r="E191" s="52" t="s">
        <v>1296</v>
      </c>
      <c r="F191" s="53" t="str">
        <f>IF(LEN(DSKR!$B191)&lt;7,"O",IF(SUM(DSKR!$G191:$Y191)&lt;&gt;0,"O","X"))</f>
        <v>X</v>
      </c>
      <c r="G191" s="54">
        <v>0</v>
      </c>
      <c r="H191" s="54">
        <v>0</v>
      </c>
      <c r="I191" s="54">
        <v>0</v>
      </c>
      <c r="J191" s="54">
        <v>0</v>
      </c>
      <c r="K191" s="54">
        <v>0</v>
      </c>
      <c r="L191" s="54">
        <v>0</v>
      </c>
      <c r="M191" s="54">
        <v>0</v>
      </c>
      <c r="N191" s="54">
        <v>0</v>
      </c>
      <c r="O191" s="54">
        <v>0</v>
      </c>
      <c r="P191" s="54">
        <v>0</v>
      </c>
      <c r="Q191" s="54">
        <v>0</v>
      </c>
      <c r="R191" s="54">
        <v>0</v>
      </c>
      <c r="S191" s="55">
        <v>0</v>
      </c>
      <c r="T191" s="55">
        <v>0</v>
      </c>
      <c r="U191" s="55">
        <v>0</v>
      </c>
      <c r="V191" s="54">
        <v>0</v>
      </c>
      <c r="W191" s="55">
        <v>0</v>
      </c>
      <c r="X191" s="55">
        <v>0</v>
      </c>
      <c r="Y191" s="54">
        <v>0</v>
      </c>
      <c r="Z191" s="55">
        <v>0</v>
      </c>
      <c r="AA191" s="54">
        <v>0</v>
      </c>
      <c r="AB191" s="54">
        <v>0</v>
      </c>
      <c r="AC191" s="55">
        <v>0</v>
      </c>
      <c r="AD191" s="55">
        <v>0</v>
      </c>
      <c r="AE191" s="55">
        <v>0</v>
      </c>
      <c r="AF191" s="9"/>
      <c r="AG191" s="55">
        <f>DSKR!$S191</f>
        <v>0</v>
      </c>
      <c r="AH191" s="55">
        <v>0</v>
      </c>
      <c r="AI191" s="55">
        <v>0</v>
      </c>
      <c r="AJ191" s="54">
        <f t="shared" si="31"/>
        <v>0</v>
      </c>
      <c r="AK191" s="9"/>
      <c r="AL191" s="55">
        <f>DSKR_BS[[#This Row],[2024-08-31]]</f>
        <v>0</v>
      </c>
      <c r="AM191" s="55">
        <v>0</v>
      </c>
      <c r="AN191" s="55">
        <v>0</v>
      </c>
      <c r="AO191" s="56">
        <f t="shared" si="32"/>
        <v>0</v>
      </c>
    </row>
    <row r="192" spans="2:43" s="68" customFormat="1" ht="13.5" hidden="1" customHeight="1">
      <c r="B192" s="49" t="s">
        <v>1297</v>
      </c>
      <c r="C192" s="67" t="s">
        <v>1298</v>
      </c>
      <c r="D192" s="51" t="s">
        <v>1299</v>
      </c>
      <c r="E192" s="52" t="s">
        <v>1300</v>
      </c>
      <c r="F192" s="53" t="str">
        <f>IF(LEN(DSKR!$B192)&lt;7,"O",IF(SUM(DSKR!$G192:$Y192)&lt;&gt;0,"O","X"))</f>
        <v>X</v>
      </c>
      <c r="G192" s="54">
        <v>0</v>
      </c>
      <c r="H192" s="54">
        <v>0</v>
      </c>
      <c r="I192" s="54">
        <v>0</v>
      </c>
      <c r="J192" s="54">
        <v>0</v>
      </c>
      <c r="K192" s="54">
        <v>0</v>
      </c>
      <c r="L192" s="54">
        <v>0</v>
      </c>
      <c r="M192" s="54">
        <v>0</v>
      </c>
      <c r="N192" s="54">
        <v>0</v>
      </c>
      <c r="O192" s="54">
        <v>0</v>
      </c>
      <c r="P192" s="54">
        <v>0</v>
      </c>
      <c r="Q192" s="54">
        <v>0</v>
      </c>
      <c r="R192" s="54">
        <v>0</v>
      </c>
      <c r="S192" s="55">
        <v>0</v>
      </c>
      <c r="T192" s="55">
        <v>0</v>
      </c>
      <c r="U192" s="55">
        <v>0</v>
      </c>
      <c r="V192" s="54">
        <v>0</v>
      </c>
      <c r="W192" s="55">
        <v>0</v>
      </c>
      <c r="X192" s="55">
        <v>0</v>
      </c>
      <c r="Y192" s="54">
        <v>0</v>
      </c>
      <c r="Z192" s="55">
        <v>0</v>
      </c>
      <c r="AA192" s="54">
        <v>0</v>
      </c>
      <c r="AB192" s="54">
        <v>0</v>
      </c>
      <c r="AC192" s="55">
        <v>0</v>
      </c>
      <c r="AD192" s="55">
        <v>0</v>
      </c>
      <c r="AE192" s="55">
        <v>0</v>
      </c>
      <c r="AF192" s="9"/>
      <c r="AG192" s="55">
        <f>DSKR!$S192</f>
        <v>0</v>
      </c>
      <c r="AH192" s="55">
        <v>0</v>
      </c>
      <c r="AI192" s="55">
        <v>0</v>
      </c>
      <c r="AJ192" s="54">
        <f t="shared" si="31"/>
        <v>0</v>
      </c>
      <c r="AK192" s="9"/>
      <c r="AL192" s="55">
        <f>DSKR_BS[[#This Row],[2024-08-31]]</f>
        <v>0</v>
      </c>
      <c r="AM192" s="55">
        <v>0</v>
      </c>
      <c r="AN192" s="55">
        <v>0</v>
      </c>
      <c r="AO192" s="56">
        <f t="shared" si="32"/>
        <v>0</v>
      </c>
    </row>
    <row r="193" spans="2:43" s="68" customFormat="1" ht="13.5" hidden="1" customHeight="1">
      <c r="B193" s="49" t="s">
        <v>1301</v>
      </c>
      <c r="C193" s="67" t="s">
        <v>1302</v>
      </c>
      <c r="D193" s="51" t="s">
        <v>1303</v>
      </c>
      <c r="E193" s="52" t="s">
        <v>1304</v>
      </c>
      <c r="F193" s="53" t="str">
        <f>IF(LEN(DSKR!$B193)&lt;7,"O",IF(SUM(DSKR!$G193:$Y193)&lt;&gt;0,"O","X"))</f>
        <v>X</v>
      </c>
      <c r="G193" s="54">
        <v>0</v>
      </c>
      <c r="H193" s="54">
        <v>0</v>
      </c>
      <c r="I193" s="54">
        <v>0</v>
      </c>
      <c r="J193" s="54">
        <v>0</v>
      </c>
      <c r="K193" s="54">
        <v>0</v>
      </c>
      <c r="L193" s="54">
        <v>0</v>
      </c>
      <c r="M193" s="54">
        <v>0</v>
      </c>
      <c r="N193" s="54">
        <v>0</v>
      </c>
      <c r="O193" s="54">
        <v>0</v>
      </c>
      <c r="P193" s="54">
        <v>0</v>
      </c>
      <c r="Q193" s="54">
        <v>0</v>
      </c>
      <c r="R193" s="54">
        <v>0</v>
      </c>
      <c r="S193" s="55">
        <v>0</v>
      </c>
      <c r="T193" s="55">
        <v>0</v>
      </c>
      <c r="U193" s="55">
        <v>0</v>
      </c>
      <c r="V193" s="54">
        <v>0</v>
      </c>
      <c r="W193" s="55">
        <v>0</v>
      </c>
      <c r="X193" s="55">
        <v>0</v>
      </c>
      <c r="Y193" s="54">
        <v>0</v>
      </c>
      <c r="Z193" s="55">
        <v>0</v>
      </c>
      <c r="AA193" s="54">
        <v>0</v>
      </c>
      <c r="AB193" s="54">
        <v>0</v>
      </c>
      <c r="AC193" s="55">
        <v>0</v>
      </c>
      <c r="AD193" s="55">
        <v>0</v>
      </c>
      <c r="AE193" s="55">
        <v>0</v>
      </c>
      <c r="AF193" s="9"/>
      <c r="AG193" s="55">
        <f>DSKR!$S193</f>
        <v>0</v>
      </c>
      <c r="AH193" s="55">
        <v>0</v>
      </c>
      <c r="AI193" s="55">
        <v>0</v>
      </c>
      <c r="AJ193" s="54">
        <f t="shared" si="31"/>
        <v>0</v>
      </c>
      <c r="AK193" s="9"/>
      <c r="AL193" s="55">
        <f>DSKR_BS[[#This Row],[2024-08-31]]</f>
        <v>0</v>
      </c>
      <c r="AM193" s="55">
        <v>0</v>
      </c>
      <c r="AN193" s="55">
        <v>0</v>
      </c>
      <c r="AO193" s="56">
        <f t="shared" si="32"/>
        <v>0</v>
      </c>
      <c r="AQ193" s="66"/>
    </row>
    <row r="194" spans="2:43" s="68" customFormat="1" ht="13.5" customHeight="1">
      <c r="B194" s="49" t="s">
        <v>1305</v>
      </c>
      <c r="C194" s="67" t="s">
        <v>109</v>
      </c>
      <c r="D194" s="51" t="s">
        <v>1306</v>
      </c>
      <c r="E194" s="52" t="s">
        <v>1307</v>
      </c>
      <c r="F194" s="53" t="str">
        <f>IF(LEN(DSKR!$B194)&lt;7,"O",IF(SUM(DSKR!$G194:$Y194)&lt;&gt;0,"O","X"))</f>
        <v>O</v>
      </c>
      <c r="G194" s="54">
        <v>242943947</v>
      </c>
      <c r="H194" s="54">
        <v>243707751</v>
      </c>
      <c r="I194" s="54">
        <v>244474154</v>
      </c>
      <c r="J194" s="54">
        <v>241853079</v>
      </c>
      <c r="K194" s="54">
        <v>242624707</v>
      </c>
      <c r="L194" s="54">
        <v>243398960</v>
      </c>
      <c r="M194" s="54">
        <v>259857440</v>
      </c>
      <c r="N194" s="54">
        <v>260636971</v>
      </c>
      <c r="O194" s="54">
        <v>261419155</v>
      </c>
      <c r="P194" s="54">
        <v>266959939</v>
      </c>
      <c r="Q194" s="54">
        <v>267747455</v>
      </c>
      <c r="R194" s="54">
        <v>268537650</v>
      </c>
      <c r="S194" s="55">
        <v>278698396</v>
      </c>
      <c r="T194" s="55">
        <v>279493978</v>
      </c>
      <c r="U194" s="55">
        <v>280292267</v>
      </c>
      <c r="V194" s="54">
        <v>280692481</v>
      </c>
      <c r="W194" s="55">
        <v>281496212</v>
      </c>
      <c r="X194" s="55">
        <v>282302678</v>
      </c>
      <c r="Y194" s="54">
        <v>277041575</v>
      </c>
      <c r="Z194" s="55">
        <v>277853538</v>
      </c>
      <c r="AA194" s="54">
        <v>289548580</v>
      </c>
      <c r="AB194" s="54">
        <v>0</v>
      </c>
      <c r="AC194" s="55">
        <v>0</v>
      </c>
      <c r="AD194" s="55">
        <v>0</v>
      </c>
      <c r="AE194" s="55">
        <v>0</v>
      </c>
      <c r="AF194" s="9"/>
      <c r="AG194" s="55">
        <f>DSKR!$S194</f>
        <v>278698396</v>
      </c>
      <c r="AH194" s="55">
        <v>31584862</v>
      </c>
      <c r="AI194" s="55">
        <v>0</v>
      </c>
      <c r="AJ194" s="54">
        <f t="shared" si="31"/>
        <v>247113534</v>
      </c>
      <c r="AK194" s="9"/>
      <c r="AL194" s="55">
        <f>DSKR_BS[[#This Row],[2024-08-31]]</f>
        <v>289548580</v>
      </c>
      <c r="AM194" s="55">
        <v>22155545</v>
      </c>
      <c r="AN194" s="55">
        <v>0</v>
      </c>
      <c r="AO194" s="56">
        <f t="shared" si="32"/>
        <v>267393035</v>
      </c>
    </row>
    <row r="195" spans="2:43" s="68" customFormat="1" ht="13.5" hidden="1" customHeight="1">
      <c r="B195" s="49" t="s">
        <v>1308</v>
      </c>
      <c r="C195" s="67" t="s">
        <v>1309</v>
      </c>
      <c r="D195" s="51" t="s">
        <v>1310</v>
      </c>
      <c r="E195" s="52" t="s">
        <v>1311</v>
      </c>
      <c r="F195" s="53" t="str">
        <f>IF(LEN(DSKR!$B195)&lt;7,"O",IF(SUM(DSKR!$G195:$Y195)&lt;&gt;0,"O","X"))</f>
        <v>X</v>
      </c>
      <c r="G195" s="54">
        <v>0</v>
      </c>
      <c r="H195" s="54">
        <v>0</v>
      </c>
      <c r="I195" s="54">
        <v>0</v>
      </c>
      <c r="J195" s="54">
        <v>0</v>
      </c>
      <c r="K195" s="54">
        <v>0</v>
      </c>
      <c r="L195" s="54">
        <v>0</v>
      </c>
      <c r="M195" s="54">
        <v>0</v>
      </c>
      <c r="N195" s="54">
        <v>0</v>
      </c>
      <c r="O195" s="54">
        <v>0</v>
      </c>
      <c r="P195" s="54">
        <v>0</v>
      </c>
      <c r="Q195" s="54">
        <v>0</v>
      </c>
      <c r="R195" s="54">
        <v>0</v>
      </c>
      <c r="S195" s="55">
        <v>0</v>
      </c>
      <c r="T195" s="55">
        <v>0</v>
      </c>
      <c r="U195" s="55">
        <v>0</v>
      </c>
      <c r="V195" s="54">
        <v>0</v>
      </c>
      <c r="W195" s="55">
        <v>0</v>
      </c>
      <c r="X195" s="55">
        <v>0</v>
      </c>
      <c r="Y195" s="54">
        <v>0</v>
      </c>
      <c r="Z195" s="55">
        <v>0</v>
      </c>
      <c r="AA195" s="54">
        <v>0</v>
      </c>
      <c r="AB195" s="54">
        <v>0</v>
      </c>
      <c r="AC195" s="55">
        <v>0</v>
      </c>
      <c r="AD195" s="55">
        <v>0</v>
      </c>
      <c r="AE195" s="55">
        <v>0</v>
      </c>
      <c r="AF195" s="9"/>
      <c r="AG195" s="55">
        <f>DSKR!$S195</f>
        <v>0</v>
      </c>
      <c r="AH195" s="55">
        <v>0</v>
      </c>
      <c r="AI195" s="55">
        <v>0</v>
      </c>
      <c r="AJ195" s="54">
        <f t="shared" si="31"/>
        <v>0</v>
      </c>
      <c r="AK195" s="9"/>
      <c r="AL195" s="55">
        <f>DSKR_BS[[#This Row],[2024-08-31]]</f>
        <v>0</v>
      </c>
      <c r="AM195" s="55">
        <v>0</v>
      </c>
      <c r="AN195" s="55">
        <v>0</v>
      </c>
      <c r="AO195" s="56">
        <f t="shared" si="32"/>
        <v>0</v>
      </c>
    </row>
    <row r="196" spans="2:43" s="68" customFormat="1" ht="13.5" customHeight="1">
      <c r="B196" s="49" t="s">
        <v>1312</v>
      </c>
      <c r="C196" s="67" t="s">
        <v>110</v>
      </c>
      <c r="D196" s="51" t="s">
        <v>1313</v>
      </c>
      <c r="E196" s="52" t="s">
        <v>1314</v>
      </c>
      <c r="F196" s="53" t="str">
        <f>IF(LEN(DSKR!$B196)&lt;7,"O",IF(SUM(DSKR!$G196:$Y196)&lt;&gt;0,"O","X"))</f>
        <v>O</v>
      </c>
      <c r="G196" s="54">
        <v>712890198</v>
      </c>
      <c r="H196" s="54">
        <v>656504537</v>
      </c>
      <c r="I196" s="54">
        <v>599570012</v>
      </c>
      <c r="J196" s="54">
        <v>567579743</v>
      </c>
      <c r="K196" s="54">
        <v>525203812</v>
      </c>
      <c r="L196" s="54">
        <v>478028427</v>
      </c>
      <c r="M196" s="54">
        <v>438908020</v>
      </c>
      <c r="N196" s="54">
        <v>392370890</v>
      </c>
      <c r="O196" s="54">
        <v>338867999</v>
      </c>
      <c r="P196" s="54">
        <v>304257641</v>
      </c>
      <c r="Q196" s="54">
        <v>267359957</v>
      </c>
      <c r="R196" s="54">
        <v>237297712</v>
      </c>
      <c r="S196" s="55">
        <v>4316270366</v>
      </c>
      <c r="T196" s="55">
        <v>3798390739</v>
      </c>
      <c r="U196" s="55">
        <v>3712524564</v>
      </c>
      <c r="V196" s="54">
        <v>3634201144</v>
      </c>
      <c r="W196" s="55">
        <v>3555426710</v>
      </c>
      <c r="X196" s="55">
        <v>3473287875</v>
      </c>
      <c r="Y196" s="54">
        <v>3392807376</v>
      </c>
      <c r="Z196" s="55">
        <v>3307762445</v>
      </c>
      <c r="AA196" s="54">
        <v>3218260207</v>
      </c>
      <c r="AB196" s="54">
        <v>0</v>
      </c>
      <c r="AC196" s="55">
        <v>0</v>
      </c>
      <c r="AD196" s="55">
        <v>0</v>
      </c>
      <c r="AE196" s="55">
        <v>0</v>
      </c>
      <c r="AF196" s="9"/>
      <c r="AG196" s="55">
        <f>DSKR!$S196</f>
        <v>4316270366</v>
      </c>
      <c r="AH196" s="55">
        <v>0</v>
      </c>
      <c r="AI196" s="55">
        <v>0</v>
      </c>
      <c r="AJ196" s="54">
        <f t="shared" si="31"/>
        <v>4316270366</v>
      </c>
      <c r="AK196" s="9"/>
      <c r="AL196" s="55">
        <f>DSKR_BS[[#This Row],[2024-08-31]]</f>
        <v>3218260207</v>
      </c>
      <c r="AM196" s="55">
        <v>0</v>
      </c>
      <c r="AN196" s="55">
        <v>0</v>
      </c>
      <c r="AO196" s="56">
        <f t="shared" si="32"/>
        <v>3218260207</v>
      </c>
    </row>
    <row r="197" spans="2:43" s="68" customFormat="1" ht="13.5" customHeight="1">
      <c r="B197" s="49" t="s">
        <v>1315</v>
      </c>
      <c r="C197" s="67" t="s">
        <v>111</v>
      </c>
      <c r="D197" s="51" t="s">
        <v>1316</v>
      </c>
      <c r="E197" s="52" t="s">
        <v>1317</v>
      </c>
      <c r="F197" s="53" t="str">
        <f>IF(LEN(DSKR!$B197)&lt;7,"O",IF(SUM(DSKR!$G197:$Y197)&lt;&gt;0,"O","X"))</f>
        <v>O</v>
      </c>
      <c r="G197" s="54">
        <v>0</v>
      </c>
      <c r="H197" s="54">
        <v>0</v>
      </c>
      <c r="I197" s="54">
        <v>0</v>
      </c>
      <c r="J197" s="54">
        <v>0</v>
      </c>
      <c r="K197" s="54">
        <v>0</v>
      </c>
      <c r="L197" s="54">
        <v>0</v>
      </c>
      <c r="M197" s="54">
        <v>0</v>
      </c>
      <c r="N197" s="54">
        <v>0</v>
      </c>
      <c r="O197" s="54">
        <v>0</v>
      </c>
      <c r="P197" s="54">
        <v>0</v>
      </c>
      <c r="Q197" s="54">
        <v>0</v>
      </c>
      <c r="R197" s="54">
        <v>0</v>
      </c>
      <c r="S197" s="55">
        <v>0</v>
      </c>
      <c r="T197" s="55">
        <v>399499948</v>
      </c>
      <c r="U197" s="55">
        <v>362141479</v>
      </c>
      <c r="V197" s="54">
        <v>334464471</v>
      </c>
      <c r="W197" s="55">
        <v>303667795</v>
      </c>
      <c r="X197" s="55">
        <v>270917289</v>
      </c>
      <c r="Y197" s="54">
        <v>240629723</v>
      </c>
      <c r="Z197" s="55">
        <v>210557174</v>
      </c>
      <c r="AA197" s="54">
        <v>176940142</v>
      </c>
      <c r="AB197" s="54">
        <v>0</v>
      </c>
      <c r="AC197" s="55">
        <v>0</v>
      </c>
      <c r="AD197" s="55">
        <v>0</v>
      </c>
      <c r="AE197" s="55">
        <v>0</v>
      </c>
      <c r="AF197" s="9"/>
      <c r="AG197" s="55">
        <f>DSKR!$S197</f>
        <v>0</v>
      </c>
      <c r="AH197" s="55">
        <v>0</v>
      </c>
      <c r="AI197" s="55">
        <v>0</v>
      </c>
      <c r="AJ197" s="54">
        <f t="shared" si="31"/>
        <v>0</v>
      </c>
      <c r="AK197" s="9"/>
      <c r="AL197" s="55">
        <f>DSKR_BS[[#This Row],[2024-08-31]]</f>
        <v>176940142</v>
      </c>
      <c r="AM197" s="55">
        <v>0</v>
      </c>
      <c r="AN197" s="55">
        <v>0</v>
      </c>
      <c r="AO197" s="56">
        <f t="shared" si="32"/>
        <v>176940142</v>
      </c>
    </row>
    <row r="198" spans="2:43" s="68" customFormat="1" ht="13.5" customHeight="1">
      <c r="B198" s="49" t="s">
        <v>1318</v>
      </c>
      <c r="C198" s="67" t="s">
        <v>112</v>
      </c>
      <c r="D198" s="51" t="s">
        <v>1319</v>
      </c>
      <c r="E198" s="52" t="s">
        <v>1320</v>
      </c>
      <c r="F198" s="53" t="str">
        <f>IF(LEN(DSKR!$B198)&lt;7,"O",IF(SUM(DSKR!$G198:$Y198)&lt;&gt;0,"O","X"))</f>
        <v>O</v>
      </c>
      <c r="G198" s="54">
        <v>0</v>
      </c>
      <c r="H198" s="54">
        <v>0</v>
      </c>
      <c r="I198" s="54">
        <v>0</v>
      </c>
      <c r="J198" s="54">
        <v>0</v>
      </c>
      <c r="K198" s="54">
        <v>0</v>
      </c>
      <c r="L198" s="54">
        <v>0</v>
      </c>
      <c r="M198" s="54">
        <v>0</v>
      </c>
      <c r="N198" s="54">
        <v>0</v>
      </c>
      <c r="O198" s="54">
        <v>0</v>
      </c>
      <c r="P198" s="54">
        <v>0</v>
      </c>
      <c r="Q198" s="54">
        <v>0</v>
      </c>
      <c r="R198" s="54">
        <v>0</v>
      </c>
      <c r="S198" s="55">
        <v>-743725568</v>
      </c>
      <c r="T198" s="55">
        <v>-719083824</v>
      </c>
      <c r="U198" s="55">
        <v>-694664460</v>
      </c>
      <c r="V198" s="54">
        <v>-671136100</v>
      </c>
      <c r="W198" s="55">
        <v>-647905215</v>
      </c>
      <c r="X198" s="55">
        <v>-624774524</v>
      </c>
      <c r="Y198" s="54">
        <v>-602112669</v>
      </c>
      <c r="Z198" s="55">
        <v>-579481545</v>
      </c>
      <c r="AA198" s="54">
        <v>-556916137</v>
      </c>
      <c r="AB198" s="54">
        <v>0</v>
      </c>
      <c r="AC198" s="55">
        <v>0</v>
      </c>
      <c r="AD198" s="55">
        <v>0</v>
      </c>
      <c r="AE198" s="55">
        <v>0</v>
      </c>
      <c r="AF198" s="9"/>
      <c r="AG198" s="55">
        <f>DSKR!$S198</f>
        <v>-743725568</v>
      </c>
      <c r="AH198" s="55">
        <v>0</v>
      </c>
      <c r="AI198" s="55">
        <v>0</v>
      </c>
      <c r="AJ198" s="54">
        <f t="shared" si="31"/>
        <v>-743725568</v>
      </c>
      <c r="AK198" s="9"/>
      <c r="AL198" s="55">
        <f>DSKR_BS[[#This Row],[2024-08-31]]</f>
        <v>-556916137</v>
      </c>
      <c r="AM198" s="55">
        <v>0</v>
      </c>
      <c r="AN198" s="55">
        <v>0</v>
      </c>
      <c r="AO198" s="56">
        <f t="shared" si="32"/>
        <v>-556916137</v>
      </c>
    </row>
    <row r="199" spans="2:43" s="68" customFormat="1" ht="13.5" hidden="1" customHeight="1">
      <c r="B199" s="49" t="s">
        <v>1321</v>
      </c>
      <c r="C199" s="67" t="s">
        <v>1322</v>
      </c>
      <c r="D199" s="51" t="s">
        <v>1323</v>
      </c>
      <c r="E199" s="52" t="s">
        <v>1324</v>
      </c>
      <c r="F199" s="53" t="str">
        <f>IF(LEN(DSKR!$B199)&lt;7,"O",IF(SUM(DSKR!$G199:$Y199)&lt;&gt;0,"O","X"))</f>
        <v>X</v>
      </c>
      <c r="G199" s="54">
        <v>0</v>
      </c>
      <c r="H199" s="54">
        <v>0</v>
      </c>
      <c r="I199" s="54">
        <v>0</v>
      </c>
      <c r="J199" s="54">
        <v>0</v>
      </c>
      <c r="K199" s="54">
        <v>0</v>
      </c>
      <c r="L199" s="54">
        <v>0</v>
      </c>
      <c r="M199" s="54">
        <v>0</v>
      </c>
      <c r="N199" s="54">
        <v>0</v>
      </c>
      <c r="O199" s="54">
        <v>0</v>
      </c>
      <c r="P199" s="54">
        <v>0</v>
      </c>
      <c r="Q199" s="54">
        <v>0</v>
      </c>
      <c r="R199" s="54">
        <v>0</v>
      </c>
      <c r="S199" s="55">
        <v>0</v>
      </c>
      <c r="T199" s="55">
        <v>0</v>
      </c>
      <c r="U199" s="55">
        <v>0</v>
      </c>
      <c r="V199" s="54">
        <v>0</v>
      </c>
      <c r="W199" s="55">
        <v>0</v>
      </c>
      <c r="X199" s="55">
        <v>0</v>
      </c>
      <c r="Y199" s="54">
        <v>0</v>
      </c>
      <c r="Z199" s="55">
        <v>0</v>
      </c>
      <c r="AA199" s="54">
        <v>0</v>
      </c>
      <c r="AB199" s="54">
        <v>0</v>
      </c>
      <c r="AC199" s="55">
        <v>0</v>
      </c>
      <c r="AD199" s="55">
        <v>0</v>
      </c>
      <c r="AE199" s="55">
        <v>0</v>
      </c>
      <c r="AF199" s="9"/>
      <c r="AG199" s="55">
        <f>DSKR!$S199</f>
        <v>0</v>
      </c>
      <c r="AH199" s="55">
        <v>0</v>
      </c>
      <c r="AI199" s="55">
        <v>0</v>
      </c>
      <c r="AJ199" s="54">
        <f t="shared" si="31"/>
        <v>0</v>
      </c>
      <c r="AK199" s="9"/>
      <c r="AL199" s="55">
        <f>DSKR_BS[[#This Row],[2024-08-31]]</f>
        <v>0</v>
      </c>
      <c r="AM199" s="55">
        <v>0</v>
      </c>
      <c r="AN199" s="55">
        <v>0</v>
      </c>
      <c r="AO199" s="56">
        <f t="shared" si="32"/>
        <v>0</v>
      </c>
    </row>
    <row r="200" spans="2:43" s="68" customFormat="1" ht="13.5" customHeight="1">
      <c r="B200" s="49" t="s">
        <v>1325</v>
      </c>
      <c r="C200" s="67" t="s">
        <v>113</v>
      </c>
      <c r="D200" s="51" t="s">
        <v>1326</v>
      </c>
      <c r="E200" s="52" t="s">
        <v>1327</v>
      </c>
      <c r="F200" s="53" t="str">
        <f>IF(LEN(DSKR!$B200)&lt;7,"O",IF(SUM(DSKR!$G200:$Y200)&lt;&gt;0,"O","X"))</f>
        <v>O</v>
      </c>
      <c r="G200" s="54">
        <v>0</v>
      </c>
      <c r="H200" s="54">
        <v>0</v>
      </c>
      <c r="I200" s="54">
        <v>0</v>
      </c>
      <c r="J200" s="54">
        <v>0</v>
      </c>
      <c r="K200" s="54">
        <v>0</v>
      </c>
      <c r="L200" s="54">
        <v>0</v>
      </c>
      <c r="M200" s="54">
        <v>0</v>
      </c>
      <c r="N200" s="54">
        <v>0</v>
      </c>
      <c r="O200" s="54">
        <v>0</v>
      </c>
      <c r="P200" s="54">
        <v>0</v>
      </c>
      <c r="Q200" s="54">
        <v>0</v>
      </c>
      <c r="R200" s="54">
        <v>0</v>
      </c>
      <c r="S200" s="55">
        <v>7661493593</v>
      </c>
      <c r="T200" s="55">
        <v>7986041008</v>
      </c>
      <c r="U200" s="55">
        <v>8012769710</v>
      </c>
      <c r="V200" s="54">
        <v>7440882683</v>
      </c>
      <c r="W200" s="55">
        <v>7617125749</v>
      </c>
      <c r="X200" s="55">
        <v>7604971054</v>
      </c>
      <c r="Y200" s="54">
        <v>7449229530</v>
      </c>
      <c r="Z200" s="55">
        <v>7424563206</v>
      </c>
      <c r="AA200" s="54">
        <v>7160204570</v>
      </c>
      <c r="AB200" s="54">
        <v>0</v>
      </c>
      <c r="AC200" s="55">
        <v>0</v>
      </c>
      <c r="AD200" s="55">
        <v>0</v>
      </c>
      <c r="AE200" s="55">
        <v>0</v>
      </c>
      <c r="AF200" s="9"/>
      <c r="AG200" s="55">
        <f>DSKR!$S200</f>
        <v>7661493593</v>
      </c>
      <c r="AH200" s="55">
        <v>0</v>
      </c>
      <c r="AI200" s="55">
        <v>0</v>
      </c>
      <c r="AJ200" s="54">
        <f t="shared" si="31"/>
        <v>7661493593</v>
      </c>
      <c r="AK200" s="9"/>
      <c r="AL200" s="55">
        <f>DSKR_BS[[#This Row],[2024-08-31]]</f>
        <v>7160204570</v>
      </c>
      <c r="AM200" s="55">
        <v>0</v>
      </c>
      <c r="AN200" s="55">
        <v>0</v>
      </c>
      <c r="AO200" s="56">
        <f t="shared" si="32"/>
        <v>7160204570</v>
      </c>
    </row>
    <row r="201" spans="2:43" s="68" customFormat="1" ht="13.5" hidden="1" customHeight="1">
      <c r="B201" s="49" t="s">
        <v>1328</v>
      </c>
      <c r="C201" s="67" t="s">
        <v>1329</v>
      </c>
      <c r="D201" s="51" t="s">
        <v>1330</v>
      </c>
      <c r="E201" s="52" t="s">
        <v>1331</v>
      </c>
      <c r="F201" s="53" t="str">
        <f>IF(LEN(DSKR!$B201)&lt;7,"O",IF(SUM(DSKR!$G201:$Y201)&lt;&gt;0,"O","X"))</f>
        <v>X</v>
      </c>
      <c r="G201" s="54">
        <v>0</v>
      </c>
      <c r="H201" s="54">
        <v>0</v>
      </c>
      <c r="I201" s="54">
        <v>0</v>
      </c>
      <c r="J201" s="54">
        <v>0</v>
      </c>
      <c r="K201" s="54">
        <v>0</v>
      </c>
      <c r="L201" s="54">
        <v>0</v>
      </c>
      <c r="M201" s="54">
        <v>0</v>
      </c>
      <c r="N201" s="54">
        <v>0</v>
      </c>
      <c r="O201" s="54">
        <v>0</v>
      </c>
      <c r="P201" s="54">
        <v>0</v>
      </c>
      <c r="Q201" s="54">
        <v>0</v>
      </c>
      <c r="R201" s="54">
        <v>0</v>
      </c>
      <c r="S201" s="55">
        <v>0</v>
      </c>
      <c r="T201" s="55">
        <v>0</v>
      </c>
      <c r="U201" s="55">
        <v>0</v>
      </c>
      <c r="V201" s="54">
        <v>0</v>
      </c>
      <c r="W201" s="55">
        <v>0</v>
      </c>
      <c r="X201" s="55">
        <v>0</v>
      </c>
      <c r="Y201" s="54">
        <v>0</v>
      </c>
      <c r="Z201" s="55">
        <v>0</v>
      </c>
      <c r="AA201" s="54">
        <v>0</v>
      </c>
      <c r="AB201" s="54">
        <v>0</v>
      </c>
      <c r="AC201" s="55">
        <v>0</v>
      </c>
      <c r="AD201" s="55">
        <v>0</v>
      </c>
      <c r="AE201" s="55">
        <v>0</v>
      </c>
      <c r="AF201" s="9"/>
      <c r="AG201" s="55">
        <f>DSKR!$S201</f>
        <v>0</v>
      </c>
      <c r="AH201" s="55">
        <v>0</v>
      </c>
      <c r="AI201" s="55">
        <v>0</v>
      </c>
      <c r="AJ201" s="54">
        <f t="shared" si="31"/>
        <v>0</v>
      </c>
      <c r="AK201" s="9"/>
      <c r="AL201" s="55">
        <f>DSKR_BS[[#This Row],[2024-08-31]]</f>
        <v>0</v>
      </c>
      <c r="AM201" s="55">
        <v>0</v>
      </c>
      <c r="AN201" s="55">
        <v>0</v>
      </c>
      <c r="AO201" s="56">
        <f t="shared" si="32"/>
        <v>0</v>
      </c>
    </row>
    <row r="202" spans="2:43" s="68" customFormat="1" ht="13.5" hidden="1" customHeight="1">
      <c r="B202" s="49" t="s">
        <v>1332</v>
      </c>
      <c r="C202" s="67" t="s">
        <v>1333</v>
      </c>
      <c r="D202" s="51" t="s">
        <v>1334</v>
      </c>
      <c r="E202" s="52" t="s">
        <v>1335</v>
      </c>
      <c r="F202" s="53" t="str">
        <f>IF(LEN(DSKR!$B202)&lt;7,"O",IF(SUM(DSKR!$G202:$Y202)&lt;&gt;0,"O","X"))</f>
        <v>X</v>
      </c>
      <c r="G202" s="54">
        <v>0</v>
      </c>
      <c r="H202" s="54">
        <v>0</v>
      </c>
      <c r="I202" s="54">
        <v>0</v>
      </c>
      <c r="J202" s="54">
        <v>0</v>
      </c>
      <c r="K202" s="54">
        <v>0</v>
      </c>
      <c r="L202" s="54">
        <v>0</v>
      </c>
      <c r="M202" s="54">
        <v>0</v>
      </c>
      <c r="N202" s="54">
        <v>0</v>
      </c>
      <c r="O202" s="54">
        <v>0</v>
      </c>
      <c r="P202" s="54">
        <v>0</v>
      </c>
      <c r="Q202" s="54">
        <v>0</v>
      </c>
      <c r="R202" s="54">
        <v>0</v>
      </c>
      <c r="S202" s="55">
        <v>0</v>
      </c>
      <c r="T202" s="55">
        <v>0</v>
      </c>
      <c r="U202" s="55">
        <v>0</v>
      </c>
      <c r="V202" s="54">
        <v>0</v>
      </c>
      <c r="W202" s="55">
        <v>0</v>
      </c>
      <c r="X202" s="55">
        <v>0</v>
      </c>
      <c r="Y202" s="54">
        <v>0</v>
      </c>
      <c r="Z202" s="55">
        <v>0</v>
      </c>
      <c r="AA202" s="54">
        <v>0</v>
      </c>
      <c r="AB202" s="54">
        <v>0</v>
      </c>
      <c r="AC202" s="55">
        <v>0</v>
      </c>
      <c r="AD202" s="55">
        <v>0</v>
      </c>
      <c r="AE202" s="55">
        <v>0</v>
      </c>
      <c r="AF202" s="9"/>
      <c r="AG202" s="55">
        <f>DSKR!$S202</f>
        <v>0</v>
      </c>
      <c r="AH202" s="55">
        <v>0</v>
      </c>
      <c r="AI202" s="55">
        <v>0</v>
      </c>
      <c r="AJ202" s="54">
        <f t="shared" si="31"/>
        <v>0</v>
      </c>
      <c r="AK202" s="9"/>
      <c r="AL202" s="55">
        <f>DSKR_BS[[#This Row],[2024-08-31]]</f>
        <v>0</v>
      </c>
      <c r="AM202" s="55">
        <v>0</v>
      </c>
      <c r="AN202" s="55">
        <v>0</v>
      </c>
      <c r="AO202" s="56">
        <f t="shared" si="32"/>
        <v>0</v>
      </c>
    </row>
    <row r="203" spans="2:43" s="68" customFormat="1" ht="13.5" hidden="1" customHeight="1">
      <c r="B203" s="49" t="s">
        <v>1336</v>
      </c>
      <c r="C203" s="50" t="s">
        <v>1337</v>
      </c>
      <c r="D203" s="51" t="s">
        <v>1338</v>
      </c>
      <c r="E203" s="52" t="s">
        <v>1339</v>
      </c>
      <c r="F203" s="53" t="str">
        <f>IF(LEN(DSKR!$B203)&lt;7,"O",IF(SUM(DSKR!$G203:$Y203)&lt;&gt;0,"O","X"))</f>
        <v>X</v>
      </c>
      <c r="G203" s="54">
        <v>0</v>
      </c>
      <c r="H203" s="54">
        <v>0</v>
      </c>
      <c r="I203" s="54">
        <v>0</v>
      </c>
      <c r="J203" s="54">
        <v>0</v>
      </c>
      <c r="K203" s="54">
        <v>0</v>
      </c>
      <c r="L203" s="54">
        <v>0</v>
      </c>
      <c r="M203" s="54">
        <v>0</v>
      </c>
      <c r="N203" s="54">
        <v>0</v>
      </c>
      <c r="O203" s="54">
        <v>0</v>
      </c>
      <c r="P203" s="54">
        <v>0</v>
      </c>
      <c r="Q203" s="54">
        <v>0</v>
      </c>
      <c r="R203" s="54">
        <v>0</v>
      </c>
      <c r="S203" s="55">
        <v>0</v>
      </c>
      <c r="T203" s="55">
        <v>0</v>
      </c>
      <c r="U203" s="55">
        <v>0</v>
      </c>
      <c r="V203" s="54">
        <v>0</v>
      </c>
      <c r="W203" s="55">
        <v>0</v>
      </c>
      <c r="X203" s="55">
        <v>0</v>
      </c>
      <c r="Y203" s="54">
        <v>0</v>
      </c>
      <c r="Z203" s="55">
        <v>0</v>
      </c>
      <c r="AA203" s="54">
        <v>0</v>
      </c>
      <c r="AB203" s="54">
        <v>0</v>
      </c>
      <c r="AC203" s="55">
        <v>0</v>
      </c>
      <c r="AD203" s="55">
        <v>0</v>
      </c>
      <c r="AE203" s="55">
        <v>0</v>
      </c>
      <c r="AF203" s="9"/>
      <c r="AG203" s="55">
        <f>DSKR!$S203</f>
        <v>0</v>
      </c>
      <c r="AH203" s="55">
        <v>0</v>
      </c>
      <c r="AI203" s="55">
        <v>0</v>
      </c>
      <c r="AJ203" s="54">
        <f t="shared" si="31"/>
        <v>0</v>
      </c>
      <c r="AK203" s="9"/>
      <c r="AL203" s="55">
        <f>DSKR_BS[[#This Row],[2024-08-31]]</f>
        <v>0</v>
      </c>
      <c r="AM203" s="55">
        <v>0</v>
      </c>
      <c r="AN203" s="55">
        <v>0</v>
      </c>
      <c r="AO203" s="56">
        <f t="shared" si="32"/>
        <v>0</v>
      </c>
    </row>
    <row r="204" spans="2:43" s="68" customFormat="1" ht="13.5" customHeight="1">
      <c r="B204" s="49" t="s">
        <v>1340</v>
      </c>
      <c r="C204" s="50" t="s">
        <v>114</v>
      </c>
      <c r="D204" s="51" t="s">
        <v>1341</v>
      </c>
      <c r="E204" s="52" t="s">
        <v>1342</v>
      </c>
      <c r="F204" s="53" t="str">
        <f>IF(LEN(DSKR!$B204)&lt;7,"O",IF(SUM(DSKR!$G204:$Y204)&lt;&gt;0,"O","X"))</f>
        <v>O</v>
      </c>
      <c r="G204" s="54">
        <v>0</v>
      </c>
      <c r="H204" s="54">
        <v>0</v>
      </c>
      <c r="I204" s="54">
        <v>40000000000</v>
      </c>
      <c r="J204" s="54">
        <v>40000000000</v>
      </c>
      <c r="K204" s="54">
        <v>40000000000</v>
      </c>
      <c r="L204" s="54">
        <v>40000000000</v>
      </c>
      <c r="M204" s="54">
        <v>40000000000</v>
      </c>
      <c r="N204" s="54">
        <v>40000000000</v>
      </c>
      <c r="O204" s="54">
        <v>60000000000</v>
      </c>
      <c r="P204" s="54">
        <v>60000000000</v>
      </c>
      <c r="Q204" s="54">
        <v>60000000000</v>
      </c>
      <c r="R204" s="54">
        <v>60000000000</v>
      </c>
      <c r="S204" s="55">
        <v>94172054794</v>
      </c>
      <c r="T204" s="55">
        <v>101247817161</v>
      </c>
      <c r="U204" s="55">
        <v>101247817161</v>
      </c>
      <c r="V204" s="54">
        <v>101247817161</v>
      </c>
      <c r="W204" s="55">
        <v>115722337709</v>
      </c>
      <c r="X204" s="55">
        <v>115722337709</v>
      </c>
      <c r="Y204" s="54">
        <v>115722337709</v>
      </c>
      <c r="Z204" s="55">
        <v>115722337709</v>
      </c>
      <c r="AA204" s="54">
        <v>115722337709</v>
      </c>
      <c r="AB204" s="54">
        <v>0</v>
      </c>
      <c r="AC204" s="55">
        <v>0</v>
      </c>
      <c r="AD204" s="55">
        <v>0</v>
      </c>
      <c r="AE204" s="55">
        <v>0</v>
      </c>
      <c r="AF204" s="9"/>
      <c r="AG204" s="55">
        <f>DSKR!$S204</f>
        <v>94172054794</v>
      </c>
      <c r="AH204" s="55">
        <v>0</v>
      </c>
      <c r="AI204" s="55">
        <v>0</v>
      </c>
      <c r="AJ204" s="54">
        <f t="shared" si="31"/>
        <v>94172054794</v>
      </c>
      <c r="AK204" s="9"/>
      <c r="AL204" s="55">
        <f>DSKR_BS[[#This Row],[2024-08-31]]</f>
        <v>115722337709</v>
      </c>
      <c r="AM204" s="55">
        <v>0</v>
      </c>
      <c r="AN204" s="55">
        <v>0</v>
      </c>
      <c r="AO204" s="56">
        <f t="shared" si="32"/>
        <v>115722337709</v>
      </c>
    </row>
    <row r="205" spans="2:43" s="68" customFormat="1" ht="13.5" customHeight="1">
      <c r="B205" s="49" t="s">
        <v>1343</v>
      </c>
      <c r="C205" s="50" t="s">
        <v>115</v>
      </c>
      <c r="D205" s="51" t="s">
        <v>1344</v>
      </c>
      <c r="E205" s="52" t="s">
        <v>1345</v>
      </c>
      <c r="F205" s="53" t="str">
        <f>IF(LEN(DSKR!$B205)&lt;7,"O",IF(SUM(DSKR!$G205:$Y205)&lt;&gt;0,"O","X"))</f>
        <v>O</v>
      </c>
      <c r="G205" s="54">
        <v>0</v>
      </c>
      <c r="H205" s="54">
        <v>0</v>
      </c>
      <c r="I205" s="54">
        <v>0</v>
      </c>
      <c r="J205" s="54">
        <v>0</v>
      </c>
      <c r="K205" s="54">
        <v>0</v>
      </c>
      <c r="L205" s="54">
        <v>0</v>
      </c>
      <c r="M205" s="54">
        <v>0</v>
      </c>
      <c r="N205" s="54">
        <v>0</v>
      </c>
      <c r="O205" s="54">
        <v>0</v>
      </c>
      <c r="P205" s="54">
        <v>0</v>
      </c>
      <c r="Q205" s="54">
        <v>0</v>
      </c>
      <c r="R205" s="54">
        <v>0</v>
      </c>
      <c r="S205" s="55">
        <v>-29256994920</v>
      </c>
      <c r="T205" s="55">
        <v>-30892889603</v>
      </c>
      <c r="U205" s="55">
        <v>-30251160169</v>
      </c>
      <c r="V205" s="54">
        <v>-29603577297</v>
      </c>
      <c r="W205" s="55">
        <v>-33333273522</v>
      </c>
      <c r="X205" s="55">
        <v>-32580676577</v>
      </c>
      <c r="Y205" s="54">
        <v>-31821204778</v>
      </c>
      <c r="Z205" s="55">
        <v>-31054795325</v>
      </c>
      <c r="AA205" s="54">
        <v>-30281384840</v>
      </c>
      <c r="AB205" s="54">
        <v>0</v>
      </c>
      <c r="AC205" s="55">
        <v>0</v>
      </c>
      <c r="AD205" s="55">
        <v>0</v>
      </c>
      <c r="AE205" s="55">
        <v>0</v>
      </c>
      <c r="AF205" s="9"/>
      <c r="AG205" s="55">
        <f>DSKR!$S205</f>
        <v>-29256994920</v>
      </c>
      <c r="AH205" s="55">
        <v>0</v>
      </c>
      <c r="AI205" s="55">
        <v>0</v>
      </c>
      <c r="AJ205" s="54">
        <f t="shared" si="31"/>
        <v>-29256994920</v>
      </c>
      <c r="AK205" s="9"/>
      <c r="AL205" s="55">
        <f>DSKR_BS[[#This Row],[2024-08-31]]</f>
        <v>-30281384840</v>
      </c>
      <c r="AM205" s="55">
        <v>0</v>
      </c>
      <c r="AN205" s="55">
        <v>0</v>
      </c>
      <c r="AO205" s="56">
        <f t="shared" si="32"/>
        <v>-30281384840</v>
      </c>
    </row>
    <row r="206" spans="2:43" s="68" customFormat="1" ht="13.5" hidden="1" customHeight="1">
      <c r="B206" s="49" t="s">
        <v>1346</v>
      </c>
      <c r="C206" s="50" t="s">
        <v>1347</v>
      </c>
      <c r="D206" s="51" t="s">
        <v>1348</v>
      </c>
      <c r="E206" s="52" t="s">
        <v>1349</v>
      </c>
      <c r="F206" s="53" t="str">
        <f>IF(LEN(DSKR!$B206)&lt;7,"O",IF(SUM(DSKR!$G206:$Y206)&lt;&gt;0,"O","X"))</f>
        <v>X</v>
      </c>
      <c r="G206" s="54">
        <v>0</v>
      </c>
      <c r="H206" s="54">
        <v>0</v>
      </c>
      <c r="I206" s="54">
        <v>0</v>
      </c>
      <c r="J206" s="54">
        <v>0</v>
      </c>
      <c r="K206" s="54">
        <v>0</v>
      </c>
      <c r="L206" s="54">
        <v>0</v>
      </c>
      <c r="M206" s="54">
        <v>0</v>
      </c>
      <c r="N206" s="54">
        <v>0</v>
      </c>
      <c r="O206" s="54">
        <v>0</v>
      </c>
      <c r="P206" s="54">
        <v>0</v>
      </c>
      <c r="Q206" s="54">
        <v>0</v>
      </c>
      <c r="R206" s="54">
        <v>0</v>
      </c>
      <c r="S206" s="55">
        <v>0</v>
      </c>
      <c r="T206" s="55">
        <v>0</v>
      </c>
      <c r="U206" s="55">
        <v>0</v>
      </c>
      <c r="V206" s="54">
        <v>0</v>
      </c>
      <c r="W206" s="55">
        <v>0</v>
      </c>
      <c r="X206" s="55">
        <v>0</v>
      </c>
      <c r="Y206" s="54">
        <v>0</v>
      </c>
      <c r="Z206" s="55">
        <v>0</v>
      </c>
      <c r="AA206" s="54">
        <v>0</v>
      </c>
      <c r="AB206" s="54">
        <v>0</v>
      </c>
      <c r="AC206" s="55">
        <v>0</v>
      </c>
      <c r="AD206" s="55">
        <v>0</v>
      </c>
      <c r="AE206" s="55">
        <v>0</v>
      </c>
      <c r="AF206" s="9"/>
      <c r="AG206" s="55">
        <f>DSKR!$S206</f>
        <v>0</v>
      </c>
      <c r="AH206" s="55">
        <v>0</v>
      </c>
      <c r="AI206" s="55">
        <v>0</v>
      </c>
      <c r="AJ206" s="54">
        <f t="shared" si="31"/>
        <v>0</v>
      </c>
      <c r="AK206" s="9"/>
      <c r="AL206" s="55">
        <f>DSKR_BS[[#This Row],[2024-08-31]]</f>
        <v>0</v>
      </c>
      <c r="AM206" s="55">
        <v>754012675</v>
      </c>
      <c r="AN206" s="55">
        <v>754012675</v>
      </c>
      <c r="AO206" s="56">
        <f t="shared" si="32"/>
        <v>0</v>
      </c>
    </row>
    <row r="207" spans="2:43" s="68" customFormat="1" ht="13.5" customHeight="1">
      <c r="B207" s="41" t="s">
        <v>1350</v>
      </c>
      <c r="C207" s="42" t="s">
        <v>116</v>
      </c>
      <c r="D207" s="60" t="s">
        <v>1351</v>
      </c>
      <c r="E207" s="61" t="s">
        <v>1352</v>
      </c>
      <c r="F207" s="62" t="str">
        <f>IF(LEN(DSKR!$B207)&lt;7,"O",IF(SUM(DSKR!$G207:$Y207)&lt;&gt;0,"O","X"))</f>
        <v>O</v>
      </c>
      <c r="G207" s="63">
        <f>SUM(G208:G209)</f>
        <v>0</v>
      </c>
      <c r="H207" s="63">
        <f t="shared" ref="H207:AO207" si="33">SUM(H208:H209)</f>
        <v>0</v>
      </c>
      <c r="I207" s="63">
        <f t="shared" si="33"/>
        <v>0</v>
      </c>
      <c r="J207" s="63">
        <f t="shared" si="33"/>
        <v>0</v>
      </c>
      <c r="K207" s="63">
        <f t="shared" si="33"/>
        <v>0</v>
      </c>
      <c r="L207" s="63">
        <f t="shared" si="33"/>
        <v>0</v>
      </c>
      <c r="M207" s="63">
        <f t="shared" si="33"/>
        <v>0</v>
      </c>
      <c r="N207" s="63">
        <f t="shared" si="33"/>
        <v>0</v>
      </c>
      <c r="O207" s="63">
        <f t="shared" si="33"/>
        <v>0</v>
      </c>
      <c r="P207" s="63">
        <f t="shared" si="33"/>
        <v>0</v>
      </c>
      <c r="Q207" s="63">
        <f t="shared" si="33"/>
        <v>0</v>
      </c>
      <c r="R207" s="63">
        <f t="shared" si="33"/>
        <v>0</v>
      </c>
      <c r="S207" s="64">
        <f t="shared" si="33"/>
        <v>0</v>
      </c>
      <c r="T207" s="64">
        <f t="shared" si="33"/>
        <v>0</v>
      </c>
      <c r="U207" s="64">
        <f t="shared" si="33"/>
        <v>0</v>
      </c>
      <c r="V207" s="63">
        <f t="shared" si="33"/>
        <v>0</v>
      </c>
      <c r="W207" s="64">
        <f t="shared" si="33"/>
        <v>0</v>
      </c>
      <c r="X207" s="64">
        <f t="shared" si="33"/>
        <v>0</v>
      </c>
      <c r="Y207" s="63">
        <f t="shared" si="33"/>
        <v>0</v>
      </c>
      <c r="Z207" s="64">
        <f t="shared" si="33"/>
        <v>0</v>
      </c>
      <c r="AA207" s="63">
        <f t="shared" si="33"/>
        <v>0</v>
      </c>
      <c r="AB207" s="63">
        <f t="shared" si="33"/>
        <v>0</v>
      </c>
      <c r="AC207" s="64">
        <f>SUM(AC208:AC209)</f>
        <v>0</v>
      </c>
      <c r="AD207" s="64">
        <f>SUM(AD208:AD209)</f>
        <v>0</v>
      </c>
      <c r="AE207" s="64">
        <f>SUM(AE208:AE209)</f>
        <v>0</v>
      </c>
      <c r="AF207" s="9"/>
      <c r="AG207" s="64">
        <f>DSKR!$S207</f>
        <v>0</v>
      </c>
      <c r="AH207" s="64">
        <f>SUM(AH208:AH209)</f>
        <v>0</v>
      </c>
      <c r="AI207" s="64">
        <f>SUM(AI208:AI209)</f>
        <v>0</v>
      </c>
      <c r="AJ207" s="63">
        <f>SUM(AJ208:AJ209)</f>
        <v>0</v>
      </c>
      <c r="AK207" s="9"/>
      <c r="AL207" s="64">
        <f>DSKR_BS[[#This Row],[2024-08-31]]</f>
        <v>0</v>
      </c>
      <c r="AM207" s="64">
        <f t="shared" si="33"/>
        <v>0</v>
      </c>
      <c r="AN207" s="64">
        <f t="shared" si="33"/>
        <v>0</v>
      </c>
      <c r="AO207" s="65">
        <f t="shared" si="33"/>
        <v>0</v>
      </c>
    </row>
    <row r="208" spans="2:43" s="68" customFormat="1" ht="13.5" hidden="1" customHeight="1">
      <c r="B208" s="49" t="s">
        <v>1353</v>
      </c>
      <c r="C208" s="50" t="s">
        <v>1354</v>
      </c>
      <c r="D208" s="51" t="s">
        <v>1355</v>
      </c>
      <c r="E208" s="52" t="s">
        <v>1356</v>
      </c>
      <c r="F208" s="53" t="str">
        <f>IF(LEN(DSKR!$B208)&lt;7,"O",IF(SUM(DSKR!$G208:$Y208)&lt;&gt;0,"O","X"))</f>
        <v>X</v>
      </c>
      <c r="G208" s="54">
        <v>0</v>
      </c>
      <c r="H208" s="54">
        <v>0</v>
      </c>
      <c r="I208" s="54">
        <v>0</v>
      </c>
      <c r="J208" s="54">
        <v>0</v>
      </c>
      <c r="K208" s="54">
        <v>0</v>
      </c>
      <c r="L208" s="54">
        <v>0</v>
      </c>
      <c r="M208" s="54">
        <v>0</v>
      </c>
      <c r="N208" s="54">
        <v>0</v>
      </c>
      <c r="O208" s="54">
        <v>0</v>
      </c>
      <c r="P208" s="54">
        <v>0</v>
      </c>
      <c r="Q208" s="54">
        <v>0</v>
      </c>
      <c r="R208" s="54">
        <v>0</v>
      </c>
      <c r="S208" s="55">
        <v>0</v>
      </c>
      <c r="T208" s="55">
        <v>0</v>
      </c>
      <c r="U208" s="55">
        <v>0</v>
      </c>
      <c r="V208" s="54">
        <v>0</v>
      </c>
      <c r="W208" s="55">
        <v>0</v>
      </c>
      <c r="X208" s="55">
        <v>0</v>
      </c>
      <c r="Y208" s="54">
        <v>0</v>
      </c>
      <c r="Z208" s="55">
        <v>0</v>
      </c>
      <c r="AA208" s="54">
        <v>0</v>
      </c>
      <c r="AB208" s="54">
        <v>0</v>
      </c>
      <c r="AC208" s="55">
        <v>0</v>
      </c>
      <c r="AD208" s="55">
        <v>0</v>
      </c>
      <c r="AE208" s="55">
        <v>0</v>
      </c>
      <c r="AF208" s="9"/>
      <c r="AG208" s="55">
        <f>DSKR!$S208</f>
        <v>0</v>
      </c>
      <c r="AH208" s="55">
        <v>0</v>
      </c>
      <c r="AI208" s="55">
        <v>0</v>
      </c>
      <c r="AJ208" s="54">
        <f t="shared" si="31"/>
        <v>0</v>
      </c>
      <c r="AK208" s="9"/>
      <c r="AL208" s="55">
        <f>DSKR_BS[[#This Row],[2024-08-31]]</f>
        <v>0</v>
      </c>
      <c r="AM208" s="55">
        <v>0</v>
      </c>
      <c r="AN208" s="55">
        <v>0</v>
      </c>
      <c r="AO208" s="56">
        <f t="shared" si="32"/>
        <v>0</v>
      </c>
    </row>
    <row r="209" spans="2:41" s="68" customFormat="1" ht="13.5" hidden="1" customHeight="1">
      <c r="B209" s="49" t="s">
        <v>1357</v>
      </c>
      <c r="C209" s="50" t="s">
        <v>1358</v>
      </c>
      <c r="D209" s="51" t="s">
        <v>1359</v>
      </c>
      <c r="E209" s="52" t="s">
        <v>1360</v>
      </c>
      <c r="F209" s="53" t="str">
        <f>IF(LEN(DSKR!$B209)&lt;7,"O",IF(SUM(DSKR!$G209:$Y209)&lt;&gt;0,"O","X"))</f>
        <v>X</v>
      </c>
      <c r="G209" s="54">
        <v>0</v>
      </c>
      <c r="H209" s="54">
        <v>0</v>
      </c>
      <c r="I209" s="54">
        <v>0</v>
      </c>
      <c r="J209" s="54">
        <v>0</v>
      </c>
      <c r="K209" s="54">
        <v>0</v>
      </c>
      <c r="L209" s="54">
        <v>0</v>
      </c>
      <c r="M209" s="54">
        <v>0</v>
      </c>
      <c r="N209" s="54">
        <v>0</v>
      </c>
      <c r="O209" s="54">
        <v>0</v>
      </c>
      <c r="P209" s="54">
        <v>0</v>
      </c>
      <c r="Q209" s="54">
        <v>0</v>
      </c>
      <c r="R209" s="54">
        <v>0</v>
      </c>
      <c r="S209" s="55">
        <v>0</v>
      </c>
      <c r="T209" s="55">
        <v>0</v>
      </c>
      <c r="U209" s="55">
        <v>0</v>
      </c>
      <c r="V209" s="54">
        <v>0</v>
      </c>
      <c r="W209" s="55">
        <v>0</v>
      </c>
      <c r="X209" s="55">
        <v>0</v>
      </c>
      <c r="Y209" s="54">
        <v>0</v>
      </c>
      <c r="Z209" s="55">
        <v>0</v>
      </c>
      <c r="AA209" s="54">
        <v>0</v>
      </c>
      <c r="AB209" s="54">
        <v>0</v>
      </c>
      <c r="AC209" s="55">
        <v>0</v>
      </c>
      <c r="AD209" s="55">
        <v>0</v>
      </c>
      <c r="AE209" s="55">
        <v>0</v>
      </c>
      <c r="AF209" s="9"/>
      <c r="AG209" s="55">
        <f>DSKR!$S209</f>
        <v>0</v>
      </c>
      <c r="AH209" s="55">
        <v>0</v>
      </c>
      <c r="AI209" s="55">
        <v>0</v>
      </c>
      <c r="AJ209" s="54">
        <f t="shared" si="31"/>
        <v>0</v>
      </c>
      <c r="AK209" s="9"/>
      <c r="AL209" s="55">
        <f>DSKR_BS[[#This Row],[2024-08-31]]</f>
        <v>0</v>
      </c>
      <c r="AM209" s="55">
        <v>0</v>
      </c>
      <c r="AN209" s="55">
        <v>0</v>
      </c>
      <c r="AO209" s="56">
        <f t="shared" si="32"/>
        <v>0</v>
      </c>
    </row>
    <row r="210" spans="2:41" s="68" customFormat="1" ht="13.5" customHeight="1">
      <c r="B210" s="25" t="s">
        <v>1361</v>
      </c>
      <c r="C210" s="26" t="s">
        <v>117</v>
      </c>
      <c r="D210" s="27" t="s">
        <v>1362</v>
      </c>
      <c r="E210" s="28" t="s">
        <v>1363</v>
      </c>
      <c r="F210" s="29" t="str">
        <f>IF(LEN(DSKR!$B210)&lt;7,"O",IF(SUM(DSKR!$G210:$Y210)&lt;&gt;0,"O","X"))</f>
        <v>O</v>
      </c>
      <c r="G210" s="30">
        <f>SUM(G211,G231)</f>
        <v>7779619126</v>
      </c>
      <c r="H210" s="30">
        <f t="shared" ref="H210:S210" si="34">SUM(H211,H231)</f>
        <v>7807021908</v>
      </c>
      <c r="I210" s="30">
        <f t="shared" si="34"/>
        <v>10518729397</v>
      </c>
      <c r="J210" s="30">
        <f t="shared" si="34"/>
        <v>10069350553</v>
      </c>
      <c r="K210" s="30">
        <f t="shared" si="34"/>
        <v>11149596005</v>
      </c>
      <c r="L210" s="30">
        <f t="shared" si="34"/>
        <v>10518689366</v>
      </c>
      <c r="M210" s="30">
        <f t="shared" si="34"/>
        <v>10359282864</v>
      </c>
      <c r="N210" s="30">
        <f t="shared" si="34"/>
        <v>8428162414</v>
      </c>
      <c r="O210" s="30">
        <f t="shared" si="34"/>
        <v>9087850166</v>
      </c>
      <c r="P210" s="30">
        <f t="shared" si="34"/>
        <v>8953594943</v>
      </c>
      <c r="Q210" s="30">
        <f t="shared" si="34"/>
        <v>8596778370</v>
      </c>
      <c r="R210" s="30">
        <f t="shared" si="34"/>
        <v>5735014639</v>
      </c>
      <c r="S210" s="31">
        <f t="shared" si="34"/>
        <v>2984428623</v>
      </c>
      <c r="T210" s="31">
        <f>SUM(T211,T231)</f>
        <v>3118395421</v>
      </c>
      <c r="U210" s="31">
        <f>SUM(U211,U231)</f>
        <v>1937390248</v>
      </c>
      <c r="V210" s="30">
        <f>SUM(V211,V231)</f>
        <v>919630003</v>
      </c>
      <c r="W210" s="31">
        <f t="shared" ref="W210:AB210" si="35">SUM(W211,W231)</f>
        <v>1145143636</v>
      </c>
      <c r="X210" s="31">
        <f t="shared" si="35"/>
        <v>-450949671</v>
      </c>
      <c r="Y210" s="30">
        <f t="shared" si="35"/>
        <v>-1375493978</v>
      </c>
      <c r="Z210" s="31">
        <f t="shared" si="35"/>
        <v>-3154768031</v>
      </c>
      <c r="AA210" s="30">
        <f t="shared" si="35"/>
        <v>-6610579329</v>
      </c>
      <c r="AB210" s="30">
        <f t="shared" si="35"/>
        <v>0</v>
      </c>
      <c r="AC210" s="31">
        <f>SUM(AC211,AC231)</f>
        <v>0</v>
      </c>
      <c r="AD210" s="31">
        <f>SUM(AD211,AD231)</f>
        <v>0</v>
      </c>
      <c r="AE210" s="31">
        <f>SUM(AE211,AE231)</f>
        <v>0</v>
      </c>
      <c r="AF210" s="9"/>
      <c r="AG210" s="31">
        <f>DSKR!$S210</f>
        <v>2984428623</v>
      </c>
      <c r="AH210" s="31"/>
      <c r="AI210" s="31"/>
      <c r="AJ210" s="30">
        <f>SUM(AJ211,AJ231)</f>
        <v>3144234402.5534992</v>
      </c>
      <c r="AK210" s="9"/>
      <c r="AL210" s="31">
        <f>DSKR_BS[[#This Row],[2024-08-31]]</f>
        <v>-6610579329</v>
      </c>
      <c r="AM210" s="31"/>
      <c r="AN210" s="31"/>
      <c r="AO210" s="32">
        <f>SUM(AO211,AO231)</f>
        <v>-7272718894.7160988</v>
      </c>
    </row>
    <row r="211" spans="2:41" s="68" customFormat="1" ht="13.5" customHeight="1">
      <c r="B211" s="41" t="s">
        <v>1364</v>
      </c>
      <c r="C211" s="42" t="s">
        <v>118</v>
      </c>
      <c r="D211" s="60" t="s">
        <v>1365</v>
      </c>
      <c r="E211" s="61" t="s">
        <v>1366</v>
      </c>
      <c r="F211" s="62" t="str">
        <f>IF(LEN(DSKR!$B211)&lt;7,"O",IF(SUM(DSKR!$G211:$Y211)&lt;&gt;0,"O","X"))</f>
        <v>O</v>
      </c>
      <c r="G211" s="63">
        <f>SUM(G212,G215,G220,G225,G228)</f>
        <v>7779619126</v>
      </c>
      <c r="H211" s="63">
        <f t="shared" ref="H211:S211" si="36">SUM(H212,H215,H220,H225,H228)</f>
        <v>7807021908</v>
      </c>
      <c r="I211" s="63">
        <f t="shared" si="36"/>
        <v>10518729397</v>
      </c>
      <c r="J211" s="63">
        <f t="shared" si="36"/>
        <v>10069350553</v>
      </c>
      <c r="K211" s="63">
        <f t="shared" si="36"/>
        <v>11149596005</v>
      </c>
      <c r="L211" s="63">
        <f t="shared" si="36"/>
        <v>10518689366</v>
      </c>
      <c r="M211" s="63">
        <f t="shared" si="36"/>
        <v>10359282864</v>
      </c>
      <c r="N211" s="63">
        <f t="shared" si="36"/>
        <v>8428162414</v>
      </c>
      <c r="O211" s="63">
        <f t="shared" si="36"/>
        <v>9087850166</v>
      </c>
      <c r="P211" s="63">
        <f t="shared" si="36"/>
        <v>8953594943</v>
      </c>
      <c r="Q211" s="63">
        <f t="shared" si="36"/>
        <v>8596778370</v>
      </c>
      <c r="R211" s="63">
        <f t="shared" si="36"/>
        <v>5735014639</v>
      </c>
      <c r="S211" s="64">
        <f t="shared" si="36"/>
        <v>2984428623</v>
      </c>
      <c r="T211" s="64">
        <f>SUM(T212,T215,T220,T225,T228)</f>
        <v>3118395421</v>
      </c>
      <c r="U211" s="64">
        <f>SUM(U212,U215,U220,U225,U228)</f>
        <v>1937390248</v>
      </c>
      <c r="V211" s="63">
        <f>SUM(V212,V215,V220,V225,V228)</f>
        <v>919630003</v>
      </c>
      <c r="W211" s="64">
        <f t="shared" ref="W211:AB211" si="37">SUM(W212,W215,W220,W225,W228)</f>
        <v>1145143636</v>
      </c>
      <c r="X211" s="64">
        <f t="shared" si="37"/>
        <v>-450949671</v>
      </c>
      <c r="Y211" s="63">
        <f t="shared" si="37"/>
        <v>-1375493978</v>
      </c>
      <c r="Z211" s="64">
        <f t="shared" si="37"/>
        <v>-3154768031</v>
      </c>
      <c r="AA211" s="63">
        <f t="shared" si="37"/>
        <v>-6610579329</v>
      </c>
      <c r="AB211" s="63">
        <f t="shared" si="37"/>
        <v>0</v>
      </c>
      <c r="AC211" s="64">
        <f>SUM(AC212,AC215,AC220,AC225,AC228)</f>
        <v>0</v>
      </c>
      <c r="AD211" s="64">
        <f>SUM(AD212,AD215,AD220,AD225,AD228)</f>
        <v>0</v>
      </c>
      <c r="AE211" s="64">
        <f>SUM(AE212,AE215,AE220,AE225,AE228)</f>
        <v>0</v>
      </c>
      <c r="AF211" s="9"/>
      <c r="AG211" s="64">
        <f>DSKR!$S211</f>
        <v>2984428623</v>
      </c>
      <c r="AH211" s="64"/>
      <c r="AI211" s="64"/>
      <c r="AJ211" s="63">
        <f>SUM(AJ212,AJ215,AJ220,AJ225,AJ228)</f>
        <v>3144234402.5534992</v>
      </c>
      <c r="AK211" s="9"/>
      <c r="AL211" s="64">
        <f>DSKR_BS[[#This Row],[2024-08-31]]</f>
        <v>-6610579329</v>
      </c>
      <c r="AM211" s="64"/>
      <c r="AN211" s="64"/>
      <c r="AO211" s="65">
        <f>SUM(AO212,AO215,AO220,AO225,AO228)</f>
        <v>-7272718894.7160988</v>
      </c>
    </row>
    <row r="212" spans="2:41" s="68" customFormat="1" ht="13.5" customHeight="1">
      <c r="B212" s="33" t="s">
        <v>1367</v>
      </c>
      <c r="C212" s="34" t="s">
        <v>119</v>
      </c>
      <c r="D212" s="35" t="s">
        <v>1368</v>
      </c>
      <c r="E212" s="36" t="s">
        <v>1369</v>
      </c>
      <c r="F212" s="37" t="str">
        <f>IF(LEN(DSKR!$B212)&lt;7,"O",IF(SUM(DSKR!$G212:$Y212)&lt;&gt;0,"O","X"))</f>
        <v>O</v>
      </c>
      <c r="G212" s="38">
        <f>SUM(G213:G214)</f>
        <v>5540335500</v>
      </c>
      <c r="H212" s="38">
        <f t="shared" ref="H212:S212" si="38">SUM(H213:H214)</f>
        <v>5540335500</v>
      </c>
      <c r="I212" s="38">
        <f t="shared" si="38"/>
        <v>5540335500</v>
      </c>
      <c r="J212" s="38">
        <f t="shared" si="38"/>
        <v>5540335500</v>
      </c>
      <c r="K212" s="38">
        <f t="shared" si="38"/>
        <v>5540335500</v>
      </c>
      <c r="L212" s="38">
        <f t="shared" si="38"/>
        <v>5540335500</v>
      </c>
      <c r="M212" s="38">
        <f t="shared" si="38"/>
        <v>5540335500</v>
      </c>
      <c r="N212" s="38">
        <f t="shared" si="38"/>
        <v>5540335500</v>
      </c>
      <c r="O212" s="38">
        <f t="shared" si="38"/>
        <v>5540335500</v>
      </c>
      <c r="P212" s="38">
        <f t="shared" si="38"/>
        <v>5540335500</v>
      </c>
      <c r="Q212" s="38">
        <f t="shared" si="38"/>
        <v>5540335500</v>
      </c>
      <c r="R212" s="38">
        <f t="shared" si="38"/>
        <v>5540335500</v>
      </c>
      <c r="S212" s="39">
        <f t="shared" si="38"/>
        <v>5540335500</v>
      </c>
      <c r="T212" s="39">
        <f>SUM(T213:T214)</f>
        <v>5540335500</v>
      </c>
      <c r="U212" s="39">
        <f>SUM(U213:U214)</f>
        <v>5540335500</v>
      </c>
      <c r="V212" s="38">
        <f>SUM(V213:V214)</f>
        <v>5540335500</v>
      </c>
      <c r="W212" s="39">
        <f t="shared" ref="W212:AB212" si="39">SUM(W213:W214)</f>
        <v>5540335500</v>
      </c>
      <c r="X212" s="39">
        <f t="shared" si="39"/>
        <v>5540335500</v>
      </c>
      <c r="Y212" s="38">
        <f t="shared" si="39"/>
        <v>5540335500</v>
      </c>
      <c r="Z212" s="39">
        <f t="shared" si="39"/>
        <v>5540335500</v>
      </c>
      <c r="AA212" s="38">
        <f t="shared" si="39"/>
        <v>5540335500</v>
      </c>
      <c r="AB212" s="38">
        <f t="shared" si="39"/>
        <v>0</v>
      </c>
      <c r="AC212" s="39">
        <f>SUM(AC213:AC214)</f>
        <v>0</v>
      </c>
      <c r="AD212" s="39">
        <f>SUM(AD213:AD214)</f>
        <v>0</v>
      </c>
      <c r="AE212" s="39">
        <f>SUM(AE213:AE214)</f>
        <v>0</v>
      </c>
      <c r="AF212" s="9"/>
      <c r="AG212" s="39">
        <f>DSKR!$S212</f>
        <v>5540335500</v>
      </c>
      <c r="AH212" s="39"/>
      <c r="AI212" s="39"/>
      <c r="AJ212" s="38">
        <f>SUM(AJ213:AJ214)</f>
        <v>5540335500</v>
      </c>
      <c r="AK212" s="9"/>
      <c r="AL212" s="39">
        <f>DSKR_BS[[#This Row],[2024-08-31]]</f>
        <v>5540335500</v>
      </c>
      <c r="AM212" s="39"/>
      <c r="AN212" s="39"/>
      <c r="AO212" s="40">
        <f>SUM(AO213:AO214)</f>
        <v>5540335500</v>
      </c>
    </row>
    <row r="213" spans="2:41" s="68" customFormat="1" ht="13.5" customHeight="1">
      <c r="B213" s="49" t="s">
        <v>1370</v>
      </c>
      <c r="C213" s="50" t="s">
        <v>120</v>
      </c>
      <c r="D213" s="51" t="s">
        <v>1371</v>
      </c>
      <c r="E213" s="52" t="s">
        <v>1372</v>
      </c>
      <c r="F213" s="53" t="str">
        <f>IF(LEN(DSKR!$B213)&lt;7,"O",IF(SUM(DSKR!$G213:$Y213)&lt;&gt;0,"O","X"))</f>
        <v>O</v>
      </c>
      <c r="G213" s="54">
        <v>5540335500</v>
      </c>
      <c r="H213" s="54">
        <v>5540335500</v>
      </c>
      <c r="I213" s="54">
        <v>5540335500</v>
      </c>
      <c r="J213" s="54">
        <v>5540335500</v>
      </c>
      <c r="K213" s="54">
        <v>5540335500</v>
      </c>
      <c r="L213" s="54">
        <v>5540335500</v>
      </c>
      <c r="M213" s="54">
        <v>5540335500</v>
      </c>
      <c r="N213" s="54">
        <v>5540335500</v>
      </c>
      <c r="O213" s="54">
        <v>5540335500</v>
      </c>
      <c r="P213" s="54">
        <v>5540335500</v>
      </c>
      <c r="Q213" s="54">
        <v>5540335500</v>
      </c>
      <c r="R213" s="54">
        <v>5540335500</v>
      </c>
      <c r="S213" s="55">
        <v>5540335500</v>
      </c>
      <c r="T213" s="55">
        <v>5540335500</v>
      </c>
      <c r="U213" s="55">
        <v>5540335500</v>
      </c>
      <c r="V213" s="54">
        <v>5540335500</v>
      </c>
      <c r="W213" s="55">
        <v>5540335500</v>
      </c>
      <c r="X213" s="55">
        <v>5540335500</v>
      </c>
      <c r="Y213" s="54">
        <v>5540335500</v>
      </c>
      <c r="Z213" s="55">
        <v>5540335500</v>
      </c>
      <c r="AA213" s="54">
        <v>5540335500</v>
      </c>
      <c r="AB213" s="54">
        <v>0</v>
      </c>
      <c r="AC213" s="55">
        <v>0</v>
      </c>
      <c r="AD213" s="55">
        <v>0</v>
      </c>
      <c r="AE213" s="55">
        <v>0</v>
      </c>
      <c r="AF213" s="9"/>
      <c r="AG213" s="55">
        <f>DSKR!$S213</f>
        <v>5540335500</v>
      </c>
      <c r="AH213" s="55">
        <v>0</v>
      </c>
      <c r="AI213" s="55">
        <v>0</v>
      </c>
      <c r="AJ213" s="54">
        <f t="shared" ref="AJ213:AJ230" si="40">AG213-AH213+AI213</f>
        <v>5540335500</v>
      </c>
      <c r="AK213" s="9"/>
      <c r="AL213" s="55">
        <f>DSKR_BS[[#This Row],[2024-08-31]]</f>
        <v>5540335500</v>
      </c>
      <c r="AM213" s="55">
        <v>0</v>
      </c>
      <c r="AN213" s="55">
        <v>0</v>
      </c>
      <c r="AO213" s="56">
        <f t="shared" ref="AO213:AO230" si="41">AL213-AM213+AN213</f>
        <v>5540335500</v>
      </c>
    </row>
    <row r="214" spans="2:41" s="68" customFormat="1" ht="13.5" hidden="1" customHeight="1">
      <c r="B214" s="49" t="s">
        <v>1373</v>
      </c>
      <c r="C214" s="50" t="s">
        <v>1374</v>
      </c>
      <c r="D214" s="51" t="s">
        <v>1375</v>
      </c>
      <c r="E214" s="52" t="s">
        <v>1376</v>
      </c>
      <c r="F214" s="53" t="str">
        <f>IF(LEN(DSKR!$B214)&lt;7,"O",IF(SUM(DSKR!$G214:$Y214)&lt;&gt;0,"O","X"))</f>
        <v>X</v>
      </c>
      <c r="G214" s="54">
        <v>0</v>
      </c>
      <c r="H214" s="54">
        <v>0</v>
      </c>
      <c r="I214" s="54">
        <v>0</v>
      </c>
      <c r="J214" s="54">
        <v>0</v>
      </c>
      <c r="K214" s="54">
        <v>0</v>
      </c>
      <c r="L214" s="54">
        <v>0</v>
      </c>
      <c r="M214" s="54">
        <v>0</v>
      </c>
      <c r="N214" s="54">
        <v>0</v>
      </c>
      <c r="O214" s="54">
        <v>0</v>
      </c>
      <c r="P214" s="54">
        <v>0</v>
      </c>
      <c r="Q214" s="54">
        <v>0</v>
      </c>
      <c r="R214" s="54">
        <v>0</v>
      </c>
      <c r="S214" s="55">
        <v>0</v>
      </c>
      <c r="T214" s="55">
        <v>0</v>
      </c>
      <c r="U214" s="55">
        <v>0</v>
      </c>
      <c r="V214" s="54">
        <v>0</v>
      </c>
      <c r="W214" s="55">
        <v>0</v>
      </c>
      <c r="X214" s="55">
        <v>0</v>
      </c>
      <c r="Y214" s="54">
        <v>0</v>
      </c>
      <c r="Z214" s="55">
        <v>0</v>
      </c>
      <c r="AA214" s="54">
        <v>0</v>
      </c>
      <c r="AB214" s="54">
        <v>0</v>
      </c>
      <c r="AC214" s="55">
        <v>0</v>
      </c>
      <c r="AD214" s="55">
        <v>0</v>
      </c>
      <c r="AE214" s="55">
        <v>0</v>
      </c>
      <c r="AF214" s="9"/>
      <c r="AG214" s="55">
        <f>DSKR!$S214</f>
        <v>0</v>
      </c>
      <c r="AH214" s="55">
        <v>0</v>
      </c>
      <c r="AI214" s="55">
        <v>0</v>
      </c>
      <c r="AJ214" s="54">
        <f t="shared" si="40"/>
        <v>0</v>
      </c>
      <c r="AK214" s="9"/>
      <c r="AL214" s="55">
        <f>DSKR_BS[[#This Row],[2024-08-31]]</f>
        <v>0</v>
      </c>
      <c r="AM214" s="55">
        <v>0</v>
      </c>
      <c r="AN214" s="55">
        <v>0</v>
      </c>
      <c r="AO214" s="56">
        <f t="shared" si="41"/>
        <v>0</v>
      </c>
    </row>
    <row r="215" spans="2:41" s="68" customFormat="1" ht="13.5" customHeight="1">
      <c r="B215" s="33" t="s">
        <v>1377</v>
      </c>
      <c r="C215" s="34" t="s">
        <v>121</v>
      </c>
      <c r="D215" s="35" t="s">
        <v>1378</v>
      </c>
      <c r="E215" s="36" t="s">
        <v>1379</v>
      </c>
      <c r="F215" s="37" t="str">
        <f>IF(LEN(DSKR!$B215)&lt;7,"O",IF(SUM(DSKR!$G215:$Y215)&lt;&gt;0,"O","X"))</f>
        <v>O</v>
      </c>
      <c r="G215" s="38">
        <f>SUM(G216:G219)</f>
        <v>0</v>
      </c>
      <c r="H215" s="38">
        <f t="shared" ref="H215:AB215" si="42">SUM(H216:H219)</f>
        <v>0</v>
      </c>
      <c r="I215" s="38">
        <f t="shared" si="42"/>
        <v>0</v>
      </c>
      <c r="J215" s="38">
        <f t="shared" si="42"/>
        <v>0</v>
      </c>
      <c r="K215" s="38">
        <f t="shared" si="42"/>
        <v>0</v>
      </c>
      <c r="L215" s="38">
        <f t="shared" si="42"/>
        <v>0</v>
      </c>
      <c r="M215" s="38">
        <f t="shared" si="42"/>
        <v>0</v>
      </c>
      <c r="N215" s="38">
        <f t="shared" si="42"/>
        <v>0</v>
      </c>
      <c r="O215" s="38">
        <f t="shared" si="42"/>
        <v>0</v>
      </c>
      <c r="P215" s="38">
        <f t="shared" si="42"/>
        <v>0</v>
      </c>
      <c r="Q215" s="38">
        <f t="shared" si="42"/>
        <v>0</v>
      </c>
      <c r="R215" s="38">
        <f t="shared" si="42"/>
        <v>0</v>
      </c>
      <c r="S215" s="39">
        <f t="shared" si="42"/>
        <v>0</v>
      </c>
      <c r="T215" s="39">
        <f t="shared" si="42"/>
        <v>0</v>
      </c>
      <c r="U215" s="39">
        <f t="shared" si="42"/>
        <v>0</v>
      </c>
      <c r="V215" s="38">
        <f t="shared" si="42"/>
        <v>0</v>
      </c>
      <c r="W215" s="39">
        <f t="shared" si="42"/>
        <v>0</v>
      </c>
      <c r="X215" s="39">
        <f t="shared" si="42"/>
        <v>0</v>
      </c>
      <c r="Y215" s="38">
        <f t="shared" si="42"/>
        <v>0</v>
      </c>
      <c r="Z215" s="39">
        <f t="shared" si="42"/>
        <v>0</v>
      </c>
      <c r="AA215" s="38">
        <f t="shared" si="42"/>
        <v>0</v>
      </c>
      <c r="AB215" s="38">
        <f t="shared" si="42"/>
        <v>0</v>
      </c>
      <c r="AC215" s="39">
        <f>SUM(AC216:AC219)</f>
        <v>0</v>
      </c>
      <c r="AD215" s="39">
        <f>SUM(AD216:AD219)</f>
        <v>0</v>
      </c>
      <c r="AE215" s="39">
        <f>SUM(AE216:AE219)</f>
        <v>0</v>
      </c>
      <c r="AF215" s="9"/>
      <c r="AG215" s="39">
        <f>DSKR!$S215</f>
        <v>0</v>
      </c>
      <c r="AH215" s="39"/>
      <c r="AI215" s="39"/>
      <c r="AJ215" s="38">
        <f>SUM(AJ216:AJ219)</f>
        <v>0</v>
      </c>
      <c r="AK215" s="9"/>
      <c r="AL215" s="39">
        <f>DSKR_BS[[#This Row],[2024-08-31]]</f>
        <v>0</v>
      </c>
      <c r="AM215" s="39"/>
      <c r="AN215" s="39"/>
      <c r="AO215" s="40">
        <f>SUM(AO216:AO219)</f>
        <v>0</v>
      </c>
    </row>
    <row r="216" spans="2:41" s="68" customFormat="1" ht="13.5" hidden="1" customHeight="1">
      <c r="B216" s="49" t="s">
        <v>1380</v>
      </c>
      <c r="C216" s="50" t="s">
        <v>1381</v>
      </c>
      <c r="D216" s="51" t="s">
        <v>1382</v>
      </c>
      <c r="E216" s="52" t="s">
        <v>1383</v>
      </c>
      <c r="F216" s="53" t="str">
        <f>IF(LEN(DSKR!$B216)&lt;7,"O",IF(SUM(DSKR!$G216:$Y216)&lt;&gt;0,"O","X"))</f>
        <v>X</v>
      </c>
      <c r="G216" s="54">
        <v>0</v>
      </c>
      <c r="H216" s="54">
        <v>0</v>
      </c>
      <c r="I216" s="54">
        <v>0</v>
      </c>
      <c r="J216" s="54">
        <v>0</v>
      </c>
      <c r="K216" s="54">
        <v>0</v>
      </c>
      <c r="L216" s="54">
        <v>0</v>
      </c>
      <c r="M216" s="54">
        <v>0</v>
      </c>
      <c r="N216" s="54">
        <v>0</v>
      </c>
      <c r="O216" s="54">
        <v>0</v>
      </c>
      <c r="P216" s="54">
        <v>0</v>
      </c>
      <c r="Q216" s="54">
        <v>0</v>
      </c>
      <c r="R216" s="54">
        <v>0</v>
      </c>
      <c r="S216" s="55">
        <v>0</v>
      </c>
      <c r="T216" s="55">
        <v>0</v>
      </c>
      <c r="U216" s="55">
        <v>0</v>
      </c>
      <c r="V216" s="54">
        <v>0</v>
      </c>
      <c r="W216" s="55">
        <v>0</v>
      </c>
      <c r="X216" s="55">
        <v>0</v>
      </c>
      <c r="Y216" s="54">
        <v>0</v>
      </c>
      <c r="Z216" s="55">
        <v>0</v>
      </c>
      <c r="AA216" s="54">
        <v>0</v>
      </c>
      <c r="AB216" s="54">
        <v>0</v>
      </c>
      <c r="AC216" s="55">
        <v>0</v>
      </c>
      <c r="AD216" s="55">
        <v>0</v>
      </c>
      <c r="AE216" s="55">
        <v>0</v>
      </c>
      <c r="AF216" s="9"/>
      <c r="AG216" s="55">
        <f>DSKR!$S216</f>
        <v>0</v>
      </c>
      <c r="AH216" s="55">
        <v>0</v>
      </c>
      <c r="AI216" s="55">
        <v>0</v>
      </c>
      <c r="AJ216" s="54">
        <f t="shared" si="40"/>
        <v>0</v>
      </c>
      <c r="AK216" s="9"/>
      <c r="AL216" s="55">
        <f>DSKR_BS[[#This Row],[2024-08-31]]</f>
        <v>0</v>
      </c>
      <c r="AM216" s="55">
        <v>0</v>
      </c>
      <c r="AN216" s="55">
        <v>0</v>
      </c>
      <c r="AO216" s="56">
        <f t="shared" si="41"/>
        <v>0</v>
      </c>
    </row>
    <row r="217" spans="2:41" s="68" customFormat="1" ht="13.5" hidden="1" customHeight="1">
      <c r="B217" s="49" t="s">
        <v>1384</v>
      </c>
      <c r="C217" s="50" t="s">
        <v>1385</v>
      </c>
      <c r="D217" s="51" t="s">
        <v>1386</v>
      </c>
      <c r="E217" s="52" t="s">
        <v>1387</v>
      </c>
      <c r="F217" s="53" t="str">
        <f>IF(LEN(DSKR!$B217)&lt;7,"O",IF(SUM(DSKR!$G217:$Y217)&lt;&gt;0,"O","X"))</f>
        <v>X</v>
      </c>
      <c r="G217" s="54">
        <v>0</v>
      </c>
      <c r="H217" s="54">
        <v>0</v>
      </c>
      <c r="I217" s="54">
        <v>0</v>
      </c>
      <c r="J217" s="54">
        <v>0</v>
      </c>
      <c r="K217" s="54">
        <v>0</v>
      </c>
      <c r="L217" s="54">
        <v>0</v>
      </c>
      <c r="M217" s="54">
        <v>0</v>
      </c>
      <c r="N217" s="54">
        <v>0</v>
      </c>
      <c r="O217" s="54">
        <v>0</v>
      </c>
      <c r="P217" s="54">
        <v>0</v>
      </c>
      <c r="Q217" s="54">
        <v>0</v>
      </c>
      <c r="R217" s="54">
        <v>0</v>
      </c>
      <c r="S217" s="55">
        <v>0</v>
      </c>
      <c r="T217" s="55">
        <v>0</v>
      </c>
      <c r="U217" s="55">
        <v>0</v>
      </c>
      <c r="V217" s="54">
        <v>0</v>
      </c>
      <c r="W217" s="55">
        <v>0</v>
      </c>
      <c r="X217" s="55">
        <v>0</v>
      </c>
      <c r="Y217" s="54">
        <v>0</v>
      </c>
      <c r="Z217" s="55">
        <v>0</v>
      </c>
      <c r="AA217" s="54">
        <v>0</v>
      </c>
      <c r="AB217" s="54">
        <v>0</v>
      </c>
      <c r="AC217" s="55">
        <v>0</v>
      </c>
      <c r="AD217" s="55">
        <v>0</v>
      </c>
      <c r="AE217" s="55">
        <v>0</v>
      </c>
      <c r="AF217" s="9"/>
      <c r="AG217" s="55">
        <f>DSKR!$S217</f>
        <v>0</v>
      </c>
      <c r="AH217" s="55">
        <v>0</v>
      </c>
      <c r="AI217" s="55">
        <v>0</v>
      </c>
      <c r="AJ217" s="54">
        <f t="shared" si="40"/>
        <v>0</v>
      </c>
      <c r="AK217" s="9"/>
      <c r="AL217" s="55">
        <f>DSKR_BS[[#This Row],[2024-08-31]]</f>
        <v>0</v>
      </c>
      <c r="AM217" s="55">
        <v>0</v>
      </c>
      <c r="AN217" s="55">
        <v>0</v>
      </c>
      <c r="AO217" s="56">
        <f t="shared" si="41"/>
        <v>0</v>
      </c>
    </row>
    <row r="218" spans="2:41" s="68" customFormat="1" ht="13.5" hidden="1" customHeight="1">
      <c r="B218" s="49" t="s">
        <v>1388</v>
      </c>
      <c r="C218" s="50" t="s">
        <v>1389</v>
      </c>
      <c r="D218" s="51" t="s">
        <v>1390</v>
      </c>
      <c r="E218" s="52" t="s">
        <v>1391</v>
      </c>
      <c r="F218" s="53" t="str">
        <f>IF(LEN(DSKR!$B218)&lt;7,"O",IF(SUM(DSKR!$G218:$Y218)&lt;&gt;0,"O","X"))</f>
        <v>X</v>
      </c>
      <c r="G218" s="54">
        <v>0</v>
      </c>
      <c r="H218" s="54">
        <v>0</v>
      </c>
      <c r="I218" s="54">
        <v>0</v>
      </c>
      <c r="J218" s="54">
        <v>0</v>
      </c>
      <c r="K218" s="54">
        <v>0</v>
      </c>
      <c r="L218" s="54">
        <v>0</v>
      </c>
      <c r="M218" s="54">
        <v>0</v>
      </c>
      <c r="N218" s="54">
        <v>0</v>
      </c>
      <c r="O218" s="54">
        <v>0</v>
      </c>
      <c r="P218" s="54">
        <v>0</v>
      </c>
      <c r="Q218" s="54">
        <v>0</v>
      </c>
      <c r="R218" s="54">
        <v>0</v>
      </c>
      <c r="S218" s="55">
        <v>0</v>
      </c>
      <c r="T218" s="55">
        <v>0</v>
      </c>
      <c r="U218" s="55">
        <v>0</v>
      </c>
      <c r="V218" s="54">
        <v>0</v>
      </c>
      <c r="W218" s="55">
        <v>0</v>
      </c>
      <c r="X218" s="55">
        <v>0</v>
      </c>
      <c r="Y218" s="54">
        <v>0</v>
      </c>
      <c r="Z218" s="55">
        <v>0</v>
      </c>
      <c r="AA218" s="54">
        <v>0</v>
      </c>
      <c r="AB218" s="54">
        <v>0</v>
      </c>
      <c r="AC218" s="55">
        <v>0</v>
      </c>
      <c r="AD218" s="55">
        <v>0</v>
      </c>
      <c r="AE218" s="55">
        <v>0</v>
      </c>
      <c r="AF218" s="9"/>
      <c r="AG218" s="55">
        <f>DSKR!$S218</f>
        <v>0</v>
      </c>
      <c r="AH218" s="55">
        <v>0</v>
      </c>
      <c r="AI218" s="55">
        <v>0</v>
      </c>
      <c r="AJ218" s="54">
        <f t="shared" si="40"/>
        <v>0</v>
      </c>
      <c r="AK218" s="9"/>
      <c r="AL218" s="55">
        <f>DSKR_BS[[#This Row],[2024-08-31]]</f>
        <v>0</v>
      </c>
      <c r="AM218" s="55">
        <v>0</v>
      </c>
      <c r="AN218" s="55">
        <v>0</v>
      </c>
      <c r="AO218" s="56">
        <f t="shared" si="41"/>
        <v>0</v>
      </c>
    </row>
    <row r="219" spans="2:41" s="68" customFormat="1" ht="13.5" hidden="1" customHeight="1">
      <c r="B219" s="49" t="s">
        <v>1392</v>
      </c>
      <c r="C219" s="50" t="s">
        <v>1393</v>
      </c>
      <c r="D219" s="51" t="s">
        <v>1394</v>
      </c>
      <c r="E219" s="52" t="s">
        <v>1395</v>
      </c>
      <c r="F219" s="53" t="str">
        <f>IF(LEN(DSKR!$B219)&lt;7,"O",IF(SUM(DSKR!$G219:$Y219)&lt;&gt;0,"O","X"))</f>
        <v>X</v>
      </c>
      <c r="G219" s="54">
        <v>0</v>
      </c>
      <c r="H219" s="54">
        <v>0</v>
      </c>
      <c r="I219" s="54">
        <v>0</v>
      </c>
      <c r="J219" s="54">
        <v>0</v>
      </c>
      <c r="K219" s="54">
        <v>0</v>
      </c>
      <c r="L219" s="54">
        <v>0</v>
      </c>
      <c r="M219" s="54">
        <v>0</v>
      </c>
      <c r="N219" s="54">
        <v>0</v>
      </c>
      <c r="O219" s="54">
        <v>0</v>
      </c>
      <c r="P219" s="54">
        <v>0</v>
      </c>
      <c r="Q219" s="54">
        <v>0</v>
      </c>
      <c r="R219" s="54">
        <v>0</v>
      </c>
      <c r="S219" s="55">
        <v>0</v>
      </c>
      <c r="T219" s="55">
        <v>0</v>
      </c>
      <c r="U219" s="55">
        <v>0</v>
      </c>
      <c r="V219" s="54">
        <v>0</v>
      </c>
      <c r="W219" s="55">
        <v>0</v>
      </c>
      <c r="X219" s="55">
        <v>0</v>
      </c>
      <c r="Y219" s="54">
        <v>0</v>
      </c>
      <c r="Z219" s="55">
        <v>0</v>
      </c>
      <c r="AA219" s="54">
        <v>0</v>
      </c>
      <c r="AB219" s="54">
        <v>0</v>
      </c>
      <c r="AC219" s="55">
        <v>0</v>
      </c>
      <c r="AD219" s="55">
        <v>0</v>
      </c>
      <c r="AE219" s="55">
        <v>0</v>
      </c>
      <c r="AF219" s="9"/>
      <c r="AG219" s="55">
        <f>DSKR!$S219</f>
        <v>0</v>
      </c>
      <c r="AH219" s="55">
        <v>0</v>
      </c>
      <c r="AI219" s="55">
        <v>0</v>
      </c>
      <c r="AJ219" s="54">
        <f t="shared" si="40"/>
        <v>0</v>
      </c>
      <c r="AK219" s="9"/>
      <c r="AL219" s="55">
        <f>DSKR_BS[[#This Row],[2024-08-31]]</f>
        <v>0</v>
      </c>
      <c r="AM219" s="55">
        <v>0</v>
      </c>
      <c r="AN219" s="55">
        <v>0</v>
      </c>
      <c r="AO219" s="56">
        <f t="shared" si="41"/>
        <v>0</v>
      </c>
    </row>
    <row r="220" spans="2:41" s="68" customFormat="1" ht="13.5" customHeight="1">
      <c r="B220" s="33" t="s">
        <v>1396</v>
      </c>
      <c r="C220" s="34" t="s">
        <v>122</v>
      </c>
      <c r="D220" s="35" t="s">
        <v>1397</v>
      </c>
      <c r="E220" s="36" t="s">
        <v>1398</v>
      </c>
      <c r="F220" s="37" t="str">
        <f>IF(LEN(DSKR!$B220)&lt;7,"O",IF(SUM(DSKR!$G220:$Y220)&lt;&gt;0,"O","X"))</f>
        <v>O</v>
      </c>
      <c r="G220" s="38">
        <f>SUM(G221:G224)</f>
        <v>0</v>
      </c>
      <c r="H220" s="38">
        <f t="shared" ref="H220:AB220" si="43">SUM(H221:H224)</f>
        <v>0</v>
      </c>
      <c r="I220" s="38">
        <f t="shared" si="43"/>
        <v>-193044000</v>
      </c>
      <c r="J220" s="38">
        <f t="shared" si="43"/>
        <v>-193044000</v>
      </c>
      <c r="K220" s="38">
        <f t="shared" si="43"/>
        <v>-193044000</v>
      </c>
      <c r="L220" s="38">
        <f t="shared" si="43"/>
        <v>-193044000</v>
      </c>
      <c r="M220" s="38">
        <f t="shared" si="43"/>
        <v>-193044000</v>
      </c>
      <c r="N220" s="38">
        <f t="shared" si="43"/>
        <v>-193044000</v>
      </c>
      <c r="O220" s="38">
        <f t="shared" si="43"/>
        <v>-193044000</v>
      </c>
      <c r="P220" s="38">
        <f t="shared" si="43"/>
        <v>-194964000</v>
      </c>
      <c r="Q220" s="38">
        <f t="shared" si="43"/>
        <v>0</v>
      </c>
      <c r="R220" s="38">
        <f t="shared" si="43"/>
        <v>0</v>
      </c>
      <c r="S220" s="39">
        <f t="shared" si="43"/>
        <v>3797615102</v>
      </c>
      <c r="T220" s="39">
        <f t="shared" si="43"/>
        <v>4620874320</v>
      </c>
      <c r="U220" s="39">
        <f t="shared" si="43"/>
        <v>5391020040</v>
      </c>
      <c r="V220" s="38">
        <f t="shared" si="43"/>
        <v>6214279258</v>
      </c>
      <c r="W220" s="39">
        <f t="shared" si="43"/>
        <v>7010981727</v>
      </c>
      <c r="X220" s="39">
        <f t="shared" si="43"/>
        <v>7834240945</v>
      </c>
      <c r="Y220" s="38">
        <f t="shared" si="43"/>
        <v>8630943414</v>
      </c>
      <c r="Z220" s="39">
        <f t="shared" si="43"/>
        <v>9454202632</v>
      </c>
      <c r="AA220" s="38">
        <f t="shared" si="43"/>
        <v>10277461850</v>
      </c>
      <c r="AB220" s="38">
        <f t="shared" si="43"/>
        <v>0</v>
      </c>
      <c r="AC220" s="39">
        <f>SUM(AC221:AC224)</f>
        <v>0</v>
      </c>
      <c r="AD220" s="39">
        <f>SUM(AD221:AD224)</f>
        <v>0</v>
      </c>
      <c r="AE220" s="39">
        <f>SUM(AE221:AE224)</f>
        <v>0</v>
      </c>
      <c r="AF220" s="9"/>
      <c r="AG220" s="39">
        <f>DSKR!$S220</f>
        <v>3797615102</v>
      </c>
      <c r="AH220" s="39"/>
      <c r="AI220" s="39"/>
      <c r="AJ220" s="38">
        <f>SUM(AJ221:AJ224)</f>
        <v>0</v>
      </c>
      <c r="AK220" s="9"/>
      <c r="AL220" s="39">
        <f>DSKR_BS[[#This Row],[2024-08-31]]</f>
        <v>10277461850</v>
      </c>
      <c r="AM220" s="39"/>
      <c r="AN220" s="39"/>
      <c r="AO220" s="40">
        <f>SUM(AO221:AO224)</f>
        <v>0</v>
      </c>
    </row>
    <row r="221" spans="2:41" s="68" customFormat="1" ht="13.5" hidden="1" customHeight="1">
      <c r="B221" s="49" t="s">
        <v>1399</v>
      </c>
      <c r="C221" s="50" t="s">
        <v>1400</v>
      </c>
      <c r="D221" s="51" t="s">
        <v>1401</v>
      </c>
      <c r="E221" s="52" t="s">
        <v>1402</v>
      </c>
      <c r="F221" s="53" t="str">
        <f>IF(LEN(DSKR!$B221)&lt;7,"O",IF(SUM(DSKR!$G221:$Y221)&lt;&gt;0,"O","X"))</f>
        <v>X</v>
      </c>
      <c r="G221" s="54">
        <v>0</v>
      </c>
      <c r="H221" s="54">
        <v>0</v>
      </c>
      <c r="I221" s="54">
        <v>0</v>
      </c>
      <c r="J221" s="54">
        <v>0</v>
      </c>
      <c r="K221" s="54">
        <v>0</v>
      </c>
      <c r="L221" s="54">
        <v>0</v>
      </c>
      <c r="M221" s="54">
        <v>0</v>
      </c>
      <c r="N221" s="54">
        <v>0</v>
      </c>
      <c r="O221" s="54">
        <v>0</v>
      </c>
      <c r="P221" s="54">
        <v>0</v>
      </c>
      <c r="Q221" s="54">
        <v>0</v>
      </c>
      <c r="R221" s="54">
        <v>0</v>
      </c>
      <c r="S221" s="55">
        <v>0</v>
      </c>
      <c r="T221" s="55">
        <v>0</v>
      </c>
      <c r="U221" s="55">
        <v>0</v>
      </c>
      <c r="V221" s="54">
        <v>0</v>
      </c>
      <c r="W221" s="55">
        <v>0</v>
      </c>
      <c r="X221" s="55">
        <v>0</v>
      </c>
      <c r="Y221" s="54">
        <v>0</v>
      </c>
      <c r="Z221" s="55">
        <v>0</v>
      </c>
      <c r="AA221" s="54">
        <v>0</v>
      </c>
      <c r="AB221" s="54">
        <v>0</v>
      </c>
      <c r="AC221" s="55">
        <v>0</v>
      </c>
      <c r="AD221" s="55">
        <v>0</v>
      </c>
      <c r="AE221" s="55">
        <v>0</v>
      </c>
      <c r="AF221" s="9"/>
      <c r="AG221" s="55">
        <f>DSKR!$S221</f>
        <v>0</v>
      </c>
      <c r="AH221" s="55">
        <v>0</v>
      </c>
      <c r="AI221" s="55">
        <v>0</v>
      </c>
      <c r="AJ221" s="54">
        <f t="shared" si="40"/>
        <v>0</v>
      </c>
      <c r="AK221" s="9"/>
      <c r="AL221" s="55">
        <f>DSKR_BS[[#This Row],[2024-08-31]]</f>
        <v>0</v>
      </c>
      <c r="AM221" s="55">
        <v>0</v>
      </c>
      <c r="AN221" s="55">
        <v>0</v>
      </c>
      <c r="AO221" s="56">
        <f t="shared" si="41"/>
        <v>0</v>
      </c>
    </row>
    <row r="222" spans="2:41" s="68" customFormat="1" ht="13.5" customHeight="1">
      <c r="B222" s="49" t="s">
        <v>1403</v>
      </c>
      <c r="C222" s="50" t="s">
        <v>123</v>
      </c>
      <c r="D222" s="51" t="s">
        <v>1404</v>
      </c>
      <c r="E222" s="52" t="s">
        <v>1405</v>
      </c>
      <c r="F222" s="53" t="str">
        <f>IF(LEN(DSKR!$B222)&lt;7,"O",IF(SUM(DSKR!$G222:$Y222)&lt;&gt;0,"O","X"))</f>
        <v>O</v>
      </c>
      <c r="G222" s="54">
        <v>0</v>
      </c>
      <c r="H222" s="54">
        <v>0</v>
      </c>
      <c r="I222" s="54">
        <v>-193044000</v>
      </c>
      <c r="J222" s="54">
        <v>-193044000</v>
      </c>
      <c r="K222" s="54">
        <v>-193044000</v>
      </c>
      <c r="L222" s="54">
        <v>-193044000</v>
      </c>
      <c r="M222" s="54">
        <v>-193044000</v>
      </c>
      <c r="N222" s="54">
        <v>-193044000</v>
      </c>
      <c r="O222" s="54">
        <v>-193044000</v>
      </c>
      <c r="P222" s="54">
        <v>-194964000</v>
      </c>
      <c r="Q222" s="54">
        <v>0</v>
      </c>
      <c r="R222" s="54">
        <v>0</v>
      </c>
      <c r="S222" s="55">
        <v>0</v>
      </c>
      <c r="T222" s="55">
        <v>0</v>
      </c>
      <c r="U222" s="55">
        <v>0</v>
      </c>
      <c r="V222" s="54">
        <v>0</v>
      </c>
      <c r="W222" s="55">
        <v>0</v>
      </c>
      <c r="X222" s="55">
        <v>0</v>
      </c>
      <c r="Y222" s="54">
        <v>0</v>
      </c>
      <c r="Z222" s="55">
        <v>0</v>
      </c>
      <c r="AA222" s="54">
        <v>0</v>
      </c>
      <c r="AB222" s="54">
        <v>0</v>
      </c>
      <c r="AC222" s="55">
        <v>0</v>
      </c>
      <c r="AD222" s="55">
        <v>0</v>
      </c>
      <c r="AE222" s="55">
        <v>0</v>
      </c>
      <c r="AF222" s="9"/>
      <c r="AG222" s="55">
        <f>DSKR!$S222</f>
        <v>0</v>
      </c>
      <c r="AH222" s="55">
        <v>0</v>
      </c>
      <c r="AI222" s="55">
        <v>0</v>
      </c>
      <c r="AJ222" s="54">
        <f t="shared" si="40"/>
        <v>0</v>
      </c>
      <c r="AK222" s="9"/>
      <c r="AL222" s="55">
        <f>DSKR_BS[[#This Row],[2024-08-31]]</f>
        <v>0</v>
      </c>
      <c r="AM222" s="55">
        <v>0</v>
      </c>
      <c r="AN222" s="55">
        <v>0</v>
      </c>
      <c r="AO222" s="56">
        <f t="shared" si="41"/>
        <v>0</v>
      </c>
    </row>
    <row r="223" spans="2:41" s="68" customFormat="1" ht="13.5" customHeight="1">
      <c r="B223" s="49" t="s">
        <v>1406</v>
      </c>
      <c r="C223" s="50" t="s">
        <v>124</v>
      </c>
      <c r="D223" s="51" t="s">
        <v>1407</v>
      </c>
      <c r="E223" s="52" t="s">
        <v>1408</v>
      </c>
      <c r="F223" s="53" t="str">
        <f>IF(LEN(DSKR!$B223)&lt;7,"O",IF(SUM(DSKR!$G223:$Y223)&lt;&gt;0,"O","X"))</f>
        <v>O</v>
      </c>
      <c r="G223" s="54">
        <v>0</v>
      </c>
      <c r="H223" s="54">
        <v>0</v>
      </c>
      <c r="I223" s="54">
        <v>0</v>
      </c>
      <c r="J223" s="54">
        <v>0</v>
      </c>
      <c r="K223" s="54">
        <v>0</v>
      </c>
      <c r="L223" s="54">
        <v>0</v>
      </c>
      <c r="M223" s="54">
        <v>0</v>
      </c>
      <c r="N223" s="54">
        <v>0</v>
      </c>
      <c r="O223" s="54">
        <v>0</v>
      </c>
      <c r="P223" s="54">
        <v>0</v>
      </c>
      <c r="Q223" s="54">
        <v>0</v>
      </c>
      <c r="R223" s="54">
        <v>0</v>
      </c>
      <c r="S223" s="55">
        <v>3797615102</v>
      </c>
      <c r="T223" s="55">
        <v>4620874320</v>
      </c>
      <c r="U223" s="55">
        <v>5391020040</v>
      </c>
      <c r="V223" s="54">
        <v>6214279258</v>
      </c>
      <c r="W223" s="55">
        <v>7010981727</v>
      </c>
      <c r="X223" s="55">
        <v>7834240945</v>
      </c>
      <c r="Y223" s="54">
        <v>8630943414</v>
      </c>
      <c r="Z223" s="55">
        <v>9454202632</v>
      </c>
      <c r="AA223" s="54">
        <v>10277461850</v>
      </c>
      <c r="AB223" s="54">
        <v>0</v>
      </c>
      <c r="AC223" s="55">
        <v>0</v>
      </c>
      <c r="AD223" s="55">
        <v>0</v>
      </c>
      <c r="AE223" s="55">
        <v>0</v>
      </c>
      <c r="AF223" s="9"/>
      <c r="AG223" s="55">
        <f>DSKR!$S223</f>
        <v>3797615102</v>
      </c>
      <c r="AH223" s="55">
        <v>3797615102</v>
      </c>
      <c r="AI223" s="55">
        <v>0</v>
      </c>
      <c r="AJ223" s="54">
        <f t="shared" si="40"/>
        <v>0</v>
      </c>
      <c r="AK223" s="9"/>
      <c r="AL223" s="55">
        <f>DSKR_BS[[#This Row],[2024-08-31]]</f>
        <v>10277461850</v>
      </c>
      <c r="AM223" s="55">
        <v>10277461850</v>
      </c>
      <c r="AN223" s="55">
        <v>0</v>
      </c>
      <c r="AO223" s="56">
        <f t="shared" si="41"/>
        <v>0</v>
      </c>
    </row>
    <row r="224" spans="2:41" s="68" customFormat="1" ht="13.5" hidden="1" customHeight="1">
      <c r="B224" s="49" t="s">
        <v>1409</v>
      </c>
      <c r="C224" s="50" t="s">
        <v>1410</v>
      </c>
      <c r="D224" s="51" t="s">
        <v>1411</v>
      </c>
      <c r="E224" s="52" t="s">
        <v>1412</v>
      </c>
      <c r="F224" s="53" t="str">
        <f>IF(LEN(DSKR!$B224)&lt;7,"O",IF(SUM(DSKR!$G224:$Y224)&lt;&gt;0,"O","X"))</f>
        <v>X</v>
      </c>
      <c r="G224" s="54">
        <v>0</v>
      </c>
      <c r="H224" s="54">
        <v>0</v>
      </c>
      <c r="I224" s="54">
        <v>0</v>
      </c>
      <c r="J224" s="54">
        <v>0</v>
      </c>
      <c r="K224" s="54">
        <v>0</v>
      </c>
      <c r="L224" s="54">
        <v>0</v>
      </c>
      <c r="M224" s="54">
        <v>0</v>
      </c>
      <c r="N224" s="54">
        <v>0</v>
      </c>
      <c r="O224" s="54">
        <v>0</v>
      </c>
      <c r="P224" s="54">
        <v>0</v>
      </c>
      <c r="Q224" s="54">
        <v>0</v>
      </c>
      <c r="R224" s="54">
        <v>0</v>
      </c>
      <c r="S224" s="55">
        <v>0</v>
      </c>
      <c r="T224" s="55">
        <v>0</v>
      </c>
      <c r="U224" s="55">
        <v>0</v>
      </c>
      <c r="V224" s="54">
        <v>0</v>
      </c>
      <c r="W224" s="55">
        <v>0</v>
      </c>
      <c r="X224" s="55">
        <v>0</v>
      </c>
      <c r="Y224" s="54">
        <v>0</v>
      </c>
      <c r="Z224" s="55">
        <v>0</v>
      </c>
      <c r="AA224" s="54">
        <v>0</v>
      </c>
      <c r="AB224" s="54">
        <v>0</v>
      </c>
      <c r="AC224" s="55">
        <v>0</v>
      </c>
      <c r="AD224" s="55">
        <v>0</v>
      </c>
      <c r="AE224" s="55">
        <v>0</v>
      </c>
      <c r="AF224" s="9"/>
      <c r="AG224" s="55">
        <f>DSKR!$S224</f>
        <v>0</v>
      </c>
      <c r="AH224" s="55">
        <v>0</v>
      </c>
      <c r="AI224" s="55">
        <v>0</v>
      </c>
      <c r="AJ224" s="54">
        <f t="shared" si="40"/>
        <v>0</v>
      </c>
      <c r="AK224" s="9"/>
      <c r="AL224" s="55">
        <f>DSKR_BS[[#This Row],[2024-08-31]]</f>
        <v>0</v>
      </c>
      <c r="AM224" s="55">
        <v>0</v>
      </c>
      <c r="AN224" s="55">
        <v>0</v>
      </c>
      <c r="AO224" s="56">
        <f t="shared" si="41"/>
        <v>0</v>
      </c>
    </row>
    <row r="225" spans="2:43" s="68" customFormat="1" ht="13.5" customHeight="1">
      <c r="B225" s="33" t="s">
        <v>1413</v>
      </c>
      <c r="C225" s="34" t="s">
        <v>125</v>
      </c>
      <c r="D225" s="35" t="s">
        <v>1414</v>
      </c>
      <c r="E225" s="36" t="s">
        <v>1415</v>
      </c>
      <c r="F225" s="37" t="str">
        <f>IF(LEN(DSKR!$B225)&lt;7,"O",IF(SUM(DSKR!$G225:$Y225)&lt;&gt;0,"O","X"))</f>
        <v>O</v>
      </c>
      <c r="G225" s="38">
        <f>SUM(G226:G227)</f>
        <v>0</v>
      </c>
      <c r="H225" s="38">
        <f t="shared" ref="H225:AB225" si="44">SUM(H226:H227)</f>
        <v>0</v>
      </c>
      <c r="I225" s="38">
        <f t="shared" si="44"/>
        <v>0</v>
      </c>
      <c r="J225" s="38">
        <f t="shared" si="44"/>
        <v>0</v>
      </c>
      <c r="K225" s="38">
        <f t="shared" si="44"/>
        <v>0</v>
      </c>
      <c r="L225" s="38">
        <f t="shared" si="44"/>
        <v>0</v>
      </c>
      <c r="M225" s="38">
        <f t="shared" si="44"/>
        <v>0</v>
      </c>
      <c r="N225" s="38">
        <f t="shared" si="44"/>
        <v>0</v>
      </c>
      <c r="O225" s="38">
        <f t="shared" si="44"/>
        <v>0</v>
      </c>
      <c r="P225" s="38">
        <f t="shared" si="44"/>
        <v>0</v>
      </c>
      <c r="Q225" s="38">
        <f t="shared" si="44"/>
        <v>0</v>
      </c>
      <c r="R225" s="38">
        <f t="shared" si="44"/>
        <v>0</v>
      </c>
      <c r="S225" s="39">
        <f t="shared" si="44"/>
        <v>0</v>
      </c>
      <c r="T225" s="39">
        <f t="shared" si="44"/>
        <v>0</v>
      </c>
      <c r="U225" s="39">
        <f t="shared" si="44"/>
        <v>0</v>
      </c>
      <c r="V225" s="38">
        <f t="shared" si="44"/>
        <v>0</v>
      </c>
      <c r="W225" s="39">
        <f t="shared" si="44"/>
        <v>0</v>
      </c>
      <c r="X225" s="39">
        <f t="shared" si="44"/>
        <v>0</v>
      </c>
      <c r="Y225" s="38">
        <f t="shared" si="44"/>
        <v>0</v>
      </c>
      <c r="Z225" s="39">
        <f t="shared" si="44"/>
        <v>0</v>
      </c>
      <c r="AA225" s="38">
        <f t="shared" si="44"/>
        <v>0</v>
      </c>
      <c r="AB225" s="38">
        <f t="shared" si="44"/>
        <v>0</v>
      </c>
      <c r="AC225" s="39">
        <f>SUM(AC226:AC227)</f>
        <v>0</v>
      </c>
      <c r="AD225" s="39">
        <f>SUM(AD226:AD227)</f>
        <v>0</v>
      </c>
      <c r="AE225" s="39">
        <f>SUM(AE226:AE227)</f>
        <v>0</v>
      </c>
      <c r="AF225" s="9"/>
      <c r="AG225" s="39">
        <f>DSKR!$S225</f>
        <v>0</v>
      </c>
      <c r="AH225" s="39"/>
      <c r="AI225" s="39"/>
      <c r="AJ225" s="38">
        <f>SUM(AJ226:AJ227)</f>
        <v>0</v>
      </c>
      <c r="AK225" s="9"/>
      <c r="AL225" s="39">
        <f>DSKR_BS[[#This Row],[2024-08-31]]</f>
        <v>0</v>
      </c>
      <c r="AM225" s="39"/>
      <c r="AN225" s="39"/>
      <c r="AO225" s="40">
        <f>SUM(AO226:AO227)</f>
        <v>0</v>
      </c>
    </row>
    <row r="226" spans="2:43" s="68" customFormat="1" ht="13.5" hidden="1" customHeight="1">
      <c r="B226" s="49" t="s">
        <v>1416</v>
      </c>
      <c r="C226" s="50" t="s">
        <v>1417</v>
      </c>
      <c r="D226" s="51" t="s">
        <v>1418</v>
      </c>
      <c r="E226" s="52" t="s">
        <v>1419</v>
      </c>
      <c r="F226" s="53" t="str">
        <f>IF(LEN(DSKR!$B226)&lt;7,"O",IF(SUM(DSKR!$G226:$Y226)&lt;&gt;0,"O","X"))</f>
        <v>X</v>
      </c>
      <c r="G226" s="54">
        <v>0</v>
      </c>
      <c r="H226" s="54">
        <v>0</v>
      </c>
      <c r="I226" s="54">
        <v>0</v>
      </c>
      <c r="J226" s="54">
        <v>0</v>
      </c>
      <c r="K226" s="54">
        <v>0</v>
      </c>
      <c r="L226" s="54">
        <v>0</v>
      </c>
      <c r="M226" s="54">
        <v>0</v>
      </c>
      <c r="N226" s="54">
        <v>0</v>
      </c>
      <c r="O226" s="54">
        <v>0</v>
      </c>
      <c r="P226" s="54">
        <v>0</v>
      </c>
      <c r="Q226" s="54">
        <v>0</v>
      </c>
      <c r="R226" s="54">
        <v>0</v>
      </c>
      <c r="S226" s="55">
        <v>0</v>
      </c>
      <c r="T226" s="55">
        <v>0</v>
      </c>
      <c r="U226" s="55">
        <v>0</v>
      </c>
      <c r="V226" s="54">
        <v>0</v>
      </c>
      <c r="W226" s="55">
        <v>0</v>
      </c>
      <c r="X226" s="55">
        <v>0</v>
      </c>
      <c r="Y226" s="54">
        <v>0</v>
      </c>
      <c r="Z226" s="55">
        <v>0</v>
      </c>
      <c r="AA226" s="54">
        <v>0</v>
      </c>
      <c r="AB226" s="54">
        <v>0</v>
      </c>
      <c r="AC226" s="55">
        <v>0</v>
      </c>
      <c r="AD226" s="55">
        <v>0</v>
      </c>
      <c r="AE226" s="55">
        <v>0</v>
      </c>
      <c r="AF226" s="9"/>
      <c r="AG226" s="55">
        <f>DSKR!$S226</f>
        <v>0</v>
      </c>
      <c r="AH226" s="55">
        <v>0</v>
      </c>
      <c r="AI226" s="55">
        <v>0</v>
      </c>
      <c r="AJ226" s="54">
        <f t="shared" si="40"/>
        <v>0</v>
      </c>
      <c r="AK226" s="9"/>
      <c r="AL226" s="55">
        <f>DSKR_BS[[#This Row],[2024-08-31]]</f>
        <v>0</v>
      </c>
      <c r="AM226" s="55">
        <v>0</v>
      </c>
      <c r="AN226" s="55">
        <v>0</v>
      </c>
      <c r="AO226" s="56">
        <f t="shared" si="41"/>
        <v>0</v>
      </c>
    </row>
    <row r="227" spans="2:43" s="68" customFormat="1" ht="13.5" hidden="1" customHeight="1">
      <c r="B227" s="49" t="s">
        <v>1420</v>
      </c>
      <c r="C227" s="50" t="s">
        <v>1421</v>
      </c>
      <c r="D227" s="51" t="s">
        <v>1422</v>
      </c>
      <c r="E227" s="52" t="s">
        <v>1423</v>
      </c>
      <c r="F227" s="53" t="str">
        <f>IF(LEN(DSKR!$B227)&lt;7,"O",IF(SUM(DSKR!$G227:$Y227)&lt;&gt;0,"O","X"))</f>
        <v>X</v>
      </c>
      <c r="G227" s="54">
        <v>0</v>
      </c>
      <c r="H227" s="54">
        <v>0</v>
      </c>
      <c r="I227" s="54">
        <v>0</v>
      </c>
      <c r="J227" s="54">
        <v>0</v>
      </c>
      <c r="K227" s="54">
        <v>0</v>
      </c>
      <c r="L227" s="54">
        <v>0</v>
      </c>
      <c r="M227" s="54">
        <v>0</v>
      </c>
      <c r="N227" s="54">
        <v>0</v>
      </c>
      <c r="O227" s="54">
        <v>0</v>
      </c>
      <c r="P227" s="54">
        <v>0</v>
      </c>
      <c r="Q227" s="54">
        <v>0</v>
      </c>
      <c r="R227" s="54">
        <v>0</v>
      </c>
      <c r="S227" s="55">
        <v>0</v>
      </c>
      <c r="T227" s="55">
        <v>0</v>
      </c>
      <c r="U227" s="55">
        <v>0</v>
      </c>
      <c r="V227" s="54">
        <v>0</v>
      </c>
      <c r="W227" s="55">
        <v>0</v>
      </c>
      <c r="X227" s="55">
        <v>0</v>
      </c>
      <c r="Y227" s="54">
        <v>0</v>
      </c>
      <c r="Z227" s="55">
        <v>0</v>
      </c>
      <c r="AA227" s="54">
        <v>0</v>
      </c>
      <c r="AB227" s="54">
        <v>0</v>
      </c>
      <c r="AC227" s="55">
        <v>0</v>
      </c>
      <c r="AD227" s="55">
        <v>0</v>
      </c>
      <c r="AE227" s="55">
        <v>0</v>
      </c>
      <c r="AF227" s="9"/>
      <c r="AG227" s="55">
        <f>DSKR!$S227</f>
        <v>0</v>
      </c>
      <c r="AH227" s="55">
        <v>0</v>
      </c>
      <c r="AI227" s="55">
        <v>0</v>
      </c>
      <c r="AJ227" s="54">
        <f t="shared" si="40"/>
        <v>0</v>
      </c>
      <c r="AK227" s="9"/>
      <c r="AL227" s="55">
        <f>DSKR_BS[[#This Row],[2024-08-31]]</f>
        <v>0</v>
      </c>
      <c r="AM227" s="55">
        <v>0</v>
      </c>
      <c r="AN227" s="55">
        <v>0</v>
      </c>
      <c r="AO227" s="56">
        <f t="shared" si="41"/>
        <v>0</v>
      </c>
    </row>
    <row r="228" spans="2:43" s="68" customFormat="1" ht="13.5" customHeight="1">
      <c r="B228" s="33" t="s">
        <v>1424</v>
      </c>
      <c r="C228" s="34" t="s">
        <v>126</v>
      </c>
      <c r="D228" s="35" t="s">
        <v>1425</v>
      </c>
      <c r="E228" s="36" t="s">
        <v>1426</v>
      </c>
      <c r="F228" s="37" t="str">
        <f>IF(LEN(DSKR!$B228)&lt;7,"O",IF(SUM(DSKR!$G228:$Y228)&lt;&gt;0,"O","X"))</f>
        <v>O</v>
      </c>
      <c r="G228" s="38">
        <f>SUM(G229:G230)</f>
        <v>2239283626</v>
      </c>
      <c r="H228" s="38">
        <f t="shared" ref="H228:AB228" si="45">SUM(H229:H230)</f>
        <v>2266686408</v>
      </c>
      <c r="I228" s="38">
        <f t="shared" si="45"/>
        <v>5171437897</v>
      </c>
      <c r="J228" s="38">
        <f t="shared" si="45"/>
        <v>4722059053</v>
      </c>
      <c r="K228" s="38">
        <f t="shared" si="45"/>
        <v>5802304505</v>
      </c>
      <c r="L228" s="38">
        <f t="shared" si="45"/>
        <v>5171397866</v>
      </c>
      <c r="M228" s="38">
        <f t="shared" si="45"/>
        <v>5011991364</v>
      </c>
      <c r="N228" s="38">
        <f t="shared" si="45"/>
        <v>3080870914</v>
      </c>
      <c r="O228" s="38">
        <f t="shared" si="45"/>
        <v>3740558666</v>
      </c>
      <c r="P228" s="38">
        <f t="shared" si="45"/>
        <v>3608223443</v>
      </c>
      <c r="Q228" s="38">
        <f t="shared" si="45"/>
        <v>3056442870</v>
      </c>
      <c r="R228" s="38">
        <f t="shared" si="45"/>
        <v>194679139</v>
      </c>
      <c r="S228" s="39">
        <f t="shared" si="45"/>
        <v>-6353521979</v>
      </c>
      <c r="T228" s="39">
        <f t="shared" si="45"/>
        <v>-7042814399</v>
      </c>
      <c r="U228" s="39">
        <f t="shared" si="45"/>
        <v>-8993965292</v>
      </c>
      <c r="V228" s="38">
        <f t="shared" si="45"/>
        <v>-10834984755</v>
      </c>
      <c r="W228" s="39">
        <f t="shared" si="45"/>
        <v>-11406173591</v>
      </c>
      <c r="X228" s="39">
        <f t="shared" si="45"/>
        <v>-13825526116</v>
      </c>
      <c r="Y228" s="38">
        <f t="shared" si="45"/>
        <v>-15546772892</v>
      </c>
      <c r="Z228" s="39">
        <f t="shared" si="45"/>
        <v>-18149306163</v>
      </c>
      <c r="AA228" s="38">
        <f t="shared" si="45"/>
        <v>-22428376679</v>
      </c>
      <c r="AB228" s="38">
        <f t="shared" si="45"/>
        <v>0</v>
      </c>
      <c r="AC228" s="39">
        <f>SUM(AC229:AC230)</f>
        <v>0</v>
      </c>
      <c r="AD228" s="39">
        <f>SUM(AD229:AD230)</f>
        <v>0</v>
      </c>
      <c r="AE228" s="39">
        <f>SUM(AE229:AE230)</f>
        <v>0</v>
      </c>
      <c r="AF228" s="9"/>
      <c r="AG228" s="39">
        <f>DSKR!$S228</f>
        <v>-6353521979</v>
      </c>
      <c r="AH228" s="39"/>
      <c r="AI228" s="39"/>
      <c r="AJ228" s="38">
        <f>SUM(AJ229:AJ230)</f>
        <v>-2396101097.4465008</v>
      </c>
      <c r="AK228" s="9"/>
      <c r="AL228" s="39">
        <f>DSKR_BS[[#This Row],[2024-08-31]]</f>
        <v>-22428376679</v>
      </c>
      <c r="AM228" s="39"/>
      <c r="AN228" s="39"/>
      <c r="AO228" s="40">
        <f>SUM(AO229:AO230)</f>
        <v>-12813054394.716099</v>
      </c>
    </row>
    <row r="229" spans="2:43" s="68" customFormat="1" ht="13.5" customHeight="1">
      <c r="B229" s="49" t="s">
        <v>1427</v>
      </c>
      <c r="C229" s="50" t="s">
        <v>127</v>
      </c>
      <c r="D229" s="51" t="s">
        <v>1428</v>
      </c>
      <c r="E229" s="52" t="s">
        <v>1429</v>
      </c>
      <c r="F229" s="53" t="str">
        <f>IF(LEN(DSKR!$B229)&lt;7,"O",IF(SUM(DSKR!$G229:$Y229)&lt;&gt;0,"O","X"))</f>
        <v>O</v>
      </c>
      <c r="G229" s="54">
        <v>28960000</v>
      </c>
      <c r="H229" s="54">
        <v>28960000</v>
      </c>
      <c r="I229" s="54">
        <v>28960000</v>
      </c>
      <c r="J229" s="54">
        <v>28960000</v>
      </c>
      <c r="K229" s="54">
        <v>28960000</v>
      </c>
      <c r="L229" s="54">
        <v>28960000</v>
      </c>
      <c r="M229" s="54">
        <v>28960000</v>
      </c>
      <c r="N229" s="54">
        <v>28960000</v>
      </c>
      <c r="O229" s="54">
        <v>28960000</v>
      </c>
      <c r="P229" s="54">
        <v>28960000</v>
      </c>
      <c r="Q229" s="54">
        <v>28960000</v>
      </c>
      <c r="R229" s="54">
        <v>28960000</v>
      </c>
      <c r="S229" s="55">
        <v>28960000</v>
      </c>
      <c r="T229" s="55">
        <v>28960000</v>
      </c>
      <c r="U229" s="55">
        <v>28960000</v>
      </c>
      <c r="V229" s="54">
        <v>28960000</v>
      </c>
      <c r="W229" s="55">
        <v>28960000</v>
      </c>
      <c r="X229" s="55">
        <v>28960000</v>
      </c>
      <c r="Y229" s="54">
        <v>28960000</v>
      </c>
      <c r="Z229" s="55">
        <v>28960000</v>
      </c>
      <c r="AA229" s="54">
        <v>28960000</v>
      </c>
      <c r="AB229" s="54">
        <v>0</v>
      </c>
      <c r="AC229" s="55">
        <v>0</v>
      </c>
      <c r="AD229" s="55">
        <v>0</v>
      </c>
      <c r="AE229" s="55">
        <v>0</v>
      </c>
      <c r="AF229" s="9"/>
      <c r="AG229" s="55">
        <f>DSKR!$S229</f>
        <v>28960000</v>
      </c>
      <c r="AH229" s="55">
        <v>0</v>
      </c>
      <c r="AI229" s="55">
        <v>0</v>
      </c>
      <c r="AJ229" s="54">
        <f t="shared" si="40"/>
        <v>28960000</v>
      </c>
      <c r="AK229" s="9"/>
      <c r="AL229" s="55">
        <f>DSKR_BS[[#This Row],[2024-08-31]]</f>
        <v>28960000</v>
      </c>
      <c r="AM229" s="55">
        <v>0</v>
      </c>
      <c r="AN229" s="55">
        <v>0</v>
      </c>
      <c r="AO229" s="56">
        <f t="shared" si="41"/>
        <v>28960000</v>
      </c>
    </row>
    <row r="230" spans="2:43" s="68" customFormat="1" ht="13.5" customHeight="1">
      <c r="B230" s="49" t="s">
        <v>1430</v>
      </c>
      <c r="C230" s="50" t="s">
        <v>128</v>
      </c>
      <c r="D230" s="51" t="s">
        <v>1431</v>
      </c>
      <c r="E230" s="52" t="s">
        <v>1432</v>
      </c>
      <c r="F230" s="53" t="str">
        <f>IF(LEN(DSKR!$B230)&lt;7,"O",IF(SUM(DSKR!$G230:$Y230)&lt;&gt;0,"O","X"))</f>
        <v>O</v>
      </c>
      <c r="G230" s="54">
        <v>2210323626</v>
      </c>
      <c r="H230" s="54">
        <v>2237726408</v>
      </c>
      <c r="I230" s="54">
        <v>5142477897</v>
      </c>
      <c r="J230" s="54">
        <v>4693099053</v>
      </c>
      <c r="K230" s="54">
        <v>5773344505</v>
      </c>
      <c r="L230" s="54">
        <v>5142437866</v>
      </c>
      <c r="M230" s="54">
        <v>4983031364</v>
      </c>
      <c r="N230" s="54">
        <v>3051910914</v>
      </c>
      <c r="O230" s="54">
        <v>3711598666</v>
      </c>
      <c r="P230" s="54">
        <v>3579263443</v>
      </c>
      <c r="Q230" s="54">
        <v>3027482870</v>
      </c>
      <c r="R230" s="54">
        <v>165719139</v>
      </c>
      <c r="S230" s="55">
        <v>-6382481979</v>
      </c>
      <c r="T230" s="55">
        <v>-7071774399</v>
      </c>
      <c r="U230" s="55">
        <v>-9022925292</v>
      </c>
      <c r="V230" s="54">
        <v>-10863944755</v>
      </c>
      <c r="W230" s="55">
        <v>-11435133591</v>
      </c>
      <c r="X230" s="55">
        <v>-13854486116</v>
      </c>
      <c r="Y230" s="54">
        <v>-15575732892</v>
      </c>
      <c r="Z230" s="55">
        <v>-18178266163</v>
      </c>
      <c r="AA230" s="54">
        <v>-22457336679</v>
      </c>
      <c r="AB230" s="54">
        <v>0</v>
      </c>
      <c r="AC230" s="55">
        <v>0</v>
      </c>
      <c r="AD230" s="55">
        <v>0</v>
      </c>
      <c r="AE230" s="55">
        <v>0</v>
      </c>
      <c r="AF230" s="9"/>
      <c r="AG230" s="55">
        <f>DSKR!$S230</f>
        <v>-6382481979</v>
      </c>
      <c r="AH230" s="55">
        <v>4168568103.4465008</v>
      </c>
      <c r="AI230" s="55">
        <v>8125988985</v>
      </c>
      <c r="AJ230" s="54">
        <f t="shared" si="40"/>
        <v>-2425061097.4465008</v>
      </c>
      <c r="AK230" s="9"/>
      <c r="AL230" s="55">
        <f>DSKR_BS[[#This Row],[2024-08-31]]</f>
        <v>-22457336679</v>
      </c>
      <c r="AM230" s="55">
        <v>7666661722.7160978</v>
      </c>
      <c r="AN230" s="55">
        <v>17281984007</v>
      </c>
      <c r="AO230" s="56">
        <f t="shared" si="41"/>
        <v>-12842014394.716099</v>
      </c>
    </row>
    <row r="231" spans="2:43" s="68" customFormat="1" ht="13.5" customHeight="1">
      <c r="B231" s="69" t="s">
        <v>1433</v>
      </c>
      <c r="C231" s="70" t="s">
        <v>129</v>
      </c>
      <c r="D231" s="71" t="s">
        <v>1434</v>
      </c>
      <c r="E231" s="72" t="s">
        <v>1435</v>
      </c>
      <c r="F231" s="73" t="str">
        <f>IF(LEN(DSKR!$B231)&lt;7,"O",IF(SUM(DSKR!$G231:$Y231)&lt;&gt;0,"O","X"))</f>
        <v>O</v>
      </c>
      <c r="G231" s="74">
        <v>0</v>
      </c>
      <c r="H231" s="74">
        <v>0</v>
      </c>
      <c r="I231" s="74">
        <v>0</v>
      </c>
      <c r="J231" s="74">
        <v>0</v>
      </c>
      <c r="K231" s="74">
        <v>0</v>
      </c>
      <c r="L231" s="74">
        <v>0</v>
      </c>
      <c r="M231" s="74">
        <v>0</v>
      </c>
      <c r="N231" s="74">
        <v>0</v>
      </c>
      <c r="O231" s="74">
        <v>0</v>
      </c>
      <c r="P231" s="74">
        <v>0</v>
      </c>
      <c r="Q231" s="74">
        <v>0</v>
      </c>
      <c r="R231" s="74">
        <v>0</v>
      </c>
      <c r="S231" s="75">
        <v>0</v>
      </c>
      <c r="T231" s="75">
        <v>0</v>
      </c>
      <c r="U231" s="75">
        <v>0</v>
      </c>
      <c r="V231" s="74">
        <v>0</v>
      </c>
      <c r="W231" s="75">
        <v>0</v>
      </c>
      <c r="X231" s="75">
        <v>0</v>
      </c>
      <c r="Y231" s="74">
        <v>0</v>
      </c>
      <c r="Z231" s="75">
        <v>0</v>
      </c>
      <c r="AA231" s="74">
        <v>0</v>
      </c>
      <c r="AB231" s="74">
        <v>0</v>
      </c>
      <c r="AC231" s="75">
        <v>0</v>
      </c>
      <c r="AD231" s="75">
        <v>0</v>
      </c>
      <c r="AE231" s="75">
        <v>0</v>
      </c>
      <c r="AF231" s="9"/>
      <c r="AG231" s="76">
        <f>DSKR!$S231</f>
        <v>0</v>
      </c>
      <c r="AH231" s="76" t="s">
        <v>647</v>
      </c>
      <c r="AI231" s="76" t="s">
        <v>647</v>
      </c>
      <c r="AJ231" s="77">
        <f>SUM(AJ232:AJ233)</f>
        <v>0</v>
      </c>
      <c r="AK231" s="9"/>
      <c r="AL231" s="76">
        <f>DSKR_BS[[#This Row],[2024-08-31]]</f>
        <v>0</v>
      </c>
      <c r="AM231" s="76" t="s">
        <v>647</v>
      </c>
      <c r="AN231" s="76" t="s">
        <v>647</v>
      </c>
      <c r="AO231" s="78">
        <f>SUM(AO232:AO233)</f>
        <v>0</v>
      </c>
      <c r="AQ231" s="66"/>
    </row>
    <row r="232" spans="2:43" s="68" customFormat="1" ht="13.5" customHeight="1" thickBot="1">
      <c r="B232" s="79"/>
      <c r="C232" s="79"/>
      <c r="F232" s="80"/>
      <c r="G232" s="80">
        <f t="shared" ref="G232:R232" si="46">ROUND(G5-G127-G210,0)</f>
        <v>0</v>
      </c>
      <c r="H232" s="80">
        <f t="shared" si="46"/>
        <v>0</v>
      </c>
      <c r="I232" s="80">
        <f t="shared" si="46"/>
        <v>0</v>
      </c>
      <c r="J232" s="80">
        <f t="shared" si="46"/>
        <v>0</v>
      </c>
      <c r="K232" s="80">
        <f t="shared" si="46"/>
        <v>0</v>
      </c>
      <c r="L232" s="80">
        <f t="shared" si="46"/>
        <v>0</v>
      </c>
      <c r="M232" s="80">
        <f t="shared" si="46"/>
        <v>0</v>
      </c>
      <c r="N232" s="80">
        <f t="shared" si="46"/>
        <v>0</v>
      </c>
      <c r="O232" s="80">
        <f t="shared" si="46"/>
        <v>0</v>
      </c>
      <c r="P232" s="80">
        <f t="shared" si="46"/>
        <v>0</v>
      </c>
      <c r="Q232" s="80">
        <f t="shared" si="46"/>
        <v>0</v>
      </c>
      <c r="R232" s="80">
        <f t="shared" si="46"/>
        <v>0</v>
      </c>
      <c r="S232" s="80">
        <f>ROUND(S5-S127-S210,0)</f>
        <v>0</v>
      </c>
      <c r="T232" s="80">
        <f>ROUND(T5-T127-T210,0)</f>
        <v>0</v>
      </c>
      <c r="U232" s="80">
        <f>ROUND(U5-U127-U210,0)</f>
        <v>0</v>
      </c>
      <c r="V232" s="80">
        <f>ROUND(V5-V127-V210,0)</f>
        <v>0</v>
      </c>
      <c r="W232" s="80">
        <f t="shared" ref="W232:AB232" si="47">ROUND(W5-W127-W210,0)</f>
        <v>0</v>
      </c>
      <c r="X232" s="80">
        <f t="shared" si="47"/>
        <v>0</v>
      </c>
      <c r="Y232" s="80">
        <f t="shared" si="47"/>
        <v>0</v>
      </c>
      <c r="Z232" s="80">
        <f t="shared" si="47"/>
        <v>0</v>
      </c>
      <c r="AA232" s="80">
        <f t="shared" si="47"/>
        <v>0</v>
      </c>
      <c r="AB232" s="80">
        <f t="shared" si="47"/>
        <v>0</v>
      </c>
      <c r="AC232" s="80">
        <f>ROUND(AC5-AC127-AC210,0)</f>
        <v>0</v>
      </c>
      <c r="AD232" s="80">
        <f>ROUND(AD5-AD127-AD210,0)</f>
        <v>0</v>
      </c>
      <c r="AE232" s="80">
        <f>ROUND(AE5-AE127-AE210,0)</f>
        <v>0</v>
      </c>
      <c r="AF232" s="9"/>
      <c r="AG232" s="80"/>
      <c r="AH232" s="80"/>
      <c r="AI232" s="80"/>
      <c r="AJ232" s="80"/>
      <c r="AK232" s="9"/>
      <c r="AL232" s="80"/>
      <c r="AO232" s="80"/>
    </row>
    <row r="233" spans="2:43" s="68" customFormat="1" ht="13.5" customHeight="1" thickBot="1">
      <c r="B233" s="11" t="s">
        <v>648</v>
      </c>
      <c r="C233" s="79"/>
      <c r="E233" s="13" t="s">
        <v>649</v>
      </c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15" t="s">
        <v>617</v>
      </c>
      <c r="AH233" s="15"/>
      <c r="AI233" s="15"/>
      <c r="AJ233" s="16"/>
      <c r="AK233" s="9"/>
      <c r="AL233" s="15" t="s">
        <v>618</v>
      </c>
      <c r="AM233" s="15"/>
      <c r="AN233" s="15"/>
      <c r="AO233" s="16"/>
    </row>
    <row r="234" spans="2:43" s="68" customFormat="1" ht="13.5" customHeight="1">
      <c r="B234" s="17" t="s">
        <v>619</v>
      </c>
      <c r="C234" s="18" t="s">
        <v>620</v>
      </c>
      <c r="D234" s="18" t="s">
        <v>621</v>
      </c>
      <c r="E234" s="18" t="s">
        <v>622</v>
      </c>
      <c r="F234" s="18" t="s">
        <v>623</v>
      </c>
      <c r="G234" s="19" t="s">
        <v>650</v>
      </c>
      <c r="H234" s="20" t="s">
        <v>651</v>
      </c>
      <c r="I234" s="20" t="s">
        <v>652</v>
      </c>
      <c r="J234" s="20" t="s">
        <v>653</v>
      </c>
      <c r="K234" s="20" t="s">
        <v>654</v>
      </c>
      <c r="L234" s="20" t="s">
        <v>655</v>
      </c>
      <c r="M234" s="20" t="s">
        <v>656</v>
      </c>
      <c r="N234" s="20" t="s">
        <v>657</v>
      </c>
      <c r="O234" s="20" t="s">
        <v>658</v>
      </c>
      <c r="P234" s="20" t="s">
        <v>659</v>
      </c>
      <c r="Q234" s="20" t="s">
        <v>660</v>
      </c>
      <c r="R234" s="20" t="s">
        <v>661</v>
      </c>
      <c r="S234" s="20" t="s">
        <v>636</v>
      </c>
      <c r="T234" s="20" t="s">
        <v>131</v>
      </c>
      <c r="U234" s="20" t="s">
        <v>132</v>
      </c>
      <c r="V234" s="19" t="s">
        <v>133</v>
      </c>
      <c r="W234" s="20" t="s">
        <v>134</v>
      </c>
      <c r="X234" s="20" t="s">
        <v>135</v>
      </c>
      <c r="Y234" s="19" t="s">
        <v>136</v>
      </c>
      <c r="Z234" s="20" t="s">
        <v>137</v>
      </c>
      <c r="AA234" s="19" t="s">
        <v>4</v>
      </c>
      <c r="AB234" s="19" t="s">
        <v>637</v>
      </c>
      <c r="AC234" s="20" t="s">
        <v>638</v>
      </c>
      <c r="AD234" s="20" t="s">
        <v>639</v>
      </c>
      <c r="AE234" s="20" t="s">
        <v>640</v>
      </c>
      <c r="AF234" s="9"/>
      <c r="AG234" s="21" t="s">
        <v>130</v>
      </c>
      <c r="AH234" s="21" t="s">
        <v>641</v>
      </c>
      <c r="AI234" s="21" t="s">
        <v>642</v>
      </c>
      <c r="AJ234" s="21" t="s">
        <v>662</v>
      </c>
      <c r="AK234" s="9"/>
      <c r="AL234" s="21" t="s">
        <v>4</v>
      </c>
      <c r="AM234" s="23" t="s">
        <v>644</v>
      </c>
      <c r="AN234" s="23" t="s">
        <v>645</v>
      </c>
      <c r="AO234" s="24" t="s">
        <v>662</v>
      </c>
    </row>
    <row r="235" spans="2:43" s="68" customFormat="1" ht="13.5" customHeight="1">
      <c r="B235" s="25" t="s">
        <v>1436</v>
      </c>
      <c r="C235" s="26" t="s">
        <v>138</v>
      </c>
      <c r="D235" s="26" t="s">
        <v>139</v>
      </c>
      <c r="E235" s="81" t="s">
        <v>140</v>
      </c>
      <c r="F235" s="82" t="str">
        <f>IF(LEN(DSKR!$B235)&lt;7,"O",IF(SUM(DSKR!$G235:$Y235,DSKR!$AM235:'DSKR'!$AO$235:$AO$392)&lt;&gt;0,"O","X"))</f>
        <v>O</v>
      </c>
      <c r="G235" s="83">
        <f>SUM(G236:G253)</f>
        <v>40496003179</v>
      </c>
      <c r="H235" s="83">
        <f t="shared" ref="H235:AB235" si="48">SUM(H236:H253)</f>
        <v>2825608772</v>
      </c>
      <c r="I235" s="83">
        <f t="shared" si="48"/>
        <v>5154152031</v>
      </c>
      <c r="J235" s="83">
        <f t="shared" si="48"/>
        <v>7236523185</v>
      </c>
      <c r="K235" s="83">
        <f t="shared" si="48"/>
        <v>9880603829</v>
      </c>
      <c r="L235" s="83">
        <f t="shared" si="48"/>
        <v>13411569621</v>
      </c>
      <c r="M235" s="83">
        <f t="shared" si="48"/>
        <v>17433751013</v>
      </c>
      <c r="N235" s="83">
        <f t="shared" si="48"/>
        <v>20303920961</v>
      </c>
      <c r="O235" s="83">
        <f t="shared" si="48"/>
        <v>22119822676</v>
      </c>
      <c r="P235" s="83">
        <f t="shared" si="48"/>
        <v>22733335977</v>
      </c>
      <c r="Q235" s="83">
        <f t="shared" si="48"/>
        <v>23902757639</v>
      </c>
      <c r="R235" s="83">
        <f t="shared" si="48"/>
        <v>24654259147</v>
      </c>
      <c r="S235" s="83">
        <f t="shared" si="48"/>
        <v>38663753748</v>
      </c>
      <c r="T235" s="83">
        <f t="shared" si="48"/>
        <v>2005236269</v>
      </c>
      <c r="U235" s="83">
        <f t="shared" si="48"/>
        <v>4059663717</v>
      </c>
      <c r="V235" s="83">
        <f t="shared" si="48"/>
        <v>8157246767</v>
      </c>
      <c r="W235" s="83">
        <f t="shared" si="48"/>
        <v>12586325849</v>
      </c>
      <c r="X235" s="83">
        <f t="shared" si="48"/>
        <v>17895083597</v>
      </c>
      <c r="Y235" s="83">
        <f t="shared" si="48"/>
        <v>20498367661</v>
      </c>
      <c r="Z235" s="83">
        <f t="shared" si="48"/>
        <v>24989933463</v>
      </c>
      <c r="AA235" s="83">
        <f t="shared" si="48"/>
        <v>28264134342</v>
      </c>
      <c r="AB235" s="83">
        <f t="shared" si="48"/>
        <v>0</v>
      </c>
      <c r="AC235" s="83">
        <f>SUM(AC236:AC253)</f>
        <v>0</v>
      </c>
      <c r="AD235" s="83">
        <f>SUM(AD236:AD253)</f>
        <v>0</v>
      </c>
      <c r="AE235" s="84">
        <f>SUM(AE236:AE253)</f>
        <v>0</v>
      </c>
      <c r="AF235" s="9"/>
      <c r="AG235" s="83">
        <f>DSKR!$S235</f>
        <v>38663753748</v>
      </c>
      <c r="AH235" s="83"/>
      <c r="AI235" s="83"/>
      <c r="AJ235" s="83">
        <f>SUM(AJ236:AJ253)</f>
        <v>38663753748</v>
      </c>
      <c r="AK235" s="9"/>
      <c r="AL235" s="83">
        <f>DSKR_IS[[#This Row],[2024-08-31]]</f>
        <v>28264134342</v>
      </c>
      <c r="AM235" s="83"/>
      <c r="AN235" s="83"/>
      <c r="AO235" s="85">
        <f>SUM(AO236:AO253)</f>
        <v>28264134342</v>
      </c>
    </row>
    <row r="236" spans="2:43" s="68" customFormat="1" ht="13.5" customHeight="1">
      <c r="B236" s="49" t="s">
        <v>1437</v>
      </c>
      <c r="C236" s="49" t="s">
        <v>141</v>
      </c>
      <c r="D236" s="50" t="s">
        <v>142</v>
      </c>
      <c r="E236" s="86" t="s">
        <v>143</v>
      </c>
      <c r="F236" s="87" t="str">
        <f>IF(LEN(DSKR!$B236)&lt;7,"O",IF(SUM(DSKR!$G236:$Y236,DSKR!$AM236:'DSKR'!$AO$235:$AO$392)&lt;&gt;0,"O","X"))</f>
        <v>O</v>
      </c>
      <c r="G236" s="88">
        <v>0</v>
      </c>
      <c r="H236" s="88">
        <v>0</v>
      </c>
      <c r="I236" s="88">
        <v>0</v>
      </c>
      <c r="J236" s="88">
        <v>0</v>
      </c>
      <c r="K236" s="88">
        <v>0</v>
      </c>
      <c r="L236" s="88">
        <v>0</v>
      </c>
      <c r="M236" s="88">
        <v>0</v>
      </c>
      <c r="N236" s="57">
        <v>0</v>
      </c>
      <c r="O236" s="57">
        <v>0</v>
      </c>
      <c r="P236" s="88">
        <v>0</v>
      </c>
      <c r="Q236" s="88">
        <v>0</v>
      </c>
      <c r="R236" s="88">
        <v>0</v>
      </c>
      <c r="S236" s="88">
        <v>0</v>
      </c>
      <c r="T236" s="88">
        <v>0</v>
      </c>
      <c r="U236" s="88">
        <v>0</v>
      </c>
      <c r="V236" s="88">
        <v>0</v>
      </c>
      <c r="W236" s="88">
        <v>0</v>
      </c>
      <c r="X236" s="88">
        <v>0</v>
      </c>
      <c r="Y236" s="88">
        <v>0</v>
      </c>
      <c r="Z236" s="88">
        <v>0</v>
      </c>
      <c r="AA236" s="88">
        <v>0</v>
      </c>
      <c r="AB236" s="88">
        <v>0</v>
      </c>
      <c r="AC236" s="88">
        <v>0</v>
      </c>
      <c r="AD236" s="88">
        <v>0</v>
      </c>
      <c r="AE236" s="89">
        <v>0</v>
      </c>
      <c r="AF236" s="9"/>
      <c r="AG236" s="88">
        <f>DSKR!$S236</f>
        <v>0</v>
      </c>
      <c r="AH236" s="88">
        <v>0</v>
      </c>
      <c r="AI236" s="88">
        <v>0</v>
      </c>
      <c r="AJ236" s="88">
        <f>AG236-AH236+AI236</f>
        <v>0</v>
      </c>
      <c r="AK236" s="9"/>
      <c r="AL236" s="88">
        <f>DSKR_IS[[#This Row],[2024-08-31]]</f>
        <v>0</v>
      </c>
      <c r="AM236" s="88">
        <v>0</v>
      </c>
      <c r="AN236" s="88">
        <v>0</v>
      </c>
      <c r="AO236" s="90">
        <f>AL236-AM236+AN236</f>
        <v>0</v>
      </c>
    </row>
    <row r="237" spans="2:43" s="68" customFormat="1" ht="13.5" customHeight="1">
      <c r="B237" s="49" t="s">
        <v>1438</v>
      </c>
      <c r="C237" s="49" t="s">
        <v>144</v>
      </c>
      <c r="D237" s="50" t="s">
        <v>145</v>
      </c>
      <c r="E237" s="86" t="s">
        <v>146</v>
      </c>
      <c r="F237" s="87" t="str">
        <f>IF(LEN(DSKR!$B237)&lt;7,"O",IF(SUM(DSKR!$G237:$Y237,DSKR!$AM237:'DSKR'!$AO$235:$AO$392)&lt;&gt;0,"O","X"))</f>
        <v>O</v>
      </c>
      <c r="G237" s="88">
        <v>0</v>
      </c>
      <c r="H237" s="88">
        <v>0</v>
      </c>
      <c r="I237" s="88">
        <v>0</v>
      </c>
      <c r="J237" s="88">
        <v>0</v>
      </c>
      <c r="K237" s="88">
        <v>0</v>
      </c>
      <c r="L237" s="88">
        <v>0</v>
      </c>
      <c r="M237" s="88">
        <v>0</v>
      </c>
      <c r="N237" s="57">
        <v>0</v>
      </c>
      <c r="O237" s="57">
        <v>0</v>
      </c>
      <c r="P237" s="88">
        <v>0</v>
      </c>
      <c r="Q237" s="88">
        <v>0</v>
      </c>
      <c r="R237" s="88">
        <v>0</v>
      </c>
      <c r="S237" s="88">
        <v>0</v>
      </c>
      <c r="T237" s="88">
        <v>0</v>
      </c>
      <c r="U237" s="88">
        <v>0</v>
      </c>
      <c r="V237" s="88">
        <v>0</v>
      </c>
      <c r="W237" s="88">
        <v>0</v>
      </c>
      <c r="X237" s="88">
        <v>0</v>
      </c>
      <c r="Y237" s="88">
        <v>0</v>
      </c>
      <c r="Z237" s="88">
        <v>0</v>
      </c>
      <c r="AA237" s="88">
        <v>0</v>
      </c>
      <c r="AB237" s="88">
        <v>0</v>
      </c>
      <c r="AC237" s="88">
        <v>0</v>
      </c>
      <c r="AD237" s="88">
        <v>0</v>
      </c>
      <c r="AE237" s="89">
        <v>0</v>
      </c>
      <c r="AF237" s="9"/>
      <c r="AG237" s="88">
        <f>DSKR!$S237</f>
        <v>0</v>
      </c>
      <c r="AH237" s="88">
        <v>0</v>
      </c>
      <c r="AI237" s="88">
        <v>0</v>
      </c>
      <c r="AJ237" s="88">
        <f t="shared" ref="AJ237:AJ253" si="49">AG237-AH237+AI237</f>
        <v>0</v>
      </c>
      <c r="AK237" s="9"/>
      <c r="AL237" s="88">
        <f>DSKR_IS[[#This Row],[2024-08-31]]</f>
        <v>0</v>
      </c>
      <c r="AM237" s="88">
        <v>0</v>
      </c>
      <c r="AN237" s="88">
        <v>0</v>
      </c>
      <c r="AO237" s="90">
        <f t="shared" ref="AO237:AO253" si="50">AL237-AM237+AN237</f>
        <v>0</v>
      </c>
    </row>
    <row r="238" spans="2:43" s="68" customFormat="1" ht="13.5" customHeight="1">
      <c r="B238" s="49" t="s">
        <v>1439</v>
      </c>
      <c r="C238" s="49" t="s">
        <v>147</v>
      </c>
      <c r="D238" s="50" t="s">
        <v>148</v>
      </c>
      <c r="E238" s="86" t="s">
        <v>149</v>
      </c>
      <c r="F238" s="87" t="str">
        <f>IF(LEN(DSKR!$B238)&lt;7,"O",IF(SUM(DSKR!$G238:$Y238,DSKR!$AM238:'DSKR'!$AO$235:$AO$392)&lt;&gt;0,"O","X"))</f>
        <v>O</v>
      </c>
      <c r="G238" s="88">
        <v>15771232799</v>
      </c>
      <c r="H238" s="88">
        <v>773072527</v>
      </c>
      <c r="I238" s="88">
        <v>1223981251</v>
      </c>
      <c r="J238" s="88">
        <v>2025515513</v>
      </c>
      <c r="K238" s="88">
        <v>2871247690</v>
      </c>
      <c r="L238" s="88">
        <v>4875542361</v>
      </c>
      <c r="M238" s="88">
        <v>7263349661</v>
      </c>
      <c r="N238" s="57">
        <v>8290280810</v>
      </c>
      <c r="O238" s="57">
        <v>7757313989</v>
      </c>
      <c r="P238" s="88">
        <v>7192519449</v>
      </c>
      <c r="Q238" s="88">
        <v>6830885962</v>
      </c>
      <c r="R238" s="88">
        <v>6560939526</v>
      </c>
      <c r="S238" s="89">
        <v>17887402599</v>
      </c>
      <c r="T238" s="89">
        <v>372241961</v>
      </c>
      <c r="U238" s="89">
        <v>742356612</v>
      </c>
      <c r="V238" s="88">
        <v>3094290096</v>
      </c>
      <c r="W238" s="89">
        <v>5742695370</v>
      </c>
      <c r="X238" s="89">
        <v>8887814701</v>
      </c>
      <c r="Y238" s="88">
        <v>9576553046</v>
      </c>
      <c r="Z238" s="89">
        <v>12005467515</v>
      </c>
      <c r="AA238" s="88">
        <v>12677443565</v>
      </c>
      <c r="AB238" s="88">
        <v>0</v>
      </c>
      <c r="AC238" s="89">
        <v>0</v>
      </c>
      <c r="AD238" s="89">
        <v>0</v>
      </c>
      <c r="AE238" s="89">
        <v>0</v>
      </c>
      <c r="AF238" s="9"/>
      <c r="AG238" s="89">
        <f>DSKR!$S238</f>
        <v>17887402599</v>
      </c>
      <c r="AH238" s="89">
        <v>0</v>
      </c>
      <c r="AI238" s="89">
        <v>0</v>
      </c>
      <c r="AJ238" s="88">
        <f t="shared" si="49"/>
        <v>17887402599</v>
      </c>
      <c r="AK238" s="9"/>
      <c r="AL238" s="89">
        <f>DSKR_IS[[#This Row],[2024-08-31]]</f>
        <v>12677443565</v>
      </c>
      <c r="AM238" s="89">
        <v>0</v>
      </c>
      <c r="AN238" s="89">
        <v>0</v>
      </c>
      <c r="AO238" s="90">
        <f t="shared" si="50"/>
        <v>12677443565</v>
      </c>
    </row>
    <row r="239" spans="2:43" s="68" customFormat="1" ht="13.5" customHeight="1">
      <c r="B239" s="49" t="s">
        <v>1440</v>
      </c>
      <c r="C239" s="49" t="s">
        <v>150</v>
      </c>
      <c r="D239" s="50" t="s">
        <v>151</v>
      </c>
      <c r="E239" s="86" t="s">
        <v>152</v>
      </c>
      <c r="F239" s="87" t="str">
        <f>IF(LEN(DSKR!$B239)&lt;7,"O",IF(SUM(DSKR!$G239:$Y239,DSKR!$AM239:'DSKR'!$AO$235:$AO$392)&lt;&gt;0,"O","X"))</f>
        <v>O</v>
      </c>
      <c r="G239" s="88">
        <v>0</v>
      </c>
      <c r="H239" s="88">
        <v>0</v>
      </c>
      <c r="I239" s="88">
        <v>0</v>
      </c>
      <c r="J239" s="88">
        <v>0</v>
      </c>
      <c r="K239" s="88">
        <v>0</v>
      </c>
      <c r="L239" s="88">
        <v>0</v>
      </c>
      <c r="M239" s="88">
        <v>0</v>
      </c>
      <c r="N239" s="57">
        <v>0</v>
      </c>
      <c r="O239" s="57">
        <v>0</v>
      </c>
      <c r="P239" s="88">
        <v>0</v>
      </c>
      <c r="Q239" s="88">
        <v>0</v>
      </c>
      <c r="R239" s="88">
        <v>0</v>
      </c>
      <c r="S239" s="88">
        <v>0</v>
      </c>
      <c r="T239" s="88">
        <v>347988782</v>
      </c>
      <c r="U239" s="88">
        <v>759206468</v>
      </c>
      <c r="V239" s="88">
        <v>763620090</v>
      </c>
      <c r="W239" s="88">
        <v>767891338</v>
      </c>
      <c r="X239" s="88">
        <v>1364304960</v>
      </c>
      <c r="Y239" s="88">
        <v>1368576207</v>
      </c>
      <c r="Z239" s="88">
        <v>1372989829</v>
      </c>
      <c r="AA239" s="88">
        <v>1377403452</v>
      </c>
      <c r="AB239" s="88">
        <v>0</v>
      </c>
      <c r="AC239" s="88">
        <v>0</v>
      </c>
      <c r="AD239" s="88">
        <v>0</v>
      </c>
      <c r="AE239" s="89">
        <v>0</v>
      </c>
      <c r="AF239" s="9"/>
      <c r="AG239" s="88">
        <f>DSKR!$S239</f>
        <v>0</v>
      </c>
      <c r="AH239" s="88">
        <v>0</v>
      </c>
      <c r="AI239" s="88">
        <v>0</v>
      </c>
      <c r="AJ239" s="88">
        <f t="shared" si="49"/>
        <v>0</v>
      </c>
      <c r="AK239" s="9"/>
      <c r="AL239" s="88">
        <f>DSKR_IS[[#This Row],[2024-08-31]]</f>
        <v>1377403452</v>
      </c>
      <c r="AM239" s="88">
        <v>0</v>
      </c>
      <c r="AN239" s="88">
        <v>0</v>
      </c>
      <c r="AO239" s="90">
        <f t="shared" si="50"/>
        <v>1377403452</v>
      </c>
    </row>
    <row r="240" spans="2:43" s="68" customFormat="1" ht="13.5" customHeight="1">
      <c r="B240" s="49" t="s">
        <v>1441</v>
      </c>
      <c r="C240" s="49" t="s">
        <v>153</v>
      </c>
      <c r="D240" s="50" t="s">
        <v>154</v>
      </c>
      <c r="E240" s="86" t="s">
        <v>155</v>
      </c>
      <c r="F240" s="87" t="str">
        <f>IF(LEN(DSKR!$B240)&lt;7,"O",IF(SUM(DSKR!$G240:$Y240,DSKR!$AM240:'DSKR'!$AO$235:$AO$392)&lt;&gt;0,"O","X"))</f>
        <v>O</v>
      </c>
      <c r="G240" s="88">
        <v>5812977848</v>
      </c>
      <c r="H240" s="88">
        <v>652873806</v>
      </c>
      <c r="I240" s="88">
        <v>1198308628</v>
      </c>
      <c r="J240" s="88">
        <v>1710036207</v>
      </c>
      <c r="K240" s="88">
        <v>2039831232</v>
      </c>
      <c r="L240" s="88">
        <v>2428983411</v>
      </c>
      <c r="M240" s="88">
        <v>3107024864</v>
      </c>
      <c r="N240" s="57">
        <v>3827938532</v>
      </c>
      <c r="O240" s="57">
        <v>4891565575</v>
      </c>
      <c r="P240" s="88">
        <v>5227555025</v>
      </c>
      <c r="Q240" s="88">
        <v>5585709169</v>
      </c>
      <c r="R240" s="88">
        <v>5886926050</v>
      </c>
      <c r="S240" s="88">
        <v>6898670935</v>
      </c>
      <c r="T240" s="88">
        <v>427518105</v>
      </c>
      <c r="U240" s="88">
        <v>773368120</v>
      </c>
      <c r="V240" s="88">
        <v>946085140</v>
      </c>
      <c r="W240" s="88">
        <v>1242178914</v>
      </c>
      <c r="X240" s="88">
        <v>1599120416</v>
      </c>
      <c r="Y240" s="88">
        <v>1961398380</v>
      </c>
      <c r="Z240" s="88">
        <v>2730294097</v>
      </c>
      <c r="AA240" s="88">
        <v>3906060721</v>
      </c>
      <c r="AB240" s="88">
        <v>0</v>
      </c>
      <c r="AC240" s="88">
        <v>0</v>
      </c>
      <c r="AD240" s="88">
        <v>0</v>
      </c>
      <c r="AE240" s="89">
        <v>0</v>
      </c>
      <c r="AF240" s="9"/>
      <c r="AG240" s="88">
        <f>DSKR!$S240</f>
        <v>6898670935</v>
      </c>
      <c r="AH240" s="88">
        <v>0</v>
      </c>
      <c r="AI240" s="88">
        <v>0</v>
      </c>
      <c r="AJ240" s="88">
        <f t="shared" si="49"/>
        <v>6898670935</v>
      </c>
      <c r="AK240" s="9"/>
      <c r="AL240" s="88">
        <f>DSKR_IS[[#This Row],[2024-08-31]]</f>
        <v>3906060721</v>
      </c>
      <c r="AM240" s="88">
        <v>0</v>
      </c>
      <c r="AN240" s="88">
        <v>0</v>
      </c>
      <c r="AO240" s="90">
        <f t="shared" si="50"/>
        <v>3906060721</v>
      </c>
    </row>
    <row r="241" spans="2:41" s="68" customFormat="1" ht="13.5" customHeight="1">
      <c r="B241" s="49" t="s">
        <v>1442</v>
      </c>
      <c r="C241" s="49" t="s">
        <v>156</v>
      </c>
      <c r="D241" s="50" t="s">
        <v>157</v>
      </c>
      <c r="E241" s="86" t="s">
        <v>158</v>
      </c>
      <c r="F241" s="87" t="str">
        <f>IF(LEN(DSKR!$B241)&lt;7,"O",IF(SUM(DSKR!$G241:$Y241,DSKR!$AM241:'DSKR'!$AO$235:$AO$392)&lt;&gt;0,"O","X"))</f>
        <v>O</v>
      </c>
      <c r="G241" s="88">
        <v>0</v>
      </c>
      <c r="H241" s="88">
        <v>0</v>
      </c>
      <c r="I241" s="88">
        <v>0</v>
      </c>
      <c r="J241" s="88">
        <v>0</v>
      </c>
      <c r="K241" s="88">
        <v>0</v>
      </c>
      <c r="L241" s="88">
        <v>0</v>
      </c>
      <c r="M241" s="88">
        <v>0</v>
      </c>
      <c r="N241" s="57">
        <v>0</v>
      </c>
      <c r="O241" s="57">
        <v>0</v>
      </c>
      <c r="P241" s="88">
        <v>0</v>
      </c>
      <c r="Q241" s="88">
        <v>0</v>
      </c>
      <c r="R241" s="88">
        <v>0</v>
      </c>
      <c r="S241" s="88">
        <v>0</v>
      </c>
      <c r="T241" s="88">
        <v>0</v>
      </c>
      <c r="U241" s="88">
        <v>0</v>
      </c>
      <c r="V241" s="88">
        <v>792431278</v>
      </c>
      <c r="W241" s="88">
        <v>792431278</v>
      </c>
      <c r="X241" s="88">
        <v>792431278</v>
      </c>
      <c r="Y241" s="88">
        <v>1110907037</v>
      </c>
      <c r="Z241" s="88">
        <v>1110907037</v>
      </c>
      <c r="AA241" s="88">
        <v>1163738203</v>
      </c>
      <c r="AB241" s="88">
        <v>0</v>
      </c>
      <c r="AC241" s="88">
        <v>0</v>
      </c>
      <c r="AD241" s="88">
        <v>0</v>
      </c>
      <c r="AE241" s="89">
        <v>0</v>
      </c>
      <c r="AF241" s="9"/>
      <c r="AG241" s="88">
        <f>DSKR!$S241</f>
        <v>0</v>
      </c>
      <c r="AH241" s="88">
        <v>0</v>
      </c>
      <c r="AI241" s="88">
        <v>0</v>
      </c>
      <c r="AJ241" s="88">
        <f t="shared" si="49"/>
        <v>0</v>
      </c>
      <c r="AK241" s="9"/>
      <c r="AL241" s="88">
        <f>DSKR_IS[[#This Row],[2024-08-31]]</f>
        <v>1163738203</v>
      </c>
      <c r="AM241" s="88">
        <v>0</v>
      </c>
      <c r="AN241" s="88">
        <v>0</v>
      </c>
      <c r="AO241" s="90">
        <f t="shared" si="50"/>
        <v>1163738203</v>
      </c>
    </row>
    <row r="242" spans="2:41" s="68" customFormat="1" ht="13.5" customHeight="1">
      <c r="B242" s="49" t="s">
        <v>1443</v>
      </c>
      <c r="C242" s="49" t="s">
        <v>159</v>
      </c>
      <c r="D242" s="50" t="s">
        <v>160</v>
      </c>
      <c r="E242" s="86" t="s">
        <v>161</v>
      </c>
      <c r="F242" s="87" t="str">
        <f>IF(LEN(DSKR!$B242)&lt;7,"O",IF(SUM(DSKR!$G242:$Y242,DSKR!$AM242:'DSKR'!$AO$235:$AO$392)&lt;&gt;0,"O","X"))</f>
        <v>O</v>
      </c>
      <c r="G242" s="88">
        <v>1567572439</v>
      </c>
      <c r="H242" s="88">
        <v>83170721</v>
      </c>
      <c r="I242" s="88">
        <v>83170721</v>
      </c>
      <c r="J242" s="88">
        <v>83170721</v>
      </c>
      <c r="K242" s="88">
        <v>83170721</v>
      </c>
      <c r="L242" s="88">
        <v>83170721</v>
      </c>
      <c r="M242" s="88">
        <v>83170721</v>
      </c>
      <c r="N242" s="57">
        <v>83170721</v>
      </c>
      <c r="O242" s="57">
        <v>83170721</v>
      </c>
      <c r="P242" s="88">
        <v>83170721</v>
      </c>
      <c r="Q242" s="88">
        <v>83170721</v>
      </c>
      <c r="R242" s="88">
        <v>83170721</v>
      </c>
      <c r="S242" s="88">
        <v>83170721</v>
      </c>
      <c r="T242" s="88">
        <v>0</v>
      </c>
      <c r="U242" s="88">
        <v>0</v>
      </c>
      <c r="V242" s="88">
        <v>0</v>
      </c>
      <c r="W242" s="88">
        <v>0</v>
      </c>
      <c r="X242" s="88">
        <v>0</v>
      </c>
      <c r="Y242" s="88">
        <v>0</v>
      </c>
      <c r="Z242" s="88">
        <v>0</v>
      </c>
      <c r="AA242" s="88">
        <v>0</v>
      </c>
      <c r="AB242" s="88">
        <v>0</v>
      </c>
      <c r="AC242" s="88">
        <v>0</v>
      </c>
      <c r="AD242" s="88">
        <v>0</v>
      </c>
      <c r="AE242" s="89">
        <v>0</v>
      </c>
      <c r="AF242" s="9"/>
      <c r="AG242" s="88">
        <f>DSKR!$S242</f>
        <v>83170721</v>
      </c>
      <c r="AH242" s="88">
        <v>0</v>
      </c>
      <c r="AI242" s="88">
        <v>0</v>
      </c>
      <c r="AJ242" s="88">
        <f t="shared" si="49"/>
        <v>83170721</v>
      </c>
      <c r="AK242" s="9"/>
      <c r="AL242" s="88">
        <f>DSKR_IS[[#This Row],[2024-08-31]]</f>
        <v>0</v>
      </c>
      <c r="AM242" s="88">
        <v>0</v>
      </c>
      <c r="AN242" s="88">
        <v>0</v>
      </c>
      <c r="AO242" s="90">
        <f t="shared" si="50"/>
        <v>0</v>
      </c>
    </row>
    <row r="243" spans="2:41" s="68" customFormat="1" ht="13.5" customHeight="1">
      <c r="B243" s="49" t="s">
        <v>1444</v>
      </c>
      <c r="C243" s="49" t="s">
        <v>162</v>
      </c>
      <c r="D243" s="50" t="s">
        <v>163</v>
      </c>
      <c r="E243" s="86" t="s">
        <v>164</v>
      </c>
      <c r="F243" s="87" t="str">
        <f>IF(LEN(DSKR!$B243)&lt;7,"O",IF(SUM(DSKR!$G243:$Y243,DSKR!$AM243:'DSKR'!$AO$235:$AO$392)&lt;&gt;0,"O","X"))</f>
        <v>O</v>
      </c>
      <c r="G243" s="88">
        <v>0</v>
      </c>
      <c r="H243" s="88">
        <v>0</v>
      </c>
      <c r="I243" s="88">
        <v>0</v>
      </c>
      <c r="J243" s="88">
        <v>0</v>
      </c>
      <c r="K243" s="88">
        <v>0</v>
      </c>
      <c r="L243" s="88">
        <v>0</v>
      </c>
      <c r="M243" s="88">
        <v>0</v>
      </c>
      <c r="N243" s="57">
        <v>0</v>
      </c>
      <c r="O243" s="57">
        <v>0</v>
      </c>
      <c r="P243" s="88">
        <v>0</v>
      </c>
      <c r="Q243" s="88">
        <v>0</v>
      </c>
      <c r="R243" s="88">
        <v>0</v>
      </c>
      <c r="S243" s="89">
        <v>0</v>
      </c>
      <c r="T243" s="89">
        <v>0</v>
      </c>
      <c r="U243" s="89">
        <v>0</v>
      </c>
      <c r="V243" s="88">
        <v>0</v>
      </c>
      <c r="W243" s="89">
        <v>0</v>
      </c>
      <c r="X243" s="89">
        <v>0</v>
      </c>
      <c r="Y243" s="88">
        <v>0</v>
      </c>
      <c r="Z243" s="89">
        <v>0</v>
      </c>
      <c r="AA243" s="88">
        <v>0</v>
      </c>
      <c r="AB243" s="88">
        <v>0</v>
      </c>
      <c r="AC243" s="89">
        <v>0</v>
      </c>
      <c r="AD243" s="89">
        <v>0</v>
      </c>
      <c r="AE243" s="89">
        <v>0</v>
      </c>
      <c r="AF243" s="9"/>
      <c r="AG243" s="89">
        <f>DSKR!$S243</f>
        <v>0</v>
      </c>
      <c r="AH243" s="89">
        <v>0</v>
      </c>
      <c r="AI243" s="89">
        <v>0</v>
      </c>
      <c r="AJ243" s="88">
        <f t="shared" si="49"/>
        <v>0</v>
      </c>
      <c r="AK243" s="9"/>
      <c r="AL243" s="89">
        <f>DSKR_IS[[#This Row],[2024-08-31]]</f>
        <v>0</v>
      </c>
      <c r="AM243" s="89">
        <v>0</v>
      </c>
      <c r="AN243" s="89">
        <v>0</v>
      </c>
      <c r="AO243" s="90">
        <f t="shared" si="50"/>
        <v>0</v>
      </c>
    </row>
    <row r="244" spans="2:41" s="68" customFormat="1" ht="13.5" customHeight="1">
      <c r="B244" s="49" t="s">
        <v>1445</v>
      </c>
      <c r="C244" s="49" t="s">
        <v>165</v>
      </c>
      <c r="D244" s="50" t="s">
        <v>166</v>
      </c>
      <c r="E244" s="86" t="s">
        <v>167</v>
      </c>
      <c r="F244" s="87" t="str">
        <f>IF(LEN(DSKR!$B244)&lt;7,"O",IF(SUM(DSKR!$G244:$Y244,DSKR!$AM244:'DSKR'!$AO$235:$AO$392)&lt;&gt;0,"O","X"))</f>
        <v>O</v>
      </c>
      <c r="G244" s="88">
        <v>15252708418</v>
      </c>
      <c r="H244" s="88">
        <v>1202276712</v>
      </c>
      <c r="I244" s="88">
        <v>2420527576</v>
      </c>
      <c r="J244" s="88">
        <v>3097624501</v>
      </c>
      <c r="K244" s="88">
        <v>3985927083</v>
      </c>
      <c r="L244" s="88">
        <v>4972217913</v>
      </c>
      <c r="M244" s="88">
        <v>5798650511</v>
      </c>
      <c r="N244" s="57">
        <v>6789013071</v>
      </c>
      <c r="O244" s="57">
        <v>7926147665</v>
      </c>
      <c r="P244" s="88">
        <v>8652530015</v>
      </c>
      <c r="Q244" s="88">
        <v>9417304551</v>
      </c>
      <c r="R244" s="88">
        <v>10047324168</v>
      </c>
      <c r="S244" s="88">
        <v>10763838306</v>
      </c>
      <c r="T244" s="88">
        <v>734327919</v>
      </c>
      <c r="U244" s="88">
        <v>1522635392</v>
      </c>
      <c r="V244" s="88">
        <v>2098669509</v>
      </c>
      <c r="W244" s="88">
        <v>3080583668</v>
      </c>
      <c r="X244" s="88">
        <v>4074910519</v>
      </c>
      <c r="Y244" s="88">
        <v>5086205064</v>
      </c>
      <c r="Z244" s="88">
        <v>6091871673</v>
      </c>
      <c r="AA244" s="88">
        <v>7192403506</v>
      </c>
      <c r="AB244" s="88">
        <v>0</v>
      </c>
      <c r="AC244" s="88">
        <v>0</v>
      </c>
      <c r="AD244" s="88">
        <v>0</v>
      </c>
      <c r="AE244" s="89">
        <v>0</v>
      </c>
      <c r="AF244" s="9"/>
      <c r="AG244" s="88">
        <f>DSKR!$S244</f>
        <v>10763838306</v>
      </c>
      <c r="AH244" s="88">
        <v>0</v>
      </c>
      <c r="AI244" s="88">
        <v>0</v>
      </c>
      <c r="AJ244" s="88">
        <f t="shared" si="49"/>
        <v>10763838306</v>
      </c>
      <c r="AK244" s="9"/>
      <c r="AL244" s="88">
        <f>DSKR_IS[[#This Row],[2024-08-31]]</f>
        <v>7192403506</v>
      </c>
      <c r="AM244" s="88">
        <v>0</v>
      </c>
      <c r="AN244" s="88">
        <v>0</v>
      </c>
      <c r="AO244" s="90">
        <f t="shared" si="50"/>
        <v>7192403506</v>
      </c>
    </row>
    <row r="245" spans="2:41" s="68" customFormat="1" ht="13.5" customHeight="1">
      <c r="B245" s="49" t="s">
        <v>1446</v>
      </c>
      <c r="C245" s="49" t="s">
        <v>168</v>
      </c>
      <c r="D245" s="50" t="s">
        <v>169</v>
      </c>
      <c r="E245" s="86" t="s">
        <v>170</v>
      </c>
      <c r="F245" s="87" t="str">
        <f>IF(LEN(DSKR!$B245)&lt;7,"O",IF(SUM(DSKR!$G245:$Y245,DSKR!$AM245:'DSKR'!$AO$235:$AO$392)&lt;&gt;0,"O","X"))</f>
        <v>O</v>
      </c>
      <c r="G245" s="88">
        <v>0</v>
      </c>
      <c r="H245" s="88">
        <v>0</v>
      </c>
      <c r="I245" s="88">
        <v>0</v>
      </c>
      <c r="J245" s="88">
        <v>0</v>
      </c>
      <c r="K245" s="88">
        <v>0</v>
      </c>
      <c r="L245" s="88">
        <v>0</v>
      </c>
      <c r="M245" s="88">
        <v>0</v>
      </c>
      <c r="N245" s="57">
        <v>0</v>
      </c>
      <c r="O245" s="57">
        <v>0</v>
      </c>
      <c r="P245" s="88">
        <v>0</v>
      </c>
      <c r="Q245" s="88">
        <v>0</v>
      </c>
      <c r="R245" s="88">
        <v>0</v>
      </c>
      <c r="S245" s="88">
        <v>0</v>
      </c>
      <c r="T245" s="88">
        <v>0</v>
      </c>
      <c r="U245" s="88">
        <v>0</v>
      </c>
      <c r="V245" s="88">
        <v>0</v>
      </c>
      <c r="W245" s="88">
        <v>0</v>
      </c>
      <c r="X245" s="88">
        <v>0</v>
      </c>
      <c r="Y245" s="88">
        <v>0</v>
      </c>
      <c r="Z245" s="88">
        <v>0</v>
      </c>
      <c r="AA245" s="88">
        <v>0</v>
      </c>
      <c r="AB245" s="88">
        <v>0</v>
      </c>
      <c r="AC245" s="88">
        <v>0</v>
      </c>
      <c r="AD245" s="88">
        <v>0</v>
      </c>
      <c r="AE245" s="89">
        <v>0</v>
      </c>
      <c r="AF245" s="9"/>
      <c r="AG245" s="88">
        <f>DSKR!$S245</f>
        <v>0</v>
      </c>
      <c r="AH245" s="88">
        <v>0</v>
      </c>
      <c r="AI245" s="88">
        <v>0</v>
      </c>
      <c r="AJ245" s="88">
        <f t="shared" si="49"/>
        <v>0</v>
      </c>
      <c r="AK245" s="9"/>
      <c r="AL245" s="88">
        <f>DSKR_IS[[#This Row],[2024-08-31]]</f>
        <v>0</v>
      </c>
      <c r="AM245" s="88">
        <v>0</v>
      </c>
      <c r="AN245" s="88">
        <v>0</v>
      </c>
      <c r="AO245" s="90">
        <f t="shared" si="50"/>
        <v>0</v>
      </c>
    </row>
    <row r="246" spans="2:41" s="68" customFormat="1" ht="13.5" customHeight="1">
      <c r="B246" s="49" t="s">
        <v>1447</v>
      </c>
      <c r="C246" s="49" t="s">
        <v>171</v>
      </c>
      <c r="D246" s="50" t="s">
        <v>172</v>
      </c>
      <c r="E246" s="86" t="s">
        <v>173</v>
      </c>
      <c r="F246" s="87" t="str">
        <f>IF(LEN(DSKR!$B246)&lt;7,"O",IF(SUM(DSKR!$G246:$Y246,DSKR!$AM246:'DSKR'!$AO$235:$AO$392)&lt;&gt;0,"O","X"))</f>
        <v>O</v>
      </c>
      <c r="G246" s="88">
        <v>2042930730</v>
      </c>
      <c r="H246" s="88">
        <v>111456977</v>
      </c>
      <c r="I246" s="88">
        <v>222720527</v>
      </c>
      <c r="J246" s="88">
        <v>312983914</v>
      </c>
      <c r="K246" s="88">
        <v>888152181</v>
      </c>
      <c r="L246" s="88">
        <v>1035384126</v>
      </c>
      <c r="M246" s="88">
        <v>1163187909</v>
      </c>
      <c r="N246" s="57">
        <v>1292417899</v>
      </c>
      <c r="O246" s="57">
        <v>1437026804</v>
      </c>
      <c r="P246" s="88">
        <v>1550708416</v>
      </c>
      <c r="Q246" s="88">
        <v>1955927758</v>
      </c>
      <c r="R246" s="88">
        <v>2044048392</v>
      </c>
      <c r="S246" s="88">
        <v>2849120409</v>
      </c>
      <c r="T246" s="88">
        <v>111229779</v>
      </c>
      <c r="U246" s="88">
        <v>237363795</v>
      </c>
      <c r="V246" s="88">
        <v>427124518</v>
      </c>
      <c r="W246" s="88">
        <v>569960061</v>
      </c>
      <c r="X246" s="88">
        <v>726941075</v>
      </c>
      <c r="Y246" s="88">
        <v>864800364</v>
      </c>
      <c r="Z246" s="88">
        <v>1113485260</v>
      </c>
      <c r="AA246" s="88">
        <v>1343456819</v>
      </c>
      <c r="AB246" s="88">
        <v>0</v>
      </c>
      <c r="AC246" s="88">
        <v>0</v>
      </c>
      <c r="AD246" s="88">
        <v>0</v>
      </c>
      <c r="AE246" s="89">
        <v>0</v>
      </c>
      <c r="AF246" s="9"/>
      <c r="AG246" s="88">
        <f>DSKR!$S246</f>
        <v>2849120409</v>
      </c>
      <c r="AH246" s="88">
        <v>0</v>
      </c>
      <c r="AI246" s="88">
        <v>0</v>
      </c>
      <c r="AJ246" s="88">
        <f t="shared" si="49"/>
        <v>2849120409</v>
      </c>
      <c r="AK246" s="9"/>
      <c r="AL246" s="88">
        <f>DSKR_IS[[#This Row],[2024-08-31]]</f>
        <v>1343456819</v>
      </c>
      <c r="AM246" s="88">
        <v>0</v>
      </c>
      <c r="AN246" s="88">
        <v>0</v>
      </c>
      <c r="AO246" s="90">
        <f t="shared" si="50"/>
        <v>1343456819</v>
      </c>
    </row>
    <row r="247" spans="2:41" s="68" customFormat="1" ht="13.5" customHeight="1">
      <c r="B247" s="49" t="s">
        <v>1448</v>
      </c>
      <c r="C247" s="49" t="s">
        <v>174</v>
      </c>
      <c r="D247" s="50" t="s">
        <v>175</v>
      </c>
      <c r="E247" s="86" t="s">
        <v>176</v>
      </c>
      <c r="F247" s="87" t="str">
        <f>IF(LEN(DSKR!$B247)&lt;7,"O",IF(SUM(DSKR!$G247:$Y247,DSKR!$AM247:'DSKR'!$AO$235:$AO$392)&lt;&gt;0,"O","X"))</f>
        <v>O</v>
      </c>
      <c r="G247" s="88">
        <v>0</v>
      </c>
      <c r="H247" s="88">
        <v>0</v>
      </c>
      <c r="I247" s="88">
        <v>0</v>
      </c>
      <c r="J247" s="88">
        <v>0</v>
      </c>
      <c r="K247" s="88">
        <v>0</v>
      </c>
      <c r="L247" s="88">
        <v>0</v>
      </c>
      <c r="M247" s="88">
        <v>0</v>
      </c>
      <c r="N247" s="57">
        <v>0</v>
      </c>
      <c r="O247" s="57">
        <v>0</v>
      </c>
      <c r="P247" s="88">
        <v>0</v>
      </c>
      <c r="Q247" s="88">
        <v>0</v>
      </c>
      <c r="R247" s="88">
        <v>0</v>
      </c>
      <c r="S247" s="88">
        <v>0</v>
      </c>
      <c r="T247" s="88">
        <v>0</v>
      </c>
      <c r="U247" s="88">
        <v>0</v>
      </c>
      <c r="V247" s="88">
        <v>0</v>
      </c>
      <c r="W247" s="88">
        <v>340555294</v>
      </c>
      <c r="X247" s="88">
        <v>376561766</v>
      </c>
      <c r="Y247" s="88">
        <v>431213099</v>
      </c>
      <c r="Z247" s="88">
        <v>431213099</v>
      </c>
      <c r="AA247" s="88">
        <v>431213099</v>
      </c>
      <c r="AB247" s="88">
        <v>0</v>
      </c>
      <c r="AC247" s="88">
        <v>0</v>
      </c>
      <c r="AD247" s="88">
        <v>0</v>
      </c>
      <c r="AE247" s="89">
        <v>0</v>
      </c>
      <c r="AF247" s="9"/>
      <c r="AG247" s="88">
        <f>DSKR!$S247</f>
        <v>0</v>
      </c>
      <c r="AH247" s="88">
        <v>0</v>
      </c>
      <c r="AI247" s="88">
        <v>0</v>
      </c>
      <c r="AJ247" s="88">
        <f t="shared" si="49"/>
        <v>0</v>
      </c>
      <c r="AK247" s="9"/>
      <c r="AL247" s="88">
        <f>DSKR_IS[[#This Row],[2024-08-31]]</f>
        <v>431213099</v>
      </c>
      <c r="AM247" s="88">
        <v>0</v>
      </c>
      <c r="AN247" s="88">
        <v>0</v>
      </c>
      <c r="AO247" s="90">
        <f t="shared" si="50"/>
        <v>431213099</v>
      </c>
    </row>
    <row r="248" spans="2:41" s="68" customFormat="1" ht="13.5" customHeight="1">
      <c r="B248" s="49" t="s">
        <v>1449</v>
      </c>
      <c r="C248" s="49" t="s">
        <v>177</v>
      </c>
      <c r="D248" s="50" t="s">
        <v>178</v>
      </c>
      <c r="E248" s="86" t="s">
        <v>179</v>
      </c>
      <c r="F248" s="87" t="str">
        <f>IF(LEN(DSKR!$B248)&lt;7,"O",IF(SUM(DSKR!$G248:$Y248,DSKR!$AM248:'DSKR'!$AO$235:$AO$392)&lt;&gt;0,"O","X"))</f>
        <v>O</v>
      </c>
      <c r="G248" s="88">
        <v>0</v>
      </c>
      <c r="H248" s="88">
        <v>0</v>
      </c>
      <c r="I248" s="88">
        <v>0</v>
      </c>
      <c r="J248" s="88">
        <v>0</v>
      </c>
      <c r="K248" s="88">
        <v>2250000</v>
      </c>
      <c r="L248" s="88">
        <v>2250000</v>
      </c>
      <c r="M248" s="88">
        <v>2250000</v>
      </c>
      <c r="N248" s="57">
        <v>2250000</v>
      </c>
      <c r="O248" s="57">
        <v>2250000</v>
      </c>
      <c r="P248" s="88">
        <v>2250000</v>
      </c>
      <c r="Q248" s="88">
        <v>2250000</v>
      </c>
      <c r="R248" s="88">
        <v>2250000</v>
      </c>
      <c r="S248" s="88">
        <v>2250000</v>
      </c>
      <c r="T248" s="88">
        <v>0</v>
      </c>
      <c r="U248" s="88">
        <v>0</v>
      </c>
      <c r="V248" s="88">
        <v>0</v>
      </c>
      <c r="W248" s="88">
        <v>49966814</v>
      </c>
      <c r="X248" s="88">
        <v>72893210</v>
      </c>
      <c r="Y248" s="88">
        <v>98563239</v>
      </c>
      <c r="Z248" s="88">
        <v>133500971</v>
      </c>
      <c r="AA248" s="88">
        <v>172166456</v>
      </c>
      <c r="AB248" s="88">
        <v>0</v>
      </c>
      <c r="AC248" s="88">
        <v>0</v>
      </c>
      <c r="AD248" s="88">
        <v>0</v>
      </c>
      <c r="AE248" s="89">
        <v>0</v>
      </c>
      <c r="AF248" s="9"/>
      <c r="AG248" s="88">
        <f>DSKR!$S248</f>
        <v>2250000</v>
      </c>
      <c r="AH248" s="88">
        <v>0</v>
      </c>
      <c r="AI248" s="88">
        <v>0</v>
      </c>
      <c r="AJ248" s="88">
        <f t="shared" si="49"/>
        <v>2250000</v>
      </c>
      <c r="AK248" s="9"/>
      <c r="AL248" s="88">
        <f>DSKR_IS[[#This Row],[2024-08-31]]</f>
        <v>172166456</v>
      </c>
      <c r="AM248" s="88">
        <v>0</v>
      </c>
      <c r="AN248" s="88">
        <v>0</v>
      </c>
      <c r="AO248" s="90">
        <f t="shared" si="50"/>
        <v>172166456</v>
      </c>
    </row>
    <row r="249" spans="2:41" s="68" customFormat="1" ht="13.5" customHeight="1">
      <c r="B249" s="49" t="s">
        <v>1450</v>
      </c>
      <c r="C249" s="49" t="s">
        <v>180</v>
      </c>
      <c r="D249" s="50" t="s">
        <v>181</v>
      </c>
      <c r="E249" s="86" t="s">
        <v>182</v>
      </c>
      <c r="F249" s="87" t="str">
        <f>IF(LEN(DSKR!$B249)&lt;7,"O",IF(SUM(DSKR!$G249:$Y249,DSKR!$AM249:'DSKR'!$AO$235:$AO$392)&lt;&gt;0,"O","X"))</f>
        <v>O</v>
      </c>
      <c r="G249" s="88">
        <v>0</v>
      </c>
      <c r="H249" s="88">
        <v>0</v>
      </c>
      <c r="I249" s="88">
        <v>0</v>
      </c>
      <c r="J249" s="88">
        <v>0</v>
      </c>
      <c r="K249" s="88">
        <v>0</v>
      </c>
      <c r="L249" s="88">
        <v>0</v>
      </c>
      <c r="M249" s="88">
        <v>0</v>
      </c>
      <c r="N249" s="57">
        <v>0</v>
      </c>
      <c r="O249" s="57">
        <v>0</v>
      </c>
      <c r="P249" s="88">
        <v>0</v>
      </c>
      <c r="Q249" s="88">
        <v>0</v>
      </c>
      <c r="R249" s="88">
        <v>0</v>
      </c>
      <c r="S249" s="89">
        <v>0</v>
      </c>
      <c r="T249" s="89">
        <v>0</v>
      </c>
      <c r="U249" s="89">
        <v>0</v>
      </c>
      <c r="V249" s="88">
        <v>0</v>
      </c>
      <c r="W249" s="89">
        <v>0</v>
      </c>
      <c r="X249" s="89">
        <v>0</v>
      </c>
      <c r="Y249" s="88">
        <v>0</v>
      </c>
      <c r="Z249" s="89">
        <v>0</v>
      </c>
      <c r="AA249" s="88">
        <v>0</v>
      </c>
      <c r="AB249" s="88">
        <v>0</v>
      </c>
      <c r="AC249" s="89">
        <v>0</v>
      </c>
      <c r="AD249" s="89">
        <v>0</v>
      </c>
      <c r="AE249" s="89">
        <v>0</v>
      </c>
      <c r="AF249" s="9"/>
      <c r="AG249" s="89">
        <f>DSKR!$S249</f>
        <v>0</v>
      </c>
      <c r="AH249" s="89">
        <v>0</v>
      </c>
      <c r="AI249" s="89">
        <v>0</v>
      </c>
      <c r="AJ249" s="88">
        <f t="shared" si="49"/>
        <v>0</v>
      </c>
      <c r="AK249" s="9"/>
      <c r="AL249" s="89">
        <f>DSKR_IS[[#This Row],[2024-08-31]]</f>
        <v>0</v>
      </c>
      <c r="AM249" s="89">
        <v>0</v>
      </c>
      <c r="AN249" s="89">
        <v>0</v>
      </c>
      <c r="AO249" s="90">
        <f t="shared" si="50"/>
        <v>0</v>
      </c>
    </row>
    <row r="250" spans="2:41" s="68" customFormat="1" ht="13.5" customHeight="1">
      <c r="B250" s="49" t="s">
        <v>1451</v>
      </c>
      <c r="C250" s="49" t="s">
        <v>183</v>
      </c>
      <c r="D250" s="50" t="s">
        <v>184</v>
      </c>
      <c r="E250" s="86" t="s">
        <v>185</v>
      </c>
      <c r="F250" s="87" t="str">
        <f>IF(LEN(DSKR!$B250)&lt;7,"O",IF(SUM(DSKR!$G250:$Y250,DSKR!$AM250:'DSKR'!$AO$235:$AO$392)&lt;&gt;0,"O","X"))</f>
        <v>O</v>
      </c>
      <c r="G250" s="54">
        <v>48580945</v>
      </c>
      <c r="H250" s="54">
        <v>2758029</v>
      </c>
      <c r="I250" s="54">
        <v>5443328</v>
      </c>
      <c r="J250" s="54">
        <v>7192329</v>
      </c>
      <c r="K250" s="54">
        <v>10024922</v>
      </c>
      <c r="L250" s="54">
        <v>14021089</v>
      </c>
      <c r="M250" s="54">
        <v>16117347</v>
      </c>
      <c r="N250" s="57">
        <v>18849928</v>
      </c>
      <c r="O250" s="57">
        <v>22347922</v>
      </c>
      <c r="P250" s="54">
        <v>24602351</v>
      </c>
      <c r="Q250" s="54">
        <v>27509478</v>
      </c>
      <c r="R250" s="54">
        <v>29600290</v>
      </c>
      <c r="S250" s="54">
        <v>179300778</v>
      </c>
      <c r="T250" s="54">
        <v>11929723</v>
      </c>
      <c r="U250" s="54">
        <v>24733330</v>
      </c>
      <c r="V250" s="54">
        <v>35026136</v>
      </c>
      <c r="W250" s="54">
        <v>0</v>
      </c>
      <c r="X250" s="54">
        <v>0</v>
      </c>
      <c r="Y250" s="54">
        <v>0</v>
      </c>
      <c r="Z250" s="54">
        <v>0</v>
      </c>
      <c r="AA250" s="54">
        <v>0</v>
      </c>
      <c r="AB250" s="54">
        <v>0</v>
      </c>
      <c r="AC250" s="54">
        <v>0</v>
      </c>
      <c r="AD250" s="54">
        <v>0</v>
      </c>
      <c r="AE250" s="55">
        <v>0</v>
      </c>
      <c r="AF250" s="9"/>
      <c r="AG250" s="54">
        <f>DSKR!$S250</f>
        <v>179300778</v>
      </c>
      <c r="AH250" s="54">
        <v>0</v>
      </c>
      <c r="AI250" s="54">
        <v>0</v>
      </c>
      <c r="AJ250" s="54">
        <f t="shared" si="49"/>
        <v>179300778</v>
      </c>
      <c r="AK250" s="9"/>
      <c r="AL250" s="54">
        <f>DSKR_IS[[#This Row],[2024-08-31]]</f>
        <v>0</v>
      </c>
      <c r="AM250" s="54">
        <v>0</v>
      </c>
      <c r="AN250" s="54">
        <v>0</v>
      </c>
      <c r="AO250" s="56">
        <f t="shared" si="50"/>
        <v>0</v>
      </c>
    </row>
    <row r="251" spans="2:41" s="68" customFormat="1" ht="13.5" customHeight="1">
      <c r="B251" s="49" t="s">
        <v>1452</v>
      </c>
      <c r="C251" s="49" t="s">
        <v>186</v>
      </c>
      <c r="D251" s="50" t="s">
        <v>187</v>
      </c>
      <c r="E251" s="86" t="s">
        <v>188</v>
      </c>
      <c r="F251" s="87" t="str">
        <f>IF(LEN(DSKR!$B251)&lt;7,"O",IF(SUM(DSKR!$G251:$Y251,DSKR!$AM251:'DSKR'!$AO$235:$AO$392)&lt;&gt;0,"O","X"))</f>
        <v>O</v>
      </c>
      <c r="G251" s="88">
        <v>0</v>
      </c>
      <c r="H251" s="88">
        <v>0</v>
      </c>
      <c r="I251" s="88">
        <v>0</v>
      </c>
      <c r="J251" s="88">
        <v>0</v>
      </c>
      <c r="K251" s="88">
        <v>0</v>
      </c>
      <c r="L251" s="88">
        <v>0</v>
      </c>
      <c r="M251" s="88">
        <v>0</v>
      </c>
      <c r="N251" s="57">
        <v>0</v>
      </c>
      <c r="O251" s="57">
        <v>0</v>
      </c>
      <c r="P251" s="88">
        <v>0</v>
      </c>
      <c r="Q251" s="88">
        <v>0</v>
      </c>
      <c r="R251" s="88">
        <v>0</v>
      </c>
      <c r="S251" s="88">
        <v>0</v>
      </c>
      <c r="T251" s="88">
        <v>0</v>
      </c>
      <c r="U251" s="88">
        <v>0</v>
      </c>
      <c r="V251" s="88">
        <v>0</v>
      </c>
      <c r="W251" s="88">
        <v>0</v>
      </c>
      <c r="X251" s="88">
        <v>0</v>
      </c>
      <c r="Y251" s="88">
        <v>0</v>
      </c>
      <c r="Z251" s="88">
        <v>0</v>
      </c>
      <c r="AA251" s="88">
        <v>0</v>
      </c>
      <c r="AB251" s="88">
        <v>0</v>
      </c>
      <c r="AC251" s="88">
        <v>0</v>
      </c>
      <c r="AD251" s="88">
        <v>0</v>
      </c>
      <c r="AE251" s="89">
        <v>0</v>
      </c>
      <c r="AF251" s="9"/>
      <c r="AG251" s="88">
        <f>DSKR!$S251</f>
        <v>0</v>
      </c>
      <c r="AH251" s="88">
        <v>0</v>
      </c>
      <c r="AI251" s="88">
        <v>0</v>
      </c>
      <c r="AJ251" s="88">
        <f t="shared" si="49"/>
        <v>0</v>
      </c>
      <c r="AK251" s="9"/>
      <c r="AL251" s="88">
        <f>DSKR_IS[[#This Row],[2024-08-31]]</f>
        <v>0</v>
      </c>
      <c r="AM251" s="88">
        <v>0</v>
      </c>
      <c r="AN251" s="88">
        <v>0</v>
      </c>
      <c r="AO251" s="90">
        <f t="shared" si="50"/>
        <v>0</v>
      </c>
    </row>
    <row r="252" spans="2:41" s="68" customFormat="1" ht="13.5" customHeight="1">
      <c r="B252" s="49" t="s">
        <v>1453</v>
      </c>
      <c r="C252" s="49" t="s">
        <v>189</v>
      </c>
      <c r="D252" s="50" t="s">
        <v>190</v>
      </c>
      <c r="E252" s="86" t="s">
        <v>191</v>
      </c>
      <c r="F252" s="87" t="str">
        <f>IF(LEN(DSKR!$B252)&lt;7,"O",IF(SUM(DSKR!$G252:$Y252,DSKR!$AM252:'DSKR'!$AO$235:$AO$392)&lt;&gt;0,"O","X"))</f>
        <v>O</v>
      </c>
      <c r="G252" s="88">
        <v>0</v>
      </c>
      <c r="H252" s="88">
        <v>0</v>
      </c>
      <c r="I252" s="88">
        <v>0</v>
      </c>
      <c r="J252" s="88">
        <v>0</v>
      </c>
      <c r="K252" s="88">
        <v>0</v>
      </c>
      <c r="L252" s="88">
        <v>0</v>
      </c>
      <c r="M252" s="88">
        <v>0</v>
      </c>
      <c r="N252" s="57">
        <v>0</v>
      </c>
      <c r="O252" s="57">
        <v>0</v>
      </c>
      <c r="P252" s="88">
        <v>0</v>
      </c>
      <c r="Q252" s="88">
        <v>0</v>
      </c>
      <c r="R252" s="88">
        <v>0</v>
      </c>
      <c r="S252" s="88">
        <v>0</v>
      </c>
      <c r="T252" s="88">
        <v>0</v>
      </c>
      <c r="U252" s="88">
        <v>0</v>
      </c>
      <c r="V252" s="88">
        <v>0</v>
      </c>
      <c r="W252" s="88">
        <v>63112</v>
      </c>
      <c r="X252" s="88">
        <v>105672</v>
      </c>
      <c r="Y252" s="88">
        <v>151225</v>
      </c>
      <c r="Z252" s="88">
        <v>203982</v>
      </c>
      <c r="AA252" s="88">
        <v>248521</v>
      </c>
      <c r="AB252" s="88">
        <v>0</v>
      </c>
      <c r="AC252" s="88">
        <v>0</v>
      </c>
      <c r="AD252" s="88">
        <v>0</v>
      </c>
      <c r="AE252" s="89">
        <v>0</v>
      </c>
      <c r="AF252" s="9"/>
      <c r="AG252" s="88">
        <f>DSKR!$S252</f>
        <v>0</v>
      </c>
      <c r="AH252" s="88">
        <v>0</v>
      </c>
      <c r="AI252" s="88">
        <v>0</v>
      </c>
      <c r="AJ252" s="88">
        <f t="shared" si="49"/>
        <v>0</v>
      </c>
      <c r="AK252" s="9"/>
      <c r="AL252" s="88">
        <f>DSKR_IS[[#This Row],[2024-08-31]]</f>
        <v>248521</v>
      </c>
      <c r="AM252" s="88">
        <v>0</v>
      </c>
      <c r="AN252" s="88">
        <v>0</v>
      </c>
      <c r="AO252" s="90">
        <f t="shared" si="50"/>
        <v>248521</v>
      </c>
    </row>
    <row r="253" spans="2:41" s="68" customFormat="1" ht="13.5" customHeight="1">
      <c r="B253" s="49" t="s">
        <v>1454</v>
      </c>
      <c r="C253" s="49" t="s">
        <v>192</v>
      </c>
      <c r="D253" s="50" t="s">
        <v>193</v>
      </c>
      <c r="E253" s="86" t="s">
        <v>194</v>
      </c>
      <c r="F253" s="87" t="str">
        <f>IF(LEN(DSKR!$B253)&lt;7,"O",IF(SUM(DSKR!$G253:$Y253,DSKR!$AM253:'DSKR'!$AO$235:$AO$392)&lt;&gt;0,"O","X"))</f>
        <v>O</v>
      </c>
      <c r="G253" s="88">
        <v>0</v>
      </c>
      <c r="H253" s="88">
        <v>0</v>
      </c>
      <c r="I253" s="88">
        <v>0</v>
      </c>
      <c r="J253" s="88">
        <v>0</v>
      </c>
      <c r="K253" s="88">
        <v>0</v>
      </c>
      <c r="L253" s="88">
        <v>0</v>
      </c>
      <c r="M253" s="88">
        <v>0</v>
      </c>
      <c r="N253" s="57">
        <v>0</v>
      </c>
      <c r="O253" s="57">
        <v>0</v>
      </c>
      <c r="P253" s="88">
        <v>0</v>
      </c>
      <c r="Q253" s="88">
        <v>0</v>
      </c>
      <c r="R253" s="88">
        <v>0</v>
      </c>
      <c r="S253" s="88">
        <v>0</v>
      </c>
      <c r="T253" s="88">
        <v>0</v>
      </c>
      <c r="U253" s="88">
        <v>0</v>
      </c>
      <c r="V253" s="88">
        <v>0</v>
      </c>
      <c r="W253" s="88">
        <v>0</v>
      </c>
      <c r="X253" s="88">
        <v>0</v>
      </c>
      <c r="Y253" s="88">
        <v>0</v>
      </c>
      <c r="Z253" s="88">
        <v>0</v>
      </c>
      <c r="AA253" s="88">
        <v>0</v>
      </c>
      <c r="AB253" s="88">
        <v>0</v>
      </c>
      <c r="AC253" s="88">
        <v>0</v>
      </c>
      <c r="AD253" s="88">
        <v>0</v>
      </c>
      <c r="AE253" s="89">
        <v>0</v>
      </c>
      <c r="AF253" s="9"/>
      <c r="AG253" s="88">
        <f>DSKR!$S253</f>
        <v>0</v>
      </c>
      <c r="AH253" s="88">
        <v>0</v>
      </c>
      <c r="AI253" s="88">
        <v>0</v>
      </c>
      <c r="AJ253" s="88">
        <f t="shared" si="49"/>
        <v>0</v>
      </c>
      <c r="AK253" s="9"/>
      <c r="AL253" s="88">
        <f>DSKR_IS[[#This Row],[2024-08-31]]</f>
        <v>0</v>
      </c>
      <c r="AM253" s="88">
        <v>0</v>
      </c>
      <c r="AN253" s="88">
        <v>0</v>
      </c>
      <c r="AO253" s="90">
        <f t="shared" si="50"/>
        <v>0</v>
      </c>
    </row>
    <row r="254" spans="2:41" s="68" customFormat="1" ht="13.5" customHeight="1">
      <c r="B254" s="25" t="s">
        <v>1455</v>
      </c>
      <c r="C254" s="26" t="s">
        <v>195</v>
      </c>
      <c r="D254" s="26" t="s">
        <v>196</v>
      </c>
      <c r="E254" s="81" t="s">
        <v>197</v>
      </c>
      <c r="F254" s="82" t="str">
        <f>IF(LEN(DSKR!$B254)&lt;7,"O",IF(SUM(DSKR!$G254:$Y254,DSKR!$AM254:'DSKR'!$AO$235:$AO$392)&lt;&gt;0,"O","X"))</f>
        <v>O</v>
      </c>
      <c r="G254" s="83">
        <f>SUM(G255:G291)</f>
        <v>25533847926</v>
      </c>
      <c r="H254" s="83">
        <f t="shared" ref="H254:AB254" si="51">SUM(H255:H291)</f>
        <v>1756142561</v>
      </c>
      <c r="I254" s="83">
        <f t="shared" si="51"/>
        <v>3343272302</v>
      </c>
      <c r="J254" s="83">
        <f t="shared" si="51"/>
        <v>5082134723</v>
      </c>
      <c r="K254" s="83">
        <f t="shared" si="51"/>
        <v>7149126504</v>
      </c>
      <c r="L254" s="83">
        <f t="shared" si="51"/>
        <v>10054910648</v>
      </c>
      <c r="M254" s="83">
        <f t="shared" si="51"/>
        <v>13048741204</v>
      </c>
      <c r="N254" s="83">
        <f t="shared" si="51"/>
        <v>15915714610</v>
      </c>
      <c r="O254" s="83">
        <f t="shared" si="51"/>
        <v>17700534362</v>
      </c>
      <c r="P254" s="83">
        <f t="shared" si="51"/>
        <v>18596413285</v>
      </c>
      <c r="Q254" s="83">
        <f t="shared" si="51"/>
        <v>19905323672</v>
      </c>
      <c r="R254" s="83">
        <f t="shared" si="51"/>
        <v>20850000604</v>
      </c>
      <c r="S254" s="83">
        <f t="shared" si="51"/>
        <v>33149577924</v>
      </c>
      <c r="T254" s="83">
        <f t="shared" si="51"/>
        <v>2340010061</v>
      </c>
      <c r="U254" s="83">
        <f t="shared" si="51"/>
        <v>4458718374</v>
      </c>
      <c r="V254" s="83">
        <f t="shared" si="51"/>
        <v>8866652578</v>
      </c>
      <c r="W254" s="83">
        <f t="shared" si="51"/>
        <v>12704470787</v>
      </c>
      <c r="X254" s="83">
        <f t="shared" si="51"/>
        <v>17914114534</v>
      </c>
      <c r="Y254" s="83">
        <f t="shared" si="51"/>
        <v>20595049238</v>
      </c>
      <c r="Z254" s="83">
        <f t="shared" si="51"/>
        <v>25279731863</v>
      </c>
      <c r="AA254" s="83">
        <f t="shared" si="51"/>
        <v>27945448750</v>
      </c>
      <c r="AB254" s="83">
        <f t="shared" si="51"/>
        <v>0</v>
      </c>
      <c r="AC254" s="83">
        <f>SUM(AC255:AC291)</f>
        <v>0</v>
      </c>
      <c r="AD254" s="83">
        <f>SUM(AD255:AD291)</f>
        <v>0</v>
      </c>
      <c r="AE254" s="84">
        <f>SUM(AE255:AE291)</f>
        <v>0</v>
      </c>
      <c r="AF254" s="9"/>
      <c r="AG254" s="83">
        <f>DSKR!$S254</f>
        <v>33149577924</v>
      </c>
      <c r="AH254" s="83"/>
      <c r="AI254" s="83"/>
      <c r="AJ254" s="83">
        <f>SUM(AJ255:AJ291)</f>
        <v>33165805087.578949</v>
      </c>
      <c r="AK254" s="9"/>
      <c r="AL254" s="83">
        <f>DSKR_IS[[#This Row],[2024-08-31]]</f>
        <v>27945448750</v>
      </c>
      <c r="AM254" s="83"/>
      <c r="AN254" s="83"/>
      <c r="AO254" s="85">
        <f>SUM(AO255:AO291)</f>
        <v>27956266852.052631</v>
      </c>
    </row>
    <row r="255" spans="2:41" s="68" customFormat="1" ht="13.5" customHeight="1">
      <c r="B255" s="49" t="s">
        <v>1456</v>
      </c>
      <c r="C255" s="49" t="s">
        <v>198</v>
      </c>
      <c r="D255" s="50" t="s">
        <v>199</v>
      </c>
      <c r="E255" s="86" t="s">
        <v>200</v>
      </c>
      <c r="F255" s="87" t="str">
        <f>IF(LEN(DSKR!$B255)&lt;7,"O",IF(SUM(DSKR!$G255:$Y255,DSKR!$AM255:'DSKR'!$AO$235:$AO$392)&lt;&gt;0,"O","X"))</f>
        <v>O</v>
      </c>
      <c r="G255" s="88">
        <v>188967494</v>
      </c>
      <c r="H255" s="88">
        <v>4225300</v>
      </c>
      <c r="I255" s="88">
        <v>4525300</v>
      </c>
      <c r="J255" s="88">
        <v>22348339</v>
      </c>
      <c r="K255" s="88">
        <v>358497962</v>
      </c>
      <c r="L255" s="88">
        <v>361603732</v>
      </c>
      <c r="M255" s="88">
        <v>380094132</v>
      </c>
      <c r="N255" s="57">
        <v>388559721</v>
      </c>
      <c r="O255" s="57">
        <v>393362256</v>
      </c>
      <c r="P255" s="88">
        <v>411501476</v>
      </c>
      <c r="Q255" s="88">
        <v>684858672</v>
      </c>
      <c r="R255" s="88">
        <v>696361872</v>
      </c>
      <c r="S255" s="88">
        <v>1355616280</v>
      </c>
      <c r="T255" s="88">
        <v>59552481</v>
      </c>
      <c r="U255" s="88">
        <v>103798146</v>
      </c>
      <c r="V255" s="88">
        <v>208160394</v>
      </c>
      <c r="W255" s="88">
        <v>521939660</v>
      </c>
      <c r="X255" s="88">
        <v>582874400</v>
      </c>
      <c r="Y255" s="88">
        <v>660724496</v>
      </c>
      <c r="Z255" s="88">
        <v>772445675</v>
      </c>
      <c r="AA255" s="88">
        <v>907407533</v>
      </c>
      <c r="AB255" s="88">
        <v>0</v>
      </c>
      <c r="AC255" s="88">
        <v>0</v>
      </c>
      <c r="AD255" s="88">
        <v>0</v>
      </c>
      <c r="AE255" s="89">
        <v>0</v>
      </c>
      <c r="AF255" s="9"/>
      <c r="AG255" s="88">
        <f>DSKR!$S255</f>
        <v>1355616280</v>
      </c>
      <c r="AH255" s="88">
        <v>0</v>
      </c>
      <c r="AI255" s="88">
        <v>0</v>
      </c>
      <c r="AJ255" s="88">
        <f>AG255+AH255-AI255</f>
        <v>1355616280</v>
      </c>
      <c r="AK255" s="9"/>
      <c r="AL255" s="88">
        <f>DSKR_IS[[#This Row],[2024-08-31]]</f>
        <v>907407533</v>
      </c>
      <c r="AM255" s="88">
        <v>0</v>
      </c>
      <c r="AN255" s="88">
        <v>0</v>
      </c>
      <c r="AO255" s="90">
        <f>AL255+AM255-AN255</f>
        <v>907407533</v>
      </c>
    </row>
    <row r="256" spans="2:41" s="68" customFormat="1" ht="13.5" customHeight="1">
      <c r="B256" s="49" t="s">
        <v>1457</v>
      </c>
      <c r="C256" s="49" t="s">
        <v>201</v>
      </c>
      <c r="D256" s="50" t="s">
        <v>202</v>
      </c>
      <c r="E256" s="86" t="s">
        <v>203</v>
      </c>
      <c r="F256" s="87" t="str">
        <f>IF(LEN(DSKR!$B256)&lt;7,"O",IF(SUM(DSKR!$G256:$Y256,DSKR!$AM256:'DSKR'!$AO$235:$AO$392)&lt;&gt;0,"O","X"))</f>
        <v>O</v>
      </c>
      <c r="G256" s="88">
        <v>0</v>
      </c>
      <c r="H256" s="88">
        <v>0</v>
      </c>
      <c r="I256" s="88">
        <v>0</v>
      </c>
      <c r="J256" s="88">
        <v>0</v>
      </c>
      <c r="K256" s="88">
        <v>0</v>
      </c>
      <c r="L256" s="88">
        <v>0</v>
      </c>
      <c r="M256" s="88">
        <v>0</v>
      </c>
      <c r="N256" s="57">
        <v>0</v>
      </c>
      <c r="O256" s="57">
        <v>0</v>
      </c>
      <c r="P256" s="88">
        <v>0</v>
      </c>
      <c r="Q256" s="88">
        <v>0</v>
      </c>
      <c r="R256" s="88">
        <v>0</v>
      </c>
      <c r="S256" s="88">
        <v>0</v>
      </c>
      <c r="T256" s="88">
        <v>0</v>
      </c>
      <c r="U256" s="88">
        <v>0</v>
      </c>
      <c r="V256" s="88">
        <v>0</v>
      </c>
      <c r="W256" s="88">
        <v>0</v>
      </c>
      <c r="X256" s="88">
        <v>0</v>
      </c>
      <c r="Y256" s="88">
        <v>0</v>
      </c>
      <c r="Z256" s="88">
        <v>0</v>
      </c>
      <c r="AA256" s="88">
        <v>0</v>
      </c>
      <c r="AB256" s="88">
        <v>0</v>
      </c>
      <c r="AC256" s="88">
        <v>0</v>
      </c>
      <c r="AD256" s="88">
        <v>0</v>
      </c>
      <c r="AE256" s="89">
        <v>0</v>
      </c>
      <c r="AF256" s="9"/>
      <c r="AG256" s="88">
        <f>DSKR!$S256</f>
        <v>0</v>
      </c>
      <c r="AH256" s="88">
        <v>0</v>
      </c>
      <c r="AI256" s="88">
        <v>0</v>
      </c>
      <c r="AJ256" s="88">
        <f t="shared" ref="AJ256:AJ291" si="52">AG256+AH256-AI256</f>
        <v>0</v>
      </c>
      <c r="AK256" s="9"/>
      <c r="AL256" s="88">
        <f>DSKR_IS[[#This Row],[2024-08-31]]</f>
        <v>0</v>
      </c>
      <c r="AM256" s="88">
        <v>0</v>
      </c>
      <c r="AN256" s="88">
        <v>0</v>
      </c>
      <c r="AO256" s="90">
        <f t="shared" ref="AO256:AO291" si="53">AL256+AM256-AN256</f>
        <v>0</v>
      </c>
    </row>
    <row r="257" spans="2:43" s="68" customFormat="1" ht="13.5" customHeight="1">
      <c r="B257" s="49" t="s">
        <v>1458</v>
      </c>
      <c r="C257" s="49" t="s">
        <v>204</v>
      </c>
      <c r="D257" s="50" t="s">
        <v>205</v>
      </c>
      <c r="E257" s="86" t="s">
        <v>206</v>
      </c>
      <c r="F257" s="87" t="str">
        <f>IF(LEN(DSKR!$B257)&lt;7,"O",IF(SUM(DSKR!$G257:$Y257,DSKR!$AM257:'DSKR'!$AO$235:$AO$392)&lt;&gt;0,"O","X"))</f>
        <v>O</v>
      </c>
      <c r="G257" s="88">
        <v>0</v>
      </c>
      <c r="H257" s="88">
        <v>0</v>
      </c>
      <c r="I257" s="88">
        <v>0</v>
      </c>
      <c r="J257" s="88">
        <v>0</v>
      </c>
      <c r="K257" s="88">
        <v>0</v>
      </c>
      <c r="L257" s="88">
        <v>0</v>
      </c>
      <c r="M257" s="88">
        <v>0</v>
      </c>
      <c r="N257" s="57">
        <v>0</v>
      </c>
      <c r="O257" s="57">
        <v>0</v>
      </c>
      <c r="P257" s="88">
        <v>0</v>
      </c>
      <c r="Q257" s="88">
        <v>0</v>
      </c>
      <c r="R257" s="88">
        <v>0</v>
      </c>
      <c r="S257" s="88">
        <v>147867848</v>
      </c>
      <c r="T257" s="88">
        <v>10582516</v>
      </c>
      <c r="U257" s="88">
        <v>23012377</v>
      </c>
      <c r="V257" s="88">
        <v>36203176</v>
      </c>
      <c r="W257" s="88">
        <v>48522570</v>
      </c>
      <c r="X257" s="88">
        <v>62640457</v>
      </c>
      <c r="Y257" s="88">
        <v>76251789</v>
      </c>
      <c r="Z257" s="88">
        <v>99328253</v>
      </c>
      <c r="AA257" s="88">
        <v>127569460</v>
      </c>
      <c r="AB257" s="88">
        <v>0</v>
      </c>
      <c r="AC257" s="88">
        <v>0</v>
      </c>
      <c r="AD257" s="88">
        <v>0</v>
      </c>
      <c r="AE257" s="89">
        <v>0</v>
      </c>
      <c r="AF257" s="9"/>
      <c r="AG257" s="88">
        <f>DSKR!$S257</f>
        <v>147867848</v>
      </c>
      <c r="AH257" s="88">
        <v>0</v>
      </c>
      <c r="AI257" s="88">
        <v>0</v>
      </c>
      <c r="AJ257" s="88">
        <f t="shared" si="52"/>
        <v>147867848</v>
      </c>
      <c r="AK257" s="9"/>
      <c r="AL257" s="88">
        <f>DSKR_IS[[#This Row],[2024-08-31]]</f>
        <v>127569460</v>
      </c>
      <c r="AM257" s="88">
        <v>0</v>
      </c>
      <c r="AN257" s="88">
        <v>0</v>
      </c>
      <c r="AO257" s="90">
        <f t="shared" si="53"/>
        <v>127569460</v>
      </c>
    </row>
    <row r="258" spans="2:43" s="68" customFormat="1" ht="13.5" customHeight="1">
      <c r="B258" s="49" t="s">
        <v>1459</v>
      </c>
      <c r="C258" s="49" t="s">
        <v>207</v>
      </c>
      <c r="D258" s="50" t="s">
        <v>208</v>
      </c>
      <c r="E258" s="86" t="s">
        <v>209</v>
      </c>
      <c r="F258" s="87" t="str">
        <f>IF(LEN(DSKR!$B258)&lt;7,"O",IF(SUM(DSKR!$G258:$Y258,DSKR!$AM258:'DSKR'!$AO$235:$AO$392)&lt;&gt;0,"O","X"))</f>
        <v>O</v>
      </c>
      <c r="G258" s="88">
        <v>3238510030</v>
      </c>
      <c r="H258" s="88">
        <v>274546055</v>
      </c>
      <c r="I258" s="88">
        <v>559100404</v>
      </c>
      <c r="J258" s="88">
        <v>859682567</v>
      </c>
      <c r="K258" s="88">
        <v>1189764281</v>
      </c>
      <c r="L258" s="88">
        <v>1540728924</v>
      </c>
      <c r="M258" s="88">
        <v>1883900445</v>
      </c>
      <c r="N258" s="57">
        <v>2718186594</v>
      </c>
      <c r="O258" s="57">
        <v>3093146176</v>
      </c>
      <c r="P258" s="88">
        <v>3455250588</v>
      </c>
      <c r="Q258" s="88">
        <v>3969451636</v>
      </c>
      <c r="R258" s="88">
        <v>4463101093</v>
      </c>
      <c r="S258" s="88">
        <v>5033543410</v>
      </c>
      <c r="T258" s="88">
        <v>521987933</v>
      </c>
      <c r="U258" s="88">
        <v>1052180260</v>
      </c>
      <c r="V258" s="88">
        <v>1537945607</v>
      </c>
      <c r="W258" s="88">
        <v>2033736194</v>
      </c>
      <c r="X258" s="88">
        <v>2656740998</v>
      </c>
      <c r="Y258" s="88">
        <v>3172285352</v>
      </c>
      <c r="Z258" s="88">
        <v>3709236764</v>
      </c>
      <c r="AA258" s="88">
        <v>4225869225</v>
      </c>
      <c r="AB258" s="88">
        <v>0</v>
      </c>
      <c r="AC258" s="88">
        <v>0</v>
      </c>
      <c r="AD258" s="88">
        <v>0</v>
      </c>
      <c r="AE258" s="89">
        <v>0</v>
      </c>
      <c r="AF258" s="9"/>
      <c r="AG258" s="88">
        <f>DSKR!$S258</f>
        <v>5033543410</v>
      </c>
      <c r="AH258" s="88">
        <v>0</v>
      </c>
      <c r="AI258" s="88">
        <v>0</v>
      </c>
      <c r="AJ258" s="88">
        <f t="shared" si="52"/>
        <v>5033543410</v>
      </c>
      <c r="AK258" s="9"/>
      <c r="AL258" s="88">
        <f>DSKR_IS[[#This Row],[2024-08-31]]</f>
        <v>4225869225</v>
      </c>
      <c r="AM258" s="88">
        <v>0</v>
      </c>
      <c r="AN258" s="88">
        <v>0</v>
      </c>
      <c r="AO258" s="90">
        <f t="shared" si="53"/>
        <v>4225869225</v>
      </c>
    </row>
    <row r="259" spans="2:43" s="68" customFormat="1" ht="13.5" customHeight="1">
      <c r="B259" s="49" t="s">
        <v>1460</v>
      </c>
      <c r="C259" s="49" t="s">
        <v>210</v>
      </c>
      <c r="D259" s="50" t="s">
        <v>211</v>
      </c>
      <c r="E259" s="86" t="s">
        <v>212</v>
      </c>
      <c r="F259" s="87" t="str">
        <f>IF(LEN(DSKR!$B259)&lt;7,"O",IF(SUM(DSKR!$G259:$Y259,DSKR!$AM259:'DSKR'!$AO$235:$AO$392)&lt;&gt;0,"O","X"))</f>
        <v>O</v>
      </c>
      <c r="G259" s="88">
        <v>32900000</v>
      </c>
      <c r="H259" s="88">
        <v>13200000</v>
      </c>
      <c r="I259" s="88">
        <v>15500000</v>
      </c>
      <c r="J259" s="88">
        <v>17500000</v>
      </c>
      <c r="K259" s="88">
        <v>18800000</v>
      </c>
      <c r="L259" s="88">
        <v>21200000</v>
      </c>
      <c r="M259" s="88">
        <v>23100000</v>
      </c>
      <c r="N259" s="57">
        <v>23900000</v>
      </c>
      <c r="O259" s="57">
        <v>27900000</v>
      </c>
      <c r="P259" s="88">
        <v>42400000</v>
      </c>
      <c r="Q259" s="88">
        <v>44100000</v>
      </c>
      <c r="R259" s="88">
        <v>48700000</v>
      </c>
      <c r="S259" s="88">
        <v>51400000</v>
      </c>
      <c r="T259" s="88">
        <v>2100000</v>
      </c>
      <c r="U259" s="88">
        <v>15100000</v>
      </c>
      <c r="V259" s="88">
        <v>17700000</v>
      </c>
      <c r="W259" s="88">
        <v>20000000</v>
      </c>
      <c r="X259" s="88">
        <v>22000000</v>
      </c>
      <c r="Y259" s="88">
        <v>23700000</v>
      </c>
      <c r="Z259" s="88">
        <v>24400000</v>
      </c>
      <c r="AA259" s="88">
        <v>27100000</v>
      </c>
      <c r="AB259" s="88">
        <v>0</v>
      </c>
      <c r="AC259" s="88">
        <v>0</v>
      </c>
      <c r="AD259" s="88">
        <v>0</v>
      </c>
      <c r="AE259" s="89">
        <v>0</v>
      </c>
      <c r="AF259" s="9"/>
      <c r="AG259" s="88">
        <f>DSKR!$S259</f>
        <v>51400000</v>
      </c>
      <c r="AH259" s="88">
        <v>0</v>
      </c>
      <c r="AI259" s="88">
        <v>0</v>
      </c>
      <c r="AJ259" s="88">
        <f t="shared" si="52"/>
        <v>51400000</v>
      </c>
      <c r="AK259" s="9"/>
      <c r="AL259" s="88">
        <f>DSKR_IS[[#This Row],[2024-08-31]]</f>
        <v>27100000</v>
      </c>
      <c r="AM259" s="88">
        <v>0</v>
      </c>
      <c r="AN259" s="88">
        <v>0</v>
      </c>
      <c r="AO259" s="90">
        <f t="shared" si="53"/>
        <v>27100000</v>
      </c>
    </row>
    <row r="260" spans="2:43" s="68" customFormat="1" ht="13.5" customHeight="1">
      <c r="B260" s="49" t="s">
        <v>1461</v>
      </c>
      <c r="C260" s="49" t="s">
        <v>213</v>
      </c>
      <c r="D260" s="50" t="s">
        <v>214</v>
      </c>
      <c r="E260" s="86" t="s">
        <v>215</v>
      </c>
      <c r="F260" s="87" t="str">
        <f>IF(LEN(DSKR!$B260)&lt;7,"O",IF(SUM(DSKR!$G260:$Y260,DSKR!$AM260:'DSKR'!$AO$235:$AO$392)&lt;&gt;0,"O","X"))</f>
        <v>O</v>
      </c>
      <c r="G260" s="88">
        <v>0</v>
      </c>
      <c r="H260" s="88">
        <v>0</v>
      </c>
      <c r="I260" s="88">
        <v>0</v>
      </c>
      <c r="J260" s="88">
        <v>0</v>
      </c>
      <c r="K260" s="88">
        <v>0</v>
      </c>
      <c r="L260" s="88">
        <v>0</v>
      </c>
      <c r="M260" s="88">
        <v>0</v>
      </c>
      <c r="N260" s="57">
        <v>0</v>
      </c>
      <c r="O260" s="57">
        <v>0</v>
      </c>
      <c r="P260" s="88">
        <v>0</v>
      </c>
      <c r="Q260" s="88">
        <v>0</v>
      </c>
      <c r="R260" s="88">
        <v>0</v>
      </c>
      <c r="S260" s="88">
        <v>0</v>
      </c>
      <c r="T260" s="88">
        <v>0</v>
      </c>
      <c r="U260" s="88">
        <v>0</v>
      </c>
      <c r="V260" s="88">
        <v>0</v>
      </c>
      <c r="W260" s="88">
        <v>0</v>
      </c>
      <c r="X260" s="88">
        <v>0</v>
      </c>
      <c r="Y260" s="88">
        <v>0</v>
      </c>
      <c r="Z260" s="88">
        <v>0</v>
      </c>
      <c r="AA260" s="88">
        <v>0</v>
      </c>
      <c r="AB260" s="88">
        <v>0</v>
      </c>
      <c r="AC260" s="88">
        <v>0</v>
      </c>
      <c r="AD260" s="88">
        <v>0</v>
      </c>
      <c r="AE260" s="89">
        <v>0</v>
      </c>
      <c r="AF260" s="9"/>
      <c r="AG260" s="88">
        <f>DSKR!$S260</f>
        <v>0</v>
      </c>
      <c r="AH260" s="88">
        <v>0</v>
      </c>
      <c r="AI260" s="88">
        <v>0</v>
      </c>
      <c r="AJ260" s="88">
        <f t="shared" si="52"/>
        <v>0</v>
      </c>
      <c r="AK260" s="9"/>
      <c r="AL260" s="88">
        <f>DSKR_IS[[#This Row],[2024-08-31]]</f>
        <v>0</v>
      </c>
      <c r="AM260" s="88">
        <v>0</v>
      </c>
      <c r="AN260" s="88">
        <v>0</v>
      </c>
      <c r="AO260" s="90">
        <f t="shared" si="53"/>
        <v>0</v>
      </c>
    </row>
    <row r="261" spans="2:43" s="68" customFormat="1" ht="13.5" customHeight="1">
      <c r="B261" s="49" t="s">
        <v>1462</v>
      </c>
      <c r="C261" s="49" t="s">
        <v>216</v>
      </c>
      <c r="D261" s="50" t="s">
        <v>217</v>
      </c>
      <c r="E261" s="86" t="s">
        <v>218</v>
      </c>
      <c r="F261" s="87" t="str">
        <f>IF(LEN(DSKR!$B261)&lt;7,"O",IF(SUM(DSKR!$G261:$Y261,DSKR!$AM261:'DSKR'!$AO$235:$AO$392)&lt;&gt;0,"O","X"))</f>
        <v>O</v>
      </c>
      <c r="G261" s="88">
        <v>0</v>
      </c>
      <c r="H261" s="88">
        <v>0</v>
      </c>
      <c r="I261" s="88">
        <v>0</v>
      </c>
      <c r="J261" s="88">
        <v>0</v>
      </c>
      <c r="K261" s="88">
        <v>0</v>
      </c>
      <c r="L261" s="88">
        <v>0</v>
      </c>
      <c r="M261" s="88">
        <v>0</v>
      </c>
      <c r="N261" s="57">
        <v>0</v>
      </c>
      <c r="O261" s="57">
        <v>0</v>
      </c>
      <c r="P261" s="88">
        <v>0</v>
      </c>
      <c r="Q261" s="88">
        <v>0</v>
      </c>
      <c r="R261" s="88">
        <v>0</v>
      </c>
      <c r="S261" s="88">
        <v>0</v>
      </c>
      <c r="T261" s="88">
        <v>0</v>
      </c>
      <c r="U261" s="88">
        <v>0</v>
      </c>
      <c r="V261" s="88">
        <v>0</v>
      </c>
      <c r="W261" s="88">
        <v>0</v>
      </c>
      <c r="X261" s="88">
        <v>0</v>
      </c>
      <c r="Y261" s="88">
        <v>0</v>
      </c>
      <c r="Z261" s="88">
        <v>0</v>
      </c>
      <c r="AA261" s="88">
        <v>0</v>
      </c>
      <c r="AB261" s="88">
        <v>0</v>
      </c>
      <c r="AC261" s="88">
        <v>0</v>
      </c>
      <c r="AD261" s="88">
        <v>0</v>
      </c>
      <c r="AE261" s="89">
        <v>0</v>
      </c>
      <c r="AF261" s="9"/>
      <c r="AG261" s="88">
        <f>DSKR!$S261</f>
        <v>0</v>
      </c>
      <c r="AH261" s="88">
        <v>0</v>
      </c>
      <c r="AI261" s="88">
        <v>0</v>
      </c>
      <c r="AJ261" s="88">
        <f t="shared" si="52"/>
        <v>0</v>
      </c>
      <c r="AK261" s="9"/>
      <c r="AL261" s="88">
        <f>DSKR_IS[[#This Row],[2024-08-31]]</f>
        <v>0</v>
      </c>
      <c r="AM261" s="88">
        <v>0</v>
      </c>
      <c r="AN261" s="88">
        <v>0</v>
      </c>
      <c r="AO261" s="90">
        <f t="shared" si="53"/>
        <v>0</v>
      </c>
    </row>
    <row r="262" spans="2:43" s="68" customFormat="1" ht="13.5" customHeight="1">
      <c r="B262" s="49" t="s">
        <v>1463</v>
      </c>
      <c r="C262" s="49" t="s">
        <v>219</v>
      </c>
      <c r="D262" s="50" t="s">
        <v>220</v>
      </c>
      <c r="E262" s="86" t="s">
        <v>221</v>
      </c>
      <c r="F262" s="87" t="str">
        <f>IF(LEN(DSKR!$B262)&lt;7,"O",IF(SUM(DSKR!$G262:$Y262,DSKR!$AM262:'DSKR'!$AO$235:$AO$392)&lt;&gt;0,"O","X"))</f>
        <v>O</v>
      </c>
      <c r="G262" s="88">
        <v>402244602</v>
      </c>
      <c r="H262" s="88">
        <v>39538820</v>
      </c>
      <c r="I262" s="88">
        <v>69720240</v>
      </c>
      <c r="J262" s="88">
        <v>113388236</v>
      </c>
      <c r="K262" s="88">
        <v>163663272</v>
      </c>
      <c r="L262" s="88">
        <v>199570457</v>
      </c>
      <c r="M262" s="88">
        <v>239576598</v>
      </c>
      <c r="N262" s="57">
        <v>316789598</v>
      </c>
      <c r="O262" s="57">
        <v>354167762</v>
      </c>
      <c r="P262" s="88">
        <v>397538998</v>
      </c>
      <c r="Q262" s="88">
        <v>438873348</v>
      </c>
      <c r="R262" s="88">
        <v>484240718</v>
      </c>
      <c r="S262" s="88">
        <v>529791882</v>
      </c>
      <c r="T262" s="88">
        <v>77456879</v>
      </c>
      <c r="U262" s="88">
        <v>146538133</v>
      </c>
      <c r="V262" s="88">
        <v>200727667</v>
      </c>
      <c r="W262" s="88">
        <v>262864686</v>
      </c>
      <c r="X262" s="88">
        <v>322656555</v>
      </c>
      <c r="Y262" s="88">
        <v>372131465</v>
      </c>
      <c r="Z262" s="88">
        <v>416581782</v>
      </c>
      <c r="AA262" s="88">
        <v>461021026</v>
      </c>
      <c r="AB262" s="88">
        <v>0</v>
      </c>
      <c r="AC262" s="88">
        <v>0</v>
      </c>
      <c r="AD262" s="88">
        <v>0</v>
      </c>
      <c r="AE262" s="89">
        <v>0</v>
      </c>
      <c r="AF262" s="9"/>
      <c r="AG262" s="88">
        <f>DSKR!$S262</f>
        <v>529791882</v>
      </c>
      <c r="AH262" s="88">
        <v>0</v>
      </c>
      <c r="AI262" s="88">
        <v>0</v>
      </c>
      <c r="AJ262" s="88">
        <f t="shared" si="52"/>
        <v>529791882</v>
      </c>
      <c r="AK262" s="9"/>
      <c r="AL262" s="88">
        <f>DSKR_IS[[#This Row],[2024-08-31]]</f>
        <v>461021026</v>
      </c>
      <c r="AM262" s="88">
        <v>0</v>
      </c>
      <c r="AN262" s="88">
        <v>0</v>
      </c>
      <c r="AO262" s="90">
        <f t="shared" si="53"/>
        <v>461021026</v>
      </c>
    </row>
    <row r="263" spans="2:43" s="68" customFormat="1" ht="13.5" customHeight="1">
      <c r="B263" s="49" t="s">
        <v>1464</v>
      </c>
      <c r="C263" s="49" t="s">
        <v>222</v>
      </c>
      <c r="D263" s="50" t="s">
        <v>223</v>
      </c>
      <c r="E263" s="86" t="s">
        <v>224</v>
      </c>
      <c r="F263" s="87" t="str">
        <f>IF(LEN(DSKR!$B263)&lt;7,"O",IF(SUM(DSKR!$G263:$Y263,DSKR!$AM263:'DSKR'!$AO$235:$AO$392)&lt;&gt;0,"O","X"))</f>
        <v>O</v>
      </c>
      <c r="G263" s="88">
        <v>802707257</v>
      </c>
      <c r="H263" s="88">
        <v>100763177</v>
      </c>
      <c r="I263" s="88">
        <v>181452184</v>
      </c>
      <c r="J263" s="88">
        <v>267212108</v>
      </c>
      <c r="K263" s="88">
        <v>364591114</v>
      </c>
      <c r="L263" s="88">
        <v>404605553</v>
      </c>
      <c r="M263" s="88">
        <v>453616293</v>
      </c>
      <c r="N263" s="57">
        <v>489918367</v>
      </c>
      <c r="O263" s="57">
        <v>524817031</v>
      </c>
      <c r="P263" s="88">
        <v>578826344</v>
      </c>
      <c r="Q263" s="88">
        <v>615765713</v>
      </c>
      <c r="R263" s="88">
        <v>990389942</v>
      </c>
      <c r="S263" s="88">
        <v>1181748227</v>
      </c>
      <c r="T263" s="88">
        <v>122055141</v>
      </c>
      <c r="U263" s="88">
        <v>219211134</v>
      </c>
      <c r="V263" s="88">
        <v>316836915</v>
      </c>
      <c r="W263" s="88">
        <v>533269096</v>
      </c>
      <c r="X263" s="88">
        <v>648934632</v>
      </c>
      <c r="Y263" s="88">
        <v>766305207</v>
      </c>
      <c r="Z263" s="88">
        <v>876745490</v>
      </c>
      <c r="AA263" s="88">
        <v>999300335</v>
      </c>
      <c r="AB263" s="88">
        <v>0</v>
      </c>
      <c r="AC263" s="88">
        <v>0</v>
      </c>
      <c r="AD263" s="88">
        <v>0</v>
      </c>
      <c r="AE263" s="89">
        <v>0</v>
      </c>
      <c r="AF263" s="9"/>
      <c r="AG263" s="88">
        <f>DSKR!$S263</f>
        <v>1181748227</v>
      </c>
      <c r="AH263" s="88">
        <v>0</v>
      </c>
      <c r="AI263" s="88">
        <v>0</v>
      </c>
      <c r="AJ263" s="88">
        <f t="shared" si="52"/>
        <v>1181748227</v>
      </c>
      <c r="AK263" s="9"/>
      <c r="AL263" s="88">
        <f>DSKR_IS[[#This Row],[2024-08-31]]</f>
        <v>999300335</v>
      </c>
      <c r="AM263" s="88">
        <v>0</v>
      </c>
      <c r="AN263" s="88">
        <v>0</v>
      </c>
      <c r="AO263" s="90">
        <f t="shared" si="53"/>
        <v>999300335</v>
      </c>
    </row>
    <row r="264" spans="2:43" s="68" customFormat="1" ht="13.5" customHeight="1">
      <c r="B264" s="49" t="s">
        <v>1465</v>
      </c>
      <c r="C264" s="49" t="s">
        <v>225</v>
      </c>
      <c r="D264" s="50" t="s">
        <v>226</v>
      </c>
      <c r="E264" s="86" t="s">
        <v>227</v>
      </c>
      <c r="F264" s="87" t="str">
        <f>IF(LEN(DSKR!$B264)&lt;7,"O",IF(SUM(DSKR!$G264:$Y264,DSKR!$AM264:'DSKR'!$AO$235:$AO$392)&lt;&gt;0,"O","X"))</f>
        <v>O</v>
      </c>
      <c r="G264" s="88">
        <v>259355700</v>
      </c>
      <c r="H264" s="88">
        <v>28424437</v>
      </c>
      <c r="I264" s="88">
        <v>46887491</v>
      </c>
      <c r="J264" s="88">
        <v>86769001</v>
      </c>
      <c r="K264" s="88">
        <v>113712804</v>
      </c>
      <c r="L264" s="88">
        <v>156565846</v>
      </c>
      <c r="M264" s="88">
        <v>217228666</v>
      </c>
      <c r="N264" s="57">
        <v>236573333</v>
      </c>
      <c r="O264" s="57">
        <v>257754791</v>
      </c>
      <c r="P264" s="88">
        <v>281432440</v>
      </c>
      <c r="Q264" s="88">
        <v>319221712</v>
      </c>
      <c r="R264" s="88">
        <v>464680268</v>
      </c>
      <c r="S264" s="88">
        <v>1828355005</v>
      </c>
      <c r="T264" s="88">
        <v>253000112</v>
      </c>
      <c r="U264" s="88">
        <v>446694034</v>
      </c>
      <c r="V264" s="88">
        <v>520346532</v>
      </c>
      <c r="W264" s="88">
        <v>610676567</v>
      </c>
      <c r="X264" s="88">
        <v>701641464</v>
      </c>
      <c r="Y264" s="88">
        <v>795059582</v>
      </c>
      <c r="Z264" s="88">
        <v>913770344</v>
      </c>
      <c r="AA264" s="88">
        <v>992720124</v>
      </c>
      <c r="AB264" s="88">
        <v>0</v>
      </c>
      <c r="AC264" s="88">
        <v>0</v>
      </c>
      <c r="AD264" s="88">
        <v>0</v>
      </c>
      <c r="AE264" s="89">
        <v>0</v>
      </c>
      <c r="AF264" s="9"/>
      <c r="AG264" s="88">
        <f>DSKR!$S264</f>
        <v>1828355005</v>
      </c>
      <c r="AH264" s="88">
        <v>0</v>
      </c>
      <c r="AI264" s="88">
        <v>0</v>
      </c>
      <c r="AJ264" s="88">
        <f t="shared" si="52"/>
        <v>1828355005</v>
      </c>
      <c r="AK264" s="9"/>
      <c r="AL264" s="88">
        <f>DSKR_IS[[#This Row],[2024-08-31]]</f>
        <v>992720124</v>
      </c>
      <c r="AM264" s="88">
        <v>0</v>
      </c>
      <c r="AN264" s="88">
        <v>0</v>
      </c>
      <c r="AO264" s="90">
        <f t="shared" si="53"/>
        <v>992720124</v>
      </c>
    </row>
    <row r="265" spans="2:43" s="68" customFormat="1" ht="13.5" customHeight="1">
      <c r="B265" s="49" t="s">
        <v>1466</v>
      </c>
      <c r="C265" s="49" t="s">
        <v>228</v>
      </c>
      <c r="D265" s="50" t="s">
        <v>229</v>
      </c>
      <c r="E265" s="86" t="s">
        <v>230</v>
      </c>
      <c r="F265" s="87" t="str">
        <f>IF(LEN(DSKR!$B265)&lt;7,"O",IF(SUM(DSKR!$G265:$Y265,DSKR!$AM265:'DSKR'!$AO$235:$AO$392)&lt;&gt;0,"O","X"))</f>
        <v>O</v>
      </c>
      <c r="G265" s="88">
        <v>4201147</v>
      </c>
      <c r="H265" s="88">
        <v>130000</v>
      </c>
      <c r="I265" s="88">
        <v>130000</v>
      </c>
      <c r="J265" s="88">
        <v>130000</v>
      </c>
      <c r="K265" s="88">
        <v>343516</v>
      </c>
      <c r="L265" s="88">
        <v>493516</v>
      </c>
      <c r="M265" s="88">
        <v>493516</v>
      </c>
      <c r="N265" s="57">
        <v>493516</v>
      </c>
      <c r="O265" s="57">
        <v>493516</v>
      </c>
      <c r="P265" s="88">
        <v>493516</v>
      </c>
      <c r="Q265" s="88">
        <v>593116</v>
      </c>
      <c r="R265" s="88">
        <v>881016</v>
      </c>
      <c r="S265" s="88">
        <v>19060403</v>
      </c>
      <c r="T265" s="88">
        <v>2220482</v>
      </c>
      <c r="U265" s="88">
        <v>2599378</v>
      </c>
      <c r="V265" s="88">
        <v>2719378</v>
      </c>
      <c r="W265" s="88">
        <v>2972994</v>
      </c>
      <c r="X265" s="88">
        <v>3307538</v>
      </c>
      <c r="Y265" s="88">
        <v>3623635</v>
      </c>
      <c r="Z265" s="88">
        <v>4826635</v>
      </c>
      <c r="AA265" s="88">
        <v>5175727</v>
      </c>
      <c r="AB265" s="88">
        <v>0</v>
      </c>
      <c r="AC265" s="88">
        <v>0</v>
      </c>
      <c r="AD265" s="88">
        <v>0</v>
      </c>
      <c r="AE265" s="89">
        <v>0</v>
      </c>
      <c r="AF265" s="9"/>
      <c r="AG265" s="88">
        <f>DSKR!$S265</f>
        <v>19060403</v>
      </c>
      <c r="AH265" s="88">
        <v>0</v>
      </c>
      <c r="AI265" s="88">
        <v>0</v>
      </c>
      <c r="AJ265" s="88">
        <f t="shared" si="52"/>
        <v>19060403</v>
      </c>
      <c r="AK265" s="9"/>
      <c r="AL265" s="88">
        <f>DSKR_IS[[#This Row],[2024-08-31]]</f>
        <v>5175727</v>
      </c>
      <c r="AM265" s="88">
        <v>0</v>
      </c>
      <c r="AN265" s="88">
        <v>0</v>
      </c>
      <c r="AO265" s="90">
        <f t="shared" si="53"/>
        <v>5175727</v>
      </c>
    </row>
    <row r="266" spans="2:43" s="68" customFormat="1" ht="13.5" customHeight="1">
      <c r="B266" s="49" t="s">
        <v>1467</v>
      </c>
      <c r="C266" s="49" t="s">
        <v>231</v>
      </c>
      <c r="D266" s="50" t="s">
        <v>232</v>
      </c>
      <c r="E266" s="86" t="s">
        <v>233</v>
      </c>
      <c r="F266" s="87" t="str">
        <f>IF(LEN(DSKR!$B266)&lt;7,"O",IF(SUM(DSKR!$G266:$Y266,DSKR!$AM266:'DSKR'!$AO$235:$AO$392)&lt;&gt;0,"O","X"))</f>
        <v>O</v>
      </c>
      <c r="G266" s="88">
        <v>19589933</v>
      </c>
      <c r="H266" s="88">
        <v>1940800</v>
      </c>
      <c r="I266" s="88">
        <v>3931555</v>
      </c>
      <c r="J266" s="88">
        <v>5981165</v>
      </c>
      <c r="K266" s="88">
        <v>8019125</v>
      </c>
      <c r="L266" s="88">
        <v>10094815</v>
      </c>
      <c r="M266" s="88">
        <v>12057415</v>
      </c>
      <c r="N266" s="57">
        <v>14104548</v>
      </c>
      <c r="O266" s="57">
        <v>16134728</v>
      </c>
      <c r="P266" s="88">
        <v>18265871</v>
      </c>
      <c r="Q266" s="88">
        <v>20488478</v>
      </c>
      <c r="R266" s="88">
        <v>22883425</v>
      </c>
      <c r="S266" s="88">
        <v>25812266</v>
      </c>
      <c r="T266" s="88">
        <v>2554985</v>
      </c>
      <c r="U266" s="88">
        <v>5011743</v>
      </c>
      <c r="V266" s="88">
        <v>7185821</v>
      </c>
      <c r="W266" s="88">
        <v>9429188</v>
      </c>
      <c r="X266" s="88">
        <v>11592100</v>
      </c>
      <c r="Y266" s="88">
        <v>13728269</v>
      </c>
      <c r="Z266" s="88">
        <v>15949219</v>
      </c>
      <c r="AA266" s="88">
        <v>18094979</v>
      </c>
      <c r="AB266" s="88">
        <v>0</v>
      </c>
      <c r="AC266" s="88">
        <v>0</v>
      </c>
      <c r="AD266" s="88">
        <v>0</v>
      </c>
      <c r="AE266" s="89">
        <v>0</v>
      </c>
      <c r="AF266" s="9"/>
      <c r="AG266" s="88">
        <f>DSKR!$S266</f>
        <v>25812266</v>
      </c>
      <c r="AH266" s="88">
        <v>0</v>
      </c>
      <c r="AI266" s="88">
        <v>0</v>
      </c>
      <c r="AJ266" s="88">
        <f t="shared" si="52"/>
        <v>25812266</v>
      </c>
      <c r="AK266" s="9"/>
      <c r="AL266" s="88">
        <f>DSKR_IS[[#This Row],[2024-08-31]]</f>
        <v>18094979</v>
      </c>
      <c r="AM266" s="88">
        <v>0</v>
      </c>
      <c r="AN266" s="88">
        <v>0</v>
      </c>
      <c r="AO266" s="90">
        <f t="shared" si="53"/>
        <v>18094979</v>
      </c>
    </row>
    <row r="267" spans="2:43" s="68" customFormat="1" ht="13.5" customHeight="1">
      <c r="B267" s="49" t="s">
        <v>1468</v>
      </c>
      <c r="C267" s="49" t="s">
        <v>234</v>
      </c>
      <c r="D267" s="50" t="s">
        <v>235</v>
      </c>
      <c r="E267" s="86" t="s">
        <v>236</v>
      </c>
      <c r="F267" s="87" t="str">
        <f>IF(LEN(DSKR!$B267)&lt;7,"O",IF(SUM(DSKR!$G267:$Y267,DSKR!$AM267:'DSKR'!$AO$235:$AO$392)&lt;&gt;0,"O","X"))</f>
        <v>O</v>
      </c>
      <c r="G267" s="88">
        <v>23520890</v>
      </c>
      <c r="H267" s="88">
        <v>11584119</v>
      </c>
      <c r="I267" s="88">
        <v>23481103</v>
      </c>
      <c r="J267" s="88">
        <v>35458677</v>
      </c>
      <c r="K267" s="88">
        <v>45699883</v>
      </c>
      <c r="L267" s="88">
        <v>56105184</v>
      </c>
      <c r="M267" s="88">
        <v>68085571</v>
      </c>
      <c r="N267" s="57">
        <v>82661989</v>
      </c>
      <c r="O267" s="57">
        <v>99936396</v>
      </c>
      <c r="P267" s="88">
        <v>118412535</v>
      </c>
      <c r="Q267" s="88">
        <v>131599747</v>
      </c>
      <c r="R267" s="88">
        <v>143510078</v>
      </c>
      <c r="S267" s="88">
        <v>156630818</v>
      </c>
      <c r="T267" s="88">
        <v>13191130</v>
      </c>
      <c r="U267" s="88">
        <v>26926275</v>
      </c>
      <c r="V267" s="88">
        <v>38823952</v>
      </c>
      <c r="W267" s="88">
        <v>50133222</v>
      </c>
      <c r="X267" s="88">
        <v>61423787</v>
      </c>
      <c r="Y267" s="88">
        <v>73235541</v>
      </c>
      <c r="Z267" s="88">
        <v>108515226</v>
      </c>
      <c r="AA267" s="88">
        <v>125466371</v>
      </c>
      <c r="AB267" s="88">
        <v>0</v>
      </c>
      <c r="AC267" s="88">
        <v>0</v>
      </c>
      <c r="AD267" s="88">
        <v>0</v>
      </c>
      <c r="AE267" s="89">
        <v>0</v>
      </c>
      <c r="AF267" s="9"/>
      <c r="AG267" s="88">
        <f>DSKR!$S267</f>
        <v>156630818</v>
      </c>
      <c r="AH267" s="88">
        <v>0</v>
      </c>
      <c r="AI267" s="88">
        <v>0</v>
      </c>
      <c r="AJ267" s="88">
        <f t="shared" si="52"/>
        <v>156630818</v>
      </c>
      <c r="AK267" s="9"/>
      <c r="AL267" s="88">
        <f>DSKR_IS[[#This Row],[2024-08-31]]</f>
        <v>125466371</v>
      </c>
      <c r="AM267" s="88">
        <v>0</v>
      </c>
      <c r="AN267" s="88">
        <v>0</v>
      </c>
      <c r="AO267" s="90">
        <f t="shared" si="53"/>
        <v>125466371</v>
      </c>
      <c r="AQ267" s="66"/>
    </row>
    <row r="268" spans="2:43" s="68" customFormat="1" ht="13.5" customHeight="1">
      <c r="B268" s="49" t="s">
        <v>1469</v>
      </c>
      <c r="C268" s="49" t="s">
        <v>237</v>
      </c>
      <c r="D268" s="50" t="s">
        <v>238</v>
      </c>
      <c r="E268" s="86" t="s">
        <v>239</v>
      </c>
      <c r="F268" s="87" t="str">
        <f>IF(LEN(DSKR!$B268)&lt;7,"O",IF(SUM(DSKR!$G268:$Y268,DSKR!$AM268:'DSKR'!$AO$235:$AO$392)&lt;&gt;0,"O","X"))</f>
        <v>O</v>
      </c>
      <c r="G268" s="88">
        <v>33921870</v>
      </c>
      <c r="H268" s="88">
        <v>3313000</v>
      </c>
      <c r="I268" s="88">
        <v>6883070</v>
      </c>
      <c r="J268" s="88">
        <v>10386650</v>
      </c>
      <c r="K268" s="88">
        <v>14032760</v>
      </c>
      <c r="L268" s="88">
        <v>17646880</v>
      </c>
      <c r="M268" s="88">
        <v>21281480</v>
      </c>
      <c r="N268" s="57">
        <v>24842090</v>
      </c>
      <c r="O268" s="57">
        <v>28555280</v>
      </c>
      <c r="P268" s="88">
        <v>32071290</v>
      </c>
      <c r="Q268" s="88">
        <v>35919380</v>
      </c>
      <c r="R268" s="88">
        <v>39685049</v>
      </c>
      <c r="S268" s="88">
        <v>43544399</v>
      </c>
      <c r="T268" s="88">
        <v>4036370</v>
      </c>
      <c r="U268" s="88">
        <v>8305719</v>
      </c>
      <c r="V268" s="88">
        <v>12821851</v>
      </c>
      <c r="W268" s="88">
        <v>16940465</v>
      </c>
      <c r="X268" s="88">
        <v>20765037</v>
      </c>
      <c r="Y268" s="88">
        <v>24832742</v>
      </c>
      <c r="Z268" s="88">
        <v>28650383</v>
      </c>
      <c r="AA268" s="88">
        <v>32915863</v>
      </c>
      <c r="AB268" s="88">
        <v>0</v>
      </c>
      <c r="AC268" s="88">
        <v>0</v>
      </c>
      <c r="AD268" s="88">
        <v>0</v>
      </c>
      <c r="AE268" s="89">
        <v>0</v>
      </c>
      <c r="AF268" s="9"/>
      <c r="AG268" s="88">
        <f>DSKR!$S268</f>
        <v>43544399</v>
      </c>
      <c r="AH268" s="88">
        <v>0</v>
      </c>
      <c r="AI268" s="88">
        <v>0</v>
      </c>
      <c r="AJ268" s="88">
        <f t="shared" si="52"/>
        <v>43544399</v>
      </c>
      <c r="AK268" s="9"/>
      <c r="AL268" s="88">
        <f>DSKR_IS[[#This Row],[2024-08-31]]</f>
        <v>32915863</v>
      </c>
      <c r="AM268" s="88">
        <v>0</v>
      </c>
      <c r="AN268" s="88">
        <v>0</v>
      </c>
      <c r="AO268" s="90">
        <f t="shared" si="53"/>
        <v>32915863</v>
      </c>
    </row>
    <row r="269" spans="2:43" s="68" customFormat="1" ht="13.5" customHeight="1">
      <c r="B269" s="49" t="s">
        <v>1470</v>
      </c>
      <c r="C269" s="49" t="s">
        <v>240</v>
      </c>
      <c r="D269" s="50" t="s">
        <v>241</v>
      </c>
      <c r="E269" s="86" t="s">
        <v>242</v>
      </c>
      <c r="F269" s="87" t="str">
        <f>IF(LEN(DSKR!$B269)&lt;7,"O",IF(SUM(DSKR!$G269:$Y269,DSKR!$AM269:'DSKR'!$AO$235:$AO$392)&lt;&gt;0,"O","X"))</f>
        <v>O</v>
      </c>
      <c r="G269" s="88">
        <v>1813570</v>
      </c>
      <c r="H269" s="88">
        <v>34000</v>
      </c>
      <c r="I269" s="88">
        <v>0</v>
      </c>
      <c r="J269" s="88">
        <v>20000</v>
      </c>
      <c r="K269" s="88">
        <v>100000</v>
      </c>
      <c r="L269" s="88">
        <v>100000</v>
      </c>
      <c r="M269" s="88">
        <v>100000</v>
      </c>
      <c r="N269" s="57">
        <v>10536015</v>
      </c>
      <c r="O269" s="57">
        <v>1370750</v>
      </c>
      <c r="P269" s="88">
        <v>1370750</v>
      </c>
      <c r="Q269" s="88">
        <v>1370750</v>
      </c>
      <c r="R269" s="88">
        <v>1390750</v>
      </c>
      <c r="S269" s="88">
        <v>1433500</v>
      </c>
      <c r="T269" s="88">
        <v>0</v>
      </c>
      <c r="U269" s="88">
        <v>0</v>
      </c>
      <c r="V269" s="88">
        <v>20000</v>
      </c>
      <c r="W269" s="88">
        <v>20000</v>
      </c>
      <c r="X269" s="88">
        <v>20000</v>
      </c>
      <c r="Y269" s="88">
        <v>170000</v>
      </c>
      <c r="Z269" s="88">
        <v>170000</v>
      </c>
      <c r="AA269" s="88">
        <v>2615250</v>
      </c>
      <c r="AB269" s="88">
        <v>0</v>
      </c>
      <c r="AC269" s="88">
        <v>0</v>
      </c>
      <c r="AD269" s="88">
        <v>0</v>
      </c>
      <c r="AE269" s="89">
        <v>0</v>
      </c>
      <c r="AF269" s="9"/>
      <c r="AG269" s="88">
        <f>DSKR!$S269</f>
        <v>1433500</v>
      </c>
      <c r="AH269" s="88">
        <v>0</v>
      </c>
      <c r="AI269" s="88">
        <v>0</v>
      </c>
      <c r="AJ269" s="88">
        <f t="shared" si="52"/>
        <v>1433500</v>
      </c>
      <c r="AK269" s="9"/>
      <c r="AL269" s="88">
        <f>DSKR_IS[[#This Row],[2024-08-31]]</f>
        <v>2615250</v>
      </c>
      <c r="AM269" s="88">
        <v>0</v>
      </c>
      <c r="AN269" s="88">
        <v>0</v>
      </c>
      <c r="AO269" s="90">
        <f t="shared" si="53"/>
        <v>2615250</v>
      </c>
    </row>
    <row r="270" spans="2:43" s="68" customFormat="1" ht="13.5" customHeight="1">
      <c r="B270" s="49" t="s">
        <v>1471</v>
      </c>
      <c r="C270" s="49" t="s">
        <v>243</v>
      </c>
      <c r="D270" s="50" t="s">
        <v>244</v>
      </c>
      <c r="E270" s="86" t="s">
        <v>245</v>
      </c>
      <c r="F270" s="87" t="str">
        <f>IF(LEN(DSKR!$B270)&lt;7,"O",IF(SUM(DSKR!$G270:$Y270,DSKR!$AM270:'DSKR'!$AO$235:$AO$392)&lt;&gt;0,"O","X"))</f>
        <v>O</v>
      </c>
      <c r="G270" s="88">
        <v>2525470</v>
      </c>
      <c r="H270" s="88">
        <v>5000</v>
      </c>
      <c r="I270" s="88">
        <v>195400</v>
      </c>
      <c r="J270" s="88">
        <v>331900</v>
      </c>
      <c r="K270" s="88">
        <v>449120</v>
      </c>
      <c r="L270" s="88">
        <v>461320</v>
      </c>
      <c r="M270" s="88">
        <v>693620</v>
      </c>
      <c r="N270" s="57">
        <v>908720</v>
      </c>
      <c r="O270" s="57">
        <v>952620</v>
      </c>
      <c r="P270" s="88">
        <v>952620</v>
      </c>
      <c r="Q270" s="88">
        <v>1076620</v>
      </c>
      <c r="R270" s="88">
        <v>1281620</v>
      </c>
      <c r="S270" s="88">
        <v>1568620</v>
      </c>
      <c r="T270" s="88">
        <v>164000</v>
      </c>
      <c r="U270" s="88">
        <v>420165</v>
      </c>
      <c r="V270" s="88">
        <v>778712</v>
      </c>
      <c r="W270" s="88">
        <v>939919</v>
      </c>
      <c r="X270" s="88">
        <v>1124637</v>
      </c>
      <c r="Y270" s="88">
        <v>1234637</v>
      </c>
      <c r="Z270" s="88">
        <v>1508826</v>
      </c>
      <c r="AA270" s="88">
        <v>1691226</v>
      </c>
      <c r="AB270" s="88">
        <v>0</v>
      </c>
      <c r="AC270" s="88">
        <v>0</v>
      </c>
      <c r="AD270" s="88">
        <v>0</v>
      </c>
      <c r="AE270" s="89">
        <v>0</v>
      </c>
      <c r="AF270" s="9"/>
      <c r="AG270" s="88">
        <f>DSKR!$S270</f>
        <v>1568620</v>
      </c>
      <c r="AH270" s="88">
        <v>0</v>
      </c>
      <c r="AI270" s="88">
        <v>0</v>
      </c>
      <c r="AJ270" s="88">
        <f t="shared" si="52"/>
        <v>1568620</v>
      </c>
      <c r="AK270" s="9"/>
      <c r="AL270" s="88">
        <f>DSKR_IS[[#This Row],[2024-08-31]]</f>
        <v>1691226</v>
      </c>
      <c r="AM270" s="88">
        <v>0</v>
      </c>
      <c r="AN270" s="88">
        <v>0</v>
      </c>
      <c r="AO270" s="90">
        <f t="shared" si="53"/>
        <v>1691226</v>
      </c>
    </row>
    <row r="271" spans="2:43" s="68" customFormat="1" ht="13.5" customHeight="1">
      <c r="B271" s="49" t="s">
        <v>1472</v>
      </c>
      <c r="C271" s="49" t="s">
        <v>246</v>
      </c>
      <c r="D271" s="50" t="s">
        <v>247</v>
      </c>
      <c r="E271" s="86" t="s">
        <v>248</v>
      </c>
      <c r="F271" s="87" t="str">
        <f>IF(LEN(DSKR!$B271)&lt;7,"O",IF(SUM(DSKR!$G271:$Y271,DSKR!$AM271:'DSKR'!$AO$235:$AO$392)&lt;&gt;0,"O","X"))</f>
        <v>O</v>
      </c>
      <c r="G271" s="88">
        <v>616736205</v>
      </c>
      <c r="H271" s="88">
        <v>5312660</v>
      </c>
      <c r="I271" s="88">
        <v>5775883</v>
      </c>
      <c r="J271" s="88">
        <v>12042977</v>
      </c>
      <c r="K271" s="88">
        <v>16000048</v>
      </c>
      <c r="L271" s="88">
        <v>23579793</v>
      </c>
      <c r="M271" s="88">
        <v>27883012</v>
      </c>
      <c r="N271" s="57">
        <v>32364118</v>
      </c>
      <c r="O271" s="57">
        <v>38841042</v>
      </c>
      <c r="P271" s="88">
        <v>48154429</v>
      </c>
      <c r="Q271" s="88">
        <v>56710766</v>
      </c>
      <c r="R271" s="88">
        <v>72715248</v>
      </c>
      <c r="S271" s="88">
        <v>123188835</v>
      </c>
      <c r="T271" s="88">
        <v>9594116</v>
      </c>
      <c r="U271" s="88">
        <v>22108584</v>
      </c>
      <c r="V271" s="88">
        <v>34484409</v>
      </c>
      <c r="W271" s="88">
        <v>41673490</v>
      </c>
      <c r="X271" s="88">
        <v>52696424</v>
      </c>
      <c r="Y271" s="88">
        <v>87700660</v>
      </c>
      <c r="Z271" s="88">
        <v>103166713</v>
      </c>
      <c r="AA271" s="88">
        <v>120604568</v>
      </c>
      <c r="AB271" s="88">
        <v>0</v>
      </c>
      <c r="AC271" s="88">
        <v>0</v>
      </c>
      <c r="AD271" s="88">
        <v>0</v>
      </c>
      <c r="AE271" s="89">
        <v>0</v>
      </c>
      <c r="AF271" s="9"/>
      <c r="AG271" s="88">
        <f>DSKR!$S271</f>
        <v>123188835</v>
      </c>
      <c r="AH271" s="88">
        <v>0</v>
      </c>
      <c r="AI271" s="88">
        <v>0</v>
      </c>
      <c r="AJ271" s="88">
        <f t="shared" si="52"/>
        <v>123188835</v>
      </c>
      <c r="AK271" s="9"/>
      <c r="AL271" s="88">
        <f>DSKR_IS[[#This Row],[2024-08-31]]</f>
        <v>120604568</v>
      </c>
      <c r="AM271" s="88">
        <v>0</v>
      </c>
      <c r="AN271" s="88">
        <v>0</v>
      </c>
      <c r="AO271" s="90">
        <f t="shared" si="53"/>
        <v>120604568</v>
      </c>
    </row>
    <row r="272" spans="2:43" s="68" customFormat="1" ht="13.5" customHeight="1">
      <c r="B272" s="49" t="s">
        <v>1473</v>
      </c>
      <c r="C272" s="49" t="s">
        <v>249</v>
      </c>
      <c r="D272" s="50" t="s">
        <v>250</v>
      </c>
      <c r="E272" s="86" t="s">
        <v>251</v>
      </c>
      <c r="F272" s="87" t="str">
        <f>IF(LEN(DSKR!$B272)&lt;7,"O",IF(SUM(DSKR!$G272:$Y272,DSKR!$AM272:'DSKR'!$AO$235:$AO$392)&lt;&gt;0,"O","X"))</f>
        <v>O</v>
      </c>
      <c r="G272" s="88">
        <v>0</v>
      </c>
      <c r="H272" s="88">
        <v>0</v>
      </c>
      <c r="I272" s="88">
        <v>0</v>
      </c>
      <c r="J272" s="88">
        <v>0</v>
      </c>
      <c r="K272" s="88">
        <v>0</v>
      </c>
      <c r="L272" s="88">
        <v>0</v>
      </c>
      <c r="M272" s="88">
        <v>0</v>
      </c>
      <c r="N272" s="57">
        <v>0</v>
      </c>
      <c r="O272" s="57">
        <v>0</v>
      </c>
      <c r="P272" s="88">
        <v>0</v>
      </c>
      <c r="Q272" s="88">
        <v>0</v>
      </c>
      <c r="R272" s="88">
        <v>0</v>
      </c>
      <c r="S272" s="88">
        <v>0</v>
      </c>
      <c r="T272" s="88">
        <v>0</v>
      </c>
      <c r="U272" s="88">
        <v>0</v>
      </c>
      <c r="V272" s="88">
        <v>0</v>
      </c>
      <c r="W272" s="88">
        <v>0</v>
      </c>
      <c r="X272" s="88">
        <v>0</v>
      </c>
      <c r="Y272" s="88">
        <v>0</v>
      </c>
      <c r="Z272" s="88">
        <v>0</v>
      </c>
      <c r="AA272" s="88">
        <v>0</v>
      </c>
      <c r="AB272" s="88">
        <v>0</v>
      </c>
      <c r="AC272" s="88">
        <v>0</v>
      </c>
      <c r="AD272" s="88">
        <v>0</v>
      </c>
      <c r="AE272" s="89">
        <v>0</v>
      </c>
      <c r="AF272" s="9"/>
      <c r="AG272" s="88">
        <f>DSKR!$S272</f>
        <v>0</v>
      </c>
      <c r="AH272" s="88">
        <v>0</v>
      </c>
      <c r="AI272" s="88">
        <v>0</v>
      </c>
      <c r="AJ272" s="88">
        <f t="shared" si="52"/>
        <v>0</v>
      </c>
      <c r="AK272" s="9"/>
      <c r="AL272" s="88">
        <f>DSKR_IS[[#This Row],[2024-08-31]]</f>
        <v>0</v>
      </c>
      <c r="AM272" s="88">
        <v>0</v>
      </c>
      <c r="AN272" s="88">
        <v>0</v>
      </c>
      <c r="AO272" s="90">
        <f t="shared" si="53"/>
        <v>0</v>
      </c>
    </row>
    <row r="273" spans="2:41" s="68" customFormat="1" ht="13.5" customHeight="1">
      <c r="B273" s="49" t="s">
        <v>1474</v>
      </c>
      <c r="C273" s="49" t="s">
        <v>252</v>
      </c>
      <c r="D273" s="50" t="s">
        <v>253</v>
      </c>
      <c r="E273" s="86" t="s">
        <v>254</v>
      </c>
      <c r="F273" s="87" t="str">
        <f>IF(LEN(DSKR!$B273)&lt;7,"O",IF(SUM(DSKR!$G273:$Y273,DSKR!$AM273:'DSKR'!$AO$235:$AO$392)&lt;&gt;0,"O","X"))</f>
        <v>O</v>
      </c>
      <c r="G273" s="88">
        <v>7316000</v>
      </c>
      <c r="H273" s="88">
        <v>2152000</v>
      </c>
      <c r="I273" s="88">
        <v>4304000</v>
      </c>
      <c r="J273" s="88">
        <v>6637818</v>
      </c>
      <c r="K273" s="88">
        <v>7713818</v>
      </c>
      <c r="L273" s="88">
        <v>7713818</v>
      </c>
      <c r="M273" s="88">
        <v>7713818</v>
      </c>
      <c r="N273" s="57">
        <v>7713818</v>
      </c>
      <c r="O273" s="57">
        <v>7713818</v>
      </c>
      <c r="P273" s="88">
        <v>7713818</v>
      </c>
      <c r="Q273" s="88">
        <v>7713818</v>
      </c>
      <c r="R273" s="88">
        <v>7713818</v>
      </c>
      <c r="S273" s="89">
        <v>7713818</v>
      </c>
      <c r="T273" s="89">
        <v>600000</v>
      </c>
      <c r="U273" s="89">
        <v>600000</v>
      </c>
      <c r="V273" s="88">
        <v>600000</v>
      </c>
      <c r="W273" s="89">
        <v>600000</v>
      </c>
      <c r="X273" s="89">
        <v>2500000</v>
      </c>
      <c r="Y273" s="88">
        <v>4266300</v>
      </c>
      <c r="Z273" s="89">
        <v>6316300</v>
      </c>
      <c r="AA273" s="88">
        <v>6316300</v>
      </c>
      <c r="AB273" s="88">
        <v>0</v>
      </c>
      <c r="AC273" s="89">
        <v>0</v>
      </c>
      <c r="AD273" s="89">
        <v>0</v>
      </c>
      <c r="AE273" s="89">
        <v>0</v>
      </c>
      <c r="AF273" s="9"/>
      <c r="AG273" s="89">
        <f>DSKR!$S273</f>
        <v>7713818</v>
      </c>
      <c r="AH273" s="89">
        <v>0</v>
      </c>
      <c r="AI273" s="89">
        <v>0</v>
      </c>
      <c r="AJ273" s="88">
        <f t="shared" si="52"/>
        <v>7713818</v>
      </c>
      <c r="AK273" s="9"/>
      <c r="AL273" s="89">
        <f>DSKR_IS[[#This Row],[2024-08-31]]</f>
        <v>6316300</v>
      </c>
      <c r="AM273" s="89">
        <v>0</v>
      </c>
      <c r="AN273" s="89">
        <v>0</v>
      </c>
      <c r="AO273" s="90">
        <f t="shared" si="53"/>
        <v>6316300</v>
      </c>
    </row>
    <row r="274" spans="2:41" s="68" customFormat="1" ht="13.5" customHeight="1">
      <c r="B274" s="49" t="s">
        <v>1475</v>
      </c>
      <c r="C274" s="49" t="s">
        <v>255</v>
      </c>
      <c r="D274" s="50" t="s">
        <v>256</v>
      </c>
      <c r="E274" s="86" t="s">
        <v>257</v>
      </c>
      <c r="F274" s="87" t="str">
        <f>IF(LEN(DSKR!$B274)&lt;7,"O",IF(SUM(DSKR!$G274:$Y274,DSKR!$AM274:'DSKR'!$AO$235:$AO$392)&lt;&gt;0,"O","X"))</f>
        <v>O</v>
      </c>
      <c r="G274" s="88">
        <v>11976338</v>
      </c>
      <c r="H274" s="88">
        <v>330107</v>
      </c>
      <c r="I274" s="88">
        <v>586247</v>
      </c>
      <c r="J274" s="88">
        <v>906555</v>
      </c>
      <c r="K274" s="88">
        <v>1232840</v>
      </c>
      <c r="L274" s="88">
        <v>1470518</v>
      </c>
      <c r="M274" s="88">
        <v>1941368</v>
      </c>
      <c r="N274" s="57">
        <v>2169671</v>
      </c>
      <c r="O274" s="57">
        <v>2389550</v>
      </c>
      <c r="P274" s="88">
        <v>2515275</v>
      </c>
      <c r="Q274" s="88">
        <v>2962557</v>
      </c>
      <c r="R274" s="88">
        <v>3712122</v>
      </c>
      <c r="S274" s="88">
        <v>7970742</v>
      </c>
      <c r="T274" s="88">
        <v>1244851</v>
      </c>
      <c r="U274" s="88">
        <v>1799907</v>
      </c>
      <c r="V274" s="88">
        <v>2042204</v>
      </c>
      <c r="W274" s="88">
        <v>2403082</v>
      </c>
      <c r="X274" s="88">
        <v>3016922</v>
      </c>
      <c r="Y274" s="88">
        <v>3885684</v>
      </c>
      <c r="Z274" s="88">
        <v>5117325</v>
      </c>
      <c r="AA274" s="88">
        <v>6145322</v>
      </c>
      <c r="AB274" s="88">
        <v>0</v>
      </c>
      <c r="AC274" s="88">
        <v>0</v>
      </c>
      <c r="AD274" s="88">
        <v>0</v>
      </c>
      <c r="AE274" s="89">
        <v>0</v>
      </c>
      <c r="AF274" s="9"/>
      <c r="AG274" s="88">
        <f>DSKR!$S274</f>
        <v>7970742</v>
      </c>
      <c r="AH274" s="88">
        <v>0</v>
      </c>
      <c r="AI274" s="88">
        <v>0</v>
      </c>
      <c r="AJ274" s="88">
        <f t="shared" si="52"/>
        <v>7970742</v>
      </c>
      <c r="AK274" s="9"/>
      <c r="AL274" s="88">
        <f>DSKR_IS[[#This Row],[2024-08-31]]</f>
        <v>6145322</v>
      </c>
      <c r="AM274" s="88">
        <v>0</v>
      </c>
      <c r="AN274" s="88">
        <v>0</v>
      </c>
      <c r="AO274" s="90">
        <f t="shared" si="53"/>
        <v>6145322</v>
      </c>
    </row>
    <row r="275" spans="2:41" s="68" customFormat="1" ht="13.5" customHeight="1">
      <c r="B275" s="49" t="s">
        <v>1476</v>
      </c>
      <c r="C275" s="49" t="s">
        <v>258</v>
      </c>
      <c r="D275" s="50" t="s">
        <v>259</v>
      </c>
      <c r="E275" s="86" t="s">
        <v>260</v>
      </c>
      <c r="F275" s="87" t="str">
        <f>IF(LEN(DSKR!$B275)&lt;7,"O",IF(SUM(DSKR!$G275:$Y275,DSKR!$AM275:'DSKR'!$AO$235:$AO$392)&lt;&gt;0,"O","X"))</f>
        <v>O</v>
      </c>
      <c r="G275" s="88">
        <v>5591298</v>
      </c>
      <c r="H275" s="88">
        <v>52880</v>
      </c>
      <c r="I275" s="88">
        <v>107240</v>
      </c>
      <c r="J275" s="88">
        <v>6582640</v>
      </c>
      <c r="K275" s="88">
        <v>23997450</v>
      </c>
      <c r="L275" s="88">
        <v>25137050</v>
      </c>
      <c r="M275" s="88">
        <v>27847590</v>
      </c>
      <c r="N275" s="57">
        <v>31076300</v>
      </c>
      <c r="O275" s="57">
        <v>33290210</v>
      </c>
      <c r="P275" s="88">
        <v>38416240</v>
      </c>
      <c r="Q275" s="88">
        <v>70281717</v>
      </c>
      <c r="R275" s="88">
        <v>70903297</v>
      </c>
      <c r="S275" s="88">
        <v>90318002</v>
      </c>
      <c r="T275" s="88">
        <v>2529657</v>
      </c>
      <c r="U275" s="88">
        <v>16448251</v>
      </c>
      <c r="V275" s="88">
        <v>23457031</v>
      </c>
      <c r="W275" s="88">
        <v>33431498</v>
      </c>
      <c r="X275" s="88">
        <v>34559194</v>
      </c>
      <c r="Y275" s="88">
        <v>60577757</v>
      </c>
      <c r="Z275" s="88">
        <v>64011999</v>
      </c>
      <c r="AA275" s="88">
        <v>66946063</v>
      </c>
      <c r="AB275" s="88">
        <v>0</v>
      </c>
      <c r="AC275" s="88">
        <v>0</v>
      </c>
      <c r="AD275" s="88">
        <v>0</v>
      </c>
      <c r="AE275" s="89">
        <v>0</v>
      </c>
      <c r="AF275" s="9"/>
      <c r="AG275" s="88">
        <f>DSKR!$S275</f>
        <v>90318002</v>
      </c>
      <c r="AH275" s="88">
        <v>0</v>
      </c>
      <c r="AI275" s="88">
        <v>0</v>
      </c>
      <c r="AJ275" s="88">
        <f t="shared" si="52"/>
        <v>90318002</v>
      </c>
      <c r="AK275" s="9"/>
      <c r="AL275" s="88">
        <f>DSKR_IS[[#This Row],[2024-08-31]]</f>
        <v>66946063</v>
      </c>
      <c r="AM275" s="88">
        <v>0</v>
      </c>
      <c r="AN275" s="88">
        <v>0</v>
      </c>
      <c r="AO275" s="90">
        <f t="shared" si="53"/>
        <v>66946063</v>
      </c>
    </row>
    <row r="276" spans="2:41" s="68" customFormat="1" ht="13.5" customHeight="1">
      <c r="B276" s="49" t="s">
        <v>1477</v>
      </c>
      <c r="C276" s="49" t="s">
        <v>261</v>
      </c>
      <c r="D276" s="50" t="s">
        <v>262</v>
      </c>
      <c r="E276" s="86" t="s">
        <v>263</v>
      </c>
      <c r="F276" s="87" t="str">
        <f>IF(LEN(DSKR!$B276)&lt;7,"O",IF(SUM(DSKR!$G276:$Y276,DSKR!$AM276:'DSKR'!$AO$235:$AO$392)&lt;&gt;0,"O","X"))</f>
        <v>O</v>
      </c>
      <c r="G276" s="88">
        <v>9482726</v>
      </c>
      <c r="H276" s="88">
        <v>300000</v>
      </c>
      <c r="I276" s="88">
        <v>300000</v>
      </c>
      <c r="J276" s="88">
        <v>300000</v>
      </c>
      <c r="K276" s="88">
        <v>300000</v>
      </c>
      <c r="L276" s="88">
        <v>300000</v>
      </c>
      <c r="M276" s="88">
        <v>300000</v>
      </c>
      <c r="N276" s="57">
        <v>600000</v>
      </c>
      <c r="O276" s="57">
        <v>600000</v>
      </c>
      <c r="P276" s="88">
        <v>3007142</v>
      </c>
      <c r="Q276" s="88">
        <v>4515077</v>
      </c>
      <c r="R276" s="88">
        <v>6023012</v>
      </c>
      <c r="S276" s="88">
        <v>7530947</v>
      </c>
      <c r="T276" s="88">
        <v>583717</v>
      </c>
      <c r="U276" s="88">
        <v>583717</v>
      </c>
      <c r="V276" s="88">
        <v>583717</v>
      </c>
      <c r="W276" s="88">
        <v>583717</v>
      </c>
      <c r="X276" s="88">
        <v>583717</v>
      </c>
      <c r="Y276" s="88">
        <v>583717</v>
      </c>
      <c r="Z276" s="88">
        <v>583717</v>
      </c>
      <c r="AA276" s="88">
        <v>583717</v>
      </c>
      <c r="AB276" s="88">
        <v>0</v>
      </c>
      <c r="AC276" s="88">
        <v>0</v>
      </c>
      <c r="AD276" s="88">
        <v>0</v>
      </c>
      <c r="AE276" s="89">
        <v>0</v>
      </c>
      <c r="AF276" s="9"/>
      <c r="AG276" s="88">
        <f>DSKR!$S276</f>
        <v>7530947</v>
      </c>
      <c r="AH276" s="88">
        <v>0</v>
      </c>
      <c r="AI276" s="88">
        <v>0</v>
      </c>
      <c r="AJ276" s="88">
        <f t="shared" si="52"/>
        <v>7530947</v>
      </c>
      <c r="AK276" s="9"/>
      <c r="AL276" s="88">
        <f>DSKR_IS[[#This Row],[2024-08-31]]</f>
        <v>583717</v>
      </c>
      <c r="AM276" s="88">
        <v>0</v>
      </c>
      <c r="AN276" s="88">
        <v>0</v>
      </c>
      <c r="AO276" s="90">
        <f t="shared" si="53"/>
        <v>583717</v>
      </c>
    </row>
    <row r="277" spans="2:41" s="68" customFormat="1" ht="13.5" customHeight="1">
      <c r="B277" s="49" t="s">
        <v>1478</v>
      </c>
      <c r="C277" s="49" t="s">
        <v>264</v>
      </c>
      <c r="D277" s="50" t="s">
        <v>265</v>
      </c>
      <c r="E277" s="86" t="s">
        <v>266</v>
      </c>
      <c r="F277" s="87" t="str">
        <f>IF(LEN(DSKR!$B277)&lt;7,"O",IF(SUM(DSKR!$G277:$Y277,DSKR!$AM277:'DSKR'!$AO$235:$AO$392)&lt;&gt;0,"O","X"))</f>
        <v>O</v>
      </c>
      <c r="G277" s="88">
        <v>3122864</v>
      </c>
      <c r="H277" s="88">
        <v>23200</v>
      </c>
      <c r="I277" s="88">
        <v>634300</v>
      </c>
      <c r="J277" s="88">
        <v>1456430</v>
      </c>
      <c r="K277" s="88">
        <v>5070577</v>
      </c>
      <c r="L277" s="88">
        <v>2008979</v>
      </c>
      <c r="M277" s="88">
        <v>2061159</v>
      </c>
      <c r="N277" s="57">
        <v>2220289</v>
      </c>
      <c r="O277" s="57">
        <v>2683918</v>
      </c>
      <c r="P277" s="88">
        <v>2846784</v>
      </c>
      <c r="Q277" s="88">
        <v>3135134</v>
      </c>
      <c r="R277" s="88">
        <v>3424385</v>
      </c>
      <c r="S277" s="88">
        <v>8940822</v>
      </c>
      <c r="T277" s="88">
        <v>388800</v>
      </c>
      <c r="U277" s="88">
        <v>1327011</v>
      </c>
      <c r="V277" s="88">
        <v>1395261</v>
      </c>
      <c r="W277" s="88">
        <v>2476881</v>
      </c>
      <c r="X277" s="88">
        <v>2557481</v>
      </c>
      <c r="Y277" s="88">
        <v>9467321</v>
      </c>
      <c r="Z277" s="88">
        <v>10521543</v>
      </c>
      <c r="AA277" s="88">
        <v>10660843</v>
      </c>
      <c r="AB277" s="88">
        <v>0</v>
      </c>
      <c r="AC277" s="88">
        <v>0</v>
      </c>
      <c r="AD277" s="88">
        <v>0</v>
      </c>
      <c r="AE277" s="89">
        <v>0</v>
      </c>
      <c r="AF277" s="9"/>
      <c r="AG277" s="88">
        <f>DSKR!$S277</f>
        <v>8940822</v>
      </c>
      <c r="AH277" s="88">
        <v>0</v>
      </c>
      <c r="AI277" s="88">
        <v>0</v>
      </c>
      <c r="AJ277" s="88">
        <f t="shared" si="52"/>
        <v>8940822</v>
      </c>
      <c r="AK277" s="9"/>
      <c r="AL277" s="88">
        <f>DSKR_IS[[#This Row],[2024-08-31]]</f>
        <v>10660843</v>
      </c>
      <c r="AM277" s="88">
        <v>0</v>
      </c>
      <c r="AN277" s="88">
        <v>0</v>
      </c>
      <c r="AO277" s="90">
        <f t="shared" si="53"/>
        <v>10660843</v>
      </c>
    </row>
    <row r="278" spans="2:41" s="68" customFormat="1" ht="13.5" customHeight="1">
      <c r="B278" s="49" t="s">
        <v>1479</v>
      </c>
      <c r="C278" s="49" t="s">
        <v>267</v>
      </c>
      <c r="D278" s="50" t="s">
        <v>268</v>
      </c>
      <c r="E278" s="86" t="s">
        <v>269</v>
      </c>
      <c r="F278" s="87" t="str">
        <f>IF(LEN(DSKR!$B278)&lt;7,"O",IF(SUM(DSKR!$G278:$Y278,DSKR!$AM278:'DSKR'!$AO$235:$AO$392)&lt;&gt;0,"O","X"))</f>
        <v>O</v>
      </c>
      <c r="G278" s="88">
        <v>54694749</v>
      </c>
      <c r="H278" s="88">
        <v>2745661</v>
      </c>
      <c r="I278" s="88">
        <v>6001099</v>
      </c>
      <c r="J278" s="88">
        <v>7826633</v>
      </c>
      <c r="K278" s="88">
        <v>9509387</v>
      </c>
      <c r="L278" s="88">
        <v>10540734</v>
      </c>
      <c r="M278" s="88">
        <v>17806125</v>
      </c>
      <c r="N278" s="57">
        <v>26883428</v>
      </c>
      <c r="O278" s="57">
        <v>26942653</v>
      </c>
      <c r="P278" s="88">
        <v>28889661</v>
      </c>
      <c r="Q278" s="88">
        <v>33913220</v>
      </c>
      <c r="R278" s="88">
        <v>36883905</v>
      </c>
      <c r="S278" s="88">
        <v>88247722</v>
      </c>
      <c r="T278" s="88">
        <v>9275228</v>
      </c>
      <c r="U278" s="88">
        <v>23937188</v>
      </c>
      <c r="V278" s="88">
        <v>57685791</v>
      </c>
      <c r="W278" s="88">
        <v>69697690</v>
      </c>
      <c r="X278" s="88">
        <v>71156080</v>
      </c>
      <c r="Y278" s="88">
        <v>128526807</v>
      </c>
      <c r="Z278" s="88">
        <v>200396192</v>
      </c>
      <c r="AA278" s="88">
        <v>209185663</v>
      </c>
      <c r="AB278" s="88">
        <v>0</v>
      </c>
      <c r="AC278" s="88">
        <v>0</v>
      </c>
      <c r="AD278" s="88">
        <v>0</v>
      </c>
      <c r="AE278" s="89">
        <v>0</v>
      </c>
      <c r="AF278" s="9"/>
      <c r="AG278" s="88">
        <f>DSKR!$S278</f>
        <v>88247722</v>
      </c>
      <c r="AH278" s="88">
        <v>0</v>
      </c>
      <c r="AI278" s="88">
        <v>0</v>
      </c>
      <c r="AJ278" s="88">
        <f t="shared" si="52"/>
        <v>88247722</v>
      </c>
      <c r="AK278" s="9"/>
      <c r="AL278" s="88">
        <f>DSKR_IS[[#This Row],[2024-08-31]]</f>
        <v>209185663</v>
      </c>
      <c r="AM278" s="88">
        <v>0</v>
      </c>
      <c r="AN278" s="88">
        <v>0</v>
      </c>
      <c r="AO278" s="90">
        <f t="shared" si="53"/>
        <v>209185663</v>
      </c>
    </row>
    <row r="279" spans="2:41" s="68" customFormat="1" ht="13.5" customHeight="1">
      <c r="B279" s="49" t="s">
        <v>1480</v>
      </c>
      <c r="C279" s="49" t="s">
        <v>270</v>
      </c>
      <c r="D279" s="50" t="s">
        <v>271</v>
      </c>
      <c r="E279" s="86" t="s">
        <v>272</v>
      </c>
      <c r="F279" s="87" t="str">
        <f>IF(LEN(DSKR!$B279)&lt;7,"O",IF(SUM(DSKR!$G279:$Y279,DSKR!$AM279:'DSKR'!$AO$235:$AO$392)&lt;&gt;0,"O","X"))</f>
        <v>O</v>
      </c>
      <c r="G279" s="88">
        <v>0</v>
      </c>
      <c r="H279" s="88">
        <v>0</v>
      </c>
      <c r="I279" s="88">
        <v>0</v>
      </c>
      <c r="J279" s="88">
        <v>0</v>
      </c>
      <c r="K279" s="88">
        <v>0</v>
      </c>
      <c r="L279" s="88">
        <v>0</v>
      </c>
      <c r="M279" s="88">
        <v>0</v>
      </c>
      <c r="N279" s="57">
        <v>0</v>
      </c>
      <c r="O279" s="57">
        <v>0</v>
      </c>
      <c r="P279" s="88">
        <v>0</v>
      </c>
      <c r="Q279" s="88">
        <v>0</v>
      </c>
      <c r="R279" s="88">
        <v>0</v>
      </c>
      <c r="S279" s="88">
        <v>0</v>
      </c>
      <c r="T279" s="88">
        <v>0</v>
      </c>
      <c r="U279" s="88">
        <v>0</v>
      </c>
      <c r="V279" s="88">
        <v>0</v>
      </c>
      <c r="W279" s="88">
        <v>0</v>
      </c>
      <c r="X279" s="88">
        <v>0</v>
      </c>
      <c r="Y279" s="88">
        <v>0</v>
      </c>
      <c r="Z279" s="88">
        <v>0</v>
      </c>
      <c r="AA279" s="88">
        <v>0</v>
      </c>
      <c r="AB279" s="88">
        <v>0</v>
      </c>
      <c r="AC279" s="88">
        <v>0</v>
      </c>
      <c r="AD279" s="88">
        <v>0</v>
      </c>
      <c r="AE279" s="89">
        <v>0</v>
      </c>
      <c r="AF279" s="9"/>
      <c r="AG279" s="88">
        <f>DSKR!$S279</f>
        <v>0</v>
      </c>
      <c r="AH279" s="88">
        <v>0</v>
      </c>
      <c r="AI279" s="88">
        <v>0</v>
      </c>
      <c r="AJ279" s="88">
        <f t="shared" si="52"/>
        <v>0</v>
      </c>
      <c r="AK279" s="9"/>
      <c r="AL279" s="88">
        <f>DSKR_IS[[#This Row],[2024-08-31]]</f>
        <v>0</v>
      </c>
      <c r="AM279" s="88">
        <v>0</v>
      </c>
      <c r="AN279" s="88">
        <v>0</v>
      </c>
      <c r="AO279" s="90">
        <f t="shared" si="53"/>
        <v>0</v>
      </c>
    </row>
    <row r="280" spans="2:41" s="68" customFormat="1" ht="13.5" customHeight="1">
      <c r="B280" s="49" t="s">
        <v>1481</v>
      </c>
      <c r="C280" s="49" t="s">
        <v>273</v>
      </c>
      <c r="D280" s="50" t="s">
        <v>274</v>
      </c>
      <c r="E280" s="86" t="s">
        <v>275</v>
      </c>
      <c r="F280" s="87" t="str">
        <f>IF(LEN(DSKR!$B280)&lt;7,"O",IF(SUM(DSKR!$G280:$Y280,DSKR!$AM280:'DSKR'!$AO$235:$AO$392)&lt;&gt;0,"O","X"))</f>
        <v>O</v>
      </c>
      <c r="G280" s="88">
        <v>8947570573</v>
      </c>
      <c r="H280" s="88">
        <v>576751527</v>
      </c>
      <c r="I280" s="88">
        <v>1009045958</v>
      </c>
      <c r="J280" s="88">
        <v>1446163618</v>
      </c>
      <c r="K280" s="88">
        <v>1859377470</v>
      </c>
      <c r="L280" s="88">
        <v>2301443387</v>
      </c>
      <c r="M280" s="88">
        <v>2759608527</v>
      </c>
      <c r="N280" s="57">
        <v>3373739619</v>
      </c>
      <c r="O280" s="57">
        <v>3856086870</v>
      </c>
      <c r="P280" s="88">
        <v>4318191397</v>
      </c>
      <c r="Q280" s="88">
        <v>4771604152</v>
      </c>
      <c r="R280" s="88">
        <v>5424198791</v>
      </c>
      <c r="S280" s="88">
        <v>6335644780</v>
      </c>
      <c r="T280" s="88">
        <v>70585069</v>
      </c>
      <c r="U280" s="88">
        <v>108868103</v>
      </c>
      <c r="V280" s="88">
        <v>210841993</v>
      </c>
      <c r="W280" s="88">
        <v>285901723</v>
      </c>
      <c r="X280" s="88">
        <v>485415861</v>
      </c>
      <c r="Y280" s="88">
        <v>592140805</v>
      </c>
      <c r="Z280" s="88">
        <v>738387114</v>
      </c>
      <c r="AA280" s="88">
        <v>789990729</v>
      </c>
      <c r="AB280" s="88">
        <v>0</v>
      </c>
      <c r="AC280" s="88">
        <v>0</v>
      </c>
      <c r="AD280" s="88">
        <v>0</v>
      </c>
      <c r="AE280" s="89">
        <v>0</v>
      </c>
      <c r="AF280" s="9"/>
      <c r="AG280" s="88">
        <f>DSKR!$S280</f>
        <v>6335644780</v>
      </c>
      <c r="AH280" s="88">
        <v>0</v>
      </c>
      <c r="AI280" s="88">
        <v>0</v>
      </c>
      <c r="AJ280" s="88">
        <f t="shared" si="52"/>
        <v>6335644780</v>
      </c>
      <c r="AK280" s="9"/>
      <c r="AL280" s="88">
        <f>DSKR_IS[[#This Row],[2024-08-31]]</f>
        <v>789990729</v>
      </c>
      <c r="AM280" s="88">
        <v>0</v>
      </c>
      <c r="AN280" s="88">
        <v>0</v>
      </c>
      <c r="AO280" s="90">
        <f t="shared" si="53"/>
        <v>789990729</v>
      </c>
    </row>
    <row r="281" spans="2:41" s="68" customFormat="1" ht="13.5" customHeight="1">
      <c r="B281" s="49" t="s">
        <v>1482</v>
      </c>
      <c r="C281" s="49" t="s">
        <v>276</v>
      </c>
      <c r="D281" s="50" t="s">
        <v>277</v>
      </c>
      <c r="E281" s="86" t="s">
        <v>278</v>
      </c>
      <c r="F281" s="87" t="str">
        <f>IF(LEN(DSKR!$B281)&lt;7,"O",IF(SUM(DSKR!$G281:$Y281,DSKR!$AM281:'DSKR'!$AO$235:$AO$392)&lt;&gt;0,"O","X"))</f>
        <v>O</v>
      </c>
      <c r="G281" s="88">
        <v>0</v>
      </c>
      <c r="H281" s="88">
        <v>0</v>
      </c>
      <c r="I281" s="88">
        <v>0</v>
      </c>
      <c r="J281" s="88">
        <v>0</v>
      </c>
      <c r="K281" s="88">
        <v>0</v>
      </c>
      <c r="L281" s="88">
        <v>0</v>
      </c>
      <c r="M281" s="88">
        <v>0</v>
      </c>
      <c r="N281" s="57">
        <v>0</v>
      </c>
      <c r="O281" s="57">
        <v>0</v>
      </c>
      <c r="P281" s="88">
        <v>0</v>
      </c>
      <c r="Q281" s="88">
        <v>0</v>
      </c>
      <c r="R281" s="88">
        <v>0</v>
      </c>
      <c r="S281" s="88">
        <v>0</v>
      </c>
      <c r="T281" s="88">
        <v>420896582</v>
      </c>
      <c r="U281" s="88">
        <v>817587247</v>
      </c>
      <c r="V281" s="88">
        <v>1198323684</v>
      </c>
      <c r="W281" s="88">
        <v>1734629372</v>
      </c>
      <c r="X281" s="88">
        <v>2295583293</v>
      </c>
      <c r="Y281" s="88">
        <v>2838363693</v>
      </c>
      <c r="Z281" s="88">
        <v>3607123771</v>
      </c>
      <c r="AA281" s="88">
        <v>4276146481</v>
      </c>
      <c r="AB281" s="88">
        <v>0</v>
      </c>
      <c r="AC281" s="88">
        <v>0</v>
      </c>
      <c r="AD281" s="88">
        <v>0</v>
      </c>
      <c r="AE281" s="89">
        <v>0</v>
      </c>
      <c r="AF281" s="9"/>
      <c r="AG281" s="88">
        <f>DSKR!$S281</f>
        <v>0</v>
      </c>
      <c r="AH281" s="88">
        <v>0</v>
      </c>
      <c r="AI281" s="88">
        <v>0</v>
      </c>
      <c r="AJ281" s="88">
        <f t="shared" si="52"/>
        <v>0</v>
      </c>
      <c r="AK281" s="9"/>
      <c r="AL281" s="88">
        <f>DSKR_IS[[#This Row],[2024-08-31]]</f>
        <v>4276146481</v>
      </c>
      <c r="AM281" s="88">
        <v>0</v>
      </c>
      <c r="AN281" s="88">
        <v>0</v>
      </c>
      <c r="AO281" s="90">
        <f t="shared" si="53"/>
        <v>4276146481</v>
      </c>
    </row>
    <row r="282" spans="2:41" s="68" customFormat="1" ht="13.5" customHeight="1">
      <c r="B282" s="49" t="s">
        <v>1483</v>
      </c>
      <c r="C282" s="49" t="s">
        <v>279</v>
      </c>
      <c r="D282" s="50" t="s">
        <v>280</v>
      </c>
      <c r="E282" s="86" t="s">
        <v>281</v>
      </c>
      <c r="F282" s="87" t="str">
        <f>IF(LEN(DSKR!$B282)&lt;7,"O",IF(SUM(DSKR!$G282:$Y282,DSKR!$AM282:'DSKR'!$AO$235:$AO$392)&lt;&gt;0,"O","X"))</f>
        <v>O</v>
      </c>
      <c r="G282" s="88">
        <v>682606458</v>
      </c>
      <c r="H282" s="88">
        <v>45032472</v>
      </c>
      <c r="I282" s="88">
        <v>93232544</v>
      </c>
      <c r="J282" s="88">
        <v>115880125</v>
      </c>
      <c r="K282" s="88">
        <v>140286597</v>
      </c>
      <c r="L282" s="88">
        <v>166269542</v>
      </c>
      <c r="M282" s="88">
        <v>193507342</v>
      </c>
      <c r="N282" s="57">
        <v>230735287</v>
      </c>
      <c r="O282" s="57">
        <v>271928232</v>
      </c>
      <c r="P282" s="88">
        <v>293082996</v>
      </c>
      <c r="Q282" s="88">
        <v>309834941</v>
      </c>
      <c r="R282" s="88">
        <v>327881159</v>
      </c>
      <c r="S282" s="88">
        <v>353221777</v>
      </c>
      <c r="T282" s="88">
        <v>27942455</v>
      </c>
      <c r="U282" s="88">
        <v>53094528</v>
      </c>
      <c r="V282" s="88">
        <v>66855728</v>
      </c>
      <c r="W282" s="88">
        <v>104417640</v>
      </c>
      <c r="X282" s="88">
        <v>130442833</v>
      </c>
      <c r="Y282" s="88">
        <v>161900392</v>
      </c>
      <c r="Z282" s="88">
        <v>194025506</v>
      </c>
      <c r="AA282" s="88">
        <v>226044217</v>
      </c>
      <c r="AB282" s="88">
        <v>0</v>
      </c>
      <c r="AC282" s="88">
        <v>0</v>
      </c>
      <c r="AD282" s="88">
        <v>0</v>
      </c>
      <c r="AE282" s="89">
        <v>0</v>
      </c>
      <c r="AF282" s="9"/>
      <c r="AG282" s="88">
        <f>DSKR!$S282</f>
        <v>353221777</v>
      </c>
      <c r="AH282" s="88">
        <v>0</v>
      </c>
      <c r="AI282" s="88">
        <v>0</v>
      </c>
      <c r="AJ282" s="88">
        <f t="shared" si="52"/>
        <v>353221777</v>
      </c>
      <c r="AK282" s="9"/>
      <c r="AL282" s="88">
        <f>DSKR_IS[[#This Row],[2024-08-31]]</f>
        <v>226044217</v>
      </c>
      <c r="AM282" s="88">
        <v>0</v>
      </c>
      <c r="AN282" s="88">
        <v>0</v>
      </c>
      <c r="AO282" s="90">
        <f t="shared" si="53"/>
        <v>226044217</v>
      </c>
    </row>
    <row r="283" spans="2:41" s="68" customFormat="1" ht="13.5" customHeight="1">
      <c r="B283" s="49" t="s">
        <v>1484</v>
      </c>
      <c r="C283" s="49" t="s">
        <v>282</v>
      </c>
      <c r="D283" s="50" t="s">
        <v>283</v>
      </c>
      <c r="E283" s="86" t="s">
        <v>284</v>
      </c>
      <c r="F283" s="87" t="str">
        <f>IF(LEN(DSKR!$B283)&lt;7,"O",IF(SUM(DSKR!$G283:$Y283,DSKR!$AM283:'DSKR'!$AO$235:$AO$392)&lt;&gt;0,"O","X"))</f>
        <v>O</v>
      </c>
      <c r="G283" s="88">
        <v>1901217</v>
      </c>
      <c r="H283" s="88">
        <v>0</v>
      </c>
      <c r="I283" s="88">
        <v>0</v>
      </c>
      <c r="J283" s="88">
        <v>0</v>
      </c>
      <c r="K283" s="88">
        <v>0</v>
      </c>
      <c r="L283" s="88">
        <v>0</v>
      </c>
      <c r="M283" s="88">
        <v>0</v>
      </c>
      <c r="N283" s="57">
        <v>0</v>
      </c>
      <c r="O283" s="57">
        <v>0</v>
      </c>
      <c r="P283" s="88">
        <v>0</v>
      </c>
      <c r="Q283" s="88">
        <v>0</v>
      </c>
      <c r="R283" s="88">
        <v>0</v>
      </c>
      <c r="S283" s="88">
        <v>112431340</v>
      </c>
      <c r="T283" s="88">
        <v>27274</v>
      </c>
      <c r="U283" s="88">
        <v>144676</v>
      </c>
      <c r="V283" s="88">
        <v>26158410</v>
      </c>
      <c r="W283" s="88">
        <v>111821072</v>
      </c>
      <c r="X283" s="88">
        <v>173096913</v>
      </c>
      <c r="Y283" s="88">
        <v>225052667</v>
      </c>
      <c r="Z283" s="88">
        <v>331841884</v>
      </c>
      <c r="AA283" s="88">
        <v>331377644</v>
      </c>
      <c r="AB283" s="88">
        <v>0</v>
      </c>
      <c r="AC283" s="88">
        <v>0</v>
      </c>
      <c r="AD283" s="88">
        <v>0</v>
      </c>
      <c r="AE283" s="89">
        <v>0</v>
      </c>
      <c r="AF283" s="9"/>
      <c r="AG283" s="88">
        <f>DSKR!$S283</f>
        <v>112431340</v>
      </c>
      <c r="AH283" s="88">
        <v>0</v>
      </c>
      <c r="AI283" s="88">
        <v>0</v>
      </c>
      <c r="AJ283" s="88">
        <f t="shared" si="52"/>
        <v>112431340</v>
      </c>
      <c r="AK283" s="9"/>
      <c r="AL283" s="88">
        <f>DSKR_IS[[#This Row],[2024-08-31]]</f>
        <v>331377644</v>
      </c>
      <c r="AM283" s="88">
        <v>0</v>
      </c>
      <c r="AN283" s="88">
        <v>0</v>
      </c>
      <c r="AO283" s="90">
        <f t="shared" si="53"/>
        <v>331377644</v>
      </c>
    </row>
    <row r="284" spans="2:41" s="68" customFormat="1" ht="13.5" customHeight="1">
      <c r="B284" s="49" t="s">
        <v>1485</v>
      </c>
      <c r="C284" s="49" t="s">
        <v>285</v>
      </c>
      <c r="D284" s="50" t="s">
        <v>286</v>
      </c>
      <c r="E284" s="86" t="s">
        <v>287</v>
      </c>
      <c r="F284" s="87" t="str">
        <f>IF(LEN(DSKR!$B284)&lt;7,"O",IF(SUM(DSKR!$G284:$Y284,DSKR!$AM284:'DSKR'!$AO$235:$AO$392)&lt;&gt;0,"O","X"))</f>
        <v>O</v>
      </c>
      <c r="G284" s="88">
        <v>0</v>
      </c>
      <c r="H284" s="88">
        <v>0</v>
      </c>
      <c r="I284" s="88">
        <v>0</v>
      </c>
      <c r="J284" s="88">
        <v>0</v>
      </c>
      <c r="K284" s="88">
        <v>0</v>
      </c>
      <c r="L284" s="88">
        <v>0</v>
      </c>
      <c r="M284" s="88">
        <v>0</v>
      </c>
      <c r="N284" s="57">
        <v>0</v>
      </c>
      <c r="O284" s="57">
        <v>0</v>
      </c>
      <c r="P284" s="88">
        <v>0</v>
      </c>
      <c r="Q284" s="88">
        <v>0</v>
      </c>
      <c r="R284" s="88">
        <v>0</v>
      </c>
      <c r="S284" s="88">
        <v>0</v>
      </c>
      <c r="T284" s="88">
        <v>0</v>
      </c>
      <c r="U284" s="88">
        <v>0</v>
      </c>
      <c r="V284" s="88">
        <v>0</v>
      </c>
      <c r="W284" s="88">
        <v>0</v>
      </c>
      <c r="X284" s="88">
        <v>0</v>
      </c>
      <c r="Y284" s="88">
        <v>0</v>
      </c>
      <c r="Z284" s="88">
        <v>0</v>
      </c>
      <c r="AA284" s="88">
        <v>0</v>
      </c>
      <c r="AB284" s="88">
        <v>0</v>
      </c>
      <c r="AC284" s="88">
        <v>0</v>
      </c>
      <c r="AD284" s="88">
        <v>0</v>
      </c>
      <c r="AE284" s="89">
        <v>0</v>
      </c>
      <c r="AF284" s="9"/>
      <c r="AG284" s="88">
        <f>DSKR!$S284</f>
        <v>0</v>
      </c>
      <c r="AH284" s="88">
        <v>0</v>
      </c>
      <c r="AI284" s="88">
        <v>0</v>
      </c>
      <c r="AJ284" s="88">
        <f t="shared" si="52"/>
        <v>0</v>
      </c>
      <c r="AK284" s="9"/>
      <c r="AL284" s="88">
        <f>DSKR_IS[[#This Row],[2024-08-31]]</f>
        <v>0</v>
      </c>
      <c r="AM284" s="88">
        <v>0</v>
      </c>
      <c r="AN284" s="88">
        <v>0</v>
      </c>
      <c r="AO284" s="90">
        <f t="shared" si="53"/>
        <v>0</v>
      </c>
    </row>
    <row r="285" spans="2:41" s="68" customFormat="1" ht="13.5" customHeight="1">
      <c r="B285" s="49" t="s">
        <v>1486</v>
      </c>
      <c r="C285" s="49" t="s">
        <v>288</v>
      </c>
      <c r="D285" s="50" t="s">
        <v>289</v>
      </c>
      <c r="E285" s="86" t="s">
        <v>290</v>
      </c>
      <c r="F285" s="87" t="str">
        <f>IF(LEN(DSKR!$B285)&lt;7,"O",IF(SUM(DSKR!$G285:$Y285,DSKR!$AM285:'DSKR'!$AO$235:$AO$392)&lt;&gt;0,"O","X"))</f>
        <v>O</v>
      </c>
      <c r="G285" s="88">
        <v>3579388293</v>
      </c>
      <c r="H285" s="88">
        <v>23669118</v>
      </c>
      <c r="I285" s="88">
        <v>132369118</v>
      </c>
      <c r="J285" s="88">
        <v>211669118</v>
      </c>
      <c r="K285" s="88">
        <v>212020938</v>
      </c>
      <c r="L285" s="88">
        <v>1184425483</v>
      </c>
      <c r="M285" s="88">
        <v>2204425483</v>
      </c>
      <c r="N285" s="57">
        <v>2566166393</v>
      </c>
      <c r="O285" s="57">
        <v>2566607303</v>
      </c>
      <c r="P285" s="88">
        <v>2571613348</v>
      </c>
      <c r="Q285" s="88">
        <v>1961613348</v>
      </c>
      <c r="R285" s="88">
        <v>1141776076</v>
      </c>
      <c r="S285" s="88">
        <v>2877661285</v>
      </c>
      <c r="T285" s="88">
        <v>77192839</v>
      </c>
      <c r="U285" s="88">
        <v>78562748</v>
      </c>
      <c r="V285" s="88">
        <v>276862748</v>
      </c>
      <c r="W285" s="88">
        <v>-442594728</v>
      </c>
      <c r="X285" s="88">
        <v>189447640</v>
      </c>
      <c r="Y285" s="88">
        <v>378853095</v>
      </c>
      <c r="Z285" s="88">
        <v>1070603794</v>
      </c>
      <c r="AA285" s="88">
        <v>1082603794</v>
      </c>
      <c r="AB285" s="88">
        <v>0</v>
      </c>
      <c r="AC285" s="88">
        <v>0</v>
      </c>
      <c r="AD285" s="88">
        <v>0</v>
      </c>
      <c r="AE285" s="89">
        <v>0</v>
      </c>
      <c r="AF285" s="9"/>
      <c r="AG285" s="88">
        <f>DSKR!$S285</f>
        <v>2877661285</v>
      </c>
      <c r="AH285" s="88">
        <v>0</v>
      </c>
      <c r="AI285" s="88">
        <v>0</v>
      </c>
      <c r="AJ285" s="88">
        <f t="shared" si="52"/>
        <v>2877661285</v>
      </c>
      <c r="AK285" s="9"/>
      <c r="AL285" s="88">
        <f>DSKR_IS[[#This Row],[2024-08-31]]</f>
        <v>1082603794</v>
      </c>
      <c r="AM285" s="88">
        <v>0</v>
      </c>
      <c r="AN285" s="88">
        <v>0</v>
      </c>
      <c r="AO285" s="90">
        <f t="shared" si="53"/>
        <v>1082603794</v>
      </c>
    </row>
    <row r="286" spans="2:41" s="68" customFormat="1" ht="13.5" customHeight="1">
      <c r="B286" s="49" t="s">
        <v>1487</v>
      </c>
      <c r="C286" s="49" t="s">
        <v>291</v>
      </c>
      <c r="D286" s="50" t="s">
        <v>292</v>
      </c>
      <c r="E286" s="86" t="s">
        <v>293</v>
      </c>
      <c r="F286" s="87" t="str">
        <f>IF(LEN(DSKR!$B286)&lt;7,"O",IF(SUM(DSKR!$G286:$Y286,DSKR!$AM286:'DSKR'!$AO$235:$AO$392)&lt;&gt;0,"O","X"))</f>
        <v>O</v>
      </c>
      <c r="G286" s="88">
        <v>3170422979</v>
      </c>
      <c r="H286" s="88">
        <v>233938226</v>
      </c>
      <c r="I286" s="88">
        <v>385626168</v>
      </c>
      <c r="J286" s="88">
        <v>660629842</v>
      </c>
      <c r="K286" s="88">
        <v>1008395180</v>
      </c>
      <c r="L286" s="88">
        <v>1464334745</v>
      </c>
      <c r="M286" s="88">
        <v>1895818401</v>
      </c>
      <c r="N286" s="57">
        <v>2159931127</v>
      </c>
      <c r="O286" s="57">
        <v>2358967954</v>
      </c>
      <c r="P286" s="88">
        <v>1604794354</v>
      </c>
      <c r="Q286" s="88">
        <v>1663957536</v>
      </c>
      <c r="R286" s="88">
        <v>2062919289</v>
      </c>
      <c r="S286" s="88">
        <v>8546947323</v>
      </c>
      <c r="T286" s="88">
        <v>368055083</v>
      </c>
      <c r="U286" s="88">
        <v>749611010</v>
      </c>
      <c r="V286" s="88">
        <v>3242857264</v>
      </c>
      <c r="W286" s="88">
        <v>5384856900</v>
      </c>
      <c r="X286" s="88">
        <v>7643126828</v>
      </c>
      <c r="Y286" s="88">
        <v>7952251264</v>
      </c>
      <c r="Z286" s="88">
        <v>9389257523</v>
      </c>
      <c r="AA286" s="88">
        <v>9778184179</v>
      </c>
      <c r="AB286" s="88">
        <v>0</v>
      </c>
      <c r="AC286" s="88">
        <v>0</v>
      </c>
      <c r="AD286" s="88">
        <v>0</v>
      </c>
      <c r="AE286" s="89">
        <v>0</v>
      </c>
      <c r="AF286" s="9"/>
      <c r="AG286" s="88">
        <f>DSKR!$S286</f>
        <v>8546947323</v>
      </c>
      <c r="AH286" s="88">
        <v>0</v>
      </c>
      <c r="AI286" s="88">
        <v>0</v>
      </c>
      <c r="AJ286" s="88">
        <f t="shared" si="52"/>
        <v>8546947323</v>
      </c>
      <c r="AK286" s="9"/>
      <c r="AL286" s="88">
        <f>DSKR_IS[[#This Row],[2024-08-31]]</f>
        <v>9778184179</v>
      </c>
      <c r="AM286" s="88">
        <v>0</v>
      </c>
      <c r="AN286" s="88">
        <v>0</v>
      </c>
      <c r="AO286" s="90">
        <f t="shared" si="53"/>
        <v>9778184179</v>
      </c>
    </row>
    <row r="287" spans="2:41" s="68" customFormat="1" ht="13.5" customHeight="1">
      <c r="B287" s="49" t="s">
        <v>1488</v>
      </c>
      <c r="C287" s="49" t="s">
        <v>294</v>
      </c>
      <c r="D287" s="50" t="s">
        <v>295</v>
      </c>
      <c r="E287" s="86" t="s">
        <v>296</v>
      </c>
      <c r="F287" s="87" t="str">
        <f>IF(LEN(DSKR!$B287)&lt;7,"O",IF(SUM(DSKR!$G287:$Y287,DSKR!$AM287:'DSKR'!$AO$235:$AO$392)&lt;&gt;0,"O","X"))</f>
        <v>O</v>
      </c>
      <c r="G287" s="88">
        <v>1602840196</v>
      </c>
      <c r="H287" s="88">
        <v>143059566</v>
      </c>
      <c r="I287" s="88">
        <v>285471257</v>
      </c>
      <c r="J287" s="88">
        <v>428534836</v>
      </c>
      <c r="K287" s="88">
        <v>572437937</v>
      </c>
      <c r="L287" s="88">
        <v>840093293</v>
      </c>
      <c r="M287" s="88">
        <v>1107823118</v>
      </c>
      <c r="N287" s="57">
        <v>1375855020</v>
      </c>
      <c r="O287" s="57">
        <v>1651327788</v>
      </c>
      <c r="P287" s="88">
        <v>1921380405</v>
      </c>
      <c r="Q287" s="88">
        <v>2206226342</v>
      </c>
      <c r="R287" s="88">
        <v>1597700687</v>
      </c>
      <c r="S287" s="88">
        <v>1731044415</v>
      </c>
      <c r="T287" s="88">
        <v>147484722</v>
      </c>
      <c r="U287" s="88">
        <v>295512843</v>
      </c>
      <c r="V287" s="88">
        <v>443821604</v>
      </c>
      <c r="W287" s="88">
        <v>769593030</v>
      </c>
      <c r="X287" s="88">
        <v>1119411808</v>
      </c>
      <c r="Y287" s="88">
        <v>1456712646</v>
      </c>
      <c r="Z287" s="88">
        <v>1840353658</v>
      </c>
      <c r="AA287" s="88">
        <v>2293646472</v>
      </c>
      <c r="AB287" s="88">
        <v>0</v>
      </c>
      <c r="AC287" s="88">
        <v>0</v>
      </c>
      <c r="AD287" s="88">
        <v>0</v>
      </c>
      <c r="AE287" s="89">
        <v>0</v>
      </c>
      <c r="AF287" s="9"/>
      <c r="AG287" s="88">
        <f>DSKR!$S287</f>
        <v>1731044415</v>
      </c>
      <c r="AH287" s="88">
        <v>-14453952</v>
      </c>
      <c r="AI287" s="88">
        <v>483647124</v>
      </c>
      <c r="AJ287" s="88">
        <f t="shared" si="52"/>
        <v>1232943339</v>
      </c>
      <c r="AK287" s="9"/>
      <c r="AL287" s="88">
        <f>DSKR_IS[[#This Row],[2024-08-31]]</f>
        <v>2293646472</v>
      </c>
      <c r="AM287" s="88">
        <v>-9635968</v>
      </c>
      <c r="AN287" s="88">
        <v>322431423</v>
      </c>
      <c r="AO287" s="90">
        <f t="shared" si="53"/>
        <v>1961579081</v>
      </c>
    </row>
    <row r="288" spans="2:41" s="68" customFormat="1" ht="13.5" customHeight="1">
      <c r="B288" s="49" t="s">
        <v>1489</v>
      </c>
      <c r="C288" s="49" t="s">
        <v>297</v>
      </c>
      <c r="D288" s="50" t="s">
        <v>298</v>
      </c>
      <c r="E288" s="86" t="s">
        <v>299</v>
      </c>
      <c r="F288" s="87" t="str">
        <f>IF(LEN(DSKR!$B288)&lt;7,"O",IF(SUM(DSKR!$G288:$Y288,DSKR!$AM288:'DSKR'!$AO$235:$AO$392)&lt;&gt;0,"O","X"))</f>
        <v>O</v>
      </c>
      <c r="G288" s="88">
        <v>421631701</v>
      </c>
      <c r="H288" s="88">
        <v>35954181</v>
      </c>
      <c r="I288" s="88">
        <v>71908371</v>
      </c>
      <c r="J288" s="88">
        <v>107878532</v>
      </c>
      <c r="K288" s="88">
        <v>143848691</v>
      </c>
      <c r="L288" s="88">
        <v>179618854</v>
      </c>
      <c r="M288" s="88">
        <v>215491347</v>
      </c>
      <c r="N288" s="57">
        <v>251388120</v>
      </c>
      <c r="O288" s="57">
        <v>287284894</v>
      </c>
      <c r="P288" s="88">
        <v>323181672</v>
      </c>
      <c r="Q288" s="88">
        <v>361439055</v>
      </c>
      <c r="R288" s="88">
        <v>399699373</v>
      </c>
      <c r="S288" s="88">
        <v>41028444</v>
      </c>
      <c r="T288" s="88">
        <v>5176072</v>
      </c>
      <c r="U288" s="88">
        <v>10352161</v>
      </c>
      <c r="V288" s="88">
        <v>15535657</v>
      </c>
      <c r="W288" s="88">
        <v>20753484</v>
      </c>
      <c r="X288" s="88">
        <v>25971310</v>
      </c>
      <c r="Y288" s="88">
        <v>31214960</v>
      </c>
      <c r="Z288" s="88">
        <v>36577486</v>
      </c>
      <c r="AA288" s="88">
        <v>41940017</v>
      </c>
      <c r="AB288" s="88">
        <v>0</v>
      </c>
      <c r="AC288" s="88">
        <v>0</v>
      </c>
      <c r="AD288" s="88">
        <v>0</v>
      </c>
      <c r="AE288" s="89">
        <v>0</v>
      </c>
      <c r="AF288" s="9"/>
      <c r="AG288" s="88">
        <f>DSKR!$S288</f>
        <v>41028444</v>
      </c>
      <c r="AH288" s="88">
        <v>0</v>
      </c>
      <c r="AI288" s="88">
        <v>0</v>
      </c>
      <c r="AJ288" s="88">
        <f t="shared" si="52"/>
        <v>41028444</v>
      </c>
      <c r="AK288" s="9"/>
      <c r="AL288" s="88">
        <f>DSKR_IS[[#This Row],[2024-08-31]]</f>
        <v>41940017</v>
      </c>
      <c r="AM288" s="88">
        <v>0</v>
      </c>
      <c r="AN288" s="88">
        <v>0</v>
      </c>
      <c r="AO288" s="90">
        <f t="shared" si="53"/>
        <v>41940017</v>
      </c>
    </row>
    <row r="289" spans="2:43" s="68" customFormat="1" ht="13.5" customHeight="1">
      <c r="B289" s="49" t="s">
        <v>1490</v>
      </c>
      <c r="C289" s="49" t="s">
        <v>300</v>
      </c>
      <c r="D289" s="50" t="s">
        <v>301</v>
      </c>
      <c r="E289" s="86" t="s">
        <v>302</v>
      </c>
      <c r="F289" s="87" t="str">
        <f>IF(LEN(DSKR!$B289)&lt;7,"O",IF(SUM(DSKR!$G289:$Y289,DSKR!$AM289:'DSKR'!$AO$235:$AO$392)&lt;&gt;0,"O","X"))</f>
        <v>O</v>
      </c>
      <c r="G289" s="88">
        <v>1408308366</v>
      </c>
      <c r="H289" s="88">
        <v>209116255</v>
      </c>
      <c r="I289" s="88">
        <v>436103370</v>
      </c>
      <c r="J289" s="88">
        <v>656416956</v>
      </c>
      <c r="K289" s="88">
        <v>871261734</v>
      </c>
      <c r="L289" s="88">
        <v>1078798225</v>
      </c>
      <c r="M289" s="88">
        <v>1286286178</v>
      </c>
      <c r="N289" s="57">
        <v>1547396929</v>
      </c>
      <c r="O289" s="57">
        <v>1797278824</v>
      </c>
      <c r="P289" s="88">
        <v>2094109336</v>
      </c>
      <c r="Q289" s="88">
        <v>2188096837</v>
      </c>
      <c r="R289" s="88">
        <v>2337343611</v>
      </c>
      <c r="S289" s="88">
        <v>2441315014</v>
      </c>
      <c r="T289" s="88">
        <v>129531567</v>
      </c>
      <c r="U289" s="88">
        <v>228383036</v>
      </c>
      <c r="V289" s="88">
        <v>364877072</v>
      </c>
      <c r="W289" s="88">
        <v>472781375</v>
      </c>
      <c r="X289" s="88">
        <v>588826625</v>
      </c>
      <c r="Y289" s="88">
        <v>680268755</v>
      </c>
      <c r="Z289" s="88">
        <v>709318741</v>
      </c>
      <c r="AA289" s="88">
        <v>778125622</v>
      </c>
      <c r="AB289" s="88">
        <v>0</v>
      </c>
      <c r="AC289" s="88">
        <v>0</v>
      </c>
      <c r="AD289" s="88">
        <v>0</v>
      </c>
      <c r="AE289" s="89">
        <v>0</v>
      </c>
      <c r="AF289" s="9"/>
      <c r="AG289" s="88">
        <f>DSKR!$S289</f>
        <v>2441315014</v>
      </c>
      <c r="AH289" s="88">
        <v>0</v>
      </c>
      <c r="AI289" s="88">
        <v>0</v>
      </c>
      <c r="AJ289" s="88">
        <f t="shared" si="52"/>
        <v>2441315014</v>
      </c>
      <c r="AK289" s="9"/>
      <c r="AL289" s="88">
        <f>DSKR_IS[[#This Row],[2024-08-31]]</f>
        <v>778125622</v>
      </c>
      <c r="AM289" s="88">
        <v>0</v>
      </c>
      <c r="AN289" s="88">
        <v>0</v>
      </c>
      <c r="AO289" s="90">
        <f t="shared" si="53"/>
        <v>778125622</v>
      </c>
    </row>
    <row r="290" spans="2:43" s="68" customFormat="1" ht="13.5" customHeight="1">
      <c r="B290" s="49" t="s">
        <v>1491</v>
      </c>
      <c r="C290" s="49" t="s">
        <v>303</v>
      </c>
      <c r="D290" s="50" t="s">
        <v>304</v>
      </c>
      <c r="E290" s="86" t="s">
        <v>305</v>
      </c>
      <c r="F290" s="87" t="str">
        <f>IF(LEN(DSKR!$B290)&lt;7,"O",IF(SUM(DSKR!$G290:$Y290,DSKR!$AM290:'DSKR'!$AO$235:$AO$392)&lt;&gt;0,"O","X"))</f>
        <v>O</v>
      </c>
      <c r="G290" s="88">
        <v>0</v>
      </c>
      <c r="H290" s="88">
        <v>0</v>
      </c>
      <c r="I290" s="88">
        <v>0</v>
      </c>
      <c r="J290" s="88">
        <v>0</v>
      </c>
      <c r="K290" s="88">
        <v>0</v>
      </c>
      <c r="L290" s="88">
        <v>0</v>
      </c>
      <c r="M290" s="88">
        <v>0</v>
      </c>
      <c r="N290" s="57">
        <v>0</v>
      </c>
      <c r="O290" s="57">
        <v>0</v>
      </c>
      <c r="P290" s="88">
        <v>0</v>
      </c>
      <c r="Q290" s="88">
        <v>0</v>
      </c>
      <c r="R290" s="88">
        <v>0</v>
      </c>
      <c r="S290" s="88">
        <v>0</v>
      </c>
      <c r="T290" s="88">
        <v>0</v>
      </c>
      <c r="U290" s="88">
        <v>0</v>
      </c>
      <c r="V290" s="88">
        <v>0</v>
      </c>
      <c r="W290" s="88">
        <v>0</v>
      </c>
      <c r="X290" s="88">
        <v>0</v>
      </c>
      <c r="Y290" s="88">
        <v>0</v>
      </c>
      <c r="Z290" s="88">
        <v>0</v>
      </c>
      <c r="AA290" s="88">
        <v>0</v>
      </c>
      <c r="AB290" s="88">
        <v>0</v>
      </c>
      <c r="AC290" s="88">
        <v>0</v>
      </c>
      <c r="AD290" s="88">
        <v>0</v>
      </c>
      <c r="AE290" s="89">
        <v>0</v>
      </c>
      <c r="AF290" s="9"/>
      <c r="AG290" s="88">
        <f>DSKR!$S290</f>
        <v>0</v>
      </c>
      <c r="AH290" s="88">
        <v>514328239.57894725</v>
      </c>
      <c r="AI290" s="88">
        <v>0</v>
      </c>
      <c r="AJ290" s="88">
        <f t="shared" si="52"/>
        <v>514328239.57894725</v>
      </c>
      <c r="AK290" s="9"/>
      <c r="AL290" s="88">
        <f>DSKR_IS[[#This Row],[2024-08-31]]</f>
        <v>0</v>
      </c>
      <c r="AM290" s="88">
        <v>342885493.05263156</v>
      </c>
      <c r="AN290" s="88">
        <v>0</v>
      </c>
      <c r="AO290" s="90">
        <f t="shared" si="53"/>
        <v>342885493.05263156</v>
      </c>
    </row>
    <row r="291" spans="2:43" s="68" customFormat="1" ht="13.5" customHeight="1">
      <c r="B291" s="49" t="s">
        <v>1492</v>
      </c>
      <c r="C291" s="49" t="s">
        <v>306</v>
      </c>
      <c r="D291" s="50" t="s">
        <v>307</v>
      </c>
      <c r="E291" s="86" t="s">
        <v>308</v>
      </c>
      <c r="F291" s="87" t="str">
        <f>IF(LEN(DSKR!$B291)&lt;7,"O",IF(SUM(DSKR!$G291:$Y291,DSKR!$AM291:'DSKR'!$AO$235:$AO$392)&lt;&gt;0,"O","X"))</f>
        <v>O</v>
      </c>
      <c r="G291" s="88">
        <v>0</v>
      </c>
      <c r="H291" s="88">
        <v>0</v>
      </c>
      <c r="I291" s="88">
        <v>0</v>
      </c>
      <c r="J291" s="88">
        <v>0</v>
      </c>
      <c r="K291" s="88">
        <v>0</v>
      </c>
      <c r="L291" s="88">
        <v>0</v>
      </c>
      <c r="M291" s="88">
        <v>0</v>
      </c>
      <c r="N291" s="88">
        <v>0</v>
      </c>
      <c r="O291" s="88">
        <v>0</v>
      </c>
      <c r="P291" s="88">
        <v>0</v>
      </c>
      <c r="Q291" s="88">
        <v>0</v>
      </c>
      <c r="R291" s="88">
        <v>0</v>
      </c>
      <c r="S291" s="88">
        <v>0</v>
      </c>
      <c r="T291" s="88">
        <v>0</v>
      </c>
      <c r="U291" s="88">
        <v>0</v>
      </c>
      <c r="V291" s="88">
        <v>0</v>
      </c>
      <c r="W291" s="88">
        <v>0</v>
      </c>
      <c r="X291" s="88">
        <v>0</v>
      </c>
      <c r="Y291" s="88">
        <v>0</v>
      </c>
      <c r="Z291" s="88">
        <v>0</v>
      </c>
      <c r="AA291" s="88">
        <v>0</v>
      </c>
      <c r="AB291" s="88">
        <v>0</v>
      </c>
      <c r="AC291" s="88">
        <v>0</v>
      </c>
      <c r="AD291" s="88">
        <v>0</v>
      </c>
      <c r="AE291" s="89">
        <v>0</v>
      </c>
      <c r="AF291" s="9"/>
      <c r="AG291" s="88">
        <f>DSKR!$S291</f>
        <v>0</v>
      </c>
      <c r="AH291" s="88">
        <v>0</v>
      </c>
      <c r="AI291" s="88">
        <v>0</v>
      </c>
      <c r="AJ291" s="88">
        <f t="shared" si="52"/>
        <v>0</v>
      </c>
      <c r="AK291" s="9"/>
      <c r="AL291" s="88">
        <f>DSKR_IS[[#This Row],[2024-08-31]]</f>
        <v>0</v>
      </c>
      <c r="AM291" s="88">
        <v>0</v>
      </c>
      <c r="AN291" s="88">
        <v>0</v>
      </c>
      <c r="AO291" s="90">
        <f t="shared" si="53"/>
        <v>0</v>
      </c>
    </row>
    <row r="292" spans="2:43" s="68" customFormat="1" ht="13.5" customHeight="1">
      <c r="B292" s="25" t="s">
        <v>1493</v>
      </c>
      <c r="C292" s="26" t="s">
        <v>309</v>
      </c>
      <c r="D292" s="26" t="s">
        <v>310</v>
      </c>
      <c r="E292" s="81" t="s">
        <v>311</v>
      </c>
      <c r="F292" s="82" t="str">
        <f>IF(LEN(DSKR!$B292)&lt;7,"O",IF(SUM(DSKR!$G292:$Y292,DSKR!$AM292:'DSKR'!$AO$235:$AO$392)&lt;&gt;0,"O","X"))</f>
        <v>O</v>
      </c>
      <c r="G292" s="83">
        <f>G235-G254</f>
        <v>14962155253</v>
      </c>
      <c r="H292" s="83">
        <f t="shared" ref="H292:S292" si="54">H235-H254</f>
        <v>1069466211</v>
      </c>
      <c r="I292" s="83">
        <f t="shared" si="54"/>
        <v>1810879729</v>
      </c>
      <c r="J292" s="83">
        <f t="shared" si="54"/>
        <v>2154388462</v>
      </c>
      <c r="K292" s="83">
        <f t="shared" si="54"/>
        <v>2731477325</v>
      </c>
      <c r="L292" s="83">
        <f t="shared" si="54"/>
        <v>3356658973</v>
      </c>
      <c r="M292" s="83">
        <f t="shared" si="54"/>
        <v>4385009809</v>
      </c>
      <c r="N292" s="83">
        <f t="shared" si="54"/>
        <v>4388206351</v>
      </c>
      <c r="O292" s="83">
        <f t="shared" si="54"/>
        <v>4419288314</v>
      </c>
      <c r="P292" s="83">
        <f t="shared" si="54"/>
        <v>4136922692</v>
      </c>
      <c r="Q292" s="83">
        <f t="shared" si="54"/>
        <v>3997433967</v>
      </c>
      <c r="R292" s="83">
        <f t="shared" si="54"/>
        <v>3804258543</v>
      </c>
      <c r="S292" s="83">
        <f t="shared" si="54"/>
        <v>5514175824</v>
      </c>
      <c r="T292" s="83">
        <f>T235-T254</f>
        <v>-334773792</v>
      </c>
      <c r="U292" s="83">
        <f>U235-U254</f>
        <v>-399054657</v>
      </c>
      <c r="V292" s="83">
        <f>V235-V254</f>
        <v>-709405811</v>
      </c>
      <c r="W292" s="83">
        <f t="shared" ref="W292:AB292" si="55">W235-W254</f>
        <v>-118144938</v>
      </c>
      <c r="X292" s="83">
        <f t="shared" si="55"/>
        <v>-19030937</v>
      </c>
      <c r="Y292" s="83">
        <f t="shared" si="55"/>
        <v>-96681577</v>
      </c>
      <c r="Z292" s="83">
        <f t="shared" si="55"/>
        <v>-289798400</v>
      </c>
      <c r="AA292" s="83">
        <f t="shared" si="55"/>
        <v>318685592</v>
      </c>
      <c r="AB292" s="83">
        <f t="shared" si="55"/>
        <v>0</v>
      </c>
      <c r="AC292" s="83">
        <f>AC235-AC254</f>
        <v>0</v>
      </c>
      <c r="AD292" s="83">
        <f>AD235-AD254</f>
        <v>0</v>
      </c>
      <c r="AE292" s="84">
        <f>AE235-AE254</f>
        <v>0</v>
      </c>
      <c r="AF292" s="9"/>
      <c r="AG292" s="83">
        <f>DSKR!$S292</f>
        <v>5514175824</v>
      </c>
      <c r="AH292" s="83"/>
      <c r="AI292" s="83"/>
      <c r="AJ292" s="83">
        <f>AJ235-AJ254</f>
        <v>5497948660.421051</v>
      </c>
      <c r="AK292" s="9"/>
      <c r="AL292" s="83">
        <f>DSKR_IS[[#This Row],[2024-08-31]]</f>
        <v>318685592</v>
      </c>
      <c r="AM292" s="83"/>
      <c r="AN292" s="83"/>
      <c r="AO292" s="85">
        <f>AO235-AO254</f>
        <v>307867489.94736862</v>
      </c>
      <c r="AQ292" s="66"/>
    </row>
    <row r="293" spans="2:43" s="68" customFormat="1" ht="13.5" customHeight="1">
      <c r="B293" s="25" t="s">
        <v>1494</v>
      </c>
      <c r="C293" s="26" t="s">
        <v>312</v>
      </c>
      <c r="D293" s="26" t="s">
        <v>313</v>
      </c>
      <c r="E293" s="81" t="s">
        <v>314</v>
      </c>
      <c r="F293" s="82" t="str">
        <f>IF(LEN(DSKR!$B293)&lt;7,"O",IF(SUM(DSKR!$G293:$Y293,DSKR!$AM293:'DSKR'!$AO$235:$AO$392)&lt;&gt;0,"O","X"))</f>
        <v>O</v>
      </c>
      <c r="G293" s="83">
        <f>SUM(G294:G329)</f>
        <v>6897854144</v>
      </c>
      <c r="H293" s="83">
        <f t="shared" ref="H293:S293" si="56">SUM(H294:H329)</f>
        <v>426615604</v>
      </c>
      <c r="I293" s="83">
        <f t="shared" si="56"/>
        <v>906288102</v>
      </c>
      <c r="J293" s="83">
        <f t="shared" si="56"/>
        <v>1475427183</v>
      </c>
      <c r="K293" s="83">
        <f t="shared" si="56"/>
        <v>2107852214</v>
      </c>
      <c r="L293" s="83">
        <f t="shared" si="56"/>
        <v>2879037386</v>
      </c>
      <c r="M293" s="83">
        <f t="shared" si="56"/>
        <v>3887044133</v>
      </c>
      <c r="N293" s="83">
        <f t="shared" si="56"/>
        <v>4837018046</v>
      </c>
      <c r="O293" s="83">
        <f t="shared" si="56"/>
        <v>5561439724</v>
      </c>
      <c r="P293" s="83">
        <f t="shared" si="56"/>
        <v>6440994537</v>
      </c>
      <c r="Q293" s="83">
        <f t="shared" si="56"/>
        <v>7445389491</v>
      </c>
      <c r="R293" s="83">
        <f t="shared" si="56"/>
        <v>7873119898</v>
      </c>
      <c r="S293" s="83">
        <f t="shared" si="56"/>
        <v>12151744292</v>
      </c>
      <c r="T293" s="83">
        <f>SUM(T294:T329)</f>
        <v>1555386805</v>
      </c>
      <c r="U293" s="83">
        <f>SUM(U294:U329)</f>
        <v>3040179161</v>
      </c>
      <c r="V293" s="83">
        <f>SUM(V294:V329)</f>
        <v>4620425829</v>
      </c>
      <c r="W293" s="83">
        <f t="shared" ref="W293:AB293" si="57">SUM(W294:W329)</f>
        <v>6633544745</v>
      </c>
      <c r="X293" s="83">
        <f t="shared" si="57"/>
        <v>8423428862</v>
      </c>
      <c r="Y293" s="83">
        <f t="shared" si="57"/>
        <v>10067484810</v>
      </c>
      <c r="Z293" s="83">
        <f t="shared" si="57"/>
        <v>11650056011</v>
      </c>
      <c r="AA293" s="83">
        <f t="shared" si="57"/>
        <v>13264178771</v>
      </c>
      <c r="AB293" s="83">
        <f t="shared" si="57"/>
        <v>0</v>
      </c>
      <c r="AC293" s="83">
        <f>SUM(AC294:AC329)</f>
        <v>0</v>
      </c>
      <c r="AD293" s="83">
        <f>SUM(AD294:AD329)</f>
        <v>0</v>
      </c>
      <c r="AE293" s="84">
        <f>SUM(AE294:AE329)</f>
        <v>0</v>
      </c>
      <c r="AF293" s="9"/>
      <c r="AG293" s="83">
        <f>DSKR!$S293</f>
        <v>12151744292</v>
      </c>
      <c r="AH293" s="83"/>
      <c r="AI293" s="83"/>
      <c r="AJ293" s="83">
        <f>SUM(AJ294:AJ329)</f>
        <v>8516883292.8675537</v>
      </c>
      <c r="AK293" s="9"/>
      <c r="AL293" s="83">
        <f>DSKR_IS[[#This Row],[2024-08-31]]</f>
        <v>13264178771</v>
      </c>
      <c r="AM293" s="83"/>
      <c r="AN293" s="83"/>
      <c r="AO293" s="85">
        <f>SUM(AO294:AO329)</f>
        <v>6830890264.0291109</v>
      </c>
    </row>
    <row r="294" spans="2:43" s="68" customFormat="1" ht="13.5" customHeight="1">
      <c r="B294" s="49" t="s">
        <v>1495</v>
      </c>
      <c r="C294" s="49" t="s">
        <v>315</v>
      </c>
      <c r="D294" s="50" t="s">
        <v>316</v>
      </c>
      <c r="E294" s="86" t="s">
        <v>317</v>
      </c>
      <c r="F294" s="87" t="str">
        <f>IF(LEN(DSKR!$B294)&lt;7,"O",IF(SUM(DSKR!$G294:$Y294,DSKR!$AM294:'DSKR'!$AO$235:$AO$392)&lt;&gt;0,"O","X"))</f>
        <v>O</v>
      </c>
      <c r="G294" s="88">
        <v>1908360897</v>
      </c>
      <c r="H294" s="88">
        <v>181380654</v>
      </c>
      <c r="I294" s="88">
        <v>375061783</v>
      </c>
      <c r="J294" s="88">
        <v>587512323</v>
      </c>
      <c r="K294" s="88">
        <v>810699977</v>
      </c>
      <c r="L294" s="88">
        <v>1040229406</v>
      </c>
      <c r="M294" s="88">
        <v>1262071086</v>
      </c>
      <c r="N294" s="88">
        <v>1724193136</v>
      </c>
      <c r="O294" s="88">
        <v>2008781132</v>
      </c>
      <c r="P294" s="88">
        <v>2305110176</v>
      </c>
      <c r="Q294" s="88">
        <v>2594077364</v>
      </c>
      <c r="R294" s="88">
        <v>2882747073</v>
      </c>
      <c r="S294" s="88">
        <v>3237933286</v>
      </c>
      <c r="T294" s="88">
        <v>289585099</v>
      </c>
      <c r="U294" s="88">
        <v>581905280</v>
      </c>
      <c r="V294" s="88">
        <v>889289474</v>
      </c>
      <c r="W294" s="88">
        <v>1211400598</v>
      </c>
      <c r="X294" s="88">
        <v>1597542170</v>
      </c>
      <c r="Y294" s="88">
        <v>1905239411</v>
      </c>
      <c r="Z294" s="88">
        <v>2221348568</v>
      </c>
      <c r="AA294" s="88">
        <v>2567044865</v>
      </c>
      <c r="AB294" s="88">
        <v>0</v>
      </c>
      <c r="AC294" s="88">
        <v>0</v>
      </c>
      <c r="AD294" s="88">
        <v>0</v>
      </c>
      <c r="AE294" s="89">
        <v>0</v>
      </c>
      <c r="AF294" s="9"/>
      <c r="AG294" s="88">
        <f>DSKR!$S294</f>
        <v>3237933286</v>
      </c>
      <c r="AH294" s="88">
        <v>0</v>
      </c>
      <c r="AI294" s="88">
        <v>0</v>
      </c>
      <c r="AJ294" s="88">
        <f t="shared" ref="AJ294:AJ329" si="58">AG294+AH294-AI294</f>
        <v>3237933286</v>
      </c>
      <c r="AK294" s="9"/>
      <c r="AL294" s="88">
        <f>DSKR_IS[[#This Row],[2024-08-31]]</f>
        <v>2567044865</v>
      </c>
      <c r="AM294" s="88">
        <v>0</v>
      </c>
      <c r="AN294" s="88">
        <v>0</v>
      </c>
      <c r="AO294" s="90">
        <f t="shared" ref="AO294:AO329" si="59">AL294+AM294-AN294</f>
        <v>2567044865</v>
      </c>
    </row>
    <row r="295" spans="2:43" s="68" customFormat="1" ht="13.5" customHeight="1">
      <c r="B295" s="49" t="s">
        <v>1496</v>
      </c>
      <c r="C295" s="49" t="s">
        <v>318</v>
      </c>
      <c r="D295" s="50" t="s">
        <v>319</v>
      </c>
      <c r="E295" s="86" t="s">
        <v>320</v>
      </c>
      <c r="F295" s="87" t="str">
        <f>IF(LEN(DSKR!$B295)&lt;7,"O",IF(SUM(DSKR!$G295:$Y295,DSKR!$AM295:'DSKR'!$AO$235:$AO$392)&lt;&gt;0,"O","X"))</f>
        <v>O</v>
      </c>
      <c r="G295" s="88">
        <v>11300000</v>
      </c>
      <c r="H295" s="88">
        <v>4000000</v>
      </c>
      <c r="I295" s="88">
        <v>4600000</v>
      </c>
      <c r="J295" s="88">
        <v>4800000</v>
      </c>
      <c r="K295" s="88">
        <v>5100000</v>
      </c>
      <c r="L295" s="88">
        <v>6300000</v>
      </c>
      <c r="M295" s="88">
        <v>7200000</v>
      </c>
      <c r="N295" s="57">
        <v>7700000</v>
      </c>
      <c r="O295" s="57">
        <v>8900000</v>
      </c>
      <c r="P295" s="88">
        <v>17900000</v>
      </c>
      <c r="Q295" s="88">
        <v>19700000</v>
      </c>
      <c r="R295" s="88">
        <v>22000000</v>
      </c>
      <c r="S295" s="88">
        <v>23300000</v>
      </c>
      <c r="T295" s="88">
        <v>800000</v>
      </c>
      <c r="U295" s="88">
        <v>6300000</v>
      </c>
      <c r="V295" s="88">
        <v>6800000</v>
      </c>
      <c r="W295" s="88">
        <v>7800000</v>
      </c>
      <c r="X295" s="88">
        <v>9600000</v>
      </c>
      <c r="Y295" s="88">
        <v>10000000</v>
      </c>
      <c r="Z295" s="88">
        <v>10800000</v>
      </c>
      <c r="AA295" s="88">
        <v>11300000</v>
      </c>
      <c r="AB295" s="88">
        <v>0</v>
      </c>
      <c r="AC295" s="88">
        <v>0</v>
      </c>
      <c r="AD295" s="88">
        <v>0</v>
      </c>
      <c r="AE295" s="89">
        <v>0</v>
      </c>
      <c r="AF295" s="9"/>
      <c r="AG295" s="88">
        <f>DSKR!$S295</f>
        <v>23300000</v>
      </c>
      <c r="AH295" s="88">
        <v>0</v>
      </c>
      <c r="AI295" s="88">
        <v>0</v>
      </c>
      <c r="AJ295" s="88">
        <f t="shared" si="58"/>
        <v>23300000</v>
      </c>
      <c r="AK295" s="9"/>
      <c r="AL295" s="88">
        <f>DSKR_IS[[#This Row],[2024-08-31]]</f>
        <v>11300000</v>
      </c>
      <c r="AM295" s="88">
        <v>0</v>
      </c>
      <c r="AN295" s="88">
        <v>0</v>
      </c>
      <c r="AO295" s="90">
        <f t="shared" si="59"/>
        <v>11300000</v>
      </c>
    </row>
    <row r="296" spans="2:43" s="68" customFormat="1" ht="13.5" customHeight="1">
      <c r="B296" s="49" t="s">
        <v>1497</v>
      </c>
      <c r="C296" s="49" t="s">
        <v>321</v>
      </c>
      <c r="D296" s="50" t="s">
        <v>322</v>
      </c>
      <c r="E296" s="86" t="s">
        <v>323</v>
      </c>
      <c r="F296" s="87" t="str">
        <f>IF(LEN(DSKR!$B296)&lt;7,"O",IF(SUM(DSKR!$G296:$Y296,DSKR!$AM296:'DSKR'!$AO$235:$AO$392)&lt;&gt;0,"O","X"))</f>
        <v>O</v>
      </c>
      <c r="G296" s="88">
        <v>1200000000</v>
      </c>
      <c r="H296" s="88">
        <v>0</v>
      </c>
      <c r="I296" s="88">
        <v>0</v>
      </c>
      <c r="J296" s="88">
        <v>0</v>
      </c>
      <c r="K296" s="88">
        <v>0</v>
      </c>
      <c r="L296" s="88">
        <v>2908122</v>
      </c>
      <c r="M296" s="88">
        <v>2908122</v>
      </c>
      <c r="N296" s="57">
        <v>2908122</v>
      </c>
      <c r="O296" s="57">
        <v>2908122</v>
      </c>
      <c r="P296" s="88">
        <v>2908122</v>
      </c>
      <c r="Q296" s="88">
        <v>2908122</v>
      </c>
      <c r="R296" s="88">
        <v>2908122</v>
      </c>
      <c r="S296" s="88">
        <v>2908122</v>
      </c>
      <c r="T296" s="88">
        <v>0</v>
      </c>
      <c r="U296" s="88">
        <v>0</v>
      </c>
      <c r="V296" s="88">
        <v>0</v>
      </c>
      <c r="W296" s="88">
        <v>0</v>
      </c>
      <c r="X296" s="88">
        <v>0</v>
      </c>
      <c r="Y296" s="88">
        <v>0</v>
      </c>
      <c r="Z296" s="88">
        <v>0</v>
      </c>
      <c r="AA296" s="88">
        <v>0</v>
      </c>
      <c r="AB296" s="88">
        <v>0</v>
      </c>
      <c r="AC296" s="88">
        <v>0</v>
      </c>
      <c r="AD296" s="88">
        <v>0</v>
      </c>
      <c r="AE296" s="89">
        <v>0</v>
      </c>
      <c r="AF296" s="9"/>
      <c r="AG296" s="88">
        <f>DSKR!$S296</f>
        <v>2908122</v>
      </c>
      <c r="AH296" s="88">
        <v>0</v>
      </c>
      <c r="AI296" s="88">
        <v>0</v>
      </c>
      <c r="AJ296" s="88">
        <f t="shared" si="58"/>
        <v>2908122</v>
      </c>
      <c r="AK296" s="9"/>
      <c r="AL296" s="88">
        <f>DSKR_IS[[#This Row],[2024-08-31]]</f>
        <v>0</v>
      </c>
      <c r="AM296" s="88">
        <v>0</v>
      </c>
      <c r="AN296" s="88">
        <v>0</v>
      </c>
      <c r="AO296" s="90">
        <f t="shared" si="59"/>
        <v>0</v>
      </c>
    </row>
    <row r="297" spans="2:43" s="68" customFormat="1" ht="13.5" customHeight="1">
      <c r="B297" s="49" t="s">
        <v>1498</v>
      </c>
      <c r="C297" s="49" t="s">
        <v>324</v>
      </c>
      <c r="D297" s="50" t="s">
        <v>325</v>
      </c>
      <c r="E297" s="86" t="s">
        <v>326</v>
      </c>
      <c r="F297" s="87" t="str">
        <f>IF(LEN(DSKR!$B297)&lt;7,"O",IF(SUM(DSKR!$G297:$Y297,DSKR!$AM297:'DSKR'!$AO$235:$AO$392)&lt;&gt;0,"O","X"))</f>
        <v>O</v>
      </c>
      <c r="G297" s="88">
        <v>0</v>
      </c>
      <c r="H297" s="88">
        <v>0</v>
      </c>
      <c r="I297" s="88">
        <v>0</v>
      </c>
      <c r="J297" s="88">
        <v>0</v>
      </c>
      <c r="K297" s="88">
        <v>0</v>
      </c>
      <c r="L297" s="88">
        <v>0</v>
      </c>
      <c r="M297" s="88">
        <v>0</v>
      </c>
      <c r="N297" s="88">
        <v>0</v>
      </c>
      <c r="O297" s="88">
        <v>0</v>
      </c>
      <c r="P297" s="88">
        <v>0</v>
      </c>
      <c r="Q297" s="88">
        <v>0</v>
      </c>
      <c r="R297" s="88">
        <v>0</v>
      </c>
      <c r="S297" s="88">
        <v>0</v>
      </c>
      <c r="T297" s="88">
        <v>0</v>
      </c>
      <c r="U297" s="88">
        <v>0</v>
      </c>
      <c r="V297" s="88">
        <v>0</v>
      </c>
      <c r="W297" s="88">
        <v>0</v>
      </c>
      <c r="X297" s="88">
        <v>0</v>
      </c>
      <c r="Y297" s="88">
        <v>0</v>
      </c>
      <c r="Z297" s="88">
        <v>0</v>
      </c>
      <c r="AA297" s="88">
        <v>0</v>
      </c>
      <c r="AB297" s="88">
        <v>0</v>
      </c>
      <c r="AC297" s="88">
        <v>0</v>
      </c>
      <c r="AD297" s="88">
        <v>0</v>
      </c>
      <c r="AE297" s="89">
        <v>0</v>
      </c>
      <c r="AF297" s="9"/>
      <c r="AG297" s="88">
        <f>DSKR!$S297</f>
        <v>0</v>
      </c>
      <c r="AH297" s="88">
        <v>0</v>
      </c>
      <c r="AI297" s="88">
        <v>0</v>
      </c>
      <c r="AJ297" s="88">
        <f t="shared" si="58"/>
        <v>0</v>
      </c>
      <c r="AK297" s="9"/>
      <c r="AL297" s="88">
        <f>DSKR_IS[[#This Row],[2024-08-31]]</f>
        <v>0</v>
      </c>
      <c r="AM297" s="88">
        <v>0</v>
      </c>
      <c r="AN297" s="88">
        <v>0</v>
      </c>
      <c r="AO297" s="90">
        <f t="shared" si="59"/>
        <v>0</v>
      </c>
    </row>
    <row r="298" spans="2:43" s="68" customFormat="1" ht="13.5" customHeight="1">
      <c r="B298" s="49" t="s">
        <v>1499</v>
      </c>
      <c r="C298" s="49" t="s">
        <v>327</v>
      </c>
      <c r="D298" s="50" t="s">
        <v>328</v>
      </c>
      <c r="E298" s="86" t="s">
        <v>329</v>
      </c>
      <c r="F298" s="87" t="str">
        <f>IF(LEN(DSKR!$B298)&lt;7,"O",IF(SUM(DSKR!$G298:$Y298,DSKR!$AM298:'DSKR'!$AO$235:$AO$392)&lt;&gt;0,"O","X"))</f>
        <v>O</v>
      </c>
      <c r="G298" s="88">
        <v>143918474</v>
      </c>
      <c r="H298" s="88">
        <v>9638893</v>
      </c>
      <c r="I298" s="88">
        <v>49308178</v>
      </c>
      <c r="J298" s="88">
        <v>61632488</v>
      </c>
      <c r="K298" s="88">
        <v>84901854</v>
      </c>
      <c r="L298" s="88">
        <v>97809497</v>
      </c>
      <c r="M298" s="88">
        <v>118460196</v>
      </c>
      <c r="N298" s="57">
        <v>154382420</v>
      </c>
      <c r="O298" s="57">
        <v>174907585</v>
      </c>
      <c r="P298" s="88">
        <v>190983975</v>
      </c>
      <c r="Q298" s="88">
        <v>207060365</v>
      </c>
      <c r="R298" s="88">
        <v>222855063</v>
      </c>
      <c r="S298" s="88">
        <v>238375897</v>
      </c>
      <c r="T298" s="88">
        <v>20945785</v>
      </c>
      <c r="U298" s="88">
        <v>61076884</v>
      </c>
      <c r="V298" s="88">
        <v>95791699</v>
      </c>
      <c r="W298" s="88">
        <v>124381720</v>
      </c>
      <c r="X298" s="88">
        <v>162345142</v>
      </c>
      <c r="Y298" s="88">
        <v>185631952</v>
      </c>
      <c r="Z298" s="88">
        <v>236757406</v>
      </c>
      <c r="AA298" s="88">
        <v>286050660</v>
      </c>
      <c r="AB298" s="88">
        <v>0</v>
      </c>
      <c r="AC298" s="88">
        <v>0</v>
      </c>
      <c r="AD298" s="88">
        <v>0</v>
      </c>
      <c r="AE298" s="89">
        <v>0</v>
      </c>
      <c r="AF298" s="9"/>
      <c r="AG298" s="88">
        <f>DSKR!$S298</f>
        <v>238375897</v>
      </c>
      <c r="AH298" s="88">
        <v>0</v>
      </c>
      <c r="AI298" s="88">
        <v>0</v>
      </c>
      <c r="AJ298" s="88">
        <f t="shared" si="58"/>
        <v>238375897</v>
      </c>
      <c r="AK298" s="9"/>
      <c r="AL298" s="88">
        <f>DSKR_IS[[#This Row],[2024-08-31]]</f>
        <v>286050660</v>
      </c>
      <c r="AM298" s="88">
        <v>0</v>
      </c>
      <c r="AN298" s="88">
        <v>0</v>
      </c>
      <c r="AO298" s="90">
        <f t="shared" si="59"/>
        <v>286050660</v>
      </c>
    </row>
    <row r="299" spans="2:43" s="68" customFormat="1" ht="13.5" customHeight="1">
      <c r="B299" s="49" t="s">
        <v>1500</v>
      </c>
      <c r="C299" s="49" t="s">
        <v>330</v>
      </c>
      <c r="D299" s="50" t="s">
        <v>331</v>
      </c>
      <c r="E299" s="86" t="s">
        <v>332</v>
      </c>
      <c r="F299" s="87" t="str">
        <f>IF(LEN(DSKR!$B299)&lt;7,"O",IF(SUM(DSKR!$G299:$Y299,DSKR!$AM299:'DSKR'!$AO$235:$AO$392)&lt;&gt;0,"O","X"))</f>
        <v>O</v>
      </c>
      <c r="G299" s="88">
        <v>357837702</v>
      </c>
      <c r="H299" s="88">
        <v>46680153</v>
      </c>
      <c r="I299" s="88">
        <v>87653949</v>
      </c>
      <c r="J299" s="88">
        <v>134227257</v>
      </c>
      <c r="K299" s="88">
        <v>185955862</v>
      </c>
      <c r="L299" s="88">
        <v>269608121</v>
      </c>
      <c r="M299" s="88">
        <v>362092288</v>
      </c>
      <c r="N299" s="88">
        <v>464606910</v>
      </c>
      <c r="O299" s="88">
        <v>552266626</v>
      </c>
      <c r="P299" s="88">
        <v>665648508</v>
      </c>
      <c r="Q299" s="88">
        <v>770909866</v>
      </c>
      <c r="R299" s="88">
        <v>552501441</v>
      </c>
      <c r="S299" s="88">
        <v>618631652</v>
      </c>
      <c r="T299" s="88">
        <v>90146330</v>
      </c>
      <c r="U299" s="88">
        <v>179662170</v>
      </c>
      <c r="V299" s="88">
        <v>238015194</v>
      </c>
      <c r="W299" s="88">
        <v>364054017</v>
      </c>
      <c r="X299" s="88">
        <v>431475479</v>
      </c>
      <c r="Y299" s="88">
        <v>502741063</v>
      </c>
      <c r="Z299" s="88">
        <v>581111677</v>
      </c>
      <c r="AA299" s="88">
        <v>661968887</v>
      </c>
      <c r="AB299" s="88">
        <v>0</v>
      </c>
      <c r="AC299" s="88">
        <v>0</v>
      </c>
      <c r="AD299" s="88">
        <v>0</v>
      </c>
      <c r="AE299" s="89">
        <v>0</v>
      </c>
      <c r="AF299" s="9"/>
      <c r="AG299" s="88">
        <f>DSKR!$S299</f>
        <v>618631652</v>
      </c>
      <c r="AH299" s="88">
        <v>0</v>
      </c>
      <c r="AI299" s="88">
        <v>0</v>
      </c>
      <c r="AJ299" s="88">
        <f t="shared" si="58"/>
        <v>618631652</v>
      </c>
      <c r="AK299" s="9"/>
      <c r="AL299" s="88">
        <f>DSKR_IS[[#This Row],[2024-08-31]]</f>
        <v>661968887</v>
      </c>
      <c r="AM299" s="88">
        <v>0</v>
      </c>
      <c r="AN299" s="88">
        <v>0</v>
      </c>
      <c r="AO299" s="90">
        <f t="shared" si="59"/>
        <v>661968887</v>
      </c>
    </row>
    <row r="300" spans="2:43" s="68" customFormat="1" ht="13.5" customHeight="1">
      <c r="B300" s="49" t="s">
        <v>1501</v>
      </c>
      <c r="C300" s="49" t="s">
        <v>333</v>
      </c>
      <c r="D300" s="50" t="s">
        <v>334</v>
      </c>
      <c r="E300" s="86" t="s">
        <v>335</v>
      </c>
      <c r="F300" s="87" t="str">
        <f>IF(LEN(DSKR!$B300)&lt;7,"O",IF(SUM(DSKR!$G300:$Y300,DSKR!$AM300:'DSKR'!$AO$235:$AO$392)&lt;&gt;0,"O","X"))</f>
        <v>O</v>
      </c>
      <c r="G300" s="88">
        <v>345277284</v>
      </c>
      <c r="H300" s="88">
        <v>7789270</v>
      </c>
      <c r="I300" s="88">
        <v>23622834</v>
      </c>
      <c r="J300" s="88">
        <v>60482878</v>
      </c>
      <c r="K300" s="88">
        <v>87952174</v>
      </c>
      <c r="L300" s="88">
        <v>116156955</v>
      </c>
      <c r="M300" s="88">
        <v>141279847</v>
      </c>
      <c r="N300" s="57">
        <v>167334883</v>
      </c>
      <c r="O300" s="57">
        <v>187144627</v>
      </c>
      <c r="P300" s="88">
        <v>214594592</v>
      </c>
      <c r="Q300" s="88">
        <v>240432249</v>
      </c>
      <c r="R300" s="88">
        <v>322939958</v>
      </c>
      <c r="S300" s="88">
        <v>385454511</v>
      </c>
      <c r="T300" s="88">
        <v>26000941</v>
      </c>
      <c r="U300" s="88">
        <v>43463120</v>
      </c>
      <c r="V300" s="88">
        <v>66016476</v>
      </c>
      <c r="W300" s="88">
        <v>93891138</v>
      </c>
      <c r="X300" s="88">
        <v>122626848</v>
      </c>
      <c r="Y300" s="88">
        <v>149582953</v>
      </c>
      <c r="Z300" s="88">
        <v>177803635</v>
      </c>
      <c r="AA300" s="88">
        <v>204743929</v>
      </c>
      <c r="AB300" s="88">
        <v>0</v>
      </c>
      <c r="AC300" s="88">
        <v>0</v>
      </c>
      <c r="AD300" s="88">
        <v>0</v>
      </c>
      <c r="AE300" s="89">
        <v>0</v>
      </c>
      <c r="AF300" s="9"/>
      <c r="AG300" s="88">
        <f>DSKR!$S300</f>
        <v>385454511</v>
      </c>
      <c r="AH300" s="88">
        <v>0</v>
      </c>
      <c r="AI300" s="88">
        <v>0</v>
      </c>
      <c r="AJ300" s="88">
        <f t="shared" si="58"/>
        <v>385454511</v>
      </c>
      <c r="AK300" s="9"/>
      <c r="AL300" s="88">
        <f>DSKR_IS[[#This Row],[2024-08-31]]</f>
        <v>204743929</v>
      </c>
      <c r="AM300" s="88">
        <v>0</v>
      </c>
      <c r="AN300" s="88">
        <v>0</v>
      </c>
      <c r="AO300" s="90">
        <f t="shared" si="59"/>
        <v>204743929</v>
      </c>
    </row>
    <row r="301" spans="2:43" s="68" customFormat="1" ht="13.5" customHeight="1">
      <c r="B301" s="49" t="s">
        <v>1502</v>
      </c>
      <c r="C301" s="49" t="s">
        <v>336</v>
      </c>
      <c r="D301" s="50" t="s">
        <v>337</v>
      </c>
      <c r="E301" s="86" t="s">
        <v>338</v>
      </c>
      <c r="F301" s="87" t="str">
        <f>IF(LEN(DSKR!$B301)&lt;7,"O",IF(SUM(DSKR!$G301:$Y301,DSKR!$AM301:'DSKR'!$AO$235:$AO$392)&lt;&gt;0,"O","X"))</f>
        <v>O</v>
      </c>
      <c r="G301" s="88">
        <v>4775701</v>
      </c>
      <c r="H301" s="88">
        <v>2547000</v>
      </c>
      <c r="I301" s="88">
        <v>3391105</v>
      </c>
      <c r="J301" s="88">
        <v>4974125</v>
      </c>
      <c r="K301" s="88">
        <v>7023125</v>
      </c>
      <c r="L301" s="88">
        <v>12785275</v>
      </c>
      <c r="M301" s="88">
        <v>15145275</v>
      </c>
      <c r="N301" s="88">
        <v>16494927</v>
      </c>
      <c r="O301" s="88">
        <v>16831295</v>
      </c>
      <c r="P301" s="88">
        <v>23360795</v>
      </c>
      <c r="Q301" s="88">
        <v>24648196</v>
      </c>
      <c r="R301" s="88">
        <v>24706528</v>
      </c>
      <c r="S301" s="88">
        <v>24968838</v>
      </c>
      <c r="T301" s="88">
        <v>221332</v>
      </c>
      <c r="U301" s="88">
        <v>10229806</v>
      </c>
      <c r="V301" s="88">
        <v>10278806</v>
      </c>
      <c r="W301" s="88">
        <v>10963799</v>
      </c>
      <c r="X301" s="88">
        <v>15733348</v>
      </c>
      <c r="Y301" s="88">
        <v>17140478</v>
      </c>
      <c r="Z301" s="88">
        <v>17291933</v>
      </c>
      <c r="AA301" s="88">
        <v>17968494</v>
      </c>
      <c r="AB301" s="88">
        <v>0</v>
      </c>
      <c r="AC301" s="88">
        <v>0</v>
      </c>
      <c r="AD301" s="88">
        <v>0</v>
      </c>
      <c r="AE301" s="89">
        <v>0</v>
      </c>
      <c r="AF301" s="9"/>
      <c r="AG301" s="88">
        <f>DSKR!$S301</f>
        <v>24968838</v>
      </c>
      <c r="AH301" s="88">
        <v>0</v>
      </c>
      <c r="AI301" s="88">
        <v>0</v>
      </c>
      <c r="AJ301" s="88">
        <f t="shared" si="58"/>
        <v>24968838</v>
      </c>
      <c r="AK301" s="9"/>
      <c r="AL301" s="88">
        <f>DSKR_IS[[#This Row],[2024-08-31]]</f>
        <v>17968494</v>
      </c>
      <c r="AM301" s="88">
        <v>0</v>
      </c>
      <c r="AN301" s="88">
        <v>0</v>
      </c>
      <c r="AO301" s="90">
        <f t="shared" si="59"/>
        <v>17968494</v>
      </c>
    </row>
    <row r="302" spans="2:43" s="68" customFormat="1" ht="13.5" customHeight="1">
      <c r="B302" s="49" t="s">
        <v>1503</v>
      </c>
      <c r="C302" s="49" t="s">
        <v>339</v>
      </c>
      <c r="D302" s="50" t="s">
        <v>340</v>
      </c>
      <c r="E302" s="86" t="s">
        <v>341</v>
      </c>
      <c r="F302" s="87" t="str">
        <f>IF(LEN(DSKR!$B302)&lt;7,"O",IF(SUM(DSKR!$G302:$Y302,DSKR!$AM302:'DSKR'!$AO$235:$AO$392)&lt;&gt;0,"O","X"))</f>
        <v>O</v>
      </c>
      <c r="G302" s="88">
        <v>44284375</v>
      </c>
      <c r="H302" s="88">
        <v>4020210</v>
      </c>
      <c r="I302" s="88">
        <v>8014812</v>
      </c>
      <c r="J302" s="88">
        <v>12420921</v>
      </c>
      <c r="K302" s="88">
        <v>17115476</v>
      </c>
      <c r="L302" s="88">
        <v>22143594</v>
      </c>
      <c r="M302" s="88">
        <v>26961298</v>
      </c>
      <c r="N302" s="88">
        <v>32350975</v>
      </c>
      <c r="O302" s="88">
        <v>37596067</v>
      </c>
      <c r="P302" s="88">
        <v>42955058</v>
      </c>
      <c r="Q302" s="88">
        <v>49034575</v>
      </c>
      <c r="R302" s="88">
        <v>54291417</v>
      </c>
      <c r="S302" s="88">
        <v>66004885</v>
      </c>
      <c r="T302" s="88">
        <v>8615101</v>
      </c>
      <c r="U302" s="88">
        <v>17010443</v>
      </c>
      <c r="V302" s="88">
        <v>26078996</v>
      </c>
      <c r="W302" s="88">
        <v>29611821</v>
      </c>
      <c r="X302" s="88">
        <v>33216469</v>
      </c>
      <c r="Y302" s="88">
        <v>42484562</v>
      </c>
      <c r="Z302" s="88">
        <v>46764651</v>
      </c>
      <c r="AA302" s="88">
        <v>50521402</v>
      </c>
      <c r="AB302" s="88">
        <v>0</v>
      </c>
      <c r="AC302" s="88">
        <v>0</v>
      </c>
      <c r="AD302" s="88">
        <v>0</v>
      </c>
      <c r="AE302" s="89">
        <v>0</v>
      </c>
      <c r="AF302" s="9"/>
      <c r="AG302" s="88">
        <f>DSKR!$S302</f>
        <v>66004885</v>
      </c>
      <c r="AH302" s="88">
        <v>0</v>
      </c>
      <c r="AI302" s="88">
        <v>0</v>
      </c>
      <c r="AJ302" s="88">
        <f t="shared" si="58"/>
        <v>66004885</v>
      </c>
      <c r="AK302" s="9"/>
      <c r="AL302" s="88">
        <f>DSKR_IS[[#This Row],[2024-08-31]]</f>
        <v>50521402</v>
      </c>
      <c r="AM302" s="88">
        <v>0</v>
      </c>
      <c r="AN302" s="88">
        <v>0</v>
      </c>
      <c r="AO302" s="90">
        <f t="shared" si="59"/>
        <v>50521402</v>
      </c>
    </row>
    <row r="303" spans="2:43" s="68" customFormat="1" ht="13.5" customHeight="1">
      <c r="B303" s="49" t="s">
        <v>1504</v>
      </c>
      <c r="C303" s="49" t="s">
        <v>342</v>
      </c>
      <c r="D303" s="50" t="s">
        <v>343</v>
      </c>
      <c r="E303" s="86" t="s">
        <v>344</v>
      </c>
      <c r="F303" s="87" t="str">
        <f>IF(LEN(DSKR!$B303)&lt;7,"O",IF(SUM(DSKR!$G303:$Y303,DSKR!$AM303:'DSKR'!$AO$235:$AO$392)&lt;&gt;0,"O","X"))</f>
        <v>O</v>
      </c>
      <c r="G303" s="88">
        <v>19037</v>
      </c>
      <c r="H303" s="88">
        <v>0</v>
      </c>
      <c r="I303" s="88">
        <v>0</v>
      </c>
      <c r="J303" s="88">
        <v>0</v>
      </c>
      <c r="K303" s="88">
        <v>0</v>
      </c>
      <c r="L303" s="88">
        <v>0</v>
      </c>
      <c r="M303" s="88">
        <v>369300</v>
      </c>
      <c r="N303" s="57">
        <v>369300</v>
      </c>
      <c r="O303" s="57">
        <v>369300</v>
      </c>
      <c r="P303" s="88">
        <v>369300</v>
      </c>
      <c r="Q303" s="88">
        <v>2095900</v>
      </c>
      <c r="R303" s="88">
        <v>2513600</v>
      </c>
      <c r="S303" s="88">
        <v>2513600</v>
      </c>
      <c r="T303" s="88">
        <v>0</v>
      </c>
      <c r="U303" s="88">
        <v>0</v>
      </c>
      <c r="V303" s="88">
        <v>0</v>
      </c>
      <c r="W303" s="88">
        <v>0</v>
      </c>
      <c r="X303" s="88">
        <v>43500</v>
      </c>
      <c r="Y303" s="88">
        <v>415800</v>
      </c>
      <c r="Z303" s="88">
        <v>985600</v>
      </c>
      <c r="AA303" s="88">
        <v>2199800</v>
      </c>
      <c r="AB303" s="88">
        <v>0</v>
      </c>
      <c r="AC303" s="88">
        <v>0</v>
      </c>
      <c r="AD303" s="88">
        <v>0</v>
      </c>
      <c r="AE303" s="89">
        <v>0</v>
      </c>
      <c r="AF303" s="9"/>
      <c r="AG303" s="88">
        <f>DSKR!$S303</f>
        <v>2513600</v>
      </c>
      <c r="AH303" s="88">
        <v>0</v>
      </c>
      <c r="AI303" s="88">
        <v>0</v>
      </c>
      <c r="AJ303" s="88">
        <f t="shared" si="58"/>
        <v>2513600</v>
      </c>
      <c r="AK303" s="9"/>
      <c r="AL303" s="88">
        <f>DSKR_IS[[#This Row],[2024-08-31]]</f>
        <v>2199800</v>
      </c>
      <c r="AM303" s="88">
        <v>0</v>
      </c>
      <c r="AN303" s="88">
        <v>0</v>
      </c>
      <c r="AO303" s="90">
        <f t="shared" si="59"/>
        <v>2199800</v>
      </c>
    </row>
    <row r="304" spans="2:43" s="68" customFormat="1" ht="13.5" customHeight="1">
      <c r="B304" s="49" t="s">
        <v>1505</v>
      </c>
      <c r="C304" s="49" t="s">
        <v>345</v>
      </c>
      <c r="D304" s="50" t="s">
        <v>346</v>
      </c>
      <c r="E304" s="86" t="s">
        <v>347</v>
      </c>
      <c r="F304" s="87" t="str">
        <f>IF(LEN(DSKR!$B304)&lt;7,"O",IF(SUM(DSKR!$G304:$Y304,DSKR!$AM304:'DSKR'!$AO$235:$AO$392)&lt;&gt;0,"O","X"))</f>
        <v>O</v>
      </c>
      <c r="G304" s="88">
        <v>313424</v>
      </c>
      <c r="H304" s="88">
        <v>0</v>
      </c>
      <c r="I304" s="88">
        <v>0</v>
      </c>
      <c r="J304" s="88">
        <v>0</v>
      </c>
      <c r="K304" s="88">
        <v>0</v>
      </c>
      <c r="L304" s="88">
        <v>0</v>
      </c>
      <c r="M304" s="88">
        <v>0</v>
      </c>
      <c r="N304" s="57">
        <v>0</v>
      </c>
      <c r="O304" s="57">
        <v>0</v>
      </c>
      <c r="P304" s="88">
        <v>0</v>
      </c>
      <c r="Q304" s="88">
        <v>0</v>
      </c>
      <c r="R304" s="88">
        <v>0</v>
      </c>
      <c r="S304" s="88">
        <v>0</v>
      </c>
      <c r="T304" s="88">
        <v>0</v>
      </c>
      <c r="U304" s="88">
        <v>0</v>
      </c>
      <c r="V304" s="88">
        <v>0</v>
      </c>
      <c r="W304" s="88">
        <v>0</v>
      </c>
      <c r="X304" s="88">
        <v>0</v>
      </c>
      <c r="Y304" s="88">
        <v>0</v>
      </c>
      <c r="Z304" s="88">
        <v>0</v>
      </c>
      <c r="AA304" s="88">
        <v>100000</v>
      </c>
      <c r="AB304" s="88">
        <v>0</v>
      </c>
      <c r="AC304" s="88">
        <v>0</v>
      </c>
      <c r="AD304" s="88">
        <v>0</v>
      </c>
      <c r="AE304" s="89">
        <v>0</v>
      </c>
      <c r="AF304" s="9"/>
      <c r="AG304" s="88">
        <f>DSKR!$S304</f>
        <v>0</v>
      </c>
      <c r="AH304" s="88">
        <v>0</v>
      </c>
      <c r="AI304" s="88">
        <v>0</v>
      </c>
      <c r="AJ304" s="88">
        <f t="shared" si="58"/>
        <v>0</v>
      </c>
      <c r="AK304" s="9"/>
      <c r="AL304" s="88">
        <f>DSKR_IS[[#This Row],[2024-08-31]]</f>
        <v>100000</v>
      </c>
      <c r="AM304" s="88">
        <v>0</v>
      </c>
      <c r="AN304" s="88">
        <v>0</v>
      </c>
      <c r="AO304" s="90">
        <f t="shared" si="59"/>
        <v>100000</v>
      </c>
    </row>
    <row r="305" spans="2:48" s="68" customFormat="1" ht="13.5" customHeight="1">
      <c r="B305" s="49" t="s">
        <v>1506</v>
      </c>
      <c r="C305" s="49" t="s">
        <v>348</v>
      </c>
      <c r="D305" s="50" t="s">
        <v>349</v>
      </c>
      <c r="E305" s="86" t="s">
        <v>350</v>
      </c>
      <c r="F305" s="87" t="str">
        <f>IF(LEN(DSKR!$B305)&lt;7,"O",IF(SUM(DSKR!$G305:$Y305,DSKR!$AM305:'DSKR'!$AO$235:$AO$392)&lt;&gt;0,"O","X"))</f>
        <v>O</v>
      </c>
      <c r="G305" s="88">
        <v>96996170</v>
      </c>
      <c r="H305" s="88">
        <v>2985330</v>
      </c>
      <c r="I305" s="88">
        <v>5780840</v>
      </c>
      <c r="J305" s="88">
        <v>8547490</v>
      </c>
      <c r="K305" s="88">
        <v>11340110</v>
      </c>
      <c r="L305" s="88">
        <v>16498460</v>
      </c>
      <c r="M305" s="88">
        <v>19343850</v>
      </c>
      <c r="N305" s="57">
        <v>29400330</v>
      </c>
      <c r="O305" s="57">
        <v>33721390</v>
      </c>
      <c r="P305" s="88">
        <v>37201400</v>
      </c>
      <c r="Q305" s="88">
        <v>234404720</v>
      </c>
      <c r="R305" s="88">
        <v>237728310</v>
      </c>
      <c r="S305" s="88">
        <v>161705070</v>
      </c>
      <c r="T305" s="88">
        <v>4830650</v>
      </c>
      <c r="U305" s="88">
        <v>9204730</v>
      </c>
      <c r="V305" s="88">
        <v>13526270</v>
      </c>
      <c r="W305" s="88">
        <v>27526840</v>
      </c>
      <c r="X305" s="88">
        <v>32713570</v>
      </c>
      <c r="Y305" s="88">
        <v>37300770</v>
      </c>
      <c r="Z305" s="88">
        <v>41553630</v>
      </c>
      <c r="AA305" s="88">
        <v>46861910</v>
      </c>
      <c r="AB305" s="88">
        <v>0</v>
      </c>
      <c r="AC305" s="88">
        <v>0</v>
      </c>
      <c r="AD305" s="88">
        <v>0</v>
      </c>
      <c r="AE305" s="89">
        <v>0</v>
      </c>
      <c r="AF305" s="9"/>
      <c r="AG305" s="88">
        <f>DSKR!$S305</f>
        <v>161705070</v>
      </c>
      <c r="AH305" s="88">
        <v>0</v>
      </c>
      <c r="AI305" s="88">
        <v>0</v>
      </c>
      <c r="AJ305" s="88">
        <f t="shared" si="58"/>
        <v>161705070</v>
      </c>
      <c r="AK305" s="9"/>
      <c r="AL305" s="88">
        <f>DSKR_IS[[#This Row],[2024-08-31]]</f>
        <v>46861910</v>
      </c>
      <c r="AM305" s="88">
        <v>0</v>
      </c>
      <c r="AN305" s="88">
        <v>0</v>
      </c>
      <c r="AO305" s="90">
        <f t="shared" si="59"/>
        <v>46861910</v>
      </c>
    </row>
    <row r="306" spans="2:48" s="68" customFormat="1" ht="13.5" customHeight="1">
      <c r="B306" s="49" t="s">
        <v>1507</v>
      </c>
      <c r="C306" s="49" t="s">
        <v>351</v>
      </c>
      <c r="D306" s="50" t="s">
        <v>352</v>
      </c>
      <c r="E306" s="86" t="s">
        <v>353</v>
      </c>
      <c r="F306" s="87" t="str">
        <f>IF(LEN(DSKR!$B306)&lt;7,"O",IF(SUM(DSKR!$G306:$Y306,DSKR!$AM306:'DSKR'!$AO$235:$AO$392)&lt;&gt;0,"O","X"))</f>
        <v>O</v>
      </c>
      <c r="G306" s="88">
        <v>353320</v>
      </c>
      <c r="H306" s="88">
        <v>8372</v>
      </c>
      <c r="I306" s="88">
        <v>97183</v>
      </c>
      <c r="J306" s="88">
        <v>209169</v>
      </c>
      <c r="K306" s="88">
        <v>287087</v>
      </c>
      <c r="L306" s="88">
        <v>343421</v>
      </c>
      <c r="M306" s="88">
        <v>384806</v>
      </c>
      <c r="N306" s="88">
        <v>473392</v>
      </c>
      <c r="O306" s="88">
        <v>527739</v>
      </c>
      <c r="P306" s="88">
        <v>598825</v>
      </c>
      <c r="Q306" s="88">
        <v>716705</v>
      </c>
      <c r="R306" s="88">
        <v>820370</v>
      </c>
      <c r="S306" s="88">
        <v>887274</v>
      </c>
      <c r="T306" s="88">
        <v>101677</v>
      </c>
      <c r="U306" s="88">
        <v>124315</v>
      </c>
      <c r="V306" s="88">
        <v>124315</v>
      </c>
      <c r="W306" s="88">
        <v>224315</v>
      </c>
      <c r="X306" s="88">
        <v>224315</v>
      </c>
      <c r="Y306" s="88">
        <v>224315</v>
      </c>
      <c r="Z306" s="88">
        <v>224315</v>
      </c>
      <c r="AA306" s="88">
        <v>224315</v>
      </c>
      <c r="AB306" s="88">
        <v>0</v>
      </c>
      <c r="AC306" s="88">
        <v>0</v>
      </c>
      <c r="AD306" s="88">
        <v>0</v>
      </c>
      <c r="AE306" s="89">
        <v>0</v>
      </c>
      <c r="AF306" s="9"/>
      <c r="AG306" s="88">
        <f>DSKR!$S306</f>
        <v>887274</v>
      </c>
      <c r="AH306" s="88">
        <v>0</v>
      </c>
      <c r="AI306" s="88">
        <v>0</v>
      </c>
      <c r="AJ306" s="88">
        <f t="shared" si="58"/>
        <v>887274</v>
      </c>
      <c r="AK306" s="9"/>
      <c r="AL306" s="88">
        <f>DSKR_IS[[#This Row],[2024-08-31]]</f>
        <v>224315</v>
      </c>
      <c r="AM306" s="88">
        <v>0</v>
      </c>
      <c r="AN306" s="88">
        <v>0</v>
      </c>
      <c r="AO306" s="90">
        <f t="shared" si="59"/>
        <v>224315</v>
      </c>
    </row>
    <row r="307" spans="2:48" s="68" customFormat="1" ht="13.5" customHeight="1">
      <c r="B307" s="49" t="s">
        <v>1508</v>
      </c>
      <c r="C307" s="49" t="s">
        <v>354</v>
      </c>
      <c r="D307" s="50" t="s">
        <v>355</v>
      </c>
      <c r="E307" s="86" t="s">
        <v>356</v>
      </c>
      <c r="F307" s="87" t="str">
        <f>IF(LEN(DSKR!$B307)&lt;7,"O",IF(SUM(DSKR!$G307:$Y307,DSKR!$AM307:'DSKR'!$AO$235:$AO$392)&lt;&gt;0,"O","X"))</f>
        <v>O</v>
      </c>
      <c r="G307" s="88">
        <v>44499574</v>
      </c>
      <c r="H307" s="88">
        <v>6299466</v>
      </c>
      <c r="I307" s="88">
        <v>7490921</v>
      </c>
      <c r="J307" s="88">
        <v>9070718</v>
      </c>
      <c r="K307" s="88">
        <v>16034612</v>
      </c>
      <c r="L307" s="88">
        <v>23011438</v>
      </c>
      <c r="M307" s="88">
        <v>29774068</v>
      </c>
      <c r="N307" s="88">
        <v>40268979</v>
      </c>
      <c r="O307" s="88">
        <v>47745805</v>
      </c>
      <c r="P307" s="88">
        <v>56064829</v>
      </c>
      <c r="Q307" s="88">
        <v>64952079</v>
      </c>
      <c r="R307" s="88">
        <v>71909463</v>
      </c>
      <c r="S307" s="88">
        <v>80362829</v>
      </c>
      <c r="T307" s="88">
        <v>13100711</v>
      </c>
      <c r="U307" s="88">
        <v>20330976</v>
      </c>
      <c r="V307" s="88">
        <v>27509048</v>
      </c>
      <c r="W307" s="88">
        <v>38045048</v>
      </c>
      <c r="X307" s="88">
        <v>50359765</v>
      </c>
      <c r="Y307" s="88">
        <v>57456276</v>
      </c>
      <c r="Z307" s="88">
        <v>67892294</v>
      </c>
      <c r="AA307" s="88">
        <v>76954506</v>
      </c>
      <c r="AB307" s="88">
        <v>0</v>
      </c>
      <c r="AC307" s="88">
        <v>0</v>
      </c>
      <c r="AD307" s="88">
        <v>0</v>
      </c>
      <c r="AE307" s="89">
        <v>0</v>
      </c>
      <c r="AF307" s="9"/>
      <c r="AG307" s="88">
        <f>DSKR!$S307</f>
        <v>80362829</v>
      </c>
      <c r="AH307" s="88">
        <v>0</v>
      </c>
      <c r="AI307" s="88">
        <v>0</v>
      </c>
      <c r="AJ307" s="88">
        <f t="shared" si="58"/>
        <v>80362829</v>
      </c>
      <c r="AK307" s="9"/>
      <c r="AL307" s="88">
        <f>DSKR_IS[[#This Row],[2024-08-31]]</f>
        <v>76954506</v>
      </c>
      <c r="AM307" s="88">
        <v>0</v>
      </c>
      <c r="AN307" s="88">
        <v>0</v>
      </c>
      <c r="AO307" s="90">
        <f t="shared" si="59"/>
        <v>76954506</v>
      </c>
    </row>
    <row r="308" spans="2:48" ht="13.5" customHeight="1">
      <c r="B308" s="49" t="s">
        <v>1509</v>
      </c>
      <c r="C308" s="49" t="s">
        <v>357</v>
      </c>
      <c r="D308" s="50" t="s">
        <v>358</v>
      </c>
      <c r="E308" s="86" t="s">
        <v>359</v>
      </c>
      <c r="F308" s="87" t="str">
        <f>IF(LEN(DSKR!$B308)&lt;7,"O",IF(SUM(DSKR!$G308:$Y308,DSKR!$AM308:'DSKR'!$AO$235:$AO$392)&lt;&gt;0,"O","X"))</f>
        <v>O</v>
      </c>
      <c r="G308" s="88">
        <v>0</v>
      </c>
      <c r="H308" s="88">
        <v>0</v>
      </c>
      <c r="I308" s="88">
        <v>0</v>
      </c>
      <c r="J308" s="88">
        <v>0</v>
      </c>
      <c r="K308" s="88">
        <v>0</v>
      </c>
      <c r="L308" s="88">
        <v>0</v>
      </c>
      <c r="M308" s="88">
        <v>0</v>
      </c>
      <c r="N308" s="88">
        <v>0</v>
      </c>
      <c r="O308" s="88">
        <v>0</v>
      </c>
      <c r="P308" s="88">
        <v>0</v>
      </c>
      <c r="Q308" s="88">
        <v>0</v>
      </c>
      <c r="R308" s="88">
        <v>0</v>
      </c>
      <c r="S308" s="89">
        <v>0</v>
      </c>
      <c r="T308" s="89">
        <v>0</v>
      </c>
      <c r="U308" s="89">
        <v>0</v>
      </c>
      <c r="V308" s="88">
        <v>0</v>
      </c>
      <c r="W308" s="89">
        <v>0</v>
      </c>
      <c r="X308" s="89">
        <v>0</v>
      </c>
      <c r="Y308" s="88">
        <v>0</v>
      </c>
      <c r="Z308" s="89">
        <v>0</v>
      </c>
      <c r="AA308" s="88">
        <v>0</v>
      </c>
      <c r="AB308" s="88">
        <v>0</v>
      </c>
      <c r="AC308" s="89">
        <v>0</v>
      </c>
      <c r="AD308" s="89">
        <v>0</v>
      </c>
      <c r="AE308" s="89">
        <v>0</v>
      </c>
      <c r="AG308" s="89">
        <f>DSKR!$S308</f>
        <v>0</v>
      </c>
      <c r="AH308" s="89">
        <v>0</v>
      </c>
      <c r="AI308" s="89">
        <v>0</v>
      </c>
      <c r="AJ308" s="88">
        <f t="shared" si="58"/>
        <v>0</v>
      </c>
      <c r="AL308" s="89">
        <f>DSKR_IS[[#This Row],[2024-08-31]]</f>
        <v>0</v>
      </c>
      <c r="AM308" s="89">
        <v>0</v>
      </c>
      <c r="AN308" s="89">
        <v>0</v>
      </c>
      <c r="AO308" s="90">
        <f t="shared" si="59"/>
        <v>0</v>
      </c>
      <c r="AQ308" s="68"/>
      <c r="AR308" s="68"/>
      <c r="AS308" s="68"/>
      <c r="AT308" s="68"/>
      <c r="AU308" s="68"/>
      <c r="AV308" s="68"/>
    </row>
    <row r="309" spans="2:48" ht="13.5" customHeight="1">
      <c r="B309" s="49" t="s">
        <v>1510</v>
      </c>
      <c r="C309" s="49" t="s">
        <v>360</v>
      </c>
      <c r="D309" s="50" t="s">
        <v>361</v>
      </c>
      <c r="E309" s="86" t="s">
        <v>362</v>
      </c>
      <c r="F309" s="87" t="str">
        <f>IF(LEN(DSKR!$B309)&lt;7,"O",IF(SUM(DSKR!$G309:$Y309,DSKR!$AM309:'DSKR'!$AO$235:$AO$392)&lt;&gt;0,"O","X"))</f>
        <v>O</v>
      </c>
      <c r="G309" s="88">
        <v>900000</v>
      </c>
      <c r="H309" s="88">
        <v>0</v>
      </c>
      <c r="I309" s="88">
        <v>0</v>
      </c>
      <c r="J309" s="88">
        <v>1450000</v>
      </c>
      <c r="K309" s="88">
        <v>1450000</v>
      </c>
      <c r="L309" s="88">
        <v>3140000</v>
      </c>
      <c r="M309" s="88">
        <v>3390000</v>
      </c>
      <c r="N309" s="57">
        <v>3390000</v>
      </c>
      <c r="O309" s="57">
        <v>3390000</v>
      </c>
      <c r="P309" s="88">
        <v>3549546</v>
      </c>
      <c r="Q309" s="88">
        <v>3549546</v>
      </c>
      <c r="R309" s="88">
        <v>3549546</v>
      </c>
      <c r="S309" s="88">
        <v>3549546</v>
      </c>
      <c r="T309" s="88">
        <v>250000</v>
      </c>
      <c r="U309" s="88">
        <v>250000</v>
      </c>
      <c r="V309" s="88">
        <v>285000</v>
      </c>
      <c r="W309" s="88">
        <v>498000</v>
      </c>
      <c r="X309" s="88">
        <v>718000</v>
      </c>
      <c r="Y309" s="88">
        <v>718000</v>
      </c>
      <c r="Z309" s="88">
        <v>718000</v>
      </c>
      <c r="AA309" s="88">
        <v>718000</v>
      </c>
      <c r="AB309" s="88">
        <v>0</v>
      </c>
      <c r="AC309" s="88">
        <v>0</v>
      </c>
      <c r="AD309" s="88">
        <v>0</v>
      </c>
      <c r="AE309" s="89">
        <v>0</v>
      </c>
      <c r="AG309" s="88">
        <f>DSKR!$S309</f>
        <v>3549546</v>
      </c>
      <c r="AH309" s="88">
        <v>0</v>
      </c>
      <c r="AI309" s="88">
        <v>0</v>
      </c>
      <c r="AJ309" s="88">
        <f t="shared" si="58"/>
        <v>3549546</v>
      </c>
      <c r="AL309" s="88">
        <f>DSKR_IS[[#This Row],[2024-08-31]]</f>
        <v>718000</v>
      </c>
      <c r="AM309" s="88">
        <v>0</v>
      </c>
      <c r="AN309" s="88">
        <v>0</v>
      </c>
      <c r="AO309" s="90">
        <f t="shared" si="59"/>
        <v>718000</v>
      </c>
      <c r="AQ309" s="68"/>
      <c r="AR309" s="68"/>
      <c r="AS309" s="68"/>
      <c r="AT309" s="68"/>
      <c r="AU309" s="68"/>
      <c r="AV309" s="68"/>
    </row>
    <row r="310" spans="2:48" ht="13.5" customHeight="1">
      <c r="B310" s="49" t="s">
        <v>1511</v>
      </c>
      <c r="C310" s="49" t="s">
        <v>363</v>
      </c>
      <c r="D310" s="50" t="s">
        <v>364</v>
      </c>
      <c r="E310" s="86" t="s">
        <v>365</v>
      </c>
      <c r="F310" s="87" t="str">
        <f>IF(LEN(DSKR!$B310)&lt;7,"O",IF(SUM(DSKR!$G310:$Y310,DSKR!$AM310:'DSKR'!$AO$235:$AO$392)&lt;&gt;0,"O","X"))</f>
        <v>O</v>
      </c>
      <c r="G310" s="88">
        <v>7969383</v>
      </c>
      <c r="H310" s="88">
        <v>635434</v>
      </c>
      <c r="I310" s="88">
        <v>682856</v>
      </c>
      <c r="J310" s="88">
        <v>758748</v>
      </c>
      <c r="K310" s="88">
        <v>766877</v>
      </c>
      <c r="L310" s="88">
        <v>821878</v>
      </c>
      <c r="M310" s="88">
        <v>946197</v>
      </c>
      <c r="N310" s="57">
        <v>993228</v>
      </c>
      <c r="O310" s="57">
        <v>1077415</v>
      </c>
      <c r="P310" s="88">
        <v>1309368</v>
      </c>
      <c r="Q310" s="88">
        <v>1348104</v>
      </c>
      <c r="R310" s="88">
        <v>1509262</v>
      </c>
      <c r="S310" s="88">
        <v>1669418</v>
      </c>
      <c r="T310" s="88">
        <v>51145</v>
      </c>
      <c r="U310" s="88">
        <v>100057</v>
      </c>
      <c r="V310" s="88">
        <v>117835</v>
      </c>
      <c r="W310" s="88">
        <v>169308</v>
      </c>
      <c r="X310" s="88">
        <v>240556</v>
      </c>
      <c r="Y310" s="88">
        <v>327329</v>
      </c>
      <c r="Z310" s="88">
        <v>345107</v>
      </c>
      <c r="AA310" s="88">
        <v>423517</v>
      </c>
      <c r="AB310" s="88">
        <v>0</v>
      </c>
      <c r="AC310" s="88">
        <v>0</v>
      </c>
      <c r="AD310" s="88">
        <v>0</v>
      </c>
      <c r="AE310" s="89">
        <v>0</v>
      </c>
      <c r="AG310" s="88">
        <f>DSKR!$S310</f>
        <v>1669418</v>
      </c>
      <c r="AH310" s="88">
        <v>0</v>
      </c>
      <c r="AI310" s="88">
        <v>0</v>
      </c>
      <c r="AJ310" s="88">
        <f t="shared" si="58"/>
        <v>1669418</v>
      </c>
      <c r="AL310" s="88">
        <f>DSKR_IS[[#This Row],[2024-08-31]]</f>
        <v>423517</v>
      </c>
      <c r="AM310" s="88">
        <v>0</v>
      </c>
      <c r="AN310" s="88">
        <v>0</v>
      </c>
      <c r="AO310" s="90">
        <f t="shared" si="59"/>
        <v>423517</v>
      </c>
      <c r="AQ310" s="68"/>
      <c r="AR310" s="68"/>
      <c r="AS310" s="68"/>
      <c r="AT310" s="68"/>
      <c r="AU310" s="68"/>
      <c r="AV310" s="68"/>
    </row>
    <row r="311" spans="2:48" ht="13.5" customHeight="1">
      <c r="B311" s="49" t="s">
        <v>1512</v>
      </c>
      <c r="C311" s="49" t="s">
        <v>366</v>
      </c>
      <c r="D311" s="50" t="s">
        <v>367</v>
      </c>
      <c r="E311" s="86" t="s">
        <v>368</v>
      </c>
      <c r="F311" s="87" t="str">
        <f>IF(LEN(DSKR!$B311)&lt;7,"O",IF(SUM(DSKR!$G311:$Y311,DSKR!$AM311:'DSKR'!$AO$235:$AO$392)&lt;&gt;0,"O","X"))</f>
        <v>O</v>
      </c>
      <c r="G311" s="88">
        <v>6577227</v>
      </c>
      <c r="H311" s="88">
        <v>465400</v>
      </c>
      <c r="I311" s="88">
        <v>1382456</v>
      </c>
      <c r="J311" s="88">
        <v>2233956</v>
      </c>
      <c r="K311" s="88">
        <v>5865156</v>
      </c>
      <c r="L311" s="88">
        <v>7432476</v>
      </c>
      <c r="M311" s="88">
        <v>8808296</v>
      </c>
      <c r="N311" s="57">
        <v>9464106</v>
      </c>
      <c r="O311" s="57">
        <v>10484586</v>
      </c>
      <c r="P311" s="88">
        <v>10899544</v>
      </c>
      <c r="Q311" s="88">
        <v>11724844</v>
      </c>
      <c r="R311" s="88">
        <v>12216844</v>
      </c>
      <c r="S311" s="88">
        <v>12677701</v>
      </c>
      <c r="T311" s="88">
        <v>490392</v>
      </c>
      <c r="U311" s="88">
        <v>1119122</v>
      </c>
      <c r="V311" s="88">
        <v>2083122</v>
      </c>
      <c r="W311" s="88">
        <v>2797122</v>
      </c>
      <c r="X311" s="88">
        <v>4128541</v>
      </c>
      <c r="Y311" s="88">
        <v>8058273</v>
      </c>
      <c r="Z311" s="88">
        <v>9154394</v>
      </c>
      <c r="AA311" s="88">
        <v>10570603</v>
      </c>
      <c r="AB311" s="88">
        <v>0</v>
      </c>
      <c r="AC311" s="88">
        <v>0</v>
      </c>
      <c r="AD311" s="88">
        <v>0</v>
      </c>
      <c r="AE311" s="89">
        <v>0</v>
      </c>
      <c r="AG311" s="88">
        <f>DSKR!$S311</f>
        <v>12677701</v>
      </c>
      <c r="AH311" s="88">
        <v>0</v>
      </c>
      <c r="AI311" s="88">
        <v>0</v>
      </c>
      <c r="AJ311" s="88">
        <f t="shared" si="58"/>
        <v>12677701</v>
      </c>
      <c r="AL311" s="88">
        <f>DSKR_IS[[#This Row],[2024-08-31]]</f>
        <v>10570603</v>
      </c>
      <c r="AM311" s="88">
        <v>0</v>
      </c>
      <c r="AN311" s="88">
        <v>0</v>
      </c>
      <c r="AO311" s="90">
        <f t="shared" si="59"/>
        <v>10570603</v>
      </c>
    </row>
    <row r="312" spans="2:48" ht="13.5" customHeight="1">
      <c r="B312" s="49" t="s">
        <v>1513</v>
      </c>
      <c r="C312" s="49" t="s">
        <v>369</v>
      </c>
      <c r="D312" s="50" t="s">
        <v>370</v>
      </c>
      <c r="E312" s="86" t="s">
        <v>371</v>
      </c>
      <c r="F312" s="87" t="str">
        <f>IF(LEN(DSKR!$B312)&lt;7,"O",IF(SUM(DSKR!$G312:$Y312,DSKR!$AM312:'DSKR'!$AO$235:$AO$392)&lt;&gt;0,"O","X"))</f>
        <v>O</v>
      </c>
      <c r="G312" s="88">
        <v>92655170</v>
      </c>
      <c r="H312" s="88">
        <v>12800000</v>
      </c>
      <c r="I312" s="88">
        <v>24800000</v>
      </c>
      <c r="J312" s="88">
        <v>38800000</v>
      </c>
      <c r="K312" s="88">
        <v>67416262</v>
      </c>
      <c r="L312" s="88">
        <v>82636802</v>
      </c>
      <c r="M312" s="88">
        <v>96636802</v>
      </c>
      <c r="N312" s="57">
        <v>110636802</v>
      </c>
      <c r="O312" s="57">
        <v>118136802</v>
      </c>
      <c r="P312" s="88">
        <v>136707802</v>
      </c>
      <c r="Q312" s="88">
        <v>143707802</v>
      </c>
      <c r="R312" s="88">
        <v>150707802</v>
      </c>
      <c r="S312" s="88">
        <v>156057802</v>
      </c>
      <c r="T312" s="88">
        <v>12000000</v>
      </c>
      <c r="U312" s="88">
        <v>20500000</v>
      </c>
      <c r="V312" s="88">
        <v>25500000</v>
      </c>
      <c r="W312" s="88">
        <v>37500000</v>
      </c>
      <c r="X312" s="88">
        <v>46000000</v>
      </c>
      <c r="Y312" s="88">
        <v>54500000</v>
      </c>
      <c r="Z312" s="88">
        <v>63000000</v>
      </c>
      <c r="AA312" s="88">
        <v>72035550</v>
      </c>
      <c r="AB312" s="88">
        <v>0</v>
      </c>
      <c r="AC312" s="88">
        <v>0</v>
      </c>
      <c r="AD312" s="88">
        <v>0</v>
      </c>
      <c r="AE312" s="89">
        <v>0</v>
      </c>
      <c r="AG312" s="88">
        <f>DSKR!$S312</f>
        <v>156057802</v>
      </c>
      <c r="AH312" s="88">
        <v>0</v>
      </c>
      <c r="AI312" s="88">
        <v>0</v>
      </c>
      <c r="AJ312" s="88">
        <f t="shared" si="58"/>
        <v>156057802</v>
      </c>
      <c r="AL312" s="88">
        <f>DSKR_IS[[#This Row],[2024-08-31]]</f>
        <v>72035550</v>
      </c>
      <c r="AM312" s="88">
        <v>0</v>
      </c>
      <c r="AN312" s="88">
        <v>0</v>
      </c>
      <c r="AO312" s="90">
        <f t="shared" si="59"/>
        <v>72035550</v>
      </c>
    </row>
    <row r="313" spans="2:48" ht="13.5" customHeight="1">
      <c r="B313" s="49" t="s">
        <v>1514</v>
      </c>
      <c r="C313" s="49" t="s">
        <v>372</v>
      </c>
      <c r="D313" s="50" t="s">
        <v>373</v>
      </c>
      <c r="E313" s="86" t="s">
        <v>374</v>
      </c>
      <c r="F313" s="87" t="str">
        <f>IF(LEN(DSKR!$B313)&lt;7,"O",IF(SUM(DSKR!$G313:$Y313,DSKR!$AM313:'DSKR'!$AO$235:$AO$392)&lt;&gt;0,"O","X"))</f>
        <v>O</v>
      </c>
      <c r="G313" s="88">
        <v>12756672</v>
      </c>
      <c r="H313" s="88">
        <v>867700</v>
      </c>
      <c r="I313" s="88">
        <v>4207350</v>
      </c>
      <c r="J313" s="88">
        <v>4658860</v>
      </c>
      <c r="K313" s="88">
        <v>8613380</v>
      </c>
      <c r="L313" s="88">
        <v>9564800</v>
      </c>
      <c r="M313" s="88">
        <v>10947071</v>
      </c>
      <c r="N313" s="57">
        <v>12521801</v>
      </c>
      <c r="O313" s="57">
        <v>13445701</v>
      </c>
      <c r="P313" s="88">
        <v>14371610</v>
      </c>
      <c r="Q313" s="88">
        <v>14722130</v>
      </c>
      <c r="R313" s="88">
        <v>15415175</v>
      </c>
      <c r="S313" s="88">
        <v>16519665</v>
      </c>
      <c r="T313" s="88">
        <v>1412300</v>
      </c>
      <c r="U313" s="88">
        <v>2178685</v>
      </c>
      <c r="V313" s="88">
        <v>2773703</v>
      </c>
      <c r="W313" s="88">
        <v>3012203</v>
      </c>
      <c r="X313" s="88">
        <v>3961303</v>
      </c>
      <c r="Y313" s="88">
        <v>4465923</v>
      </c>
      <c r="Z313" s="88">
        <v>4710543</v>
      </c>
      <c r="AA313" s="88">
        <v>6154967</v>
      </c>
      <c r="AB313" s="88">
        <v>0</v>
      </c>
      <c r="AC313" s="88">
        <v>0</v>
      </c>
      <c r="AD313" s="88">
        <v>0</v>
      </c>
      <c r="AE313" s="89">
        <v>0</v>
      </c>
      <c r="AG313" s="88">
        <f>DSKR!$S313</f>
        <v>16519665</v>
      </c>
      <c r="AH313" s="88">
        <v>0</v>
      </c>
      <c r="AI313" s="88">
        <v>0</v>
      </c>
      <c r="AJ313" s="88">
        <f t="shared" si="58"/>
        <v>16519665</v>
      </c>
      <c r="AL313" s="88">
        <f>DSKR_IS[[#This Row],[2024-08-31]]</f>
        <v>6154967</v>
      </c>
      <c r="AM313" s="88">
        <v>0</v>
      </c>
      <c r="AN313" s="88">
        <v>0</v>
      </c>
      <c r="AO313" s="90">
        <f t="shared" si="59"/>
        <v>6154967</v>
      </c>
    </row>
    <row r="314" spans="2:48" ht="13.5" customHeight="1">
      <c r="B314" s="49" t="s">
        <v>1515</v>
      </c>
      <c r="C314" s="49" t="s">
        <v>375</v>
      </c>
      <c r="D314" s="50" t="s">
        <v>376</v>
      </c>
      <c r="E314" s="86" t="s">
        <v>377</v>
      </c>
      <c r="F314" s="87" t="str">
        <f>IF(LEN(DSKR!$B314)&lt;7,"O",IF(SUM(DSKR!$G314:$Y314,DSKR!$AM314:'DSKR'!$AO$235:$AO$392)&lt;&gt;0,"O","X"))</f>
        <v>O</v>
      </c>
      <c r="G314" s="88">
        <v>49048295</v>
      </c>
      <c r="H314" s="88">
        <v>4803604</v>
      </c>
      <c r="I314" s="88">
        <v>11436955</v>
      </c>
      <c r="J314" s="88">
        <v>16167707</v>
      </c>
      <c r="K314" s="88">
        <v>19960613</v>
      </c>
      <c r="L314" s="88">
        <v>39794366</v>
      </c>
      <c r="M314" s="88">
        <v>41403175</v>
      </c>
      <c r="N314" s="88">
        <v>54556594</v>
      </c>
      <c r="O314" s="88">
        <v>63912468</v>
      </c>
      <c r="P314" s="88">
        <v>64669297</v>
      </c>
      <c r="Q314" s="88">
        <v>68020460</v>
      </c>
      <c r="R314" s="88">
        <v>76683626</v>
      </c>
      <c r="S314" s="88">
        <v>78899038</v>
      </c>
      <c r="T314" s="88">
        <v>1809959</v>
      </c>
      <c r="U314" s="88">
        <v>5263060</v>
      </c>
      <c r="V314" s="88">
        <v>12421259</v>
      </c>
      <c r="W314" s="88">
        <v>17205341</v>
      </c>
      <c r="X314" s="88">
        <v>18782386</v>
      </c>
      <c r="Y314" s="88">
        <v>34907079</v>
      </c>
      <c r="Z314" s="88">
        <v>39527650</v>
      </c>
      <c r="AA314" s="88">
        <v>44065326</v>
      </c>
      <c r="AB314" s="88">
        <v>0</v>
      </c>
      <c r="AC314" s="88">
        <v>0</v>
      </c>
      <c r="AD314" s="88">
        <v>0</v>
      </c>
      <c r="AE314" s="89">
        <v>0</v>
      </c>
      <c r="AG314" s="88">
        <f>DSKR!$S314</f>
        <v>78899038</v>
      </c>
      <c r="AH314" s="88">
        <v>0</v>
      </c>
      <c r="AI314" s="88">
        <v>0</v>
      </c>
      <c r="AJ314" s="88">
        <f t="shared" si="58"/>
        <v>78899038</v>
      </c>
      <c r="AL314" s="88">
        <f>DSKR_IS[[#This Row],[2024-08-31]]</f>
        <v>44065326</v>
      </c>
      <c r="AM314" s="88">
        <v>0</v>
      </c>
      <c r="AN314" s="88">
        <v>0</v>
      </c>
      <c r="AO314" s="90">
        <f t="shared" si="59"/>
        <v>44065326</v>
      </c>
    </row>
    <row r="315" spans="2:48" ht="13.5" customHeight="1">
      <c r="B315" s="49" t="s">
        <v>1516</v>
      </c>
      <c r="C315" s="49" t="s">
        <v>378</v>
      </c>
      <c r="D315" s="50" t="s">
        <v>379</v>
      </c>
      <c r="E315" s="86" t="s">
        <v>380</v>
      </c>
      <c r="F315" s="87" t="str">
        <f>IF(LEN(DSKR!$B315)&lt;7,"O",IF(SUM(DSKR!$G315:$Y315,DSKR!$AM315:'DSKR'!$AO$235:$AO$392)&lt;&gt;0,"O","X"))</f>
        <v>O</v>
      </c>
      <c r="G315" s="88">
        <v>0</v>
      </c>
      <c r="H315" s="88">
        <v>0</v>
      </c>
      <c r="I315" s="88">
        <v>0</v>
      </c>
      <c r="J315" s="88">
        <v>0</v>
      </c>
      <c r="K315" s="88">
        <v>0</v>
      </c>
      <c r="L315" s="88">
        <v>0</v>
      </c>
      <c r="M315" s="88">
        <v>0</v>
      </c>
      <c r="N315" s="57">
        <v>0</v>
      </c>
      <c r="O315" s="57">
        <v>0</v>
      </c>
      <c r="P315" s="88">
        <v>0</v>
      </c>
      <c r="Q315" s="88">
        <v>0</v>
      </c>
      <c r="R315" s="88">
        <v>0</v>
      </c>
      <c r="S315" s="88">
        <v>0</v>
      </c>
      <c r="T315" s="88">
        <v>0</v>
      </c>
      <c r="U315" s="88">
        <v>0</v>
      </c>
      <c r="V315" s="88">
        <v>0</v>
      </c>
      <c r="W315" s="88">
        <v>0</v>
      </c>
      <c r="X315" s="88">
        <v>0</v>
      </c>
      <c r="Y315" s="88">
        <v>0</v>
      </c>
      <c r="Z315" s="88">
        <v>0</v>
      </c>
      <c r="AA315" s="88">
        <v>0</v>
      </c>
      <c r="AB315" s="88">
        <v>0</v>
      </c>
      <c r="AC315" s="88">
        <v>0</v>
      </c>
      <c r="AD315" s="88">
        <v>0</v>
      </c>
      <c r="AE315" s="89">
        <v>0</v>
      </c>
      <c r="AG315" s="88">
        <f>DSKR!$S315</f>
        <v>0</v>
      </c>
      <c r="AH315" s="88">
        <v>0</v>
      </c>
      <c r="AI315" s="88">
        <v>0</v>
      </c>
      <c r="AJ315" s="88">
        <f t="shared" si="58"/>
        <v>0</v>
      </c>
      <c r="AL315" s="88">
        <f>DSKR_IS[[#This Row],[2024-08-31]]</f>
        <v>0</v>
      </c>
      <c r="AM315" s="88">
        <v>0</v>
      </c>
      <c r="AN315" s="88">
        <v>0</v>
      </c>
      <c r="AO315" s="90">
        <f t="shared" si="59"/>
        <v>0</v>
      </c>
    </row>
    <row r="316" spans="2:48" ht="13.5" customHeight="1">
      <c r="B316" s="49" t="s">
        <v>1517</v>
      </c>
      <c r="C316" s="49" t="s">
        <v>381</v>
      </c>
      <c r="D316" s="50" t="s">
        <v>382</v>
      </c>
      <c r="E316" s="86" t="s">
        <v>383</v>
      </c>
      <c r="F316" s="87" t="str">
        <f>IF(LEN(DSKR!$B316)&lt;7,"O",IF(SUM(DSKR!$G316:$Y316,DSKR!$AM316:'DSKR'!$AO$235:$AO$392)&lt;&gt;0,"O","X"))</f>
        <v>O</v>
      </c>
      <c r="G316" s="88">
        <v>507560541</v>
      </c>
      <c r="H316" s="88">
        <v>42749237</v>
      </c>
      <c r="I316" s="88">
        <v>92612952</v>
      </c>
      <c r="J316" s="88">
        <v>151119713</v>
      </c>
      <c r="K316" s="88">
        <v>263111303</v>
      </c>
      <c r="L316" s="88">
        <v>325404491</v>
      </c>
      <c r="M316" s="88">
        <v>387386542</v>
      </c>
      <c r="N316" s="57">
        <v>459783126</v>
      </c>
      <c r="O316" s="57">
        <v>563594486</v>
      </c>
      <c r="P316" s="88">
        <v>609501113</v>
      </c>
      <c r="Q316" s="88">
        <v>643423720</v>
      </c>
      <c r="R316" s="88">
        <v>740061725</v>
      </c>
      <c r="S316" s="88">
        <v>970053234</v>
      </c>
      <c r="T316" s="88">
        <v>66502160</v>
      </c>
      <c r="U316" s="88">
        <v>143291098</v>
      </c>
      <c r="V316" s="88">
        <v>296920729</v>
      </c>
      <c r="W316" s="88">
        <v>401379043</v>
      </c>
      <c r="X316" s="88">
        <v>498507233</v>
      </c>
      <c r="Y316" s="88">
        <v>569139337</v>
      </c>
      <c r="Z316" s="88">
        <v>666384105</v>
      </c>
      <c r="AA316" s="88">
        <v>737382390</v>
      </c>
      <c r="AB316" s="88">
        <v>0</v>
      </c>
      <c r="AC316" s="88">
        <v>0</v>
      </c>
      <c r="AD316" s="88">
        <v>0</v>
      </c>
      <c r="AE316" s="89">
        <v>0</v>
      </c>
      <c r="AG316" s="88">
        <f>DSKR!$S316</f>
        <v>970053234</v>
      </c>
      <c r="AH316" s="88">
        <v>0</v>
      </c>
      <c r="AI316" s="88">
        <v>0</v>
      </c>
      <c r="AJ316" s="88">
        <f t="shared" si="58"/>
        <v>970053234</v>
      </c>
      <c r="AL316" s="88">
        <f>DSKR_IS[[#This Row],[2024-08-31]]</f>
        <v>737382390</v>
      </c>
      <c r="AM316" s="88">
        <v>0</v>
      </c>
      <c r="AN316" s="88">
        <v>0</v>
      </c>
      <c r="AO316" s="90">
        <f t="shared" si="59"/>
        <v>737382390</v>
      </c>
    </row>
    <row r="317" spans="2:48" ht="13.5" customHeight="1">
      <c r="B317" s="49" t="s">
        <v>1518</v>
      </c>
      <c r="C317" s="49" t="s">
        <v>384</v>
      </c>
      <c r="D317" s="50" t="s">
        <v>385</v>
      </c>
      <c r="E317" s="86" t="s">
        <v>386</v>
      </c>
      <c r="F317" s="87" t="str">
        <f>IF(LEN(DSKR!$B317)&lt;7,"O",IF(SUM(DSKR!$G317:$Y317,DSKR!$AM317:'DSKR'!$AO$235:$AO$392)&lt;&gt;0,"O","X"))</f>
        <v>O</v>
      </c>
      <c r="G317" s="88">
        <v>0</v>
      </c>
      <c r="H317" s="88">
        <v>0</v>
      </c>
      <c r="I317" s="88">
        <v>0</v>
      </c>
      <c r="J317" s="88">
        <v>0</v>
      </c>
      <c r="K317" s="88">
        <v>0</v>
      </c>
      <c r="L317" s="88">
        <v>0</v>
      </c>
      <c r="M317" s="88">
        <v>0</v>
      </c>
      <c r="N317" s="57">
        <v>0</v>
      </c>
      <c r="O317" s="57">
        <v>0</v>
      </c>
      <c r="P317" s="88">
        <v>0</v>
      </c>
      <c r="Q317" s="88">
        <v>0</v>
      </c>
      <c r="R317" s="88">
        <v>0</v>
      </c>
      <c r="S317" s="88">
        <v>0</v>
      </c>
      <c r="T317" s="88">
        <v>0</v>
      </c>
      <c r="U317" s="88">
        <v>0</v>
      </c>
      <c r="V317" s="88">
        <v>0</v>
      </c>
      <c r="W317" s="88">
        <v>0</v>
      </c>
      <c r="X317" s="88">
        <v>0</v>
      </c>
      <c r="Y317" s="88">
        <v>0</v>
      </c>
      <c r="Z317" s="88">
        <v>0</v>
      </c>
      <c r="AA317" s="88">
        <v>0</v>
      </c>
      <c r="AB317" s="88">
        <v>0</v>
      </c>
      <c r="AC317" s="88">
        <v>0</v>
      </c>
      <c r="AD317" s="88">
        <v>0</v>
      </c>
      <c r="AE317" s="89">
        <v>0</v>
      </c>
      <c r="AG317" s="88">
        <f>DSKR!$S317</f>
        <v>0</v>
      </c>
      <c r="AH317" s="88">
        <v>0</v>
      </c>
      <c r="AI317" s="88">
        <v>0</v>
      </c>
      <c r="AJ317" s="88">
        <f t="shared" si="58"/>
        <v>0</v>
      </c>
      <c r="AL317" s="88">
        <f>DSKR_IS[[#This Row],[2024-08-31]]</f>
        <v>0</v>
      </c>
      <c r="AM317" s="88">
        <v>0</v>
      </c>
      <c r="AN317" s="88">
        <v>0</v>
      </c>
      <c r="AO317" s="90">
        <f t="shared" si="59"/>
        <v>0</v>
      </c>
    </row>
    <row r="318" spans="2:48" ht="13.5" customHeight="1">
      <c r="B318" s="49" t="s">
        <v>1519</v>
      </c>
      <c r="C318" s="49" t="s">
        <v>387</v>
      </c>
      <c r="D318" s="50" t="s">
        <v>388</v>
      </c>
      <c r="E318" s="86" t="s">
        <v>389</v>
      </c>
      <c r="F318" s="87" t="str">
        <f>IF(LEN(DSKR!$B318)&lt;7,"O",IF(SUM(DSKR!$G318:$Y318,DSKR!$AM318:'DSKR'!$AO$235:$AO$392)&lt;&gt;0,"O","X"))</f>
        <v>O</v>
      </c>
      <c r="G318" s="88">
        <v>0</v>
      </c>
      <c r="H318" s="88">
        <v>0</v>
      </c>
      <c r="I318" s="88">
        <v>0</v>
      </c>
      <c r="J318" s="88">
        <v>0</v>
      </c>
      <c r="K318" s="88">
        <v>0</v>
      </c>
      <c r="L318" s="88">
        <v>0</v>
      </c>
      <c r="M318" s="88">
        <v>0</v>
      </c>
      <c r="N318" s="57">
        <v>0</v>
      </c>
      <c r="O318" s="57">
        <v>0</v>
      </c>
      <c r="P318" s="88">
        <v>0</v>
      </c>
      <c r="Q318" s="88">
        <v>0</v>
      </c>
      <c r="R318" s="88">
        <v>0</v>
      </c>
      <c r="S318" s="88">
        <v>0</v>
      </c>
      <c r="T318" s="88">
        <v>0</v>
      </c>
      <c r="U318" s="88">
        <v>0</v>
      </c>
      <c r="V318" s="88">
        <v>0</v>
      </c>
      <c r="W318" s="88">
        <v>0</v>
      </c>
      <c r="X318" s="88">
        <v>0</v>
      </c>
      <c r="Y318" s="88">
        <v>0</v>
      </c>
      <c r="Z318" s="88">
        <v>0</v>
      </c>
      <c r="AA318" s="88">
        <v>0</v>
      </c>
      <c r="AB318" s="88">
        <v>0</v>
      </c>
      <c r="AC318" s="88">
        <v>0</v>
      </c>
      <c r="AD318" s="88">
        <v>0</v>
      </c>
      <c r="AE318" s="89">
        <v>0</v>
      </c>
      <c r="AG318" s="88">
        <f>DSKR!$S318</f>
        <v>0</v>
      </c>
      <c r="AH318" s="88">
        <v>0</v>
      </c>
      <c r="AI318" s="88">
        <v>0</v>
      </c>
      <c r="AJ318" s="88">
        <f t="shared" si="58"/>
        <v>0</v>
      </c>
      <c r="AL318" s="88">
        <f>DSKR_IS[[#This Row],[2024-08-31]]</f>
        <v>0</v>
      </c>
      <c r="AM318" s="88">
        <v>0</v>
      </c>
      <c r="AN318" s="88">
        <v>0</v>
      </c>
      <c r="AO318" s="90">
        <f t="shared" si="59"/>
        <v>0</v>
      </c>
    </row>
    <row r="319" spans="2:48" ht="13.5" customHeight="1">
      <c r="B319" s="49" t="s">
        <v>1520</v>
      </c>
      <c r="C319" s="49" t="s">
        <v>390</v>
      </c>
      <c r="D319" s="50" t="s">
        <v>391</v>
      </c>
      <c r="E319" s="86" t="s">
        <v>392</v>
      </c>
      <c r="F319" s="87" t="str">
        <f>IF(LEN(DSKR!$B319)&lt;7,"O",IF(SUM(DSKR!$G319:$Y319,DSKR!$AM319:'DSKR'!$AO$235:$AO$392)&lt;&gt;0,"O","X"))</f>
        <v>O</v>
      </c>
      <c r="G319" s="88">
        <v>131304598</v>
      </c>
      <c r="H319" s="88">
        <v>6661854</v>
      </c>
      <c r="I319" s="88">
        <v>16393504</v>
      </c>
      <c r="J319" s="88">
        <v>22995659</v>
      </c>
      <c r="K319" s="88">
        <v>29293545</v>
      </c>
      <c r="L319" s="88">
        <v>37586499</v>
      </c>
      <c r="M319" s="88">
        <v>68720029</v>
      </c>
      <c r="N319" s="57">
        <v>100799782</v>
      </c>
      <c r="O319" s="57">
        <v>152951004</v>
      </c>
      <c r="P319" s="88">
        <v>185758485</v>
      </c>
      <c r="Q319" s="88">
        <v>215439532</v>
      </c>
      <c r="R319" s="88">
        <v>212223151</v>
      </c>
      <c r="S319" s="88">
        <v>229431669</v>
      </c>
      <c r="T319" s="88">
        <v>19182499</v>
      </c>
      <c r="U319" s="88">
        <v>34460399</v>
      </c>
      <c r="V319" s="88">
        <v>50125149</v>
      </c>
      <c r="W319" s="88">
        <v>66604245</v>
      </c>
      <c r="X319" s="88">
        <v>84273591</v>
      </c>
      <c r="Y319" s="88">
        <v>94628997</v>
      </c>
      <c r="Z319" s="88">
        <v>111316750</v>
      </c>
      <c r="AA319" s="88">
        <v>127332715</v>
      </c>
      <c r="AB319" s="88">
        <v>0</v>
      </c>
      <c r="AC319" s="88">
        <v>0</v>
      </c>
      <c r="AD319" s="88">
        <v>0</v>
      </c>
      <c r="AE319" s="89">
        <v>0</v>
      </c>
      <c r="AG319" s="88">
        <f>DSKR!$S319</f>
        <v>229431669</v>
      </c>
      <c r="AH319" s="88">
        <v>0</v>
      </c>
      <c r="AI319" s="88">
        <v>0</v>
      </c>
      <c r="AJ319" s="88">
        <f t="shared" si="58"/>
        <v>229431669</v>
      </c>
      <c r="AL319" s="88">
        <f>DSKR_IS[[#This Row],[2024-08-31]]</f>
        <v>127332715</v>
      </c>
      <c r="AM319" s="88">
        <v>0</v>
      </c>
      <c r="AN319" s="88">
        <v>0</v>
      </c>
      <c r="AO319" s="90">
        <f t="shared" si="59"/>
        <v>127332715</v>
      </c>
    </row>
    <row r="320" spans="2:48" ht="13.5" customHeight="1">
      <c r="B320" s="49" t="s">
        <v>1521</v>
      </c>
      <c r="C320" s="49" t="s">
        <v>393</v>
      </c>
      <c r="D320" s="50" t="s">
        <v>394</v>
      </c>
      <c r="E320" s="86" t="s">
        <v>395</v>
      </c>
      <c r="F320" s="87" t="str">
        <f>IF(LEN(DSKR!$B320)&lt;7,"O",IF(SUM(DSKR!$G320:$Y320,DSKR!$AM320:'DSKR'!$AO$235:$AO$392)&lt;&gt;0,"O","X"))</f>
        <v>O</v>
      </c>
      <c r="G320" s="88">
        <v>639980247</v>
      </c>
      <c r="H320" s="88">
        <v>0</v>
      </c>
      <c r="I320" s="88">
        <v>0</v>
      </c>
      <c r="J320" s="88">
        <v>41964904</v>
      </c>
      <c r="K320" s="88">
        <v>41964904</v>
      </c>
      <c r="L320" s="88">
        <v>41964904</v>
      </c>
      <c r="M320" s="88">
        <v>341855018</v>
      </c>
      <c r="N320" s="57">
        <v>341855018</v>
      </c>
      <c r="O320" s="57">
        <v>341855018</v>
      </c>
      <c r="P320" s="88">
        <v>490607932</v>
      </c>
      <c r="Q320" s="88">
        <v>490607932</v>
      </c>
      <c r="R320" s="88">
        <v>490607932</v>
      </c>
      <c r="S320" s="88">
        <v>148389121</v>
      </c>
      <c r="T320" s="88">
        <v>0</v>
      </c>
      <c r="U320" s="88">
        <v>0</v>
      </c>
      <c r="V320" s="88">
        <v>-2615352</v>
      </c>
      <c r="W320" s="88">
        <v>-2615352</v>
      </c>
      <c r="X320" s="88">
        <v>-2615352</v>
      </c>
      <c r="Y320" s="88">
        <v>-1829015</v>
      </c>
      <c r="Z320" s="88">
        <v>-1829015</v>
      </c>
      <c r="AA320" s="88">
        <v>-1829015</v>
      </c>
      <c r="AB320" s="88">
        <v>0</v>
      </c>
      <c r="AC320" s="88">
        <v>0</v>
      </c>
      <c r="AD320" s="88">
        <v>0</v>
      </c>
      <c r="AE320" s="89">
        <v>0</v>
      </c>
      <c r="AG320" s="88">
        <f>DSKR!$S320</f>
        <v>148389121</v>
      </c>
      <c r="AH320" s="88">
        <v>0</v>
      </c>
      <c r="AI320" s="88">
        <v>0</v>
      </c>
      <c r="AJ320" s="88">
        <f t="shared" si="58"/>
        <v>148389121</v>
      </c>
      <c r="AL320" s="88">
        <f>DSKR_IS[[#This Row],[2024-08-31]]</f>
        <v>-1829015</v>
      </c>
      <c r="AM320" s="88">
        <v>0</v>
      </c>
      <c r="AN320" s="88">
        <v>0</v>
      </c>
      <c r="AO320" s="90">
        <f t="shared" si="59"/>
        <v>-1829015</v>
      </c>
    </row>
    <row r="321" spans="2:41" ht="13.5" customHeight="1">
      <c r="B321" s="49" t="s">
        <v>1522</v>
      </c>
      <c r="C321" s="49" t="s">
        <v>396</v>
      </c>
      <c r="D321" s="50" t="s">
        <v>397</v>
      </c>
      <c r="E321" s="86" t="s">
        <v>398</v>
      </c>
      <c r="F321" s="87" t="str">
        <f>IF(LEN(DSKR!$B321)&lt;7,"O",IF(SUM(DSKR!$G321:$Y321,DSKR!$AM321:'DSKR'!$AO$235:$AO$392)&lt;&gt;0,"O","X"))</f>
        <v>O</v>
      </c>
      <c r="G321" s="88">
        <v>0</v>
      </c>
      <c r="H321" s="88">
        <v>0</v>
      </c>
      <c r="I321" s="88">
        <v>0</v>
      </c>
      <c r="J321" s="88">
        <v>0</v>
      </c>
      <c r="K321" s="88">
        <v>0</v>
      </c>
      <c r="L321" s="88">
        <v>0</v>
      </c>
      <c r="M321" s="88">
        <v>0</v>
      </c>
      <c r="N321" s="57">
        <v>0</v>
      </c>
      <c r="O321" s="57">
        <v>0</v>
      </c>
      <c r="P321" s="88">
        <v>0</v>
      </c>
      <c r="Q321" s="88">
        <v>0</v>
      </c>
      <c r="R321" s="88">
        <v>0</v>
      </c>
      <c r="S321" s="88">
        <v>0</v>
      </c>
      <c r="T321" s="88">
        <v>0</v>
      </c>
      <c r="U321" s="88">
        <v>0</v>
      </c>
      <c r="V321" s="88">
        <v>0</v>
      </c>
      <c r="W321" s="88">
        <v>0</v>
      </c>
      <c r="X321" s="88">
        <v>0</v>
      </c>
      <c r="Y321" s="88">
        <v>0</v>
      </c>
      <c r="Z321" s="88">
        <v>0</v>
      </c>
      <c r="AA321" s="88">
        <v>0</v>
      </c>
      <c r="AB321" s="88">
        <v>0</v>
      </c>
      <c r="AC321" s="88">
        <v>0</v>
      </c>
      <c r="AD321" s="88">
        <v>0</v>
      </c>
      <c r="AE321" s="89">
        <v>0</v>
      </c>
      <c r="AG321" s="88">
        <f>DSKR!$S321</f>
        <v>0</v>
      </c>
      <c r="AH321" s="88">
        <v>0</v>
      </c>
      <c r="AI321" s="88">
        <v>0</v>
      </c>
      <c r="AJ321" s="88">
        <f t="shared" si="58"/>
        <v>0</v>
      </c>
      <c r="AL321" s="88">
        <f>DSKR_IS[[#This Row],[2024-08-31]]</f>
        <v>0</v>
      </c>
      <c r="AM321" s="88">
        <v>0</v>
      </c>
      <c r="AN321" s="88">
        <v>0</v>
      </c>
      <c r="AO321" s="90">
        <f t="shared" si="59"/>
        <v>0</v>
      </c>
    </row>
    <row r="322" spans="2:41" ht="13.5" customHeight="1">
      <c r="B322" s="49" t="s">
        <v>1523</v>
      </c>
      <c r="C322" s="49" t="s">
        <v>399</v>
      </c>
      <c r="D322" s="50" t="s">
        <v>400</v>
      </c>
      <c r="E322" s="86" t="s">
        <v>401</v>
      </c>
      <c r="F322" s="87" t="str">
        <f>IF(LEN(DSKR!$B322)&lt;7,"O",IF(SUM(DSKR!$G322:$Y322,DSKR!$AM322:'DSKR'!$AO$235:$AO$392)&lt;&gt;0,"O","X"))</f>
        <v>O</v>
      </c>
      <c r="G322" s="88">
        <v>371709383</v>
      </c>
      <c r="H322" s="88">
        <v>17850000</v>
      </c>
      <c r="I322" s="88">
        <v>40249503</v>
      </c>
      <c r="J322" s="88">
        <v>69724516</v>
      </c>
      <c r="K322" s="88">
        <v>101629346</v>
      </c>
      <c r="L322" s="88">
        <v>281890953</v>
      </c>
      <c r="M322" s="88">
        <v>400099114</v>
      </c>
      <c r="N322" s="57">
        <v>461817994</v>
      </c>
      <c r="O322" s="57">
        <v>480237954</v>
      </c>
      <c r="P322" s="88">
        <v>520570023</v>
      </c>
      <c r="Q322" s="88">
        <v>690901375</v>
      </c>
      <c r="R322" s="88">
        <v>715377047</v>
      </c>
      <c r="S322" s="88">
        <v>729597047</v>
      </c>
      <c r="T322" s="88">
        <v>66160694</v>
      </c>
      <c r="U322" s="88">
        <v>87660694</v>
      </c>
      <c r="V322" s="88">
        <v>107300689</v>
      </c>
      <c r="W322" s="88">
        <v>537424547</v>
      </c>
      <c r="X322" s="88">
        <v>716524641</v>
      </c>
      <c r="Y322" s="88">
        <v>888532715</v>
      </c>
      <c r="Z322" s="88">
        <v>913017715</v>
      </c>
      <c r="AA322" s="88">
        <v>964842715</v>
      </c>
      <c r="AB322" s="88">
        <v>0</v>
      </c>
      <c r="AC322" s="88">
        <v>0</v>
      </c>
      <c r="AD322" s="88">
        <v>0</v>
      </c>
      <c r="AE322" s="89">
        <v>0</v>
      </c>
      <c r="AG322" s="88">
        <f>DSKR!$S322</f>
        <v>729597047</v>
      </c>
      <c r="AH322" s="88">
        <v>0</v>
      </c>
      <c r="AI322" s="88">
        <v>0</v>
      </c>
      <c r="AJ322" s="88">
        <f t="shared" si="58"/>
        <v>729597047</v>
      </c>
      <c r="AL322" s="88">
        <f>DSKR_IS[[#This Row],[2024-08-31]]</f>
        <v>964842715</v>
      </c>
      <c r="AM322" s="88">
        <v>0</v>
      </c>
      <c r="AN322" s="88">
        <v>0</v>
      </c>
      <c r="AO322" s="90">
        <f t="shared" si="59"/>
        <v>964842715</v>
      </c>
    </row>
    <row r="323" spans="2:41" ht="13.5" customHeight="1">
      <c r="B323" s="49" t="s">
        <v>1524</v>
      </c>
      <c r="C323" s="49" t="s">
        <v>402</v>
      </c>
      <c r="D323" s="50" t="s">
        <v>403</v>
      </c>
      <c r="E323" s="86" t="s">
        <v>404</v>
      </c>
      <c r="F323" s="87" t="str">
        <f>IF(LEN(DSKR!$B323)&lt;7,"O",IF(SUM(DSKR!$G323:$Y323,DSKR!$AM323:'DSKR'!$AO$235:$AO$392)&lt;&gt;0,"O","X"))</f>
        <v>O</v>
      </c>
      <c r="G323" s="88">
        <v>823039267</v>
      </c>
      <c r="H323" s="88">
        <v>72462559</v>
      </c>
      <c r="I323" s="88">
        <v>145559967</v>
      </c>
      <c r="J323" s="88">
        <v>235630699</v>
      </c>
      <c r="K323" s="88">
        <v>333315679</v>
      </c>
      <c r="L323" s="88">
        <v>431023891</v>
      </c>
      <c r="M323" s="88">
        <v>529017673</v>
      </c>
      <c r="N323" s="57">
        <v>627010114</v>
      </c>
      <c r="O323" s="57">
        <v>725118718</v>
      </c>
      <c r="P323" s="88">
        <v>827978892</v>
      </c>
      <c r="Q323" s="88">
        <v>931039112</v>
      </c>
      <c r="R323" s="88">
        <v>1035031862</v>
      </c>
      <c r="S323" s="88">
        <v>1140170938</v>
      </c>
      <c r="T323" s="88">
        <v>107515369</v>
      </c>
      <c r="U323" s="88">
        <v>216838395</v>
      </c>
      <c r="V323" s="88">
        <v>326199218</v>
      </c>
      <c r="W323" s="88">
        <v>435564367</v>
      </c>
      <c r="X323" s="88">
        <v>544084049</v>
      </c>
      <c r="Y323" s="88">
        <v>652603764</v>
      </c>
      <c r="Z323" s="88">
        <v>761142646</v>
      </c>
      <c r="AA323" s="88">
        <v>869684184</v>
      </c>
      <c r="AB323" s="88">
        <v>0</v>
      </c>
      <c r="AC323" s="88">
        <v>0</v>
      </c>
      <c r="AD323" s="88">
        <v>0</v>
      </c>
      <c r="AE323" s="89">
        <v>0</v>
      </c>
      <c r="AG323" s="88">
        <f>DSKR!$S323</f>
        <v>1140170938</v>
      </c>
      <c r="AH323" s="88">
        <v>0</v>
      </c>
      <c r="AI323" s="88">
        <v>1075244791</v>
      </c>
      <c r="AJ323" s="88">
        <f t="shared" si="58"/>
        <v>64926147</v>
      </c>
      <c r="AL323" s="88">
        <f>DSKR_IS[[#This Row],[2024-08-31]]</f>
        <v>869684184</v>
      </c>
      <c r="AM323" s="88">
        <v>0</v>
      </c>
      <c r="AN323" s="88">
        <v>817221752</v>
      </c>
      <c r="AO323" s="90">
        <f t="shared" si="59"/>
        <v>52462432</v>
      </c>
    </row>
    <row r="324" spans="2:41" ht="13.5" customHeight="1">
      <c r="B324" s="49" t="s">
        <v>1525</v>
      </c>
      <c r="C324" s="49" t="s">
        <v>405</v>
      </c>
      <c r="D324" s="50" t="s">
        <v>406</v>
      </c>
      <c r="E324" s="86" t="s">
        <v>407</v>
      </c>
      <c r="F324" s="87" t="str">
        <f>IF(LEN(DSKR!$B324)&lt;7,"O",IF(SUM(DSKR!$G324:$Y324,DSKR!$AM324:'DSKR'!$AO$235:$AO$392)&lt;&gt;0,"O","X"))</f>
        <v>O</v>
      </c>
      <c r="G324" s="88">
        <v>17863344</v>
      </c>
      <c r="H324" s="88">
        <v>1970468</v>
      </c>
      <c r="I324" s="88">
        <v>3940954</v>
      </c>
      <c r="J324" s="88">
        <v>5911443</v>
      </c>
      <c r="K324" s="88">
        <v>7921263</v>
      </c>
      <c r="L324" s="88">
        <v>9848428</v>
      </c>
      <c r="M324" s="88">
        <v>11710471</v>
      </c>
      <c r="N324" s="57">
        <v>13572498</v>
      </c>
      <c r="O324" s="57">
        <v>15402275</v>
      </c>
      <c r="P324" s="88">
        <v>17241736</v>
      </c>
      <c r="Q324" s="88">
        <v>19081184</v>
      </c>
      <c r="R324" s="88">
        <v>20930972</v>
      </c>
      <c r="S324" s="89">
        <v>23184438</v>
      </c>
      <c r="T324" s="89">
        <v>2405443</v>
      </c>
      <c r="U324" s="89">
        <v>5804989</v>
      </c>
      <c r="V324" s="88">
        <v>9220043</v>
      </c>
      <c r="W324" s="89">
        <v>12740000</v>
      </c>
      <c r="X324" s="89">
        <v>16317465</v>
      </c>
      <c r="Y324" s="88">
        <v>19886516</v>
      </c>
      <c r="Z324" s="89">
        <v>23446877</v>
      </c>
      <c r="AA324" s="88">
        <v>27012303</v>
      </c>
      <c r="AB324" s="88">
        <v>0</v>
      </c>
      <c r="AC324" s="89">
        <v>0</v>
      </c>
      <c r="AD324" s="89">
        <v>0</v>
      </c>
      <c r="AE324" s="89">
        <v>0</v>
      </c>
      <c r="AG324" s="89">
        <f>DSKR!$S324</f>
        <v>23184438</v>
      </c>
      <c r="AH324" s="89">
        <v>0</v>
      </c>
      <c r="AI324" s="89">
        <v>0</v>
      </c>
      <c r="AJ324" s="88">
        <f t="shared" si="58"/>
        <v>23184438</v>
      </c>
      <c r="AL324" s="89">
        <f>DSKR_IS[[#This Row],[2024-08-31]]</f>
        <v>27012303</v>
      </c>
      <c r="AM324" s="89">
        <v>0</v>
      </c>
      <c r="AN324" s="89">
        <v>0</v>
      </c>
      <c r="AO324" s="90">
        <f t="shared" si="59"/>
        <v>27012303</v>
      </c>
    </row>
    <row r="325" spans="2:41" ht="13.5" customHeight="1">
      <c r="B325" s="49" t="s">
        <v>1526</v>
      </c>
      <c r="C325" s="49" t="s">
        <v>408</v>
      </c>
      <c r="D325" s="50" t="s">
        <v>409</v>
      </c>
      <c r="E325" s="86" t="s">
        <v>410</v>
      </c>
      <c r="F325" s="87" t="str">
        <f>IF(LEN(DSKR!$B325)&lt;7,"O",IF(SUM(DSKR!$G325:$Y325,DSKR!$AM325:'DSKR'!$AO$235:$AO$392)&lt;&gt;0,"O","X"))</f>
        <v>O</v>
      </c>
      <c r="G325" s="88">
        <v>78554059</v>
      </c>
      <c r="H325" s="88">
        <v>0</v>
      </c>
      <c r="I325" s="88">
        <v>0</v>
      </c>
      <c r="J325" s="88">
        <v>133609</v>
      </c>
      <c r="K325" s="88">
        <v>133609</v>
      </c>
      <c r="L325" s="88">
        <v>133609</v>
      </c>
      <c r="M325" s="88">
        <v>133609</v>
      </c>
      <c r="N325" s="57">
        <v>133609</v>
      </c>
      <c r="O325" s="57">
        <v>133609</v>
      </c>
      <c r="P325" s="88">
        <v>133609</v>
      </c>
      <c r="Q325" s="88">
        <v>883609</v>
      </c>
      <c r="R325" s="88">
        <v>883609</v>
      </c>
      <c r="S325" s="88">
        <v>883609</v>
      </c>
      <c r="T325" s="88">
        <v>0</v>
      </c>
      <c r="U325" s="88">
        <v>0</v>
      </c>
      <c r="V325" s="88">
        <v>0</v>
      </c>
      <c r="W325" s="88">
        <v>0</v>
      </c>
      <c r="X325" s="88">
        <v>0</v>
      </c>
      <c r="Y325" s="88">
        <v>0</v>
      </c>
      <c r="Z325" s="88">
        <v>0</v>
      </c>
      <c r="AA325" s="88">
        <v>0</v>
      </c>
      <c r="AB325" s="88">
        <v>0</v>
      </c>
      <c r="AC325" s="88">
        <v>0</v>
      </c>
      <c r="AD325" s="88">
        <v>0</v>
      </c>
      <c r="AE325" s="89">
        <v>0</v>
      </c>
      <c r="AG325" s="88">
        <f>DSKR!$S325</f>
        <v>883609</v>
      </c>
      <c r="AH325" s="88">
        <v>0</v>
      </c>
      <c r="AI325" s="88">
        <v>0</v>
      </c>
      <c r="AJ325" s="88">
        <f t="shared" si="58"/>
        <v>883609</v>
      </c>
      <c r="AL325" s="88">
        <f>DSKR_IS[[#This Row],[2024-08-31]]</f>
        <v>0</v>
      </c>
      <c r="AM325" s="88">
        <v>0</v>
      </c>
      <c r="AN325" s="88">
        <v>0</v>
      </c>
      <c r="AO325" s="90">
        <f t="shared" si="59"/>
        <v>0</v>
      </c>
    </row>
    <row r="326" spans="2:41" ht="13.5" customHeight="1">
      <c r="B326" s="49" t="s">
        <v>1527</v>
      </c>
      <c r="C326" s="49" t="s">
        <v>411</v>
      </c>
      <c r="D326" s="50" t="s">
        <v>412</v>
      </c>
      <c r="E326" s="86" t="s">
        <v>413</v>
      </c>
      <c r="F326" s="87" t="str">
        <f>IF(LEN(DSKR!$B326)&lt;7,"O",IF(SUM(DSKR!$G326:$Y326,DSKR!$AM326:'DSKR'!$AO$235:$AO$392)&lt;&gt;0,"O","X"))</f>
        <v>O</v>
      </c>
      <c r="G326" s="88">
        <v>0</v>
      </c>
      <c r="H326" s="88">
        <v>0</v>
      </c>
      <c r="I326" s="88">
        <v>0</v>
      </c>
      <c r="J326" s="88">
        <v>0</v>
      </c>
      <c r="K326" s="88">
        <v>0</v>
      </c>
      <c r="L326" s="88">
        <v>0</v>
      </c>
      <c r="M326" s="88">
        <v>0</v>
      </c>
      <c r="N326" s="57">
        <v>0</v>
      </c>
      <c r="O326" s="57">
        <v>0</v>
      </c>
      <c r="P326" s="88">
        <v>0</v>
      </c>
      <c r="Q326" s="88">
        <v>0</v>
      </c>
      <c r="R326" s="88">
        <v>0</v>
      </c>
      <c r="S326" s="88">
        <v>0</v>
      </c>
      <c r="T326" s="88">
        <v>0</v>
      </c>
      <c r="U326" s="88">
        <v>0</v>
      </c>
      <c r="V326" s="88">
        <v>0</v>
      </c>
      <c r="W326" s="88">
        <v>0</v>
      </c>
      <c r="X326" s="88">
        <v>0</v>
      </c>
      <c r="Y326" s="88">
        <v>0</v>
      </c>
      <c r="Z326" s="88">
        <v>0</v>
      </c>
      <c r="AA326" s="88">
        <v>0</v>
      </c>
      <c r="AB326" s="88">
        <v>0</v>
      </c>
      <c r="AC326" s="88">
        <v>0</v>
      </c>
      <c r="AD326" s="88">
        <v>0</v>
      </c>
      <c r="AE326" s="89">
        <v>0</v>
      </c>
      <c r="AG326" s="88">
        <f>DSKR!$S326</f>
        <v>0</v>
      </c>
      <c r="AH326" s="88">
        <v>1216332255.8675535</v>
      </c>
      <c r="AI326" s="88">
        <v>0</v>
      </c>
      <c r="AJ326" s="88">
        <f t="shared" si="58"/>
        <v>1216332255.8675535</v>
      </c>
      <c r="AL326" s="88">
        <f>DSKR_IS[[#This Row],[2024-08-31]]</f>
        <v>0</v>
      </c>
      <c r="AM326" s="88">
        <v>847909704.02911103</v>
      </c>
      <c r="AN326" s="88">
        <v>0</v>
      </c>
      <c r="AO326" s="90">
        <f t="shared" si="59"/>
        <v>847909704.02911103</v>
      </c>
    </row>
    <row r="327" spans="2:41" ht="13.5" customHeight="1">
      <c r="B327" s="49" t="s">
        <v>1528</v>
      </c>
      <c r="C327" s="49" t="s">
        <v>414</v>
      </c>
      <c r="D327" s="50" t="s">
        <v>415</v>
      </c>
      <c r="E327" s="86" t="s">
        <v>416</v>
      </c>
      <c r="F327" s="87" t="str">
        <f>IF(LEN(DSKR!$B327)&lt;7,"O",IF(SUM(DSKR!$G327:$Y327,DSKR!$AM327:'DSKR'!$AO$235:$AO$392)&lt;&gt;0,"O","X"))</f>
        <v>O</v>
      </c>
      <c r="G327" s="88">
        <v>0</v>
      </c>
      <c r="H327" s="88">
        <v>0</v>
      </c>
      <c r="I327" s="88">
        <v>0</v>
      </c>
      <c r="J327" s="88">
        <v>0</v>
      </c>
      <c r="K327" s="88">
        <v>0</v>
      </c>
      <c r="L327" s="88">
        <v>0</v>
      </c>
      <c r="M327" s="88">
        <v>0</v>
      </c>
      <c r="N327" s="57">
        <v>0</v>
      </c>
      <c r="O327" s="57">
        <v>0</v>
      </c>
      <c r="P327" s="88">
        <v>0</v>
      </c>
      <c r="Q327" s="88">
        <v>0</v>
      </c>
      <c r="R327" s="88">
        <v>0</v>
      </c>
      <c r="S327" s="88">
        <v>3797615102</v>
      </c>
      <c r="T327" s="88">
        <v>823259218</v>
      </c>
      <c r="U327" s="88">
        <v>1593404938</v>
      </c>
      <c r="V327" s="88">
        <v>2416664156</v>
      </c>
      <c r="W327" s="88">
        <v>3213366625</v>
      </c>
      <c r="X327" s="88">
        <v>4036625843</v>
      </c>
      <c r="Y327" s="88">
        <v>4833328312</v>
      </c>
      <c r="Z327" s="88">
        <v>5656587530</v>
      </c>
      <c r="AA327" s="88">
        <v>6479846748</v>
      </c>
      <c r="AB327" s="88">
        <v>0</v>
      </c>
      <c r="AC327" s="88">
        <v>0</v>
      </c>
      <c r="AD327" s="88">
        <v>0</v>
      </c>
      <c r="AE327" s="89">
        <v>0</v>
      </c>
      <c r="AG327" s="88">
        <f>DSKR!$S327</f>
        <v>3797615102</v>
      </c>
      <c r="AH327" s="88">
        <v>0</v>
      </c>
      <c r="AI327" s="88">
        <v>3797615102</v>
      </c>
      <c r="AJ327" s="88">
        <f t="shared" si="58"/>
        <v>0</v>
      </c>
      <c r="AL327" s="88">
        <f>DSKR_IS[[#This Row],[2024-08-31]]</f>
        <v>6479846748</v>
      </c>
      <c r="AM327" s="88">
        <v>0</v>
      </c>
      <c r="AN327" s="88">
        <v>6479846748</v>
      </c>
      <c r="AO327" s="90">
        <f t="shared" si="59"/>
        <v>0</v>
      </c>
    </row>
    <row r="328" spans="2:41" ht="13.5" customHeight="1">
      <c r="B328" s="49" t="s">
        <v>1529</v>
      </c>
      <c r="C328" s="49" t="s">
        <v>417</v>
      </c>
      <c r="D328" s="50" t="s">
        <v>418</v>
      </c>
      <c r="E328" s="86" t="s">
        <v>419</v>
      </c>
      <c r="F328" s="87" t="str">
        <f>IF(LEN(DSKR!$B328)&lt;7,"O",IF(SUM(DSKR!$G328:$Y328,DSKR!$AM328:'DSKR'!$AO$235:$AO$392)&lt;&gt;0,"O","X"))</f>
        <v>O</v>
      </c>
      <c r="G328" s="88">
        <v>0</v>
      </c>
      <c r="H328" s="88">
        <v>0</v>
      </c>
      <c r="I328" s="88">
        <v>0</v>
      </c>
      <c r="J328" s="88">
        <v>0</v>
      </c>
      <c r="K328" s="88">
        <v>0</v>
      </c>
      <c r="L328" s="88">
        <v>0</v>
      </c>
      <c r="M328" s="88">
        <v>0</v>
      </c>
      <c r="N328" s="57">
        <v>0</v>
      </c>
      <c r="O328" s="57">
        <v>0</v>
      </c>
      <c r="P328" s="88">
        <v>0</v>
      </c>
      <c r="Q328" s="88">
        <v>0</v>
      </c>
      <c r="R328" s="88">
        <v>0</v>
      </c>
      <c r="S328" s="88">
        <v>0</v>
      </c>
      <c r="T328" s="88">
        <v>0</v>
      </c>
      <c r="U328" s="88">
        <v>0</v>
      </c>
      <c r="V328" s="88">
        <v>0</v>
      </c>
      <c r="W328" s="88">
        <v>0</v>
      </c>
      <c r="X328" s="88">
        <v>0</v>
      </c>
      <c r="Y328" s="88">
        <v>0</v>
      </c>
      <c r="Z328" s="88">
        <v>0</v>
      </c>
      <c r="AA328" s="88">
        <v>0</v>
      </c>
      <c r="AB328" s="88">
        <v>0</v>
      </c>
      <c r="AC328" s="88">
        <v>0</v>
      </c>
      <c r="AD328" s="88">
        <v>0</v>
      </c>
      <c r="AE328" s="89">
        <v>0</v>
      </c>
      <c r="AG328" s="88">
        <f>DSKR!$S328</f>
        <v>0</v>
      </c>
      <c r="AH328" s="88">
        <v>21666638</v>
      </c>
      <c r="AI328" s="88">
        <v>0</v>
      </c>
      <c r="AJ328" s="88">
        <f t="shared" si="58"/>
        <v>21666638</v>
      </c>
      <c r="AL328" s="88">
        <f>DSKR_IS[[#This Row],[2024-08-31]]</f>
        <v>0</v>
      </c>
      <c r="AM328" s="88">
        <v>15870289</v>
      </c>
      <c r="AN328" s="88">
        <v>0</v>
      </c>
      <c r="AO328" s="90">
        <f t="shared" si="59"/>
        <v>15870289</v>
      </c>
    </row>
    <row r="329" spans="2:41" ht="13.5" customHeight="1">
      <c r="B329" s="49" t="s">
        <v>1530</v>
      </c>
      <c r="C329" s="49" t="s">
        <v>420</v>
      </c>
      <c r="D329" s="50" t="s">
        <v>421</v>
      </c>
      <c r="E329" s="86" t="s">
        <v>422</v>
      </c>
      <c r="F329" s="87" t="str">
        <f>IF(LEN(DSKR!$B329)&lt;7,"O",IF(SUM(DSKR!$G329:$Y329,DSKR!$AM329:'DSKR'!$AO$235:$AO$392)&lt;&gt;0,"O","X"))</f>
        <v>O</v>
      </c>
      <c r="G329" s="88">
        <v>0</v>
      </c>
      <c r="H329" s="88">
        <v>0</v>
      </c>
      <c r="I329" s="88">
        <v>0</v>
      </c>
      <c r="J329" s="88">
        <v>0</v>
      </c>
      <c r="K329" s="88">
        <v>0</v>
      </c>
      <c r="L329" s="88">
        <v>0</v>
      </c>
      <c r="M329" s="88">
        <v>0</v>
      </c>
      <c r="N329" s="57">
        <v>0</v>
      </c>
      <c r="O329" s="57">
        <v>0</v>
      </c>
      <c r="P329" s="88">
        <v>0</v>
      </c>
      <c r="Q329" s="88">
        <v>0</v>
      </c>
      <c r="R329" s="88">
        <v>0</v>
      </c>
      <c r="S329" s="88">
        <v>0</v>
      </c>
      <c r="T329" s="88">
        <v>0</v>
      </c>
      <c r="U329" s="88">
        <v>0</v>
      </c>
      <c r="V329" s="88">
        <v>0</v>
      </c>
      <c r="W329" s="88">
        <v>0</v>
      </c>
      <c r="X329" s="88">
        <v>0</v>
      </c>
      <c r="Y329" s="88">
        <v>0</v>
      </c>
      <c r="Z329" s="88">
        <v>0</v>
      </c>
      <c r="AA329" s="88">
        <v>0</v>
      </c>
      <c r="AB329" s="88">
        <v>0</v>
      </c>
      <c r="AC329" s="88">
        <v>0</v>
      </c>
      <c r="AD329" s="88">
        <v>0</v>
      </c>
      <c r="AE329" s="89">
        <v>0</v>
      </c>
      <c r="AG329" s="88">
        <f>DSKR!$S329</f>
        <v>0</v>
      </c>
      <c r="AH329" s="88">
        <v>0</v>
      </c>
      <c r="AI329" s="88">
        <v>0</v>
      </c>
      <c r="AJ329" s="88">
        <f t="shared" si="58"/>
        <v>0</v>
      </c>
      <c r="AL329" s="88">
        <f>DSKR_IS[[#This Row],[2024-08-31]]</f>
        <v>0</v>
      </c>
      <c r="AM329" s="88">
        <v>0</v>
      </c>
      <c r="AN329" s="88">
        <v>0</v>
      </c>
      <c r="AO329" s="90">
        <f t="shared" si="59"/>
        <v>0</v>
      </c>
    </row>
    <row r="330" spans="2:41" ht="13.5" customHeight="1">
      <c r="B330" s="25" t="s">
        <v>1531</v>
      </c>
      <c r="C330" s="26" t="s">
        <v>423</v>
      </c>
      <c r="D330" s="26" t="s">
        <v>424</v>
      </c>
      <c r="E330" s="81" t="s">
        <v>425</v>
      </c>
      <c r="F330" s="82" t="str">
        <f>IF(LEN(DSKR!$B330)&lt;7,"O",IF(SUM(DSKR!$G330:$Y330,DSKR!$AM330:'DSKR'!$AO$235:$AO$392)&lt;&gt;0,"O","X"))</f>
        <v>O</v>
      </c>
      <c r="G330" s="83">
        <f>G292-G293</f>
        <v>8064301109</v>
      </c>
      <c r="H330" s="83">
        <f t="shared" ref="H330:S330" si="60">H292-H293</f>
        <v>642850607</v>
      </c>
      <c r="I330" s="83">
        <f t="shared" si="60"/>
        <v>904591627</v>
      </c>
      <c r="J330" s="83">
        <f t="shared" si="60"/>
        <v>678961279</v>
      </c>
      <c r="K330" s="83">
        <f t="shared" si="60"/>
        <v>623625111</v>
      </c>
      <c r="L330" s="83">
        <f t="shared" si="60"/>
        <v>477621587</v>
      </c>
      <c r="M330" s="83">
        <f t="shared" si="60"/>
        <v>497965676</v>
      </c>
      <c r="N330" s="83">
        <f t="shared" si="60"/>
        <v>-448811695</v>
      </c>
      <c r="O330" s="83">
        <f t="shared" si="60"/>
        <v>-1142151410</v>
      </c>
      <c r="P330" s="83">
        <f t="shared" si="60"/>
        <v>-2304071845</v>
      </c>
      <c r="Q330" s="83">
        <f t="shared" si="60"/>
        <v>-3447955524</v>
      </c>
      <c r="R330" s="83">
        <f t="shared" si="60"/>
        <v>-4068861355</v>
      </c>
      <c r="S330" s="83">
        <f t="shared" si="60"/>
        <v>-6637568468</v>
      </c>
      <c r="T330" s="83">
        <f>T292-T293</f>
        <v>-1890160597</v>
      </c>
      <c r="U330" s="83">
        <f>U292-U293</f>
        <v>-3439233818</v>
      </c>
      <c r="V330" s="83">
        <f>V292-V293</f>
        <v>-5329831640</v>
      </c>
      <c r="W330" s="83">
        <f t="shared" ref="W330:AB330" si="61">W292-W293</f>
        <v>-6751689683</v>
      </c>
      <c r="X330" s="83">
        <f t="shared" si="61"/>
        <v>-8442459799</v>
      </c>
      <c r="Y330" s="83">
        <f t="shared" si="61"/>
        <v>-10164166387</v>
      </c>
      <c r="Z330" s="83">
        <f t="shared" si="61"/>
        <v>-11939854411</v>
      </c>
      <c r="AA330" s="83">
        <f t="shared" si="61"/>
        <v>-12945493179</v>
      </c>
      <c r="AB330" s="83">
        <f t="shared" si="61"/>
        <v>0</v>
      </c>
      <c r="AC330" s="83">
        <f>AC292-AC293</f>
        <v>0</v>
      </c>
      <c r="AD330" s="83">
        <f>AD292-AD293</f>
        <v>0</v>
      </c>
      <c r="AE330" s="84">
        <f>AE292-AE293</f>
        <v>0</v>
      </c>
      <c r="AG330" s="83">
        <f>DSKR!$S330</f>
        <v>-6637568468</v>
      </c>
      <c r="AH330" s="83"/>
      <c r="AI330" s="83"/>
      <c r="AJ330" s="83">
        <f>AJ292-AJ293</f>
        <v>-3018934632.4465027</v>
      </c>
      <c r="AL330" s="83">
        <f>DSKR_IS[[#This Row],[2024-08-31]]</f>
        <v>-12945493179</v>
      </c>
      <c r="AM330" s="83"/>
      <c r="AN330" s="83"/>
      <c r="AO330" s="85">
        <f>AO292-AO293</f>
        <v>-6523022774.0817423</v>
      </c>
    </row>
    <row r="331" spans="2:41" ht="13.5" customHeight="1">
      <c r="B331" s="25" t="s">
        <v>1532</v>
      </c>
      <c r="C331" s="91" t="s">
        <v>426</v>
      </c>
      <c r="D331" s="26" t="s">
        <v>427</v>
      </c>
      <c r="E331" s="81" t="s">
        <v>428</v>
      </c>
      <c r="F331" s="82" t="str">
        <f>IF(LEN(DSKR!$B331)&lt;7,"O",IF(SUM(DSKR!$G331:$Y331,DSKR!$AM331:'DSKR'!$AO$235:$AO$392)&lt;&gt;0,"O","X"))</f>
        <v>O</v>
      </c>
      <c r="G331" s="83">
        <f>SUM(G332:G354)</f>
        <v>2959161762</v>
      </c>
      <c r="H331" s="83">
        <f t="shared" ref="H331:S331" si="62">SUM(H332:H354)</f>
        <v>96060008</v>
      </c>
      <c r="I331" s="83">
        <f t="shared" si="62"/>
        <v>2396578364</v>
      </c>
      <c r="J331" s="83">
        <f t="shared" si="62"/>
        <v>2302343316</v>
      </c>
      <c r="K331" s="83">
        <f t="shared" si="62"/>
        <v>3389598250</v>
      </c>
      <c r="L331" s="83">
        <f t="shared" si="62"/>
        <v>3048062814</v>
      </c>
      <c r="M331" s="83">
        <f t="shared" si="62"/>
        <v>2990886198</v>
      </c>
      <c r="N331" s="83">
        <f t="shared" si="62"/>
        <v>2514911702</v>
      </c>
      <c r="O331" s="83">
        <f t="shared" si="62"/>
        <v>3584396345</v>
      </c>
      <c r="P331" s="83">
        <f t="shared" si="62"/>
        <v>4507563598</v>
      </c>
      <c r="Q331" s="83">
        <f t="shared" si="62"/>
        <v>5115659800</v>
      </c>
      <c r="R331" s="83">
        <f t="shared" si="62"/>
        <v>3570629638</v>
      </c>
      <c r="S331" s="83">
        <f t="shared" si="62"/>
        <v>4678483328</v>
      </c>
      <c r="T331" s="83">
        <f>SUM(T332:T354)</f>
        <v>2180415119</v>
      </c>
      <c r="U331" s="83">
        <f>SUM(U332:U354)</f>
        <v>2488733542</v>
      </c>
      <c r="V331" s="83">
        <f>SUM(V332:V354)</f>
        <v>3325409296</v>
      </c>
      <c r="W331" s="83">
        <f t="shared" ref="W331:AB331" si="63">SUM(W332:W354)</f>
        <v>5216868915</v>
      </c>
      <c r="X331" s="83">
        <f t="shared" si="63"/>
        <v>5264223453</v>
      </c>
      <c r="Y331" s="83">
        <f t="shared" si="63"/>
        <v>6178765105</v>
      </c>
      <c r="Z331" s="83">
        <f t="shared" si="63"/>
        <v>6138212535</v>
      </c>
      <c r="AA331" s="83">
        <f t="shared" si="63"/>
        <v>3921926317</v>
      </c>
      <c r="AB331" s="83">
        <f t="shared" si="63"/>
        <v>0</v>
      </c>
      <c r="AC331" s="83">
        <f>SUM(AC332:AC354)</f>
        <v>0</v>
      </c>
      <c r="AD331" s="83">
        <f>SUM(AD332:AD354)</f>
        <v>0</v>
      </c>
      <c r="AE331" s="84">
        <f>SUM(AE332:AE354)</f>
        <v>0</v>
      </c>
      <c r="AG331" s="83">
        <f>DSKR!$S331</f>
        <v>4678483328</v>
      </c>
      <c r="AH331" s="83"/>
      <c r="AI331" s="83"/>
      <c r="AJ331" s="83">
        <f>SUM(AJ332:AJ354)</f>
        <v>4615745237</v>
      </c>
      <c r="AL331" s="83">
        <f>DSKR_IS[[#This Row],[2024-08-31]]</f>
        <v>3921926317</v>
      </c>
      <c r="AM331" s="83"/>
      <c r="AN331" s="83"/>
      <c r="AO331" s="85">
        <f>SUM(AO332:AO354)</f>
        <v>3874026893</v>
      </c>
    </row>
    <row r="332" spans="2:41" ht="13.5" customHeight="1">
      <c r="B332" s="49" t="s">
        <v>1533</v>
      </c>
      <c r="C332" s="49" t="s">
        <v>429</v>
      </c>
      <c r="D332" s="50" t="s">
        <v>430</v>
      </c>
      <c r="E332" s="86" t="s">
        <v>431</v>
      </c>
      <c r="F332" s="87" t="str">
        <f>IF(LEN(DSKR!$B332)&lt;7,"O",IF(SUM(DSKR!$G332:$Y332,DSKR!$AM332:'DSKR'!$AO$235:$AO$392)&lt;&gt;0,"O","X"))</f>
        <v>O</v>
      </c>
      <c r="G332" s="88">
        <v>101381265</v>
      </c>
      <c r="H332" s="88">
        <v>24914565</v>
      </c>
      <c r="I332" s="88">
        <v>109417884</v>
      </c>
      <c r="J332" s="88">
        <v>277651058</v>
      </c>
      <c r="K332" s="88">
        <v>412487138</v>
      </c>
      <c r="L332" s="88">
        <v>552109510</v>
      </c>
      <c r="M332" s="88">
        <v>721018137</v>
      </c>
      <c r="N332" s="57">
        <v>874016816</v>
      </c>
      <c r="O332" s="57">
        <v>1041986855</v>
      </c>
      <c r="P332" s="88">
        <v>1251537710</v>
      </c>
      <c r="Q332" s="88">
        <v>1435780108</v>
      </c>
      <c r="R332" s="88">
        <v>1610630614</v>
      </c>
      <c r="S332" s="88">
        <v>1896544483</v>
      </c>
      <c r="T332" s="88">
        <v>46052409</v>
      </c>
      <c r="U332" s="88">
        <v>88323257</v>
      </c>
      <c r="V332" s="88">
        <v>139652346</v>
      </c>
      <c r="W332" s="88">
        <v>180172551</v>
      </c>
      <c r="X332" s="88">
        <v>221857353</v>
      </c>
      <c r="Y332" s="88">
        <v>280238338</v>
      </c>
      <c r="Z332" s="88">
        <v>322021563</v>
      </c>
      <c r="AA332" s="88">
        <v>363362608</v>
      </c>
      <c r="AB332" s="88">
        <v>0</v>
      </c>
      <c r="AC332" s="88">
        <v>0</v>
      </c>
      <c r="AD332" s="88">
        <v>0</v>
      </c>
      <c r="AE332" s="89">
        <v>0</v>
      </c>
      <c r="AG332" s="88">
        <f>DSKR!$S332</f>
        <v>1896544483</v>
      </c>
      <c r="AH332" s="88">
        <v>62738091</v>
      </c>
      <c r="AI332" s="88">
        <v>0</v>
      </c>
      <c r="AJ332" s="88">
        <f>AG332-AH332+AI332</f>
        <v>1833806392</v>
      </c>
      <c r="AL332" s="88">
        <f>DSKR_IS[[#This Row],[2024-08-31]]</f>
        <v>363362608</v>
      </c>
      <c r="AM332" s="88">
        <v>47899424</v>
      </c>
      <c r="AN332" s="88">
        <v>0</v>
      </c>
      <c r="AO332" s="90">
        <f>AL332-AM332+AN332</f>
        <v>315463184</v>
      </c>
    </row>
    <row r="333" spans="2:41" ht="13.5" customHeight="1">
      <c r="B333" s="49" t="s">
        <v>1534</v>
      </c>
      <c r="C333" s="49" t="s">
        <v>432</v>
      </c>
      <c r="D333" s="50" t="s">
        <v>433</v>
      </c>
      <c r="E333" s="86" t="s">
        <v>434</v>
      </c>
      <c r="F333" s="87" t="str">
        <f>IF(LEN(DSKR!$B333)&lt;7,"O",IF(SUM(DSKR!$G333:$Y333,DSKR!$AM333:'DSKR'!$AO$235:$AO$392)&lt;&gt;0,"O","X"))</f>
        <v>O</v>
      </c>
      <c r="G333" s="88">
        <v>0</v>
      </c>
      <c r="H333" s="88">
        <v>0</v>
      </c>
      <c r="I333" s="88">
        <v>0</v>
      </c>
      <c r="J333" s="88">
        <v>0</v>
      </c>
      <c r="K333" s="88">
        <v>0</v>
      </c>
      <c r="L333" s="88">
        <v>0</v>
      </c>
      <c r="M333" s="88">
        <v>0</v>
      </c>
      <c r="N333" s="57">
        <v>0</v>
      </c>
      <c r="O333" s="57">
        <v>0</v>
      </c>
      <c r="P333" s="88">
        <v>0</v>
      </c>
      <c r="Q333" s="88">
        <v>0</v>
      </c>
      <c r="R333" s="88">
        <v>0</v>
      </c>
      <c r="S333" s="89">
        <v>0</v>
      </c>
      <c r="T333" s="89">
        <v>136497188</v>
      </c>
      <c r="U333" s="89">
        <v>258022564</v>
      </c>
      <c r="V333" s="88">
        <v>391962854</v>
      </c>
      <c r="W333" s="89">
        <v>533015158</v>
      </c>
      <c r="X333" s="89">
        <v>673948234</v>
      </c>
      <c r="Y333" s="88">
        <v>822425882</v>
      </c>
      <c r="Z333" s="89">
        <v>984053281</v>
      </c>
      <c r="AA333" s="88">
        <v>1171473596</v>
      </c>
      <c r="AB333" s="88">
        <v>0</v>
      </c>
      <c r="AC333" s="89">
        <v>0</v>
      </c>
      <c r="AD333" s="89">
        <v>0</v>
      </c>
      <c r="AE333" s="89">
        <v>0</v>
      </c>
      <c r="AG333" s="89">
        <f>DSKR!$S333</f>
        <v>0</v>
      </c>
      <c r="AH333" s="89">
        <v>0</v>
      </c>
      <c r="AI333" s="89">
        <v>0</v>
      </c>
      <c r="AJ333" s="88">
        <f t="shared" ref="AJ333:AJ354" si="64">AG333-AH333+AI333</f>
        <v>0</v>
      </c>
      <c r="AL333" s="89">
        <f>DSKR_IS[[#This Row],[2024-08-31]]</f>
        <v>1171473596</v>
      </c>
      <c r="AM333" s="89">
        <v>0</v>
      </c>
      <c r="AN333" s="89">
        <v>0</v>
      </c>
      <c r="AO333" s="90">
        <f t="shared" ref="AO333:AO354" si="65">AL333-AM333+AN333</f>
        <v>1171473596</v>
      </c>
    </row>
    <row r="334" spans="2:41" ht="13.5" customHeight="1">
      <c r="B334" s="49" t="s">
        <v>1535</v>
      </c>
      <c r="C334" s="49" t="s">
        <v>435</v>
      </c>
      <c r="D334" s="50" t="s">
        <v>436</v>
      </c>
      <c r="E334" s="86" t="s">
        <v>437</v>
      </c>
      <c r="F334" s="87" t="str">
        <f>IF(LEN(DSKR!$B334)&lt;7,"O",IF(SUM(DSKR!$G334:$Y334,DSKR!$AM334:'DSKR'!$AO$235:$AO$392)&lt;&gt;0,"O","X"))</f>
        <v>O</v>
      </c>
      <c r="G334" s="88">
        <v>33289858</v>
      </c>
      <c r="H334" s="88">
        <v>4319119</v>
      </c>
      <c r="I334" s="88">
        <v>67998687</v>
      </c>
      <c r="J334" s="88">
        <v>79266720</v>
      </c>
      <c r="K334" s="88">
        <v>99301937</v>
      </c>
      <c r="L334" s="88">
        <v>100684095</v>
      </c>
      <c r="M334" s="88">
        <v>202184263</v>
      </c>
      <c r="N334" s="57">
        <v>205090790</v>
      </c>
      <c r="O334" s="57">
        <v>214765494</v>
      </c>
      <c r="P334" s="88">
        <v>214944233</v>
      </c>
      <c r="Q334" s="88">
        <v>263005866</v>
      </c>
      <c r="R334" s="88">
        <v>277146953</v>
      </c>
      <c r="S334" s="88">
        <v>396691168</v>
      </c>
      <c r="T334" s="88">
        <v>29952844</v>
      </c>
      <c r="U334" s="88">
        <v>43447095</v>
      </c>
      <c r="V334" s="88">
        <v>43447095</v>
      </c>
      <c r="W334" s="88">
        <v>97935280</v>
      </c>
      <c r="X334" s="88">
        <v>102936461</v>
      </c>
      <c r="Y334" s="88">
        <v>104162811</v>
      </c>
      <c r="Z334" s="88">
        <v>107066678</v>
      </c>
      <c r="AA334" s="88">
        <v>113473422</v>
      </c>
      <c r="AB334" s="88">
        <v>0</v>
      </c>
      <c r="AC334" s="88">
        <v>0</v>
      </c>
      <c r="AD334" s="88">
        <v>0</v>
      </c>
      <c r="AE334" s="89">
        <v>0</v>
      </c>
      <c r="AG334" s="88">
        <f>DSKR!$S334</f>
        <v>396691168</v>
      </c>
      <c r="AH334" s="88">
        <v>0</v>
      </c>
      <c r="AI334" s="88">
        <v>0</v>
      </c>
      <c r="AJ334" s="88">
        <f t="shared" si="64"/>
        <v>396691168</v>
      </c>
      <c r="AL334" s="88">
        <f>DSKR_IS[[#This Row],[2024-08-31]]</f>
        <v>113473422</v>
      </c>
      <c r="AM334" s="88">
        <v>0</v>
      </c>
      <c r="AN334" s="88">
        <v>0</v>
      </c>
      <c r="AO334" s="90">
        <f t="shared" si="65"/>
        <v>113473422</v>
      </c>
    </row>
    <row r="335" spans="2:41" ht="13.5" customHeight="1">
      <c r="B335" s="49" t="s">
        <v>1536</v>
      </c>
      <c r="C335" s="49" t="s">
        <v>438</v>
      </c>
      <c r="D335" s="50" t="s">
        <v>439</v>
      </c>
      <c r="E335" s="86" t="s">
        <v>440</v>
      </c>
      <c r="F335" s="87" t="str">
        <f>IF(LEN(DSKR!$B335)&lt;7,"O",IF(SUM(DSKR!$G335:$Y335,DSKR!$AM335:'DSKR'!$AO$235:$AO$392)&lt;&gt;0,"O","X"))</f>
        <v>O</v>
      </c>
      <c r="G335" s="88">
        <v>30308314</v>
      </c>
      <c r="H335" s="88">
        <v>66759155</v>
      </c>
      <c r="I335" s="88">
        <v>1565350613</v>
      </c>
      <c r="J335" s="88">
        <v>1290522473</v>
      </c>
      <c r="K335" s="88">
        <v>2222788185</v>
      </c>
      <c r="L335" s="88">
        <v>1740219602</v>
      </c>
      <c r="M335" s="88">
        <v>1405809105</v>
      </c>
      <c r="N335" s="57">
        <v>773918798</v>
      </c>
      <c r="O335" s="57">
        <v>1665757962</v>
      </c>
      <c r="P335" s="88">
        <v>2379193645</v>
      </c>
      <c r="Q335" s="88">
        <v>2647126820</v>
      </c>
      <c r="R335" s="88">
        <v>910831391</v>
      </c>
      <c r="S335" s="88">
        <v>907787916</v>
      </c>
      <c r="T335" s="88">
        <v>1967912091</v>
      </c>
      <c r="U335" s="88">
        <v>2093907046</v>
      </c>
      <c r="V335" s="88">
        <v>2745595611</v>
      </c>
      <c r="W335" s="88">
        <v>4400993928</v>
      </c>
      <c r="X335" s="88">
        <v>4260716317</v>
      </c>
      <c r="Y335" s="88">
        <v>4960714168</v>
      </c>
      <c r="Z335" s="88">
        <v>4713831519</v>
      </c>
      <c r="AA335" s="88">
        <v>2255983723</v>
      </c>
      <c r="AB335" s="88">
        <v>0</v>
      </c>
      <c r="AC335" s="88">
        <v>0</v>
      </c>
      <c r="AD335" s="88">
        <v>0</v>
      </c>
      <c r="AE335" s="89">
        <v>0</v>
      </c>
      <c r="AG335" s="88">
        <f>DSKR!$S335</f>
        <v>907787916</v>
      </c>
      <c r="AH335" s="88">
        <v>0</v>
      </c>
      <c r="AI335" s="88">
        <v>0</v>
      </c>
      <c r="AJ335" s="88">
        <f t="shared" si="64"/>
        <v>907787916</v>
      </c>
      <c r="AL335" s="88">
        <f>DSKR_IS[[#This Row],[2024-08-31]]</f>
        <v>2255983723</v>
      </c>
      <c r="AM335" s="88">
        <v>0</v>
      </c>
      <c r="AN335" s="88">
        <v>0</v>
      </c>
      <c r="AO335" s="90">
        <f t="shared" si="65"/>
        <v>2255983723</v>
      </c>
    </row>
    <row r="336" spans="2:41" ht="13.5" customHeight="1">
      <c r="B336" s="49" t="s">
        <v>1537</v>
      </c>
      <c r="C336" s="49" t="s">
        <v>441</v>
      </c>
      <c r="D336" s="50" t="s">
        <v>442</v>
      </c>
      <c r="E336" s="86" t="s">
        <v>443</v>
      </c>
      <c r="F336" s="87" t="str">
        <f>IF(LEN(DSKR!$B336)&lt;7,"O",IF(SUM(DSKR!$G336:$Y336,DSKR!$AM336:'DSKR'!$AO$235:$AO$392)&lt;&gt;0,"O","X"))</f>
        <v>O</v>
      </c>
      <c r="G336" s="88">
        <v>0</v>
      </c>
      <c r="H336" s="88">
        <v>0</v>
      </c>
      <c r="I336" s="88">
        <v>0</v>
      </c>
      <c r="J336" s="88">
        <v>0</v>
      </c>
      <c r="K336" s="88">
        <v>0</v>
      </c>
      <c r="L336" s="88">
        <v>0</v>
      </c>
      <c r="M336" s="88">
        <v>0</v>
      </c>
      <c r="N336" s="57">
        <v>0</v>
      </c>
      <c r="O336" s="57">
        <v>0</v>
      </c>
      <c r="P336" s="88">
        <v>0</v>
      </c>
      <c r="Q336" s="88">
        <v>0</v>
      </c>
      <c r="R336" s="88">
        <v>0</v>
      </c>
      <c r="S336" s="88">
        <v>0</v>
      </c>
      <c r="T336" s="88">
        <v>0</v>
      </c>
      <c r="U336" s="88">
        <v>0</v>
      </c>
      <c r="V336" s="88">
        <v>0</v>
      </c>
      <c r="W336" s="88">
        <v>0</v>
      </c>
      <c r="X336" s="88">
        <v>0</v>
      </c>
      <c r="Y336" s="88">
        <v>0</v>
      </c>
      <c r="Z336" s="88">
        <v>0</v>
      </c>
      <c r="AA336" s="88">
        <v>0</v>
      </c>
      <c r="AB336" s="88">
        <v>0</v>
      </c>
      <c r="AC336" s="88">
        <v>0</v>
      </c>
      <c r="AD336" s="88">
        <v>0</v>
      </c>
      <c r="AE336" s="89">
        <v>0</v>
      </c>
      <c r="AG336" s="88">
        <f>DSKR!$S336</f>
        <v>0</v>
      </c>
      <c r="AH336" s="88">
        <v>0</v>
      </c>
      <c r="AI336" s="88">
        <v>0</v>
      </c>
      <c r="AJ336" s="88">
        <f t="shared" si="64"/>
        <v>0</v>
      </c>
      <c r="AL336" s="88">
        <f>DSKR_IS[[#This Row],[2024-08-31]]</f>
        <v>0</v>
      </c>
      <c r="AM336" s="88">
        <v>0</v>
      </c>
      <c r="AN336" s="88">
        <v>0</v>
      </c>
      <c r="AO336" s="90">
        <f t="shared" si="65"/>
        <v>0</v>
      </c>
    </row>
    <row r="337" spans="2:41" ht="13.5" customHeight="1">
      <c r="B337" s="49" t="s">
        <v>1538</v>
      </c>
      <c r="C337" s="49" t="s">
        <v>444</v>
      </c>
      <c r="D337" s="50" t="s">
        <v>445</v>
      </c>
      <c r="E337" s="86" t="s">
        <v>446</v>
      </c>
      <c r="F337" s="87" t="str">
        <f>IF(LEN(DSKR!$B337)&lt;7,"O",IF(SUM(DSKR!$G337:$Y337,DSKR!$AM337:'DSKR'!$AO$235:$AO$392)&lt;&gt;0,"O","X"))</f>
        <v>O</v>
      </c>
      <c r="G337" s="88">
        <v>2544855769</v>
      </c>
      <c r="H337" s="88">
        <v>0</v>
      </c>
      <c r="I337" s="88">
        <v>653743116</v>
      </c>
      <c r="J337" s="88">
        <v>653743116</v>
      </c>
      <c r="K337" s="88">
        <v>653743116</v>
      </c>
      <c r="L337" s="88">
        <v>653743116</v>
      </c>
      <c r="M337" s="88">
        <v>653743116</v>
      </c>
      <c r="N337" s="57">
        <v>653743116</v>
      </c>
      <c r="O337" s="57">
        <v>653743116</v>
      </c>
      <c r="P337" s="88">
        <v>653743116</v>
      </c>
      <c r="Q337" s="88">
        <v>653743116</v>
      </c>
      <c r="R337" s="88">
        <v>653743116</v>
      </c>
      <c r="S337" s="88">
        <v>653743116</v>
      </c>
      <c r="T337" s="88">
        <v>0</v>
      </c>
      <c r="U337" s="88">
        <v>0</v>
      </c>
      <c r="V337" s="88">
        <v>0</v>
      </c>
      <c r="W337" s="88">
        <v>0</v>
      </c>
      <c r="X337" s="88">
        <v>0</v>
      </c>
      <c r="Y337" s="88">
        <v>0</v>
      </c>
      <c r="Z337" s="88">
        <v>0</v>
      </c>
      <c r="AA337" s="88">
        <v>0</v>
      </c>
      <c r="AB337" s="88">
        <v>0</v>
      </c>
      <c r="AC337" s="88">
        <v>0</v>
      </c>
      <c r="AD337" s="88">
        <v>0</v>
      </c>
      <c r="AE337" s="89">
        <v>0</v>
      </c>
      <c r="AG337" s="88">
        <f>DSKR!$S337</f>
        <v>653743116</v>
      </c>
      <c r="AH337" s="88">
        <v>0</v>
      </c>
      <c r="AI337" s="88">
        <v>0</v>
      </c>
      <c r="AJ337" s="88">
        <f t="shared" si="64"/>
        <v>653743116</v>
      </c>
      <c r="AL337" s="88">
        <f>DSKR_IS[[#This Row],[2024-08-31]]</f>
        <v>0</v>
      </c>
      <c r="AM337" s="88">
        <v>0</v>
      </c>
      <c r="AN337" s="88">
        <v>0</v>
      </c>
      <c r="AO337" s="90">
        <f t="shared" si="65"/>
        <v>0</v>
      </c>
    </row>
    <row r="338" spans="2:41" ht="13.5" customHeight="1">
      <c r="B338" s="49" t="s">
        <v>1539</v>
      </c>
      <c r="C338" s="49" t="s">
        <v>447</v>
      </c>
      <c r="D338" s="50" t="s">
        <v>448</v>
      </c>
      <c r="E338" s="86" t="s">
        <v>449</v>
      </c>
      <c r="F338" s="87" t="str">
        <f>IF(LEN(DSKR!$B338)&lt;7,"O",IF(SUM(DSKR!$G338:$Y338,DSKR!$AM338:'DSKR'!$AO$235:$AO$392)&lt;&gt;0,"O","X"))</f>
        <v>O</v>
      </c>
      <c r="G338" s="88">
        <v>0</v>
      </c>
      <c r="H338" s="88">
        <v>0</v>
      </c>
      <c r="I338" s="88">
        <v>0</v>
      </c>
      <c r="J338" s="88">
        <v>0</v>
      </c>
      <c r="K338" s="88">
        <v>0</v>
      </c>
      <c r="L338" s="88">
        <v>0</v>
      </c>
      <c r="M338" s="88">
        <v>0</v>
      </c>
      <c r="N338" s="57">
        <v>0</v>
      </c>
      <c r="O338" s="57">
        <v>0</v>
      </c>
      <c r="P338" s="88">
        <v>0</v>
      </c>
      <c r="Q338" s="88">
        <v>0</v>
      </c>
      <c r="R338" s="88">
        <v>0</v>
      </c>
      <c r="S338" s="88">
        <v>0</v>
      </c>
      <c r="T338" s="88">
        <v>0</v>
      </c>
      <c r="U338" s="88">
        <v>0</v>
      </c>
      <c r="V338" s="88">
        <v>0</v>
      </c>
      <c r="W338" s="88">
        <v>0</v>
      </c>
      <c r="X338" s="88">
        <v>0</v>
      </c>
      <c r="Y338" s="88">
        <v>0</v>
      </c>
      <c r="Z338" s="88">
        <v>0</v>
      </c>
      <c r="AA338" s="88">
        <v>0</v>
      </c>
      <c r="AB338" s="88">
        <v>0</v>
      </c>
      <c r="AC338" s="88">
        <v>0</v>
      </c>
      <c r="AD338" s="88">
        <v>0</v>
      </c>
      <c r="AE338" s="89">
        <v>0</v>
      </c>
      <c r="AG338" s="88">
        <f>DSKR!$S338</f>
        <v>0</v>
      </c>
      <c r="AH338" s="88">
        <v>0</v>
      </c>
      <c r="AI338" s="88">
        <v>0</v>
      </c>
      <c r="AJ338" s="88">
        <f t="shared" si="64"/>
        <v>0</v>
      </c>
      <c r="AL338" s="88">
        <f>DSKR_IS[[#This Row],[2024-08-31]]</f>
        <v>0</v>
      </c>
      <c r="AM338" s="88">
        <v>0</v>
      </c>
      <c r="AN338" s="88">
        <v>0</v>
      </c>
      <c r="AO338" s="90">
        <f t="shared" si="65"/>
        <v>0</v>
      </c>
    </row>
    <row r="339" spans="2:41" ht="13.5" customHeight="1">
      <c r="B339" s="49" t="s">
        <v>1540</v>
      </c>
      <c r="C339" s="49" t="s">
        <v>450</v>
      </c>
      <c r="D339" s="50" t="s">
        <v>451</v>
      </c>
      <c r="E339" s="86" t="s">
        <v>452</v>
      </c>
      <c r="F339" s="87" t="str">
        <f>IF(LEN(DSKR!$B339)&lt;7,"O",IF(SUM(DSKR!$G339:$Y339,DSKR!$AM339:'DSKR'!$AO$235:$AO$392)&lt;&gt;0,"O","X"))</f>
        <v>O</v>
      </c>
      <c r="G339" s="88">
        <v>0</v>
      </c>
      <c r="H339" s="88">
        <v>0</v>
      </c>
      <c r="I339" s="88">
        <v>0</v>
      </c>
      <c r="J339" s="88">
        <v>0</v>
      </c>
      <c r="K339" s="88">
        <v>0</v>
      </c>
      <c r="L339" s="88">
        <v>0</v>
      </c>
      <c r="M339" s="88">
        <v>0</v>
      </c>
      <c r="N339" s="57">
        <v>0</v>
      </c>
      <c r="O339" s="57">
        <v>0</v>
      </c>
      <c r="P339" s="88">
        <v>0</v>
      </c>
      <c r="Q339" s="88">
        <v>0</v>
      </c>
      <c r="R339" s="88">
        <v>0</v>
      </c>
      <c r="S339" s="88">
        <v>0</v>
      </c>
      <c r="T339" s="88">
        <v>0</v>
      </c>
      <c r="U339" s="88">
        <v>0</v>
      </c>
      <c r="V339" s="88">
        <v>0</v>
      </c>
      <c r="W339" s="88">
        <v>0</v>
      </c>
      <c r="X339" s="88">
        <v>0</v>
      </c>
      <c r="Y339" s="88">
        <v>0</v>
      </c>
      <c r="Z339" s="88">
        <v>0</v>
      </c>
      <c r="AA339" s="88">
        <v>0</v>
      </c>
      <c r="AB339" s="88">
        <v>0</v>
      </c>
      <c r="AC339" s="88">
        <v>0</v>
      </c>
      <c r="AD339" s="88">
        <v>0</v>
      </c>
      <c r="AE339" s="89">
        <v>0</v>
      </c>
      <c r="AG339" s="88">
        <f>DSKR!$S339</f>
        <v>0</v>
      </c>
      <c r="AH339" s="88">
        <v>0</v>
      </c>
      <c r="AI339" s="88">
        <v>0</v>
      </c>
      <c r="AJ339" s="88">
        <f t="shared" si="64"/>
        <v>0</v>
      </c>
      <c r="AL339" s="88">
        <f>DSKR_IS[[#This Row],[2024-08-31]]</f>
        <v>0</v>
      </c>
      <c r="AM339" s="88">
        <v>0</v>
      </c>
      <c r="AN339" s="88">
        <v>0</v>
      </c>
      <c r="AO339" s="90">
        <f t="shared" si="65"/>
        <v>0</v>
      </c>
    </row>
    <row r="340" spans="2:41" ht="13.5" customHeight="1">
      <c r="B340" s="49" t="s">
        <v>1541</v>
      </c>
      <c r="C340" s="49" t="s">
        <v>453</v>
      </c>
      <c r="D340" s="50" t="s">
        <v>454</v>
      </c>
      <c r="E340" s="86" t="s">
        <v>455</v>
      </c>
      <c r="F340" s="87" t="str">
        <f>IF(LEN(DSKR!$B340)&lt;7,"O",IF(SUM(DSKR!$G340:$Y340,DSKR!$AM340:'DSKR'!$AO$235:$AO$392)&lt;&gt;0,"O","X"))</f>
        <v>O</v>
      </c>
      <c r="G340" s="88">
        <v>0</v>
      </c>
      <c r="H340" s="88">
        <v>0</v>
      </c>
      <c r="I340" s="88">
        <v>0</v>
      </c>
      <c r="J340" s="88">
        <v>0</v>
      </c>
      <c r="K340" s="88">
        <v>0</v>
      </c>
      <c r="L340" s="88">
        <v>0</v>
      </c>
      <c r="M340" s="88">
        <v>0</v>
      </c>
      <c r="N340" s="57">
        <v>0</v>
      </c>
      <c r="O340" s="57">
        <v>0</v>
      </c>
      <c r="P340" s="88">
        <v>0</v>
      </c>
      <c r="Q340" s="88">
        <v>0</v>
      </c>
      <c r="R340" s="88">
        <v>0</v>
      </c>
      <c r="S340" s="88">
        <v>51559894</v>
      </c>
      <c r="T340" s="88">
        <v>0</v>
      </c>
      <c r="U340" s="88">
        <v>472803</v>
      </c>
      <c r="V340" s="88">
        <v>0</v>
      </c>
      <c r="W340" s="88">
        <v>0</v>
      </c>
      <c r="X340" s="88">
        <v>0</v>
      </c>
      <c r="Y340" s="88">
        <v>0</v>
      </c>
      <c r="Z340" s="88">
        <v>0</v>
      </c>
      <c r="AA340" s="88">
        <v>0</v>
      </c>
      <c r="AB340" s="88">
        <v>0</v>
      </c>
      <c r="AC340" s="88">
        <v>0</v>
      </c>
      <c r="AD340" s="88">
        <v>0</v>
      </c>
      <c r="AE340" s="89">
        <v>0</v>
      </c>
      <c r="AG340" s="88">
        <f>DSKR!$S340</f>
        <v>51559894</v>
      </c>
      <c r="AH340" s="88">
        <v>0</v>
      </c>
      <c r="AI340" s="88">
        <v>0</v>
      </c>
      <c r="AJ340" s="88">
        <f t="shared" si="64"/>
        <v>51559894</v>
      </c>
      <c r="AL340" s="88">
        <f>DSKR_IS[[#This Row],[2024-08-31]]</f>
        <v>0</v>
      </c>
      <c r="AM340" s="88">
        <v>0</v>
      </c>
      <c r="AN340" s="88">
        <v>0</v>
      </c>
      <c r="AO340" s="90">
        <f t="shared" si="65"/>
        <v>0</v>
      </c>
    </row>
    <row r="341" spans="2:41" ht="13.5" customHeight="1">
      <c r="B341" s="49" t="s">
        <v>1542</v>
      </c>
      <c r="C341" s="49" t="s">
        <v>456</v>
      </c>
      <c r="D341" s="50" t="s">
        <v>457</v>
      </c>
      <c r="E341" s="86" t="s">
        <v>458</v>
      </c>
      <c r="F341" s="87" t="str">
        <f>IF(LEN(DSKR!$B341)&lt;7,"O",IF(SUM(DSKR!$G341:$Y341,DSKR!$AM341:'DSKR'!$AO$235:$AO$392)&lt;&gt;0,"O","X"))</f>
        <v>O</v>
      </c>
      <c r="G341" s="88">
        <v>239557953</v>
      </c>
      <c r="H341" s="88">
        <v>0</v>
      </c>
      <c r="I341" s="88">
        <v>0</v>
      </c>
      <c r="J341" s="88">
        <v>0</v>
      </c>
      <c r="K341" s="88">
        <v>0</v>
      </c>
      <c r="L341" s="88">
        <v>0</v>
      </c>
      <c r="M341" s="88">
        <v>0</v>
      </c>
      <c r="N341" s="57">
        <v>0</v>
      </c>
      <c r="O341" s="57">
        <v>0</v>
      </c>
      <c r="P341" s="88">
        <v>0</v>
      </c>
      <c r="Q341" s="88">
        <v>0</v>
      </c>
      <c r="R341" s="88">
        <v>0</v>
      </c>
      <c r="S341" s="88">
        <v>0</v>
      </c>
      <c r="T341" s="88">
        <v>0</v>
      </c>
      <c r="U341" s="88">
        <v>0</v>
      </c>
      <c r="V341" s="88">
        <v>0</v>
      </c>
      <c r="W341" s="88">
        <v>0</v>
      </c>
      <c r="X341" s="88">
        <v>0</v>
      </c>
      <c r="Y341" s="88">
        <v>0</v>
      </c>
      <c r="Z341" s="88">
        <v>0</v>
      </c>
      <c r="AA341" s="88">
        <v>0</v>
      </c>
      <c r="AB341" s="88">
        <v>0</v>
      </c>
      <c r="AC341" s="88">
        <v>0</v>
      </c>
      <c r="AD341" s="88">
        <v>0</v>
      </c>
      <c r="AE341" s="89">
        <v>0</v>
      </c>
      <c r="AG341" s="88">
        <f>DSKR!$S341</f>
        <v>0</v>
      </c>
      <c r="AH341" s="88">
        <v>0</v>
      </c>
      <c r="AI341" s="88">
        <v>0</v>
      </c>
      <c r="AJ341" s="88">
        <f t="shared" si="64"/>
        <v>0</v>
      </c>
      <c r="AL341" s="88">
        <f>DSKR_IS[[#This Row],[2024-08-31]]</f>
        <v>0</v>
      </c>
      <c r="AM341" s="88">
        <v>0</v>
      </c>
      <c r="AN341" s="88">
        <v>0</v>
      </c>
      <c r="AO341" s="90">
        <f t="shared" si="65"/>
        <v>0</v>
      </c>
    </row>
    <row r="342" spans="2:41" ht="13.5" customHeight="1">
      <c r="B342" s="49" t="s">
        <v>1543</v>
      </c>
      <c r="C342" s="49" t="s">
        <v>459</v>
      </c>
      <c r="D342" s="50" t="s">
        <v>460</v>
      </c>
      <c r="E342" s="86" t="s">
        <v>461</v>
      </c>
      <c r="F342" s="87" t="str">
        <f>IF(LEN(DSKR!$B342)&lt;7,"O",IF(SUM(DSKR!$G342:$Y342,DSKR!$AM342:'DSKR'!$AO$235:$AO$392)&lt;&gt;0,"O","X"))</f>
        <v>O</v>
      </c>
      <c r="G342" s="88">
        <v>0</v>
      </c>
      <c r="H342" s="88">
        <v>0</v>
      </c>
      <c r="I342" s="88">
        <v>0</v>
      </c>
      <c r="J342" s="88">
        <v>0</v>
      </c>
      <c r="K342" s="88">
        <v>0</v>
      </c>
      <c r="L342" s="88">
        <v>0</v>
      </c>
      <c r="M342" s="88">
        <v>0</v>
      </c>
      <c r="N342" s="57">
        <v>0</v>
      </c>
      <c r="O342" s="57">
        <v>0</v>
      </c>
      <c r="P342" s="88">
        <v>0</v>
      </c>
      <c r="Q342" s="88">
        <v>0</v>
      </c>
      <c r="R342" s="88">
        <v>0</v>
      </c>
      <c r="S342" s="88">
        <v>0</v>
      </c>
      <c r="T342" s="88">
        <v>0</v>
      </c>
      <c r="U342" s="88">
        <v>0</v>
      </c>
      <c r="V342" s="88">
        <v>0</v>
      </c>
      <c r="W342" s="88">
        <v>0</v>
      </c>
      <c r="X342" s="88">
        <v>0</v>
      </c>
      <c r="Y342" s="88">
        <v>0</v>
      </c>
      <c r="Z342" s="88">
        <v>0</v>
      </c>
      <c r="AA342" s="88">
        <v>0</v>
      </c>
      <c r="AB342" s="88">
        <v>0</v>
      </c>
      <c r="AC342" s="88">
        <v>0</v>
      </c>
      <c r="AD342" s="88">
        <v>0</v>
      </c>
      <c r="AE342" s="89">
        <v>0</v>
      </c>
      <c r="AG342" s="88">
        <f>DSKR!$S342</f>
        <v>0</v>
      </c>
      <c r="AH342" s="88">
        <v>0</v>
      </c>
      <c r="AI342" s="88">
        <v>0</v>
      </c>
      <c r="AJ342" s="88">
        <f t="shared" si="64"/>
        <v>0</v>
      </c>
      <c r="AL342" s="88">
        <f>DSKR_IS[[#This Row],[2024-08-31]]</f>
        <v>0</v>
      </c>
      <c r="AM342" s="88">
        <v>0</v>
      </c>
      <c r="AN342" s="88">
        <v>0</v>
      </c>
      <c r="AO342" s="90">
        <f t="shared" si="65"/>
        <v>0</v>
      </c>
    </row>
    <row r="343" spans="2:41" ht="13.5" customHeight="1">
      <c r="B343" s="49" t="s">
        <v>1544</v>
      </c>
      <c r="C343" s="49" t="s">
        <v>462</v>
      </c>
      <c r="D343" s="50" t="s">
        <v>463</v>
      </c>
      <c r="E343" s="86" t="s">
        <v>464</v>
      </c>
      <c r="F343" s="87" t="str">
        <f>IF(LEN(DSKR!$B343)&lt;7,"O",IF(SUM(DSKR!$G343:$Y343,DSKR!$AM343:'DSKR'!$AO$235:$AO$392)&lt;&gt;0,"O","X"))</f>
        <v>O</v>
      </c>
      <c r="G343" s="88">
        <v>0</v>
      </c>
      <c r="H343" s="88">
        <v>0</v>
      </c>
      <c r="I343" s="88">
        <v>0</v>
      </c>
      <c r="J343" s="88">
        <v>0</v>
      </c>
      <c r="K343" s="88">
        <v>0</v>
      </c>
      <c r="L343" s="88">
        <v>0</v>
      </c>
      <c r="M343" s="88">
        <v>0</v>
      </c>
      <c r="N343" s="57">
        <v>0</v>
      </c>
      <c r="O343" s="57">
        <v>0</v>
      </c>
      <c r="P343" s="88">
        <v>0</v>
      </c>
      <c r="Q343" s="88">
        <v>0</v>
      </c>
      <c r="R343" s="88">
        <v>0</v>
      </c>
      <c r="S343" s="88">
        <v>0</v>
      </c>
      <c r="T343" s="88">
        <v>0</v>
      </c>
      <c r="U343" s="88">
        <v>0</v>
      </c>
      <c r="V343" s="88">
        <v>0</v>
      </c>
      <c r="W343" s="88">
        <v>0</v>
      </c>
      <c r="X343" s="88">
        <v>0</v>
      </c>
      <c r="Y343" s="88">
        <v>1898676</v>
      </c>
      <c r="Z343" s="88">
        <v>1898676</v>
      </c>
      <c r="AA343" s="88">
        <v>3724128</v>
      </c>
      <c r="AB343" s="88">
        <v>0</v>
      </c>
      <c r="AC343" s="88">
        <v>0</v>
      </c>
      <c r="AD343" s="88">
        <v>0</v>
      </c>
      <c r="AE343" s="89">
        <v>0</v>
      </c>
      <c r="AG343" s="88">
        <f>DSKR!$S343</f>
        <v>0</v>
      </c>
      <c r="AH343" s="88">
        <v>0</v>
      </c>
      <c r="AI343" s="88">
        <v>0</v>
      </c>
      <c r="AJ343" s="88">
        <f t="shared" si="64"/>
        <v>0</v>
      </c>
      <c r="AL343" s="88">
        <f>DSKR_IS[[#This Row],[2024-08-31]]</f>
        <v>3724128</v>
      </c>
      <c r="AM343" s="88">
        <v>0</v>
      </c>
      <c r="AN343" s="88">
        <v>0</v>
      </c>
      <c r="AO343" s="90">
        <f t="shared" si="65"/>
        <v>3724128</v>
      </c>
    </row>
    <row r="344" spans="2:41" ht="13.5" customHeight="1">
      <c r="B344" s="49" t="s">
        <v>1545</v>
      </c>
      <c r="C344" s="49" t="s">
        <v>465</v>
      </c>
      <c r="D344" s="50" t="s">
        <v>466</v>
      </c>
      <c r="E344" s="86" t="s">
        <v>467</v>
      </c>
      <c r="F344" s="87" t="str">
        <f>IF(LEN(DSKR!$B344)&lt;7,"O",IF(SUM(DSKR!$G344:$Y344,DSKR!$AM344:'DSKR'!$AO$235:$AO$392)&lt;&gt;0,"O","X"))</f>
        <v>O</v>
      </c>
      <c r="G344" s="88">
        <v>0</v>
      </c>
      <c r="H344" s="88">
        <v>0</v>
      </c>
      <c r="I344" s="88">
        <v>0</v>
      </c>
      <c r="J344" s="88">
        <v>0</v>
      </c>
      <c r="K344" s="88">
        <v>117273</v>
      </c>
      <c r="L344" s="88">
        <v>117273</v>
      </c>
      <c r="M344" s="88">
        <v>117273</v>
      </c>
      <c r="N344" s="57">
        <v>117273</v>
      </c>
      <c r="O344" s="57">
        <v>117273</v>
      </c>
      <c r="P344" s="88">
        <v>117273</v>
      </c>
      <c r="Q344" s="88">
        <v>1502865</v>
      </c>
      <c r="R344" s="88">
        <v>1502865</v>
      </c>
      <c r="S344" s="88">
        <v>2937864</v>
      </c>
      <c r="T344" s="88">
        <v>0</v>
      </c>
      <c r="U344" s="88">
        <v>0</v>
      </c>
      <c r="V344" s="88">
        <v>0</v>
      </c>
      <c r="W344" s="88">
        <v>0</v>
      </c>
      <c r="X344" s="88">
        <v>0</v>
      </c>
      <c r="Y344" s="88">
        <v>0</v>
      </c>
      <c r="Z344" s="88">
        <v>0</v>
      </c>
      <c r="AA344" s="88">
        <v>0</v>
      </c>
      <c r="AB344" s="88">
        <v>0</v>
      </c>
      <c r="AC344" s="88">
        <v>0</v>
      </c>
      <c r="AD344" s="88">
        <v>0</v>
      </c>
      <c r="AE344" s="89">
        <v>0</v>
      </c>
      <c r="AG344" s="88">
        <f>DSKR!$S344</f>
        <v>2937864</v>
      </c>
      <c r="AH344" s="88">
        <v>0</v>
      </c>
      <c r="AI344" s="88">
        <v>0</v>
      </c>
      <c r="AJ344" s="88">
        <f t="shared" si="64"/>
        <v>2937864</v>
      </c>
      <c r="AL344" s="88">
        <f>DSKR_IS[[#This Row],[2024-08-31]]</f>
        <v>0</v>
      </c>
      <c r="AM344" s="88">
        <v>0</v>
      </c>
      <c r="AN344" s="88">
        <v>0</v>
      </c>
      <c r="AO344" s="90">
        <f t="shared" si="65"/>
        <v>0</v>
      </c>
    </row>
    <row r="345" spans="2:41" ht="13.5" customHeight="1">
      <c r="B345" s="49" t="s">
        <v>1546</v>
      </c>
      <c r="C345" s="49" t="s">
        <v>468</v>
      </c>
      <c r="D345" s="50" t="s">
        <v>469</v>
      </c>
      <c r="E345" s="86" t="s">
        <v>470</v>
      </c>
      <c r="F345" s="87" t="str">
        <f>IF(LEN(DSKR!$B345)&lt;7,"O",IF(SUM(DSKR!$G345:$Y345,DSKR!$AM345:'DSKR'!$AO$235:$AO$392)&lt;&gt;0,"O","X"))</f>
        <v>O</v>
      </c>
      <c r="G345" s="88">
        <v>0</v>
      </c>
      <c r="H345" s="88">
        <v>0</v>
      </c>
      <c r="I345" s="88">
        <v>0</v>
      </c>
      <c r="J345" s="88">
        <v>0</v>
      </c>
      <c r="K345" s="88">
        <v>0</v>
      </c>
      <c r="L345" s="88">
        <v>0</v>
      </c>
      <c r="M345" s="88">
        <v>0</v>
      </c>
      <c r="N345" s="57">
        <v>0</v>
      </c>
      <c r="O345" s="57">
        <v>0</v>
      </c>
      <c r="P345" s="88">
        <v>0</v>
      </c>
      <c r="Q345" s="88">
        <v>0</v>
      </c>
      <c r="R345" s="88">
        <v>0</v>
      </c>
      <c r="S345" s="88">
        <v>0</v>
      </c>
      <c r="T345" s="88">
        <v>0</v>
      </c>
      <c r="U345" s="88">
        <v>0</v>
      </c>
      <c r="V345" s="88">
        <v>0</v>
      </c>
      <c r="W345" s="88">
        <v>0</v>
      </c>
      <c r="X345" s="88">
        <v>0</v>
      </c>
      <c r="Y345" s="88">
        <v>0</v>
      </c>
      <c r="Z345" s="88">
        <v>0</v>
      </c>
      <c r="AA345" s="88">
        <v>0</v>
      </c>
      <c r="AB345" s="88">
        <v>0</v>
      </c>
      <c r="AC345" s="88">
        <v>0</v>
      </c>
      <c r="AD345" s="88">
        <v>0</v>
      </c>
      <c r="AE345" s="89">
        <v>0</v>
      </c>
      <c r="AG345" s="88">
        <f>DSKR!$S345</f>
        <v>0</v>
      </c>
      <c r="AH345" s="88">
        <v>0</v>
      </c>
      <c r="AI345" s="88">
        <v>0</v>
      </c>
      <c r="AJ345" s="88">
        <f t="shared" si="64"/>
        <v>0</v>
      </c>
      <c r="AL345" s="88">
        <f>DSKR_IS[[#This Row],[2024-08-31]]</f>
        <v>0</v>
      </c>
      <c r="AM345" s="88">
        <v>0</v>
      </c>
      <c r="AN345" s="88">
        <v>0</v>
      </c>
      <c r="AO345" s="90">
        <f t="shared" si="65"/>
        <v>0</v>
      </c>
    </row>
    <row r="346" spans="2:41" ht="13.5" customHeight="1">
      <c r="B346" s="49" t="s">
        <v>1547</v>
      </c>
      <c r="C346" s="49" t="s">
        <v>471</v>
      </c>
      <c r="D346" s="50" t="s">
        <v>472</v>
      </c>
      <c r="E346" s="86" t="s">
        <v>473</v>
      </c>
      <c r="F346" s="87" t="str">
        <f>IF(LEN(DSKR!$B346)&lt;7,"O",IF(SUM(DSKR!$G346:$Y346,DSKR!$AM346:'DSKR'!$AO$235:$AO$392)&lt;&gt;0,"O","X"))</f>
        <v>O</v>
      </c>
      <c r="G346" s="88">
        <v>0</v>
      </c>
      <c r="H346" s="88">
        <v>0</v>
      </c>
      <c r="I346" s="88">
        <v>0</v>
      </c>
      <c r="J346" s="88">
        <v>0</v>
      </c>
      <c r="K346" s="88">
        <v>0</v>
      </c>
      <c r="L346" s="88">
        <v>0</v>
      </c>
      <c r="M346" s="88">
        <v>0</v>
      </c>
      <c r="N346" s="57">
        <v>0</v>
      </c>
      <c r="O346" s="57">
        <v>0</v>
      </c>
      <c r="P346" s="88">
        <v>0</v>
      </c>
      <c r="Q346" s="88">
        <v>0</v>
      </c>
      <c r="R346" s="88">
        <v>0</v>
      </c>
      <c r="S346" s="88">
        <v>0</v>
      </c>
      <c r="T346" s="88">
        <v>0</v>
      </c>
      <c r="U346" s="88">
        <v>0</v>
      </c>
      <c r="V346" s="88">
        <v>0</v>
      </c>
      <c r="W346" s="88">
        <v>0</v>
      </c>
      <c r="X346" s="88">
        <v>0</v>
      </c>
      <c r="Y346" s="88">
        <v>0</v>
      </c>
      <c r="Z346" s="88">
        <v>0</v>
      </c>
      <c r="AA346" s="88">
        <v>0</v>
      </c>
      <c r="AB346" s="88">
        <v>0</v>
      </c>
      <c r="AC346" s="88">
        <v>0</v>
      </c>
      <c r="AD346" s="88">
        <v>0</v>
      </c>
      <c r="AE346" s="89">
        <v>0</v>
      </c>
      <c r="AG346" s="88">
        <f>DSKR!$S346</f>
        <v>0</v>
      </c>
      <c r="AH346" s="88">
        <v>0</v>
      </c>
      <c r="AI346" s="88">
        <v>0</v>
      </c>
      <c r="AJ346" s="88">
        <f t="shared" si="64"/>
        <v>0</v>
      </c>
      <c r="AL346" s="88">
        <f>DSKR_IS[[#This Row],[2024-08-31]]</f>
        <v>0</v>
      </c>
      <c r="AM346" s="88">
        <v>0</v>
      </c>
      <c r="AN346" s="88">
        <v>0</v>
      </c>
      <c r="AO346" s="90">
        <f t="shared" si="65"/>
        <v>0</v>
      </c>
    </row>
    <row r="347" spans="2:41" ht="13.5" customHeight="1">
      <c r="B347" s="49" t="s">
        <v>1548</v>
      </c>
      <c r="C347" s="49" t="s">
        <v>474</v>
      </c>
      <c r="D347" s="50" t="s">
        <v>475</v>
      </c>
      <c r="E347" s="86" t="s">
        <v>476</v>
      </c>
      <c r="F347" s="87" t="str">
        <f>IF(LEN(DSKR!$B347)&lt;7,"O",IF(SUM(DSKR!$G347:$Y347,DSKR!$AM347:'DSKR'!$AO$235:$AO$392)&lt;&gt;0,"O","X"))</f>
        <v>O</v>
      </c>
      <c r="G347" s="88">
        <v>0</v>
      </c>
      <c r="H347" s="88">
        <v>0</v>
      </c>
      <c r="I347" s="88">
        <v>0</v>
      </c>
      <c r="J347" s="88">
        <v>0</v>
      </c>
      <c r="K347" s="88">
        <v>0</v>
      </c>
      <c r="L347" s="88">
        <v>0</v>
      </c>
      <c r="M347" s="88">
        <v>0</v>
      </c>
      <c r="N347" s="57">
        <v>0</v>
      </c>
      <c r="O347" s="57">
        <v>0</v>
      </c>
      <c r="P347" s="88">
        <v>0</v>
      </c>
      <c r="Q347" s="88">
        <v>0</v>
      </c>
      <c r="R347" s="88">
        <v>0</v>
      </c>
      <c r="S347" s="88">
        <v>0</v>
      </c>
      <c r="T347" s="88">
        <v>0</v>
      </c>
      <c r="U347" s="88">
        <v>0</v>
      </c>
      <c r="V347" s="88">
        <v>0</v>
      </c>
      <c r="W347" s="88">
        <v>0</v>
      </c>
      <c r="X347" s="88">
        <v>0</v>
      </c>
      <c r="Y347" s="88">
        <v>0</v>
      </c>
      <c r="Z347" s="88">
        <v>0</v>
      </c>
      <c r="AA347" s="88">
        <v>0</v>
      </c>
      <c r="AB347" s="88">
        <v>0</v>
      </c>
      <c r="AC347" s="88">
        <v>0</v>
      </c>
      <c r="AD347" s="88">
        <v>0</v>
      </c>
      <c r="AE347" s="89">
        <v>0</v>
      </c>
      <c r="AG347" s="88">
        <f>DSKR!$S347</f>
        <v>0</v>
      </c>
      <c r="AH347" s="88">
        <v>0</v>
      </c>
      <c r="AI347" s="88">
        <v>0</v>
      </c>
      <c r="AJ347" s="88">
        <f t="shared" si="64"/>
        <v>0</v>
      </c>
      <c r="AL347" s="88">
        <f>DSKR_IS[[#This Row],[2024-08-31]]</f>
        <v>0</v>
      </c>
      <c r="AM347" s="88">
        <v>0</v>
      </c>
      <c r="AN347" s="88">
        <v>0</v>
      </c>
      <c r="AO347" s="90">
        <f t="shared" si="65"/>
        <v>0</v>
      </c>
    </row>
    <row r="348" spans="2:41" ht="13.5" customHeight="1">
      <c r="B348" s="49" t="s">
        <v>1549</v>
      </c>
      <c r="C348" s="49" t="s">
        <v>477</v>
      </c>
      <c r="D348" s="50" t="s">
        <v>478</v>
      </c>
      <c r="E348" s="86" t="s">
        <v>479</v>
      </c>
      <c r="F348" s="87" t="str">
        <f>IF(LEN(DSKR!$B348)&lt;7,"O",IF(SUM(DSKR!$G348:$Y348,DSKR!$AM348:'DSKR'!$AO$235:$AO$392)&lt;&gt;0,"O","X"))</f>
        <v>O</v>
      </c>
      <c r="G348" s="88">
        <v>0</v>
      </c>
      <c r="H348" s="88">
        <v>0</v>
      </c>
      <c r="I348" s="88">
        <v>0</v>
      </c>
      <c r="J348" s="88">
        <v>0</v>
      </c>
      <c r="K348" s="88">
        <v>0</v>
      </c>
      <c r="L348" s="88">
        <v>0</v>
      </c>
      <c r="M348" s="88">
        <v>0</v>
      </c>
      <c r="N348" s="57">
        <v>0</v>
      </c>
      <c r="O348" s="57">
        <v>0</v>
      </c>
      <c r="P348" s="88">
        <v>0</v>
      </c>
      <c r="Q348" s="88">
        <v>0</v>
      </c>
      <c r="R348" s="88">
        <v>0</v>
      </c>
      <c r="S348" s="88">
        <v>0</v>
      </c>
      <c r="T348" s="88">
        <v>0</v>
      </c>
      <c r="U348" s="88">
        <v>0</v>
      </c>
      <c r="V348" s="88">
        <v>0</v>
      </c>
      <c r="W348" s="88">
        <v>0</v>
      </c>
      <c r="X348" s="88">
        <v>0</v>
      </c>
      <c r="Y348" s="88">
        <v>0</v>
      </c>
      <c r="Z348" s="88">
        <v>0</v>
      </c>
      <c r="AA348" s="88">
        <v>0</v>
      </c>
      <c r="AB348" s="88">
        <v>0</v>
      </c>
      <c r="AC348" s="88">
        <v>0</v>
      </c>
      <c r="AD348" s="88">
        <v>0</v>
      </c>
      <c r="AE348" s="89">
        <v>0</v>
      </c>
      <c r="AG348" s="88">
        <f>DSKR!$S348</f>
        <v>0</v>
      </c>
      <c r="AH348" s="88">
        <v>0</v>
      </c>
      <c r="AI348" s="88">
        <v>0</v>
      </c>
      <c r="AJ348" s="88">
        <f t="shared" si="64"/>
        <v>0</v>
      </c>
      <c r="AL348" s="88">
        <f>DSKR_IS[[#This Row],[2024-08-31]]</f>
        <v>0</v>
      </c>
      <c r="AM348" s="88">
        <v>0</v>
      </c>
      <c r="AN348" s="88">
        <v>0</v>
      </c>
      <c r="AO348" s="90">
        <f t="shared" si="65"/>
        <v>0</v>
      </c>
    </row>
    <row r="349" spans="2:41" ht="13.5" customHeight="1">
      <c r="B349" s="49" t="s">
        <v>1550</v>
      </c>
      <c r="C349" s="49" t="s">
        <v>480</v>
      </c>
      <c r="D349" s="50" t="s">
        <v>481</v>
      </c>
      <c r="E349" s="86" t="s">
        <v>482</v>
      </c>
      <c r="F349" s="87" t="str">
        <f>IF(LEN(DSKR!$B349)&lt;7,"O",IF(SUM(DSKR!$G349:$Y349,DSKR!$AM349:'DSKR'!$AO$235:$AO$392)&lt;&gt;0,"O","X"))</f>
        <v>O</v>
      </c>
      <c r="G349" s="88">
        <v>0</v>
      </c>
      <c r="H349" s="88">
        <v>0</v>
      </c>
      <c r="I349" s="88">
        <v>0</v>
      </c>
      <c r="J349" s="88">
        <v>0</v>
      </c>
      <c r="K349" s="88">
        <v>0</v>
      </c>
      <c r="L349" s="88">
        <v>0</v>
      </c>
      <c r="M349" s="88">
        <v>0</v>
      </c>
      <c r="N349" s="57">
        <v>0</v>
      </c>
      <c r="O349" s="57">
        <v>0</v>
      </c>
      <c r="P349" s="88">
        <v>0</v>
      </c>
      <c r="Q349" s="88">
        <v>0</v>
      </c>
      <c r="R349" s="88">
        <v>0</v>
      </c>
      <c r="S349" s="88">
        <v>0</v>
      </c>
      <c r="T349" s="88">
        <v>0</v>
      </c>
      <c r="U349" s="88">
        <v>0</v>
      </c>
      <c r="V349" s="88">
        <v>0</v>
      </c>
      <c r="W349" s="88">
        <v>0</v>
      </c>
      <c r="X349" s="88">
        <v>0</v>
      </c>
      <c r="Y349" s="88">
        <v>0</v>
      </c>
      <c r="Z349" s="88">
        <v>0</v>
      </c>
      <c r="AA349" s="88">
        <v>0</v>
      </c>
      <c r="AB349" s="88">
        <v>0</v>
      </c>
      <c r="AC349" s="88">
        <v>0</v>
      </c>
      <c r="AD349" s="88">
        <v>0</v>
      </c>
      <c r="AE349" s="89">
        <v>0</v>
      </c>
      <c r="AG349" s="88">
        <f>DSKR!$S349</f>
        <v>0</v>
      </c>
      <c r="AH349" s="88">
        <v>0</v>
      </c>
      <c r="AI349" s="88">
        <v>0</v>
      </c>
      <c r="AJ349" s="88">
        <f t="shared" si="64"/>
        <v>0</v>
      </c>
      <c r="AL349" s="88">
        <f>DSKR_IS[[#This Row],[2024-08-31]]</f>
        <v>0</v>
      </c>
      <c r="AM349" s="88">
        <v>0</v>
      </c>
      <c r="AN349" s="88">
        <v>0</v>
      </c>
      <c r="AO349" s="90">
        <f t="shared" si="65"/>
        <v>0</v>
      </c>
    </row>
    <row r="350" spans="2:41" ht="13.5" customHeight="1">
      <c r="B350" s="49" t="s">
        <v>1551</v>
      </c>
      <c r="C350" s="49" t="s">
        <v>483</v>
      </c>
      <c r="D350" s="50" t="s">
        <v>484</v>
      </c>
      <c r="E350" s="86" t="s">
        <v>485</v>
      </c>
      <c r="F350" s="87" t="str">
        <f>IF(LEN(DSKR!$B350)&lt;7,"O",IF(SUM(DSKR!$G350:$Y350,DSKR!$AM350:'DSKR'!$AO$235:$AO$392)&lt;&gt;0,"O","X"))</f>
        <v>O</v>
      </c>
      <c r="G350" s="88">
        <v>0</v>
      </c>
      <c r="H350" s="88">
        <v>0</v>
      </c>
      <c r="I350" s="88">
        <v>0</v>
      </c>
      <c r="J350" s="88">
        <v>0</v>
      </c>
      <c r="K350" s="88">
        <v>0</v>
      </c>
      <c r="L350" s="88">
        <v>0</v>
      </c>
      <c r="M350" s="88">
        <v>0</v>
      </c>
      <c r="N350" s="57">
        <v>0</v>
      </c>
      <c r="O350" s="57">
        <v>0</v>
      </c>
      <c r="P350" s="88">
        <v>0</v>
      </c>
      <c r="Q350" s="88">
        <v>0</v>
      </c>
      <c r="R350" s="88">
        <v>0</v>
      </c>
      <c r="S350" s="88">
        <v>0</v>
      </c>
      <c r="T350" s="88">
        <v>0</v>
      </c>
      <c r="U350" s="88">
        <v>0</v>
      </c>
      <c r="V350" s="88">
        <v>0</v>
      </c>
      <c r="W350" s="88">
        <v>0</v>
      </c>
      <c r="X350" s="88">
        <v>0</v>
      </c>
      <c r="Y350" s="88">
        <v>0</v>
      </c>
      <c r="Z350" s="88">
        <v>0</v>
      </c>
      <c r="AA350" s="88">
        <v>0</v>
      </c>
      <c r="AB350" s="88">
        <v>0</v>
      </c>
      <c r="AC350" s="88">
        <v>0</v>
      </c>
      <c r="AD350" s="88">
        <v>0</v>
      </c>
      <c r="AE350" s="89">
        <v>0</v>
      </c>
      <c r="AG350" s="88">
        <f>DSKR!$S350</f>
        <v>0</v>
      </c>
      <c r="AH350" s="88">
        <v>0</v>
      </c>
      <c r="AI350" s="88">
        <v>0</v>
      </c>
      <c r="AJ350" s="88">
        <f t="shared" si="64"/>
        <v>0</v>
      </c>
      <c r="AL350" s="88">
        <f>DSKR_IS[[#This Row],[2024-08-31]]</f>
        <v>0</v>
      </c>
      <c r="AM350" s="88">
        <v>0</v>
      </c>
      <c r="AN350" s="88">
        <v>0</v>
      </c>
      <c r="AO350" s="90">
        <f t="shared" si="65"/>
        <v>0</v>
      </c>
    </row>
    <row r="351" spans="2:41" ht="13.5" customHeight="1">
      <c r="B351" s="49" t="s">
        <v>1552</v>
      </c>
      <c r="C351" s="49" t="s">
        <v>486</v>
      </c>
      <c r="D351" s="50" t="s">
        <v>487</v>
      </c>
      <c r="E351" s="86" t="s">
        <v>488</v>
      </c>
      <c r="F351" s="87" t="str">
        <f>IF(LEN(DSKR!$B351)&lt;7,"O",IF(SUM(DSKR!$G351:$Y351,DSKR!$AM351:'DSKR'!$AO$235:$AO$392)&lt;&gt;0,"O","X"))</f>
        <v>O</v>
      </c>
      <c r="G351" s="88">
        <v>2671775</v>
      </c>
      <c r="H351" s="88">
        <v>0</v>
      </c>
      <c r="I351" s="88">
        <v>0</v>
      </c>
      <c r="J351" s="88">
        <v>0</v>
      </c>
      <c r="K351" s="88">
        <v>0</v>
      </c>
      <c r="L351" s="88">
        <v>0</v>
      </c>
      <c r="M351" s="88">
        <v>0</v>
      </c>
      <c r="N351" s="57">
        <v>0</v>
      </c>
      <c r="O351" s="57">
        <v>0</v>
      </c>
      <c r="P351" s="88">
        <v>0</v>
      </c>
      <c r="Q351" s="88">
        <v>0</v>
      </c>
      <c r="R351" s="88">
        <v>0</v>
      </c>
      <c r="S351" s="88">
        <v>0</v>
      </c>
      <c r="T351" s="88">
        <v>0</v>
      </c>
      <c r="U351" s="88">
        <v>0</v>
      </c>
      <c r="V351" s="88">
        <v>0</v>
      </c>
      <c r="W351" s="88">
        <v>0</v>
      </c>
      <c r="X351" s="88">
        <v>0</v>
      </c>
      <c r="Y351" s="88">
        <v>0</v>
      </c>
      <c r="Z351" s="88">
        <v>0</v>
      </c>
      <c r="AA351" s="88">
        <v>0</v>
      </c>
      <c r="AB351" s="88">
        <v>0</v>
      </c>
      <c r="AC351" s="88">
        <v>0</v>
      </c>
      <c r="AD351" s="88">
        <v>0</v>
      </c>
      <c r="AE351" s="89">
        <v>0</v>
      </c>
      <c r="AG351" s="88">
        <f>DSKR!$S351</f>
        <v>0</v>
      </c>
      <c r="AH351" s="88">
        <v>0</v>
      </c>
      <c r="AI351" s="88">
        <v>0</v>
      </c>
      <c r="AJ351" s="88">
        <f t="shared" si="64"/>
        <v>0</v>
      </c>
      <c r="AL351" s="88">
        <f>DSKR_IS[[#This Row],[2024-08-31]]</f>
        <v>0</v>
      </c>
      <c r="AM351" s="88">
        <v>0</v>
      </c>
      <c r="AN351" s="88">
        <v>0</v>
      </c>
      <c r="AO351" s="90">
        <f t="shared" si="65"/>
        <v>0</v>
      </c>
    </row>
    <row r="352" spans="2:41" ht="13.5" customHeight="1">
      <c r="B352" s="49" t="s">
        <v>1553</v>
      </c>
      <c r="C352" s="49" t="s">
        <v>489</v>
      </c>
      <c r="D352" s="50" t="s">
        <v>490</v>
      </c>
      <c r="E352" s="86" t="s">
        <v>491</v>
      </c>
      <c r="F352" s="87" t="str">
        <f>IF(LEN(DSKR!$B352)&lt;7,"O",IF(SUM(DSKR!$G352:$Y352,DSKR!$AM352:'DSKR'!$AO$235:$AO$392)&lt;&gt;0,"O","X"))</f>
        <v>O</v>
      </c>
      <c r="G352" s="88">
        <v>0</v>
      </c>
      <c r="H352" s="88">
        <v>0</v>
      </c>
      <c r="I352" s="88">
        <v>0</v>
      </c>
      <c r="J352" s="88">
        <v>0</v>
      </c>
      <c r="K352" s="88">
        <v>0</v>
      </c>
      <c r="L352" s="88">
        <v>0</v>
      </c>
      <c r="M352" s="88">
        <v>0</v>
      </c>
      <c r="N352" s="57">
        <v>0</v>
      </c>
      <c r="O352" s="57">
        <v>0</v>
      </c>
      <c r="P352" s="88">
        <v>0</v>
      </c>
      <c r="Q352" s="88">
        <v>0</v>
      </c>
      <c r="R352" s="88">
        <v>0</v>
      </c>
      <c r="S352" s="88">
        <v>0</v>
      </c>
      <c r="T352" s="88">
        <v>0</v>
      </c>
      <c r="U352" s="88">
        <v>0</v>
      </c>
      <c r="V352" s="88">
        <v>0</v>
      </c>
      <c r="W352" s="88">
        <v>0</v>
      </c>
      <c r="X352" s="88">
        <v>0</v>
      </c>
      <c r="Y352" s="88">
        <v>0</v>
      </c>
      <c r="Z352" s="88">
        <v>0</v>
      </c>
      <c r="AA352" s="88">
        <v>0</v>
      </c>
      <c r="AB352" s="88">
        <v>0</v>
      </c>
      <c r="AC352" s="88">
        <v>0</v>
      </c>
      <c r="AD352" s="88">
        <v>0</v>
      </c>
      <c r="AE352" s="89">
        <v>0</v>
      </c>
      <c r="AG352" s="88">
        <f>DSKR!$S352</f>
        <v>0</v>
      </c>
      <c r="AH352" s="88">
        <v>0</v>
      </c>
      <c r="AI352" s="88">
        <v>0</v>
      </c>
      <c r="AJ352" s="88">
        <f t="shared" si="64"/>
        <v>0</v>
      </c>
      <c r="AL352" s="88">
        <f>DSKR_IS[[#This Row],[2024-08-31]]</f>
        <v>0</v>
      </c>
      <c r="AM352" s="88">
        <v>0</v>
      </c>
      <c r="AN352" s="88">
        <v>0</v>
      </c>
      <c r="AO352" s="90">
        <f t="shared" si="65"/>
        <v>0</v>
      </c>
    </row>
    <row r="353" spans="2:41" ht="13.5" customHeight="1">
      <c r="B353" s="49" t="s">
        <v>1554</v>
      </c>
      <c r="C353" s="49" t="s">
        <v>492</v>
      </c>
      <c r="D353" s="50" t="s">
        <v>493</v>
      </c>
      <c r="E353" s="86" t="s">
        <v>494</v>
      </c>
      <c r="F353" s="87" t="str">
        <f>IF(LEN(DSKR!$B353)&lt;7,"O",IF(SUM(DSKR!$G353:$Y353,DSKR!$AM353:'DSKR'!$AO$235:$AO$392)&lt;&gt;0,"O","X"))</f>
        <v>O</v>
      </c>
      <c r="G353" s="88">
        <v>0</v>
      </c>
      <c r="H353" s="88">
        <v>0</v>
      </c>
      <c r="I353" s="88">
        <v>0</v>
      </c>
      <c r="J353" s="88">
        <v>0</v>
      </c>
      <c r="K353" s="88">
        <v>0</v>
      </c>
      <c r="L353" s="88">
        <v>0</v>
      </c>
      <c r="M353" s="88">
        <v>0</v>
      </c>
      <c r="N353" s="57">
        <v>0</v>
      </c>
      <c r="O353" s="57">
        <v>0</v>
      </c>
      <c r="P353" s="88">
        <v>0</v>
      </c>
      <c r="Q353" s="88">
        <v>0</v>
      </c>
      <c r="R353" s="88">
        <v>0</v>
      </c>
      <c r="S353" s="88">
        <v>0</v>
      </c>
      <c r="T353" s="88">
        <v>0</v>
      </c>
      <c r="U353" s="88">
        <v>0</v>
      </c>
      <c r="V353" s="88">
        <v>0</v>
      </c>
      <c r="W353" s="88">
        <v>0</v>
      </c>
      <c r="X353" s="88">
        <v>0</v>
      </c>
      <c r="Y353" s="88">
        <v>0</v>
      </c>
      <c r="Z353" s="88">
        <v>0</v>
      </c>
      <c r="AA353" s="88">
        <v>0</v>
      </c>
      <c r="AB353" s="88">
        <v>0</v>
      </c>
      <c r="AC353" s="88">
        <v>0</v>
      </c>
      <c r="AD353" s="88">
        <v>0</v>
      </c>
      <c r="AE353" s="89">
        <v>0</v>
      </c>
      <c r="AG353" s="88">
        <f>DSKR!$S353</f>
        <v>0</v>
      </c>
      <c r="AH353" s="88">
        <v>0</v>
      </c>
      <c r="AI353" s="88">
        <v>0</v>
      </c>
      <c r="AJ353" s="88">
        <f t="shared" si="64"/>
        <v>0</v>
      </c>
      <c r="AL353" s="88">
        <f>DSKR_IS[[#This Row],[2024-08-31]]</f>
        <v>0</v>
      </c>
      <c r="AM353" s="88">
        <v>0</v>
      </c>
      <c r="AN353" s="88">
        <v>0</v>
      </c>
      <c r="AO353" s="90">
        <f t="shared" si="65"/>
        <v>0</v>
      </c>
    </row>
    <row r="354" spans="2:41" ht="13.5" customHeight="1">
      <c r="B354" s="49" t="s">
        <v>1555</v>
      </c>
      <c r="C354" s="49" t="s">
        <v>495</v>
      </c>
      <c r="D354" s="50" t="s">
        <v>496</v>
      </c>
      <c r="E354" s="86" t="s">
        <v>497</v>
      </c>
      <c r="F354" s="87" t="str">
        <f>IF(LEN(DSKR!$B354)&lt;7,"O",IF(SUM(DSKR!$G354:$Y354,DSKR!$AM354:'DSKR'!$AO$235:$AO$392)&lt;&gt;0,"O","X"))</f>
        <v>O</v>
      </c>
      <c r="G354" s="88">
        <v>7096828</v>
      </c>
      <c r="H354" s="88">
        <v>67169</v>
      </c>
      <c r="I354" s="88">
        <v>68064</v>
      </c>
      <c r="J354" s="88">
        <v>1159949</v>
      </c>
      <c r="K354" s="88">
        <v>1160601</v>
      </c>
      <c r="L354" s="88">
        <v>1189218</v>
      </c>
      <c r="M354" s="88">
        <v>8014304</v>
      </c>
      <c r="N354" s="57">
        <v>8024909</v>
      </c>
      <c r="O354" s="57">
        <v>8025645</v>
      </c>
      <c r="P354" s="88">
        <v>8027621</v>
      </c>
      <c r="Q354" s="88">
        <v>114501025</v>
      </c>
      <c r="R354" s="88">
        <v>116774699</v>
      </c>
      <c r="S354" s="88">
        <v>769218887</v>
      </c>
      <c r="T354" s="88">
        <v>587</v>
      </c>
      <c r="U354" s="88">
        <v>4560777</v>
      </c>
      <c r="V354" s="88">
        <v>4751390</v>
      </c>
      <c r="W354" s="88">
        <v>4751998</v>
      </c>
      <c r="X354" s="88">
        <v>4765088</v>
      </c>
      <c r="Y354" s="88">
        <v>9325230</v>
      </c>
      <c r="Z354" s="88">
        <v>9340818</v>
      </c>
      <c r="AA354" s="88">
        <v>13908840</v>
      </c>
      <c r="AB354" s="88">
        <v>0</v>
      </c>
      <c r="AC354" s="88">
        <v>0</v>
      </c>
      <c r="AD354" s="88">
        <v>0</v>
      </c>
      <c r="AE354" s="89">
        <v>0</v>
      </c>
      <c r="AG354" s="88">
        <f>DSKR!$S354</f>
        <v>769218887</v>
      </c>
      <c r="AH354" s="88">
        <v>0</v>
      </c>
      <c r="AI354" s="88">
        <v>0</v>
      </c>
      <c r="AJ354" s="88">
        <f t="shared" si="64"/>
        <v>769218887</v>
      </c>
      <c r="AL354" s="88">
        <f>DSKR_IS[[#This Row],[2024-08-31]]</f>
        <v>13908840</v>
      </c>
      <c r="AM354" s="88">
        <v>0</v>
      </c>
      <c r="AN354" s="88">
        <v>0</v>
      </c>
      <c r="AO354" s="90">
        <f t="shared" si="65"/>
        <v>13908840</v>
      </c>
    </row>
    <row r="355" spans="2:41" ht="13.5" customHeight="1">
      <c r="B355" s="25" t="s">
        <v>1556</v>
      </c>
      <c r="C355" s="26" t="s">
        <v>498</v>
      </c>
      <c r="D355" s="26" t="s">
        <v>499</v>
      </c>
      <c r="E355" s="81" t="s">
        <v>500</v>
      </c>
      <c r="F355" s="82" t="str">
        <f>IF(LEN(DSKR!$B355)&lt;7,"O",IF(SUM(DSKR!$G355:$Y355,DSKR!$AM355:'DSKR'!$AO$235:$AO$392)&lt;&gt;0,"O","X"))</f>
        <v>O</v>
      </c>
      <c r="G355" s="83">
        <f>SUM(G356:G383)</f>
        <v>1822251595</v>
      </c>
      <c r="H355" s="83">
        <f t="shared" ref="H355:AB355" si="66">SUM(H356:H383)</f>
        <v>711507833</v>
      </c>
      <c r="I355" s="83">
        <f t="shared" si="66"/>
        <v>369015720</v>
      </c>
      <c r="J355" s="83">
        <f t="shared" si="66"/>
        <v>498529168</v>
      </c>
      <c r="K355" s="83">
        <f t="shared" si="66"/>
        <v>450202482</v>
      </c>
      <c r="L355" s="83">
        <f t="shared" si="66"/>
        <v>593570161</v>
      </c>
      <c r="M355" s="83">
        <f t="shared" si="66"/>
        <v>716144136</v>
      </c>
      <c r="N355" s="83">
        <f t="shared" si="66"/>
        <v>1224512719</v>
      </c>
      <c r="O355" s="83">
        <f t="shared" si="66"/>
        <v>940969895</v>
      </c>
      <c r="P355" s="83">
        <f t="shared" si="66"/>
        <v>834551936</v>
      </c>
      <c r="Q355" s="83">
        <f t="shared" si="66"/>
        <v>850545032</v>
      </c>
      <c r="R355" s="83">
        <f t="shared" si="66"/>
        <v>1546372770</v>
      </c>
      <c r="S355" s="83">
        <f t="shared" si="66"/>
        <v>7148374229</v>
      </c>
      <c r="T355" s="83">
        <f t="shared" si="66"/>
        <v>979546942</v>
      </c>
      <c r="U355" s="83">
        <f t="shared" si="66"/>
        <v>1689943037</v>
      </c>
      <c r="V355" s="83">
        <f t="shared" si="66"/>
        <v>2477040432</v>
      </c>
      <c r="W355" s="83">
        <f t="shared" si="66"/>
        <v>3517830844</v>
      </c>
      <c r="X355" s="83">
        <f t="shared" si="66"/>
        <v>4293767791</v>
      </c>
      <c r="Y355" s="83">
        <f t="shared" si="66"/>
        <v>5207849631</v>
      </c>
      <c r="Z355" s="83">
        <f t="shared" si="66"/>
        <v>5994142308</v>
      </c>
      <c r="AA355" s="83">
        <f t="shared" si="66"/>
        <v>7051287838</v>
      </c>
      <c r="AB355" s="83">
        <f t="shared" si="66"/>
        <v>0</v>
      </c>
      <c r="AC355" s="83">
        <f>SUM(AC356:AC383)</f>
        <v>0</v>
      </c>
      <c r="AD355" s="83">
        <f>SUM(AD356:AD383)</f>
        <v>0</v>
      </c>
      <c r="AE355" s="84">
        <f>SUM(AE356:AE383)</f>
        <v>0</v>
      </c>
      <c r="AG355" s="83">
        <f>DSKR!$S355</f>
        <v>7148374229</v>
      </c>
      <c r="AH355" s="83"/>
      <c r="AI355" s="83"/>
      <c r="AJ355" s="83">
        <f>SUM(AJ356:AJ383)</f>
        <v>6900637267</v>
      </c>
      <c r="AL355" s="83">
        <f>DSKR_IS[[#This Row],[2024-08-31]]</f>
        <v>7051287838</v>
      </c>
      <c r="AM355" s="83"/>
      <c r="AN355" s="83"/>
      <c r="AO355" s="85">
        <f>SUM(AO356:AO383)</f>
        <v>6957419549</v>
      </c>
    </row>
    <row r="356" spans="2:41" ht="13.5" customHeight="1">
      <c r="B356" s="49" t="s">
        <v>1557</v>
      </c>
      <c r="C356" s="49" t="s">
        <v>501</v>
      </c>
      <c r="D356" s="50" t="s">
        <v>502</v>
      </c>
      <c r="E356" s="86" t="s">
        <v>503</v>
      </c>
      <c r="F356" s="87" t="str">
        <f>IF(LEN(DSKR!$B356)&lt;7,"O",IF(SUM(DSKR!$G356:$Y356,DSKR!$AM356:'DSKR'!$AO$235:$AO$392)&lt;&gt;0,"O","X"))</f>
        <v>O</v>
      </c>
      <c r="G356" s="88">
        <v>657757754</v>
      </c>
      <c r="H356" s="88">
        <v>42355200</v>
      </c>
      <c r="I356" s="88">
        <v>73707824</v>
      </c>
      <c r="J356" s="88">
        <v>110372053</v>
      </c>
      <c r="K356" s="88">
        <v>147575556</v>
      </c>
      <c r="L356" s="88">
        <v>243319551</v>
      </c>
      <c r="M356" s="88">
        <v>342418623</v>
      </c>
      <c r="N356" s="57">
        <v>442714332</v>
      </c>
      <c r="O356" s="57">
        <v>481829014</v>
      </c>
      <c r="P356" s="88">
        <v>513890673</v>
      </c>
      <c r="Q356" s="88">
        <v>544947277</v>
      </c>
      <c r="R356" s="88">
        <v>574984322</v>
      </c>
      <c r="S356" s="88">
        <v>5712973485</v>
      </c>
      <c r="T356" s="88">
        <v>679174288</v>
      </c>
      <c r="U356" s="88">
        <v>1362875775</v>
      </c>
      <c r="V356" s="88">
        <v>2051134293</v>
      </c>
      <c r="W356" s="88">
        <v>2836337045</v>
      </c>
      <c r="X356" s="88">
        <v>3626311941</v>
      </c>
      <c r="Y356" s="88">
        <v>4427753185</v>
      </c>
      <c r="Z356" s="88">
        <v>5245860756</v>
      </c>
      <c r="AA356" s="88">
        <v>6100927402</v>
      </c>
      <c r="AB356" s="88">
        <v>0</v>
      </c>
      <c r="AC356" s="88">
        <v>0</v>
      </c>
      <c r="AD356" s="88">
        <v>0</v>
      </c>
      <c r="AE356" s="89">
        <v>0</v>
      </c>
      <c r="AG356" s="88">
        <f>DSKR!$S356</f>
        <v>5712973485</v>
      </c>
      <c r="AH356" s="88">
        <v>12327496</v>
      </c>
      <c r="AI356" s="88">
        <v>260064458</v>
      </c>
      <c r="AJ356" s="88">
        <f>AG356+AH356-AI356</f>
        <v>5465236523</v>
      </c>
      <c r="AL356" s="88">
        <f>DSKR_IS[[#This Row],[2024-08-31]]</f>
        <v>6100927402</v>
      </c>
      <c r="AM356" s="88">
        <v>9429317</v>
      </c>
      <c r="AN356" s="88">
        <v>103297606</v>
      </c>
      <c r="AO356" s="90">
        <f>AL356+AM356-AN356</f>
        <v>6007059113</v>
      </c>
    </row>
    <row r="357" spans="2:41" ht="13.5" customHeight="1">
      <c r="B357" s="49" t="s">
        <v>1558</v>
      </c>
      <c r="C357" s="49" t="s">
        <v>504</v>
      </c>
      <c r="D357" s="50" t="s">
        <v>505</v>
      </c>
      <c r="E357" s="86" t="s">
        <v>506</v>
      </c>
      <c r="F357" s="87" t="str">
        <f>IF(LEN(DSKR!$B357)&lt;7,"O",IF(SUM(DSKR!$G357:$Y357,DSKR!$AM357:'DSKR'!$AO$235:$AO$392)&lt;&gt;0,"O","X"))</f>
        <v>O</v>
      </c>
      <c r="G357" s="88">
        <v>0</v>
      </c>
      <c r="H357" s="88">
        <v>0</v>
      </c>
      <c r="I357" s="88">
        <v>0</v>
      </c>
      <c r="J357" s="88">
        <v>0</v>
      </c>
      <c r="K357" s="88">
        <v>0</v>
      </c>
      <c r="L357" s="88">
        <v>0</v>
      </c>
      <c r="M357" s="88">
        <v>0</v>
      </c>
      <c r="N357" s="57">
        <v>0</v>
      </c>
      <c r="O357" s="57">
        <v>0</v>
      </c>
      <c r="P357" s="88">
        <v>0</v>
      </c>
      <c r="Q357" s="88">
        <v>0</v>
      </c>
      <c r="R357" s="88">
        <v>0</v>
      </c>
      <c r="S357" s="88">
        <v>0</v>
      </c>
      <c r="T357" s="88">
        <v>0</v>
      </c>
      <c r="U357" s="88">
        <v>0</v>
      </c>
      <c r="V357" s="88">
        <v>0</v>
      </c>
      <c r="W357" s="88">
        <v>0</v>
      </c>
      <c r="X357" s="88">
        <v>0</v>
      </c>
      <c r="Y357" s="88">
        <v>0</v>
      </c>
      <c r="Z357" s="88">
        <v>170928</v>
      </c>
      <c r="AA357" s="88">
        <v>170928</v>
      </c>
      <c r="AB357" s="88">
        <v>0</v>
      </c>
      <c r="AC357" s="88">
        <v>0</v>
      </c>
      <c r="AD357" s="88">
        <v>0</v>
      </c>
      <c r="AE357" s="89">
        <v>0</v>
      </c>
      <c r="AG357" s="88">
        <f>DSKR!$S357</f>
        <v>0</v>
      </c>
      <c r="AH357" s="88">
        <v>0</v>
      </c>
      <c r="AI357" s="88">
        <v>0</v>
      </c>
      <c r="AJ357" s="88">
        <f t="shared" ref="AJ357:AJ383" si="67">AG357+AH357-AI357</f>
        <v>0</v>
      </c>
      <c r="AL357" s="88">
        <f>DSKR_IS[[#This Row],[2024-08-31]]</f>
        <v>170928</v>
      </c>
      <c r="AM357" s="88">
        <v>0</v>
      </c>
      <c r="AN357" s="88">
        <v>0</v>
      </c>
      <c r="AO357" s="90">
        <f t="shared" ref="AO357:AO383" si="68">AL357+AM357-AN357</f>
        <v>170928</v>
      </c>
    </row>
    <row r="358" spans="2:41" ht="13.5" customHeight="1">
      <c r="B358" s="49" t="s">
        <v>1559</v>
      </c>
      <c r="C358" s="49" t="s">
        <v>507</v>
      </c>
      <c r="D358" s="50" t="s">
        <v>508</v>
      </c>
      <c r="E358" s="86" t="s">
        <v>509</v>
      </c>
      <c r="F358" s="87" t="str">
        <f>IF(LEN(DSKR!$B358)&lt;7,"O",IF(SUM(DSKR!$G358:$Y358,DSKR!$AM358:'DSKR'!$AO$235:$AO$392)&lt;&gt;0,"O","X"))</f>
        <v>O</v>
      </c>
      <c r="G358" s="88">
        <v>121435274</v>
      </c>
      <c r="H358" s="88">
        <v>283340</v>
      </c>
      <c r="I358" s="88">
        <v>31405469</v>
      </c>
      <c r="J358" s="88">
        <v>33577018</v>
      </c>
      <c r="K358" s="88">
        <v>34595813</v>
      </c>
      <c r="L358" s="88">
        <v>36233812</v>
      </c>
      <c r="M358" s="88">
        <v>37039820</v>
      </c>
      <c r="N358" s="57">
        <v>42960929</v>
      </c>
      <c r="O358" s="57">
        <v>43440474</v>
      </c>
      <c r="P358" s="88">
        <v>43462797</v>
      </c>
      <c r="Q358" s="88">
        <v>52226401</v>
      </c>
      <c r="R358" s="88">
        <v>57303379</v>
      </c>
      <c r="S358" s="88">
        <v>136691359</v>
      </c>
      <c r="T358" s="88">
        <v>61803</v>
      </c>
      <c r="U358" s="88">
        <v>1607835</v>
      </c>
      <c r="V358" s="88">
        <v>1633505</v>
      </c>
      <c r="W358" s="88">
        <v>25632213</v>
      </c>
      <c r="X358" s="88">
        <v>34246880</v>
      </c>
      <c r="Y358" s="88">
        <v>44596728</v>
      </c>
      <c r="Z358" s="88">
        <v>44774681</v>
      </c>
      <c r="AA358" s="88">
        <v>34606346</v>
      </c>
      <c r="AB358" s="88">
        <v>0</v>
      </c>
      <c r="AC358" s="88">
        <v>0</v>
      </c>
      <c r="AD358" s="88">
        <v>0</v>
      </c>
      <c r="AE358" s="89">
        <v>0</v>
      </c>
      <c r="AG358" s="88">
        <f>DSKR!$S358</f>
        <v>136691359</v>
      </c>
      <c r="AH358" s="88">
        <v>0</v>
      </c>
      <c r="AI358" s="88">
        <v>0</v>
      </c>
      <c r="AJ358" s="88">
        <f t="shared" si="67"/>
        <v>136691359</v>
      </c>
      <c r="AL358" s="88">
        <f>DSKR_IS[[#This Row],[2024-08-31]]</f>
        <v>34606346</v>
      </c>
      <c r="AM358" s="88">
        <v>0</v>
      </c>
      <c r="AN358" s="88">
        <v>0</v>
      </c>
      <c r="AO358" s="90">
        <f t="shared" si="68"/>
        <v>34606346</v>
      </c>
    </row>
    <row r="359" spans="2:41" ht="13.5" customHeight="1">
      <c r="B359" s="49" t="s">
        <v>1560</v>
      </c>
      <c r="C359" s="49" t="s">
        <v>510</v>
      </c>
      <c r="D359" s="50" t="s">
        <v>511</v>
      </c>
      <c r="E359" s="86" t="s">
        <v>512</v>
      </c>
      <c r="F359" s="87" t="str">
        <f>IF(LEN(DSKR!$B359)&lt;7,"O",IF(SUM(DSKR!$G359:$Y359,DSKR!$AM359:'DSKR'!$AO$235:$AO$392)&lt;&gt;0,"O","X"))</f>
        <v>O</v>
      </c>
      <c r="G359" s="88">
        <v>0</v>
      </c>
      <c r="H359" s="88">
        <v>1906542</v>
      </c>
      <c r="I359" s="88">
        <v>0</v>
      </c>
      <c r="J359" s="88">
        <v>0</v>
      </c>
      <c r="K359" s="88">
        <v>0</v>
      </c>
      <c r="L359" s="88">
        <v>0</v>
      </c>
      <c r="M359" s="88">
        <v>0</v>
      </c>
      <c r="N359" s="57">
        <v>0</v>
      </c>
      <c r="O359" s="57">
        <v>0</v>
      </c>
      <c r="P359" s="88">
        <v>0</v>
      </c>
      <c r="Q359" s="88">
        <v>0</v>
      </c>
      <c r="R359" s="88">
        <v>0</v>
      </c>
      <c r="S359" s="88">
        <v>0</v>
      </c>
      <c r="T359" s="88">
        <v>0</v>
      </c>
      <c r="U359" s="88">
        <v>0</v>
      </c>
      <c r="V359" s="88">
        <v>0</v>
      </c>
      <c r="W359" s="88">
        <v>0</v>
      </c>
      <c r="X359" s="88">
        <v>0</v>
      </c>
      <c r="Y359" s="88">
        <v>0</v>
      </c>
      <c r="Z359" s="88">
        <v>0</v>
      </c>
      <c r="AA359" s="88">
        <v>0</v>
      </c>
      <c r="AB359" s="88">
        <v>0</v>
      </c>
      <c r="AC359" s="88">
        <v>0</v>
      </c>
      <c r="AD359" s="88">
        <v>0</v>
      </c>
      <c r="AE359" s="89">
        <v>0</v>
      </c>
      <c r="AG359" s="88">
        <f>DSKR!$S359</f>
        <v>0</v>
      </c>
      <c r="AH359" s="88">
        <v>0</v>
      </c>
      <c r="AI359" s="88">
        <v>0</v>
      </c>
      <c r="AJ359" s="88">
        <f t="shared" si="67"/>
        <v>0</v>
      </c>
      <c r="AL359" s="88">
        <f>DSKR_IS[[#This Row],[2024-08-31]]</f>
        <v>0</v>
      </c>
      <c r="AM359" s="88">
        <v>0</v>
      </c>
      <c r="AN359" s="88">
        <v>0</v>
      </c>
      <c r="AO359" s="90">
        <f t="shared" si="68"/>
        <v>0</v>
      </c>
    </row>
    <row r="360" spans="2:41" ht="13.5" customHeight="1">
      <c r="B360" s="49" t="s">
        <v>1561</v>
      </c>
      <c r="C360" s="49" t="s">
        <v>513</v>
      </c>
      <c r="D360" s="50" t="s">
        <v>514</v>
      </c>
      <c r="E360" s="86" t="s">
        <v>515</v>
      </c>
      <c r="F360" s="87" t="str">
        <f>IF(LEN(DSKR!$B360)&lt;7,"O",IF(SUM(DSKR!$G360:$Y360,DSKR!$AM360:'DSKR'!$AO$235:$AO$392)&lt;&gt;0,"O","X"))</f>
        <v>O</v>
      </c>
      <c r="G360" s="88">
        <v>435877160</v>
      </c>
      <c r="H360" s="88">
        <v>664565151</v>
      </c>
      <c r="I360" s="88">
        <v>261491297</v>
      </c>
      <c r="J360" s="88">
        <v>310093003</v>
      </c>
      <c r="K360" s="88">
        <v>223429980</v>
      </c>
      <c r="L360" s="88">
        <v>269373450</v>
      </c>
      <c r="M360" s="88">
        <v>308477968</v>
      </c>
      <c r="N360" s="57">
        <v>710629733</v>
      </c>
      <c r="O360" s="57">
        <v>387492682</v>
      </c>
      <c r="P360" s="88">
        <v>224002088</v>
      </c>
      <c r="Q360" s="88">
        <v>199661026</v>
      </c>
      <c r="R360" s="88">
        <v>860374741</v>
      </c>
      <c r="S360" s="88">
        <v>1197981317</v>
      </c>
      <c r="T360" s="88">
        <v>299582237</v>
      </c>
      <c r="U360" s="88">
        <v>325059427</v>
      </c>
      <c r="V360" s="88">
        <v>421566834</v>
      </c>
      <c r="W360" s="88">
        <v>651752269</v>
      </c>
      <c r="X360" s="88">
        <v>626191182</v>
      </c>
      <c r="Y360" s="88">
        <v>706749529</v>
      </c>
      <c r="Z360" s="88">
        <v>671063044</v>
      </c>
      <c r="AA360" s="88">
        <v>880842592</v>
      </c>
      <c r="AB360" s="88">
        <v>0</v>
      </c>
      <c r="AC360" s="88">
        <v>0</v>
      </c>
      <c r="AD360" s="88">
        <v>0</v>
      </c>
      <c r="AE360" s="89">
        <v>0</v>
      </c>
      <c r="AG360" s="88">
        <f>DSKR!$S360</f>
        <v>1197981317</v>
      </c>
      <c r="AH360" s="88">
        <v>0</v>
      </c>
      <c r="AI360" s="88">
        <v>0</v>
      </c>
      <c r="AJ360" s="88">
        <f t="shared" si="67"/>
        <v>1197981317</v>
      </c>
      <c r="AL360" s="88">
        <f>DSKR_IS[[#This Row],[2024-08-31]]</f>
        <v>880842592</v>
      </c>
      <c r="AM360" s="88">
        <v>0</v>
      </c>
      <c r="AN360" s="88">
        <v>0</v>
      </c>
      <c r="AO360" s="90">
        <f t="shared" si="68"/>
        <v>880842592</v>
      </c>
    </row>
    <row r="361" spans="2:41" ht="13.5" customHeight="1">
      <c r="B361" s="49" t="s">
        <v>1562</v>
      </c>
      <c r="C361" s="49" t="s">
        <v>516</v>
      </c>
      <c r="D361" s="50" t="s">
        <v>517</v>
      </c>
      <c r="E361" s="86" t="s">
        <v>518</v>
      </c>
      <c r="F361" s="87" t="str">
        <f>IF(LEN(DSKR!$B361)&lt;7,"O",IF(SUM(DSKR!$G361:$Y361,DSKR!$AM361:'DSKR'!$AO$235:$AO$392)&lt;&gt;0,"O","X"))</f>
        <v>O</v>
      </c>
      <c r="G361" s="88">
        <v>2000000</v>
      </c>
      <c r="H361" s="88">
        <v>0</v>
      </c>
      <c r="I361" s="88">
        <v>0</v>
      </c>
      <c r="J361" s="88">
        <v>0</v>
      </c>
      <c r="K361" s="88">
        <v>0</v>
      </c>
      <c r="L361" s="88">
        <v>0</v>
      </c>
      <c r="M361" s="88">
        <v>0</v>
      </c>
      <c r="N361" s="57">
        <v>0</v>
      </c>
      <c r="O361" s="57">
        <v>0</v>
      </c>
      <c r="P361" s="88">
        <v>0</v>
      </c>
      <c r="Q361" s="88">
        <v>0</v>
      </c>
      <c r="R361" s="88">
        <v>0</v>
      </c>
      <c r="S361" s="88">
        <v>0</v>
      </c>
      <c r="T361" s="88">
        <v>0</v>
      </c>
      <c r="U361" s="88">
        <v>0</v>
      </c>
      <c r="V361" s="88">
        <v>0</v>
      </c>
      <c r="W361" s="88">
        <v>0</v>
      </c>
      <c r="X361" s="88">
        <v>0</v>
      </c>
      <c r="Y361" s="88">
        <v>6534000</v>
      </c>
      <c r="Z361" s="88">
        <v>6534000</v>
      </c>
      <c r="AA361" s="88">
        <v>6534000</v>
      </c>
      <c r="AB361" s="88">
        <v>0</v>
      </c>
      <c r="AC361" s="88">
        <v>0</v>
      </c>
      <c r="AD361" s="88">
        <v>0</v>
      </c>
      <c r="AE361" s="89">
        <v>0</v>
      </c>
      <c r="AG361" s="88">
        <f>DSKR!$S361</f>
        <v>0</v>
      </c>
      <c r="AH361" s="88">
        <v>0</v>
      </c>
      <c r="AI361" s="88">
        <v>0</v>
      </c>
      <c r="AJ361" s="88">
        <f t="shared" si="67"/>
        <v>0</v>
      </c>
      <c r="AL361" s="88">
        <f>DSKR_IS[[#This Row],[2024-08-31]]</f>
        <v>6534000</v>
      </c>
      <c r="AM361" s="88">
        <v>0</v>
      </c>
      <c r="AN361" s="88">
        <v>0</v>
      </c>
      <c r="AO361" s="90">
        <f t="shared" si="68"/>
        <v>6534000</v>
      </c>
    </row>
    <row r="362" spans="2:41" ht="13.5" customHeight="1">
      <c r="B362" s="49" t="s">
        <v>1563</v>
      </c>
      <c r="C362" s="49" t="s">
        <v>519</v>
      </c>
      <c r="D362" s="50" t="s">
        <v>520</v>
      </c>
      <c r="E362" s="86" t="s">
        <v>521</v>
      </c>
      <c r="F362" s="87" t="str">
        <f>IF(LEN(DSKR!$B362)&lt;7,"O",IF(SUM(DSKR!$G362:$Y362,DSKR!$AM362:'DSKR'!$AO$235:$AO$392)&lt;&gt;0,"O","X"))</f>
        <v>O</v>
      </c>
      <c r="G362" s="88">
        <v>0</v>
      </c>
      <c r="H362" s="88">
        <v>0</v>
      </c>
      <c r="I362" s="88">
        <v>0</v>
      </c>
      <c r="J362" s="88">
        <v>0</v>
      </c>
      <c r="K362" s="88">
        <v>0</v>
      </c>
      <c r="L362" s="88">
        <v>0</v>
      </c>
      <c r="M362" s="88">
        <v>0</v>
      </c>
      <c r="N362" s="57">
        <v>0</v>
      </c>
      <c r="O362" s="57">
        <v>0</v>
      </c>
      <c r="P362" s="88">
        <v>0</v>
      </c>
      <c r="Q362" s="88">
        <v>0</v>
      </c>
      <c r="R362" s="88">
        <v>0</v>
      </c>
      <c r="S362" s="88">
        <v>0</v>
      </c>
      <c r="T362" s="88">
        <v>0</v>
      </c>
      <c r="U362" s="88">
        <v>0</v>
      </c>
      <c r="V362" s="88">
        <v>0</v>
      </c>
      <c r="W362" s="88">
        <v>0</v>
      </c>
      <c r="X362" s="88">
        <v>0</v>
      </c>
      <c r="Y362" s="88">
        <v>0</v>
      </c>
      <c r="Z362" s="88">
        <v>0</v>
      </c>
      <c r="AA362" s="88">
        <v>0</v>
      </c>
      <c r="AB362" s="88">
        <v>0</v>
      </c>
      <c r="AC362" s="88">
        <v>0</v>
      </c>
      <c r="AD362" s="88">
        <v>0</v>
      </c>
      <c r="AE362" s="89">
        <v>0</v>
      </c>
      <c r="AG362" s="88">
        <f>DSKR!$S362</f>
        <v>0</v>
      </c>
      <c r="AH362" s="88">
        <v>0</v>
      </c>
      <c r="AI362" s="88">
        <v>0</v>
      </c>
      <c r="AJ362" s="88">
        <f t="shared" si="67"/>
        <v>0</v>
      </c>
      <c r="AL362" s="88">
        <f>DSKR_IS[[#This Row],[2024-08-31]]</f>
        <v>0</v>
      </c>
      <c r="AM362" s="88">
        <v>0</v>
      </c>
      <c r="AN362" s="88">
        <v>0</v>
      </c>
      <c r="AO362" s="90">
        <f t="shared" si="68"/>
        <v>0</v>
      </c>
    </row>
    <row r="363" spans="2:41" ht="13.5" customHeight="1">
      <c r="B363" s="49" t="s">
        <v>1564</v>
      </c>
      <c r="C363" s="49" t="s">
        <v>522</v>
      </c>
      <c r="D363" s="50" t="s">
        <v>523</v>
      </c>
      <c r="E363" s="86" t="s">
        <v>524</v>
      </c>
      <c r="F363" s="87" t="str">
        <f>IF(LEN(DSKR!$B363)&lt;7,"O",IF(SUM(DSKR!$G363:$Y363,DSKR!$AM363:'DSKR'!$AO$235:$AO$392)&lt;&gt;0,"O","X"))</f>
        <v>O</v>
      </c>
      <c r="G363" s="88">
        <v>0</v>
      </c>
      <c r="H363" s="88">
        <v>0</v>
      </c>
      <c r="I363" s="88">
        <v>0</v>
      </c>
      <c r="J363" s="88">
        <v>0</v>
      </c>
      <c r="K363" s="88">
        <v>0</v>
      </c>
      <c r="L363" s="88">
        <v>0</v>
      </c>
      <c r="M363" s="88">
        <v>0</v>
      </c>
      <c r="N363" s="57">
        <v>0</v>
      </c>
      <c r="O363" s="57">
        <v>0</v>
      </c>
      <c r="P363" s="88">
        <v>0</v>
      </c>
      <c r="Q363" s="88">
        <v>0</v>
      </c>
      <c r="R363" s="88">
        <v>0</v>
      </c>
      <c r="S363" s="88">
        <v>0</v>
      </c>
      <c r="T363" s="88">
        <v>0</v>
      </c>
      <c r="U363" s="88">
        <v>0</v>
      </c>
      <c r="V363" s="88">
        <v>0</v>
      </c>
      <c r="W363" s="88">
        <v>0</v>
      </c>
      <c r="X363" s="88">
        <v>0</v>
      </c>
      <c r="Y363" s="88">
        <v>0</v>
      </c>
      <c r="Z363" s="88">
        <v>0</v>
      </c>
      <c r="AA363" s="88">
        <v>0</v>
      </c>
      <c r="AB363" s="88">
        <v>0</v>
      </c>
      <c r="AC363" s="88">
        <v>0</v>
      </c>
      <c r="AD363" s="88">
        <v>0</v>
      </c>
      <c r="AE363" s="89">
        <v>0</v>
      </c>
      <c r="AG363" s="88">
        <f>DSKR!$S363</f>
        <v>0</v>
      </c>
      <c r="AH363" s="88">
        <v>0</v>
      </c>
      <c r="AI363" s="88">
        <v>0</v>
      </c>
      <c r="AJ363" s="88">
        <f t="shared" si="67"/>
        <v>0</v>
      </c>
      <c r="AL363" s="88">
        <f>DSKR_IS[[#This Row],[2024-08-31]]</f>
        <v>0</v>
      </c>
      <c r="AM363" s="88">
        <v>0</v>
      </c>
      <c r="AN363" s="88">
        <v>0</v>
      </c>
      <c r="AO363" s="90">
        <f t="shared" si="68"/>
        <v>0</v>
      </c>
    </row>
    <row r="364" spans="2:41" ht="13.5" customHeight="1">
      <c r="B364" s="49" t="s">
        <v>1565</v>
      </c>
      <c r="C364" s="49" t="s">
        <v>525</v>
      </c>
      <c r="D364" s="50" t="s">
        <v>526</v>
      </c>
      <c r="E364" s="86" t="s">
        <v>527</v>
      </c>
      <c r="F364" s="87" t="str">
        <f>IF(LEN(DSKR!$B364)&lt;7,"O",IF(SUM(DSKR!$G364:$Y364,DSKR!$AM364:'DSKR'!$AO$235:$AO$392)&lt;&gt;0,"O","X"))</f>
        <v>O</v>
      </c>
      <c r="G364" s="88">
        <v>0</v>
      </c>
      <c r="H364" s="88">
        <v>0</v>
      </c>
      <c r="I364" s="88">
        <v>0</v>
      </c>
      <c r="J364" s="88">
        <v>0</v>
      </c>
      <c r="K364" s="88">
        <v>0</v>
      </c>
      <c r="L364" s="88">
        <v>0</v>
      </c>
      <c r="M364" s="88">
        <v>0</v>
      </c>
      <c r="N364" s="57">
        <v>0</v>
      </c>
      <c r="O364" s="57">
        <v>0</v>
      </c>
      <c r="P364" s="88">
        <v>0</v>
      </c>
      <c r="Q364" s="88">
        <v>0</v>
      </c>
      <c r="R364" s="88">
        <v>0</v>
      </c>
      <c r="S364" s="88">
        <v>0</v>
      </c>
      <c r="T364" s="88">
        <v>0</v>
      </c>
      <c r="U364" s="88">
        <v>0</v>
      </c>
      <c r="V364" s="88">
        <v>0</v>
      </c>
      <c r="W364" s="88">
        <v>0</v>
      </c>
      <c r="X364" s="88">
        <v>0</v>
      </c>
      <c r="Y364" s="88">
        <v>0</v>
      </c>
      <c r="Z364" s="88">
        <v>0</v>
      </c>
      <c r="AA364" s="88">
        <v>0</v>
      </c>
      <c r="AB364" s="88">
        <v>0</v>
      </c>
      <c r="AC364" s="88">
        <v>0</v>
      </c>
      <c r="AD364" s="88">
        <v>0</v>
      </c>
      <c r="AE364" s="89">
        <v>0</v>
      </c>
      <c r="AG364" s="88">
        <f>DSKR!$S364</f>
        <v>0</v>
      </c>
      <c r="AH364" s="88">
        <v>0</v>
      </c>
      <c r="AI364" s="88">
        <v>0</v>
      </c>
      <c r="AJ364" s="88">
        <f t="shared" si="67"/>
        <v>0</v>
      </c>
      <c r="AL364" s="88">
        <f>DSKR_IS[[#This Row],[2024-08-31]]</f>
        <v>0</v>
      </c>
      <c r="AM364" s="88">
        <v>0</v>
      </c>
      <c r="AN364" s="88">
        <v>0</v>
      </c>
      <c r="AO364" s="90">
        <f t="shared" si="68"/>
        <v>0</v>
      </c>
    </row>
    <row r="365" spans="2:41" ht="13.5" customHeight="1">
      <c r="B365" s="49" t="s">
        <v>1566</v>
      </c>
      <c r="C365" s="49" t="s">
        <v>528</v>
      </c>
      <c r="D365" s="50" t="s">
        <v>529</v>
      </c>
      <c r="E365" s="86" t="s">
        <v>530</v>
      </c>
      <c r="F365" s="87" t="str">
        <f>IF(LEN(DSKR!$B365)&lt;7,"O",IF(SUM(DSKR!$G365:$Y365,DSKR!$AM365:'DSKR'!$AO$235:$AO$392)&lt;&gt;0,"O","X"))</f>
        <v>O</v>
      </c>
      <c r="G365" s="88">
        <v>0</v>
      </c>
      <c r="H365" s="88">
        <v>0</v>
      </c>
      <c r="I365" s="88">
        <v>0</v>
      </c>
      <c r="J365" s="88">
        <v>0</v>
      </c>
      <c r="K365" s="88">
        <v>0</v>
      </c>
      <c r="L365" s="88">
        <v>0</v>
      </c>
      <c r="M365" s="88">
        <v>0</v>
      </c>
      <c r="N365" s="57">
        <v>0</v>
      </c>
      <c r="O365" s="57">
        <v>0</v>
      </c>
      <c r="P365" s="88">
        <v>0</v>
      </c>
      <c r="Q365" s="88">
        <v>0</v>
      </c>
      <c r="R365" s="88">
        <v>0</v>
      </c>
      <c r="S365" s="88">
        <v>0</v>
      </c>
      <c r="T365" s="88">
        <v>0</v>
      </c>
      <c r="U365" s="88">
        <v>0</v>
      </c>
      <c r="V365" s="88">
        <v>0</v>
      </c>
      <c r="W365" s="88">
        <v>0</v>
      </c>
      <c r="X365" s="88">
        <v>0</v>
      </c>
      <c r="Y365" s="88">
        <v>0</v>
      </c>
      <c r="Z365" s="88">
        <v>0</v>
      </c>
      <c r="AA365" s="88">
        <v>0</v>
      </c>
      <c r="AB365" s="88">
        <v>0</v>
      </c>
      <c r="AC365" s="88">
        <v>0</v>
      </c>
      <c r="AD365" s="88">
        <v>0</v>
      </c>
      <c r="AE365" s="89">
        <v>0</v>
      </c>
      <c r="AG365" s="88">
        <f>DSKR!$S365</f>
        <v>0</v>
      </c>
      <c r="AH365" s="88">
        <v>0</v>
      </c>
      <c r="AI365" s="88">
        <v>0</v>
      </c>
      <c r="AJ365" s="88">
        <f t="shared" si="67"/>
        <v>0</v>
      </c>
      <c r="AL365" s="88">
        <f>DSKR_IS[[#This Row],[2024-08-31]]</f>
        <v>0</v>
      </c>
      <c r="AM365" s="88">
        <v>0</v>
      </c>
      <c r="AN365" s="88">
        <v>0</v>
      </c>
      <c r="AO365" s="90">
        <f t="shared" si="68"/>
        <v>0</v>
      </c>
    </row>
    <row r="366" spans="2:41" ht="13.5" customHeight="1">
      <c r="B366" s="49" t="s">
        <v>1567</v>
      </c>
      <c r="C366" s="49" t="s">
        <v>531</v>
      </c>
      <c r="D366" s="50" t="s">
        <v>532</v>
      </c>
      <c r="E366" s="86" t="s">
        <v>533</v>
      </c>
      <c r="F366" s="87" t="str">
        <f>IF(LEN(DSKR!$B366)&lt;7,"O",IF(SUM(DSKR!$G366:$Y366,DSKR!$AM366:'DSKR'!$AO$235:$AO$392)&lt;&gt;0,"O","X"))</f>
        <v>O</v>
      </c>
      <c r="G366" s="88">
        <v>0</v>
      </c>
      <c r="H366" s="88">
        <v>0</v>
      </c>
      <c r="I366" s="88">
        <v>0</v>
      </c>
      <c r="J366" s="88">
        <v>0</v>
      </c>
      <c r="K366" s="88">
        <v>0</v>
      </c>
      <c r="L366" s="88">
        <v>0</v>
      </c>
      <c r="M366" s="88">
        <v>0</v>
      </c>
      <c r="N366" s="57">
        <v>0</v>
      </c>
      <c r="O366" s="57">
        <v>0</v>
      </c>
      <c r="P366" s="88">
        <v>0</v>
      </c>
      <c r="Q366" s="88">
        <v>0</v>
      </c>
      <c r="R366" s="88">
        <v>0</v>
      </c>
      <c r="S366" s="88">
        <v>0</v>
      </c>
      <c r="T366" s="88">
        <v>0</v>
      </c>
      <c r="U366" s="88">
        <v>0</v>
      </c>
      <c r="V366" s="88">
        <v>0</v>
      </c>
      <c r="W366" s="88">
        <v>0</v>
      </c>
      <c r="X366" s="88">
        <v>0</v>
      </c>
      <c r="Y366" s="88">
        <v>0</v>
      </c>
      <c r="Z366" s="88">
        <v>0</v>
      </c>
      <c r="AA366" s="88">
        <v>0</v>
      </c>
      <c r="AB366" s="88">
        <v>0</v>
      </c>
      <c r="AC366" s="88">
        <v>0</v>
      </c>
      <c r="AD366" s="88">
        <v>0</v>
      </c>
      <c r="AE366" s="89">
        <v>0</v>
      </c>
      <c r="AG366" s="88">
        <f>DSKR!$S366</f>
        <v>0</v>
      </c>
      <c r="AH366" s="88">
        <v>0</v>
      </c>
      <c r="AI366" s="88">
        <v>0</v>
      </c>
      <c r="AJ366" s="88">
        <f t="shared" si="67"/>
        <v>0</v>
      </c>
      <c r="AL366" s="88">
        <f>DSKR_IS[[#This Row],[2024-08-31]]</f>
        <v>0</v>
      </c>
      <c r="AM366" s="88">
        <v>0</v>
      </c>
      <c r="AN366" s="88">
        <v>0</v>
      </c>
      <c r="AO366" s="90">
        <f t="shared" si="68"/>
        <v>0</v>
      </c>
    </row>
    <row r="367" spans="2:41" ht="13.5" customHeight="1">
      <c r="B367" s="49" t="s">
        <v>1568</v>
      </c>
      <c r="C367" s="49" t="s">
        <v>534</v>
      </c>
      <c r="D367" s="50" t="s">
        <v>535</v>
      </c>
      <c r="E367" s="86" t="s">
        <v>536</v>
      </c>
      <c r="F367" s="87" t="str">
        <f>IF(LEN(DSKR!$B367)&lt;7,"O",IF(SUM(DSKR!$G367:$Y367,DSKR!$AM367:'DSKR'!$AO$235:$AO$392)&lt;&gt;0,"O","X"))</f>
        <v>O</v>
      </c>
      <c r="G367" s="88">
        <v>550333241</v>
      </c>
      <c r="H367" s="88">
        <v>0</v>
      </c>
      <c r="I367" s="88">
        <v>0</v>
      </c>
      <c r="J367" s="88">
        <v>0</v>
      </c>
      <c r="K367" s="88">
        <v>0</v>
      </c>
      <c r="L367" s="88">
        <v>0</v>
      </c>
      <c r="M367" s="88">
        <v>0</v>
      </c>
      <c r="N367" s="57">
        <v>0</v>
      </c>
      <c r="O367" s="57">
        <v>0</v>
      </c>
      <c r="P367" s="88">
        <v>0</v>
      </c>
      <c r="Q367" s="88">
        <v>0</v>
      </c>
      <c r="R367" s="88">
        <v>0</v>
      </c>
      <c r="S367" s="88">
        <v>94384335</v>
      </c>
      <c r="T367" s="88">
        <v>0</v>
      </c>
      <c r="U367" s="88">
        <v>0</v>
      </c>
      <c r="V367" s="88">
        <v>0</v>
      </c>
      <c r="W367" s="88">
        <v>0</v>
      </c>
      <c r="X367" s="88">
        <v>0</v>
      </c>
      <c r="Y367" s="88">
        <v>0</v>
      </c>
      <c r="Z367" s="88">
        <v>0</v>
      </c>
      <c r="AA367" s="88">
        <v>0</v>
      </c>
      <c r="AB367" s="88">
        <v>0</v>
      </c>
      <c r="AC367" s="88">
        <v>0</v>
      </c>
      <c r="AD367" s="88">
        <v>0</v>
      </c>
      <c r="AE367" s="89">
        <v>0</v>
      </c>
      <c r="AG367" s="88">
        <f>DSKR!$S367</f>
        <v>94384335</v>
      </c>
      <c r="AH367" s="88">
        <v>0</v>
      </c>
      <c r="AI367" s="88">
        <v>0</v>
      </c>
      <c r="AJ367" s="88">
        <f t="shared" si="67"/>
        <v>94384335</v>
      </c>
      <c r="AL367" s="88">
        <f>DSKR_IS[[#This Row],[2024-08-31]]</f>
        <v>0</v>
      </c>
      <c r="AM367" s="88">
        <v>0</v>
      </c>
      <c r="AN367" s="88">
        <v>0</v>
      </c>
      <c r="AO367" s="90">
        <f t="shared" si="68"/>
        <v>0</v>
      </c>
    </row>
    <row r="368" spans="2:41" ht="13.5" customHeight="1">
      <c r="B368" s="49" t="s">
        <v>1569</v>
      </c>
      <c r="C368" s="49" t="s">
        <v>537</v>
      </c>
      <c r="D368" s="50" t="s">
        <v>538</v>
      </c>
      <c r="E368" s="86" t="s">
        <v>539</v>
      </c>
      <c r="F368" s="87" t="str">
        <f>IF(LEN(DSKR!$B368)&lt;7,"O",IF(SUM(DSKR!$G368:$Y368,DSKR!$AM368:'DSKR'!$AO$235:$AO$392)&lt;&gt;0,"O","X"))</f>
        <v>O</v>
      </c>
      <c r="G368" s="88">
        <v>214310</v>
      </c>
      <c r="H368" s="88">
        <v>0</v>
      </c>
      <c r="I368" s="88">
        <v>0</v>
      </c>
      <c r="J368" s="88">
        <v>0</v>
      </c>
      <c r="K368" s="88">
        <v>51030</v>
      </c>
      <c r="L368" s="88">
        <v>77445</v>
      </c>
      <c r="M368" s="88">
        <v>77445</v>
      </c>
      <c r="N368" s="57">
        <v>77445</v>
      </c>
      <c r="O368" s="57">
        <v>77445</v>
      </c>
      <c r="P368" s="88">
        <v>77445</v>
      </c>
      <c r="Q368" s="88">
        <v>77445</v>
      </c>
      <c r="R368" s="88">
        <v>77445</v>
      </c>
      <c r="S368" s="88">
        <v>109895</v>
      </c>
      <c r="T368" s="88">
        <v>0</v>
      </c>
      <c r="U368" s="88">
        <v>0</v>
      </c>
      <c r="V368" s="88">
        <v>0</v>
      </c>
      <c r="W368" s="88">
        <v>0</v>
      </c>
      <c r="X368" s="88">
        <v>0</v>
      </c>
      <c r="Y368" s="88">
        <v>0</v>
      </c>
      <c r="Z368" s="88">
        <v>0</v>
      </c>
      <c r="AA368" s="88">
        <v>0</v>
      </c>
      <c r="AB368" s="88">
        <v>0</v>
      </c>
      <c r="AC368" s="88">
        <v>0</v>
      </c>
      <c r="AD368" s="88">
        <v>0</v>
      </c>
      <c r="AE368" s="89">
        <v>0</v>
      </c>
      <c r="AG368" s="88">
        <f>DSKR!$S368</f>
        <v>109895</v>
      </c>
      <c r="AH368" s="88">
        <v>0</v>
      </c>
      <c r="AI368" s="88">
        <v>0</v>
      </c>
      <c r="AJ368" s="88">
        <f t="shared" si="67"/>
        <v>109895</v>
      </c>
      <c r="AL368" s="88">
        <f>DSKR_IS[[#This Row],[2024-08-31]]</f>
        <v>0</v>
      </c>
      <c r="AM368" s="88">
        <v>0</v>
      </c>
      <c r="AN368" s="88">
        <v>0</v>
      </c>
      <c r="AO368" s="90">
        <f t="shared" si="68"/>
        <v>0</v>
      </c>
    </row>
    <row r="369" spans="2:41" ht="13.5" customHeight="1">
      <c r="B369" s="49" t="s">
        <v>1570</v>
      </c>
      <c r="C369" s="50" t="s">
        <v>540</v>
      </c>
      <c r="D369" s="51" t="s">
        <v>541</v>
      </c>
      <c r="E369" s="52" t="s">
        <v>542</v>
      </c>
      <c r="F369" s="53" t="str">
        <f>IF(LEN(DSKR!$B369)&lt;7,"O",IF(SUM(DSKR!$G369:$Y369,DSKR!$AM369:'DSKR'!$AO$235:$AO$392)&lt;&gt;0,"O","X"))</f>
        <v>O</v>
      </c>
      <c r="G369" s="88">
        <v>0</v>
      </c>
      <c r="H369" s="88">
        <v>0</v>
      </c>
      <c r="I369" s="88">
        <v>0</v>
      </c>
      <c r="J369" s="88">
        <v>0</v>
      </c>
      <c r="K369" s="88">
        <v>0</v>
      </c>
      <c r="L369" s="88">
        <v>0</v>
      </c>
      <c r="M369" s="88">
        <v>0</v>
      </c>
      <c r="N369" s="57">
        <v>0</v>
      </c>
      <c r="O369" s="57">
        <v>0</v>
      </c>
      <c r="P369" s="88">
        <v>0</v>
      </c>
      <c r="Q369" s="88">
        <v>0</v>
      </c>
      <c r="R369" s="88">
        <v>0</v>
      </c>
      <c r="S369" s="88">
        <v>0</v>
      </c>
      <c r="T369" s="88">
        <v>0</v>
      </c>
      <c r="U369" s="88">
        <v>0</v>
      </c>
      <c r="V369" s="88">
        <v>0</v>
      </c>
      <c r="W369" s="88">
        <v>0</v>
      </c>
      <c r="X369" s="88">
        <v>0</v>
      </c>
      <c r="Y369" s="88">
        <v>0</v>
      </c>
      <c r="Z369" s="88">
        <v>0</v>
      </c>
      <c r="AA369" s="88">
        <v>0</v>
      </c>
      <c r="AB369" s="88">
        <v>0</v>
      </c>
      <c r="AC369" s="88">
        <v>0</v>
      </c>
      <c r="AD369" s="88">
        <v>0</v>
      </c>
      <c r="AE369" s="89">
        <v>0</v>
      </c>
      <c r="AG369" s="88">
        <f>DSKR!$S369</f>
        <v>0</v>
      </c>
      <c r="AH369" s="88">
        <v>0</v>
      </c>
      <c r="AI369" s="88">
        <v>0</v>
      </c>
      <c r="AJ369" s="88">
        <f t="shared" si="67"/>
        <v>0</v>
      </c>
      <c r="AL369" s="88">
        <f>DSKR_IS[[#This Row],[2024-08-31]]</f>
        <v>0</v>
      </c>
      <c r="AM369" s="88">
        <v>0</v>
      </c>
      <c r="AN369" s="88">
        <v>0</v>
      </c>
      <c r="AO369" s="90">
        <f t="shared" si="68"/>
        <v>0</v>
      </c>
    </row>
    <row r="370" spans="2:41" ht="13.5" customHeight="1">
      <c r="B370" s="49" t="s">
        <v>1571</v>
      </c>
      <c r="C370" s="50" t="s">
        <v>543</v>
      </c>
      <c r="D370" s="51" t="s">
        <v>544</v>
      </c>
      <c r="E370" s="52" t="s">
        <v>545</v>
      </c>
      <c r="F370" s="53" t="str">
        <f>IF(LEN(DSKR!$B370)&lt;7,"O",IF(SUM(DSKR!$G370:$Y370,DSKR!$AM370:'DSKR'!$AO$235:$AO$392)&lt;&gt;0,"O","X"))</f>
        <v>O</v>
      </c>
      <c r="G370" s="88">
        <v>0</v>
      </c>
      <c r="H370" s="88">
        <v>0</v>
      </c>
      <c r="I370" s="88">
        <v>0</v>
      </c>
      <c r="J370" s="88">
        <v>0</v>
      </c>
      <c r="K370" s="88">
        <v>0</v>
      </c>
      <c r="L370" s="88">
        <v>0</v>
      </c>
      <c r="M370" s="88">
        <v>0</v>
      </c>
      <c r="N370" s="57">
        <v>0</v>
      </c>
      <c r="O370" s="57">
        <v>0</v>
      </c>
      <c r="P370" s="88">
        <v>0</v>
      </c>
      <c r="Q370" s="88">
        <v>0</v>
      </c>
      <c r="R370" s="88">
        <v>0</v>
      </c>
      <c r="S370" s="88">
        <v>0</v>
      </c>
      <c r="T370" s="88">
        <v>328614</v>
      </c>
      <c r="U370" s="88">
        <v>0</v>
      </c>
      <c r="V370" s="88">
        <v>2305568</v>
      </c>
      <c r="W370" s="88">
        <v>3709085</v>
      </c>
      <c r="X370" s="88">
        <v>4585861</v>
      </c>
      <c r="Y370" s="88">
        <v>7740348</v>
      </c>
      <c r="Z370" s="88">
        <v>8086685</v>
      </c>
      <c r="AA370" s="88">
        <v>9549653</v>
      </c>
      <c r="AB370" s="88">
        <v>0</v>
      </c>
      <c r="AC370" s="88">
        <v>0</v>
      </c>
      <c r="AD370" s="88">
        <v>0</v>
      </c>
      <c r="AE370" s="89">
        <v>0</v>
      </c>
      <c r="AG370" s="88">
        <f>DSKR!$S370</f>
        <v>0</v>
      </c>
      <c r="AH370" s="88">
        <v>0</v>
      </c>
      <c r="AI370" s="88">
        <v>0</v>
      </c>
      <c r="AJ370" s="88">
        <f t="shared" si="67"/>
        <v>0</v>
      </c>
      <c r="AL370" s="88">
        <f>DSKR_IS[[#This Row],[2024-08-31]]</f>
        <v>9549653</v>
      </c>
      <c r="AM370" s="88">
        <v>0</v>
      </c>
      <c r="AN370" s="88">
        <v>0</v>
      </c>
      <c r="AO370" s="90">
        <f t="shared" si="68"/>
        <v>9549653</v>
      </c>
    </row>
    <row r="371" spans="2:41" ht="13.5" customHeight="1">
      <c r="B371" s="49" t="s">
        <v>1572</v>
      </c>
      <c r="C371" s="49" t="s">
        <v>546</v>
      </c>
      <c r="D371" s="50" t="s">
        <v>547</v>
      </c>
      <c r="E371" s="86" t="s">
        <v>548</v>
      </c>
      <c r="F371" s="87" t="str">
        <f>IF(LEN(DSKR!$B371)&lt;7,"O",IF(SUM(DSKR!$G371:$Y371,DSKR!$AM371:'DSKR'!$AO$235:$AO$392)&lt;&gt;0,"O","X"))</f>
        <v>O</v>
      </c>
      <c r="G371" s="88">
        <v>0</v>
      </c>
      <c r="H371" s="88">
        <v>0</v>
      </c>
      <c r="I371" s="88">
        <v>0</v>
      </c>
      <c r="J371" s="88">
        <v>914366</v>
      </c>
      <c r="K371" s="88">
        <v>914366</v>
      </c>
      <c r="L371" s="88">
        <v>914366</v>
      </c>
      <c r="M371" s="88">
        <v>914366</v>
      </c>
      <c r="N371" s="57">
        <v>914366</v>
      </c>
      <c r="O371" s="57">
        <v>914366</v>
      </c>
      <c r="P371" s="88">
        <v>914366</v>
      </c>
      <c r="Q371" s="88">
        <v>914366</v>
      </c>
      <c r="R371" s="88">
        <v>914366</v>
      </c>
      <c r="S371" s="88">
        <v>914366</v>
      </c>
      <c r="T371" s="88">
        <v>0</v>
      </c>
      <c r="U371" s="88">
        <v>0</v>
      </c>
      <c r="V371" s="88">
        <v>232</v>
      </c>
      <c r="W371" s="88">
        <v>232</v>
      </c>
      <c r="X371" s="88">
        <v>232</v>
      </c>
      <c r="Y371" s="88">
        <v>232</v>
      </c>
      <c r="Z371" s="88">
        <v>232</v>
      </c>
      <c r="AA371" s="88">
        <v>232</v>
      </c>
      <c r="AB371" s="88">
        <v>0</v>
      </c>
      <c r="AC371" s="88">
        <v>0</v>
      </c>
      <c r="AD371" s="88">
        <v>0</v>
      </c>
      <c r="AE371" s="89">
        <v>0</v>
      </c>
      <c r="AG371" s="88">
        <f>DSKR!$S371</f>
        <v>914366</v>
      </c>
      <c r="AH371" s="88">
        <v>0</v>
      </c>
      <c r="AI371" s="88">
        <v>0</v>
      </c>
      <c r="AJ371" s="88">
        <f t="shared" si="67"/>
        <v>914366</v>
      </c>
      <c r="AL371" s="88">
        <f>DSKR_IS[[#This Row],[2024-08-31]]</f>
        <v>232</v>
      </c>
      <c r="AM371" s="88">
        <v>0</v>
      </c>
      <c r="AN371" s="88">
        <v>0</v>
      </c>
      <c r="AO371" s="90">
        <f t="shared" si="68"/>
        <v>232</v>
      </c>
    </row>
    <row r="372" spans="2:41" ht="13.5" customHeight="1">
      <c r="B372" s="49" t="s">
        <v>1573</v>
      </c>
      <c r="C372" s="49" t="s">
        <v>549</v>
      </c>
      <c r="D372" s="50" t="s">
        <v>550</v>
      </c>
      <c r="E372" s="86" t="s">
        <v>551</v>
      </c>
      <c r="F372" s="87" t="str">
        <f>IF(LEN(DSKR!$B372)&lt;7,"O",IF(SUM(DSKR!$G372:$Y372,DSKR!$AM372:'DSKR'!$AO$235:$AO$392)&lt;&gt;0,"O","X"))</f>
        <v>O</v>
      </c>
      <c r="G372" s="88">
        <v>3767063</v>
      </c>
      <c r="H372" s="88">
        <v>0</v>
      </c>
      <c r="I372" s="88">
        <v>0</v>
      </c>
      <c r="J372" s="88">
        <v>0</v>
      </c>
      <c r="K372" s="88">
        <v>0</v>
      </c>
      <c r="L372" s="88">
        <v>0</v>
      </c>
      <c r="M372" s="88">
        <v>0</v>
      </c>
      <c r="N372" s="57">
        <v>0</v>
      </c>
      <c r="O372" s="57">
        <v>0</v>
      </c>
      <c r="P372" s="88">
        <v>0</v>
      </c>
      <c r="Q372" s="88">
        <v>0</v>
      </c>
      <c r="R372" s="88">
        <v>0</v>
      </c>
      <c r="S372" s="88">
        <v>0</v>
      </c>
      <c r="T372" s="88">
        <v>0</v>
      </c>
      <c r="U372" s="88">
        <v>0</v>
      </c>
      <c r="V372" s="88">
        <v>0</v>
      </c>
      <c r="W372" s="88">
        <v>0</v>
      </c>
      <c r="X372" s="88">
        <v>0</v>
      </c>
      <c r="Y372" s="88">
        <v>0</v>
      </c>
      <c r="Z372" s="88">
        <v>0</v>
      </c>
      <c r="AA372" s="88">
        <v>0</v>
      </c>
      <c r="AB372" s="88">
        <v>0</v>
      </c>
      <c r="AC372" s="88">
        <v>0</v>
      </c>
      <c r="AD372" s="88">
        <v>0</v>
      </c>
      <c r="AE372" s="89">
        <v>0</v>
      </c>
      <c r="AG372" s="88">
        <f>DSKR!$S372</f>
        <v>0</v>
      </c>
      <c r="AH372" s="88">
        <v>0</v>
      </c>
      <c r="AI372" s="88">
        <v>0</v>
      </c>
      <c r="AJ372" s="88">
        <f t="shared" si="67"/>
        <v>0</v>
      </c>
      <c r="AL372" s="88">
        <f>DSKR_IS[[#This Row],[2024-08-31]]</f>
        <v>0</v>
      </c>
      <c r="AM372" s="88">
        <v>0</v>
      </c>
      <c r="AN372" s="88">
        <v>0</v>
      </c>
      <c r="AO372" s="90">
        <f t="shared" si="68"/>
        <v>0</v>
      </c>
    </row>
    <row r="373" spans="2:41" ht="13.5" customHeight="1">
      <c r="B373" s="49" t="s">
        <v>1574</v>
      </c>
      <c r="C373" s="49" t="s">
        <v>552</v>
      </c>
      <c r="D373" s="50" t="s">
        <v>553</v>
      </c>
      <c r="E373" s="86" t="s">
        <v>554</v>
      </c>
      <c r="F373" s="87" t="str">
        <f>IF(LEN(DSKR!$B373)&lt;7,"O",IF(SUM(DSKR!$G373:$Y373,DSKR!$AM373:'DSKR'!$AO$235:$AO$392)&lt;&gt;0,"O","X"))</f>
        <v>O</v>
      </c>
      <c r="G373" s="88">
        <v>0</v>
      </c>
      <c r="H373" s="88">
        <v>0</v>
      </c>
      <c r="I373" s="88">
        <v>0</v>
      </c>
      <c r="J373" s="88">
        <v>0</v>
      </c>
      <c r="K373" s="88">
        <v>0</v>
      </c>
      <c r="L373" s="88">
        <v>0</v>
      </c>
      <c r="M373" s="88">
        <v>0</v>
      </c>
      <c r="N373" s="57">
        <v>0</v>
      </c>
      <c r="O373" s="57">
        <v>0</v>
      </c>
      <c r="P373" s="88">
        <v>0</v>
      </c>
      <c r="Q373" s="88">
        <v>0</v>
      </c>
      <c r="R373" s="88">
        <v>0</v>
      </c>
      <c r="S373" s="88">
        <v>0</v>
      </c>
      <c r="T373" s="88">
        <v>0</v>
      </c>
      <c r="U373" s="88">
        <v>0</v>
      </c>
      <c r="V373" s="88">
        <v>0</v>
      </c>
      <c r="W373" s="88">
        <v>0</v>
      </c>
      <c r="X373" s="88">
        <v>0</v>
      </c>
      <c r="Y373" s="88">
        <v>0</v>
      </c>
      <c r="Z373" s="88">
        <v>0</v>
      </c>
      <c r="AA373" s="88">
        <v>0</v>
      </c>
      <c r="AB373" s="88">
        <v>0</v>
      </c>
      <c r="AC373" s="88">
        <v>0</v>
      </c>
      <c r="AD373" s="88">
        <v>0</v>
      </c>
      <c r="AE373" s="89">
        <v>0</v>
      </c>
      <c r="AG373" s="88">
        <f>DSKR!$S373</f>
        <v>0</v>
      </c>
      <c r="AH373" s="88">
        <v>0</v>
      </c>
      <c r="AI373" s="88">
        <v>0</v>
      </c>
      <c r="AJ373" s="88">
        <f t="shared" si="67"/>
        <v>0</v>
      </c>
      <c r="AL373" s="88">
        <f>DSKR_IS[[#This Row],[2024-08-31]]</f>
        <v>0</v>
      </c>
      <c r="AM373" s="88">
        <v>0</v>
      </c>
      <c r="AN373" s="88">
        <v>0</v>
      </c>
      <c r="AO373" s="90">
        <f t="shared" si="68"/>
        <v>0</v>
      </c>
    </row>
    <row r="374" spans="2:41" ht="13.5" customHeight="1">
      <c r="B374" s="49" t="s">
        <v>1575</v>
      </c>
      <c r="C374" s="49" t="s">
        <v>555</v>
      </c>
      <c r="D374" s="50" t="s">
        <v>556</v>
      </c>
      <c r="E374" s="86" t="s">
        <v>557</v>
      </c>
      <c r="F374" s="87" t="str">
        <f>IF(LEN(DSKR!$B374)&lt;7,"O",IF(SUM(DSKR!$G374:$Y374,DSKR!$AM374:'DSKR'!$AO$235:$AO$392)&lt;&gt;0,"O","X"))</f>
        <v>O</v>
      </c>
      <c r="G374" s="88">
        <v>1500931</v>
      </c>
      <c r="H374" s="88">
        <v>2397600</v>
      </c>
      <c r="I374" s="88">
        <v>2411130</v>
      </c>
      <c r="J374" s="88">
        <v>2494680</v>
      </c>
      <c r="K374" s="88">
        <v>2518060</v>
      </c>
      <c r="L374" s="88">
        <v>2533860</v>
      </c>
      <c r="M374" s="88">
        <v>2533860</v>
      </c>
      <c r="N374" s="57">
        <v>2533860</v>
      </c>
      <c r="O374" s="57">
        <v>2533860</v>
      </c>
      <c r="P374" s="88">
        <v>2533860</v>
      </c>
      <c r="Q374" s="88">
        <v>3047810</v>
      </c>
      <c r="R374" s="88">
        <v>3047810</v>
      </c>
      <c r="S374" s="88">
        <v>3496810</v>
      </c>
      <c r="T374" s="88">
        <v>0</v>
      </c>
      <c r="U374" s="88">
        <v>0</v>
      </c>
      <c r="V374" s="88">
        <v>0</v>
      </c>
      <c r="W374" s="88">
        <v>0</v>
      </c>
      <c r="X374" s="88">
        <v>0</v>
      </c>
      <c r="Y374" s="88">
        <v>0</v>
      </c>
      <c r="Z374" s="88">
        <v>0</v>
      </c>
      <c r="AA374" s="88">
        <v>0</v>
      </c>
      <c r="AB374" s="88">
        <v>0</v>
      </c>
      <c r="AC374" s="88">
        <v>0</v>
      </c>
      <c r="AD374" s="88">
        <v>0</v>
      </c>
      <c r="AE374" s="89">
        <v>0</v>
      </c>
      <c r="AG374" s="88">
        <f>DSKR!$S374</f>
        <v>3496810</v>
      </c>
      <c r="AH374" s="88">
        <v>0</v>
      </c>
      <c r="AI374" s="88">
        <v>0</v>
      </c>
      <c r="AJ374" s="88">
        <f t="shared" si="67"/>
        <v>3496810</v>
      </c>
      <c r="AL374" s="88">
        <f>DSKR_IS[[#This Row],[2024-08-31]]</f>
        <v>0</v>
      </c>
      <c r="AM374" s="88">
        <v>0</v>
      </c>
      <c r="AN374" s="88">
        <v>0</v>
      </c>
      <c r="AO374" s="90">
        <f t="shared" si="68"/>
        <v>0</v>
      </c>
    </row>
    <row r="375" spans="2:41" ht="13.5" customHeight="1">
      <c r="B375" s="49" t="s">
        <v>1576</v>
      </c>
      <c r="C375" s="49" t="s">
        <v>558</v>
      </c>
      <c r="D375" s="50" t="s">
        <v>559</v>
      </c>
      <c r="E375" s="86" t="s">
        <v>560</v>
      </c>
      <c r="F375" s="87" t="str">
        <f>IF(LEN(DSKR!$B375)&lt;7,"O",IF(SUM(DSKR!$G375:$Y375,DSKR!$AM375:'DSKR'!$AO$235:$AO$392)&lt;&gt;0,"O","X"))</f>
        <v>O</v>
      </c>
      <c r="G375" s="88">
        <v>0</v>
      </c>
      <c r="H375" s="88">
        <v>0</v>
      </c>
      <c r="I375" s="88">
        <v>0</v>
      </c>
      <c r="J375" s="88">
        <v>0</v>
      </c>
      <c r="K375" s="88">
        <v>0</v>
      </c>
      <c r="L375" s="88">
        <v>0</v>
      </c>
      <c r="M375" s="88">
        <v>0</v>
      </c>
      <c r="N375" s="57">
        <v>0</v>
      </c>
      <c r="O375" s="57">
        <v>0</v>
      </c>
      <c r="P375" s="88">
        <v>0</v>
      </c>
      <c r="Q375" s="88">
        <v>0</v>
      </c>
      <c r="R375" s="88">
        <v>0</v>
      </c>
      <c r="S375" s="88">
        <v>0</v>
      </c>
      <c r="T375" s="88">
        <v>0</v>
      </c>
      <c r="U375" s="88">
        <v>0</v>
      </c>
      <c r="V375" s="88">
        <v>0</v>
      </c>
      <c r="W375" s="88">
        <v>0</v>
      </c>
      <c r="X375" s="88">
        <v>0</v>
      </c>
      <c r="Y375" s="88">
        <v>0</v>
      </c>
      <c r="Z375" s="88">
        <v>0</v>
      </c>
      <c r="AA375" s="88">
        <v>0</v>
      </c>
      <c r="AB375" s="88">
        <v>0</v>
      </c>
      <c r="AC375" s="88">
        <v>0</v>
      </c>
      <c r="AD375" s="88">
        <v>0</v>
      </c>
      <c r="AE375" s="89">
        <v>0</v>
      </c>
      <c r="AG375" s="88">
        <f>DSKR!$S375</f>
        <v>0</v>
      </c>
      <c r="AH375" s="88">
        <v>0</v>
      </c>
      <c r="AI375" s="88">
        <v>0</v>
      </c>
      <c r="AJ375" s="88">
        <f t="shared" si="67"/>
        <v>0</v>
      </c>
      <c r="AL375" s="88">
        <f>DSKR_IS[[#This Row],[2024-08-31]]</f>
        <v>0</v>
      </c>
      <c r="AM375" s="88">
        <v>0</v>
      </c>
      <c r="AN375" s="88">
        <v>0</v>
      </c>
      <c r="AO375" s="90">
        <f t="shared" si="68"/>
        <v>0</v>
      </c>
    </row>
    <row r="376" spans="2:41" ht="13.5" customHeight="1">
      <c r="B376" s="49" t="s">
        <v>1577</v>
      </c>
      <c r="C376" s="49" t="s">
        <v>561</v>
      </c>
      <c r="D376" s="50" t="s">
        <v>562</v>
      </c>
      <c r="E376" s="86" t="s">
        <v>563</v>
      </c>
      <c r="F376" s="87" t="str">
        <f>IF(LEN(DSKR!$B376)&lt;7,"O",IF(SUM(DSKR!$G376:$Y376,DSKR!$AM376:'DSKR'!$AO$235:$AO$392)&lt;&gt;0,"O","X"))</f>
        <v>O</v>
      </c>
      <c r="G376" s="88">
        <v>0</v>
      </c>
      <c r="H376" s="88">
        <v>0</v>
      </c>
      <c r="I376" s="88">
        <v>0</v>
      </c>
      <c r="J376" s="88">
        <v>0</v>
      </c>
      <c r="K376" s="88">
        <v>0</v>
      </c>
      <c r="L376" s="88">
        <v>0</v>
      </c>
      <c r="M376" s="88">
        <v>0</v>
      </c>
      <c r="N376" s="57">
        <v>0</v>
      </c>
      <c r="O376" s="57">
        <v>0</v>
      </c>
      <c r="P376" s="88">
        <v>0</v>
      </c>
      <c r="Q376" s="88">
        <v>0</v>
      </c>
      <c r="R376" s="88">
        <v>0</v>
      </c>
      <c r="S376" s="88">
        <v>0</v>
      </c>
      <c r="T376" s="88">
        <v>0</v>
      </c>
      <c r="U376" s="88">
        <v>0</v>
      </c>
      <c r="V376" s="88">
        <v>0</v>
      </c>
      <c r="W376" s="88">
        <v>0</v>
      </c>
      <c r="X376" s="88">
        <v>0</v>
      </c>
      <c r="Y376" s="88">
        <v>0</v>
      </c>
      <c r="Z376" s="88">
        <v>0</v>
      </c>
      <c r="AA376" s="88">
        <v>0</v>
      </c>
      <c r="AB376" s="88">
        <v>0</v>
      </c>
      <c r="AC376" s="88">
        <v>0</v>
      </c>
      <c r="AD376" s="88">
        <v>0</v>
      </c>
      <c r="AE376" s="89">
        <v>0</v>
      </c>
      <c r="AG376" s="88">
        <f>DSKR!$S376</f>
        <v>0</v>
      </c>
      <c r="AH376" s="88">
        <v>0</v>
      </c>
      <c r="AI376" s="88">
        <v>0</v>
      </c>
      <c r="AJ376" s="88">
        <f t="shared" si="67"/>
        <v>0</v>
      </c>
      <c r="AL376" s="88">
        <f>DSKR_IS[[#This Row],[2024-08-31]]</f>
        <v>0</v>
      </c>
      <c r="AM376" s="88">
        <v>0</v>
      </c>
      <c r="AN376" s="88">
        <v>0</v>
      </c>
      <c r="AO376" s="90">
        <f t="shared" si="68"/>
        <v>0</v>
      </c>
    </row>
    <row r="377" spans="2:41" ht="13.5" customHeight="1">
      <c r="B377" s="49" t="s">
        <v>1578</v>
      </c>
      <c r="C377" s="49" t="s">
        <v>564</v>
      </c>
      <c r="D377" s="50" t="s">
        <v>565</v>
      </c>
      <c r="E377" s="86" t="s">
        <v>566</v>
      </c>
      <c r="F377" s="87" t="str">
        <f>IF(LEN(DSKR!$B377)&lt;7,"O",IF(SUM(DSKR!$G377:$Y377,DSKR!$AM377:'DSKR'!$AO$235:$AO$392)&lt;&gt;0,"O","X"))</f>
        <v>O</v>
      </c>
      <c r="G377" s="88">
        <v>0</v>
      </c>
      <c r="H377" s="88">
        <v>0</v>
      </c>
      <c r="I377" s="88">
        <v>0</v>
      </c>
      <c r="J377" s="88">
        <v>0</v>
      </c>
      <c r="K377" s="88">
        <v>0</v>
      </c>
      <c r="L377" s="88">
        <v>0</v>
      </c>
      <c r="M377" s="88">
        <v>0</v>
      </c>
      <c r="N377" s="57">
        <v>0</v>
      </c>
      <c r="O377" s="57">
        <v>0</v>
      </c>
      <c r="P377" s="88">
        <v>0</v>
      </c>
      <c r="Q377" s="88">
        <v>0</v>
      </c>
      <c r="R377" s="88">
        <v>0</v>
      </c>
      <c r="S377" s="88">
        <v>0</v>
      </c>
      <c r="T377" s="88">
        <v>0</v>
      </c>
      <c r="U377" s="88">
        <v>0</v>
      </c>
      <c r="V377" s="88">
        <v>0</v>
      </c>
      <c r="W377" s="88">
        <v>0</v>
      </c>
      <c r="X377" s="88">
        <v>0</v>
      </c>
      <c r="Y377" s="88">
        <v>0</v>
      </c>
      <c r="Z377" s="88">
        <v>0</v>
      </c>
      <c r="AA377" s="88">
        <v>0</v>
      </c>
      <c r="AB377" s="88">
        <v>0</v>
      </c>
      <c r="AC377" s="88">
        <v>0</v>
      </c>
      <c r="AD377" s="88">
        <v>0</v>
      </c>
      <c r="AE377" s="89">
        <v>0</v>
      </c>
      <c r="AG377" s="88">
        <f>DSKR!$S377</f>
        <v>0</v>
      </c>
      <c r="AH377" s="88">
        <v>0</v>
      </c>
      <c r="AI377" s="88">
        <v>0</v>
      </c>
      <c r="AJ377" s="88">
        <f t="shared" si="67"/>
        <v>0</v>
      </c>
      <c r="AL377" s="88">
        <f>DSKR_IS[[#This Row],[2024-08-31]]</f>
        <v>0</v>
      </c>
      <c r="AM377" s="88">
        <v>0</v>
      </c>
      <c r="AN377" s="88">
        <v>0</v>
      </c>
      <c r="AO377" s="90">
        <f t="shared" si="68"/>
        <v>0</v>
      </c>
    </row>
    <row r="378" spans="2:41" ht="13.5" customHeight="1">
      <c r="B378" s="49" t="s">
        <v>1579</v>
      </c>
      <c r="C378" s="49" t="s">
        <v>567</v>
      </c>
      <c r="D378" s="50" t="s">
        <v>568</v>
      </c>
      <c r="E378" s="86" t="s">
        <v>569</v>
      </c>
      <c r="F378" s="87" t="str">
        <f>IF(LEN(DSKR!$B378)&lt;7,"O",IF(SUM(DSKR!$G378:$Y378,DSKR!$AM378:'DSKR'!$AO$235:$AO$392)&lt;&gt;0,"O","X"))</f>
        <v>O</v>
      </c>
      <c r="G378" s="88">
        <v>0</v>
      </c>
      <c r="H378" s="88">
        <v>0</v>
      </c>
      <c r="I378" s="88">
        <v>0</v>
      </c>
      <c r="J378" s="88">
        <v>0</v>
      </c>
      <c r="K378" s="88">
        <v>0</v>
      </c>
      <c r="L378" s="88">
        <v>0</v>
      </c>
      <c r="M378" s="88">
        <v>0</v>
      </c>
      <c r="N378" s="57">
        <v>0</v>
      </c>
      <c r="O378" s="57">
        <v>0</v>
      </c>
      <c r="P378" s="88">
        <v>0</v>
      </c>
      <c r="Q378" s="88">
        <v>0</v>
      </c>
      <c r="R378" s="88">
        <v>0</v>
      </c>
      <c r="S378" s="88">
        <v>0</v>
      </c>
      <c r="T378" s="88">
        <v>0</v>
      </c>
      <c r="U378" s="88">
        <v>0</v>
      </c>
      <c r="V378" s="88">
        <v>0</v>
      </c>
      <c r="W378" s="88">
        <v>0</v>
      </c>
      <c r="X378" s="88">
        <v>0</v>
      </c>
      <c r="Y378" s="88">
        <v>0</v>
      </c>
      <c r="Z378" s="88">
        <v>0</v>
      </c>
      <c r="AA378" s="88">
        <v>0</v>
      </c>
      <c r="AB378" s="88">
        <v>0</v>
      </c>
      <c r="AC378" s="88">
        <v>0</v>
      </c>
      <c r="AD378" s="88">
        <v>0</v>
      </c>
      <c r="AE378" s="89">
        <v>0</v>
      </c>
      <c r="AG378" s="88">
        <f>DSKR!$S378</f>
        <v>0</v>
      </c>
      <c r="AH378" s="88">
        <v>0</v>
      </c>
      <c r="AI378" s="88">
        <v>0</v>
      </c>
      <c r="AJ378" s="88">
        <f t="shared" si="67"/>
        <v>0</v>
      </c>
      <c r="AL378" s="88">
        <f>DSKR_IS[[#This Row],[2024-08-31]]</f>
        <v>0</v>
      </c>
      <c r="AM378" s="88">
        <v>0</v>
      </c>
      <c r="AN378" s="88">
        <v>0</v>
      </c>
      <c r="AO378" s="90">
        <f t="shared" si="68"/>
        <v>0</v>
      </c>
    </row>
    <row r="379" spans="2:41" ht="13.5" customHeight="1">
      <c r="B379" s="49" t="s">
        <v>1580</v>
      </c>
      <c r="C379" s="49" t="s">
        <v>570</v>
      </c>
      <c r="D379" s="50" t="s">
        <v>571</v>
      </c>
      <c r="E379" s="86" t="s">
        <v>572</v>
      </c>
      <c r="F379" s="87" t="str">
        <f>IF(LEN(DSKR!$B379)&lt;7,"O",IF(SUM(DSKR!$G379:$Y379,DSKR!$AM379:'DSKR'!$AO$235:$AO$392)&lt;&gt;0,"O","X"))</f>
        <v>O</v>
      </c>
      <c r="G379" s="88">
        <v>0</v>
      </c>
      <c r="H379" s="88">
        <v>0</v>
      </c>
      <c r="I379" s="88">
        <v>0</v>
      </c>
      <c r="J379" s="88">
        <v>0</v>
      </c>
      <c r="K379" s="88">
        <v>0</v>
      </c>
      <c r="L379" s="88">
        <v>0</v>
      </c>
      <c r="M379" s="88">
        <v>0</v>
      </c>
      <c r="N379" s="57">
        <v>0</v>
      </c>
      <c r="O379" s="57">
        <v>0</v>
      </c>
      <c r="P379" s="88">
        <v>0</v>
      </c>
      <c r="Q379" s="88">
        <v>0</v>
      </c>
      <c r="R379" s="88">
        <v>0</v>
      </c>
      <c r="S379" s="88">
        <v>0</v>
      </c>
      <c r="T379" s="88">
        <v>0</v>
      </c>
      <c r="U379" s="88">
        <v>0</v>
      </c>
      <c r="V379" s="88">
        <v>0</v>
      </c>
      <c r="W379" s="88">
        <v>0</v>
      </c>
      <c r="X379" s="88">
        <v>0</v>
      </c>
      <c r="Y379" s="88">
        <v>0</v>
      </c>
      <c r="Z379" s="88">
        <v>0</v>
      </c>
      <c r="AA379" s="88">
        <v>0</v>
      </c>
      <c r="AB379" s="88">
        <v>0</v>
      </c>
      <c r="AC379" s="88">
        <v>0</v>
      </c>
      <c r="AD379" s="88">
        <v>0</v>
      </c>
      <c r="AE379" s="89">
        <v>0</v>
      </c>
      <c r="AG379" s="88">
        <f>DSKR!$S379</f>
        <v>0</v>
      </c>
      <c r="AH379" s="88">
        <v>0</v>
      </c>
      <c r="AI379" s="88">
        <v>0</v>
      </c>
      <c r="AJ379" s="88">
        <f t="shared" si="67"/>
        <v>0</v>
      </c>
      <c r="AL379" s="88">
        <f>DSKR_IS[[#This Row],[2024-08-31]]</f>
        <v>0</v>
      </c>
      <c r="AM379" s="88">
        <v>0</v>
      </c>
      <c r="AN379" s="88">
        <v>0</v>
      </c>
      <c r="AO379" s="90">
        <f t="shared" si="68"/>
        <v>0</v>
      </c>
    </row>
    <row r="380" spans="2:41" ht="13.5" customHeight="1">
      <c r="B380" s="49" t="s">
        <v>1581</v>
      </c>
      <c r="C380" s="49" t="s">
        <v>573</v>
      </c>
      <c r="D380" s="50" t="s">
        <v>574</v>
      </c>
      <c r="E380" s="86" t="s">
        <v>575</v>
      </c>
      <c r="F380" s="87" t="str">
        <f>IF(LEN(DSKR!$B380)&lt;7,"O",IF(SUM(DSKR!$G380:$Y380,DSKR!$AM380:'DSKR'!$AO$235:$AO$392)&lt;&gt;0,"O","X"))</f>
        <v>O</v>
      </c>
      <c r="G380" s="88">
        <v>0</v>
      </c>
      <c r="H380" s="88">
        <v>0</v>
      </c>
      <c r="I380" s="88">
        <v>0</v>
      </c>
      <c r="J380" s="88">
        <v>0</v>
      </c>
      <c r="K380" s="88">
        <v>0</v>
      </c>
      <c r="L380" s="88">
        <v>0</v>
      </c>
      <c r="M380" s="88">
        <v>0</v>
      </c>
      <c r="N380" s="57">
        <v>0</v>
      </c>
      <c r="O380" s="57">
        <v>0</v>
      </c>
      <c r="P380" s="88">
        <v>0</v>
      </c>
      <c r="Q380" s="88">
        <v>0</v>
      </c>
      <c r="R380" s="88">
        <v>0</v>
      </c>
      <c r="S380" s="88">
        <v>0</v>
      </c>
      <c r="T380" s="88">
        <v>0</v>
      </c>
      <c r="U380" s="88">
        <v>0</v>
      </c>
      <c r="V380" s="88">
        <v>0</v>
      </c>
      <c r="W380" s="88">
        <v>0</v>
      </c>
      <c r="X380" s="88">
        <v>0</v>
      </c>
      <c r="Y380" s="88">
        <v>0</v>
      </c>
      <c r="Z380" s="88">
        <v>0</v>
      </c>
      <c r="AA380" s="88">
        <v>0</v>
      </c>
      <c r="AB380" s="88">
        <v>0</v>
      </c>
      <c r="AC380" s="88">
        <v>0</v>
      </c>
      <c r="AD380" s="88">
        <v>0</v>
      </c>
      <c r="AE380" s="89">
        <v>0</v>
      </c>
      <c r="AG380" s="88">
        <f>DSKR!$S380</f>
        <v>0</v>
      </c>
      <c r="AH380" s="88">
        <v>0</v>
      </c>
      <c r="AI380" s="88">
        <v>0</v>
      </c>
      <c r="AJ380" s="88">
        <f t="shared" si="67"/>
        <v>0</v>
      </c>
      <c r="AL380" s="88">
        <f>DSKR_IS[[#This Row],[2024-08-31]]</f>
        <v>0</v>
      </c>
      <c r="AM380" s="88">
        <v>0</v>
      </c>
      <c r="AN380" s="88">
        <v>0</v>
      </c>
      <c r="AO380" s="90">
        <f t="shared" si="68"/>
        <v>0</v>
      </c>
    </row>
    <row r="381" spans="2:41" ht="13.5" customHeight="1">
      <c r="B381" s="49" t="s">
        <v>1582</v>
      </c>
      <c r="C381" s="49" t="s">
        <v>576</v>
      </c>
      <c r="D381" s="50" t="s">
        <v>577</v>
      </c>
      <c r="E381" s="86" t="s">
        <v>539</v>
      </c>
      <c r="F381" s="87" t="str">
        <f>IF(LEN(DSKR!$B381)&lt;7,"O",IF(SUM(DSKR!$G381:$Y381,DSKR!$AM381:'DSKR'!$AO$235:$AO$392)&lt;&gt;0,"O","X"))</f>
        <v>O</v>
      </c>
      <c r="G381" s="88">
        <v>0</v>
      </c>
      <c r="H381" s="88">
        <v>0</v>
      </c>
      <c r="I381" s="88">
        <v>0</v>
      </c>
      <c r="J381" s="88">
        <v>0</v>
      </c>
      <c r="K381" s="88">
        <v>0</v>
      </c>
      <c r="L381" s="88">
        <v>0</v>
      </c>
      <c r="M381" s="88">
        <v>0</v>
      </c>
      <c r="N381" s="57">
        <v>0</v>
      </c>
      <c r="O381" s="57">
        <v>0</v>
      </c>
      <c r="P381" s="88">
        <v>0</v>
      </c>
      <c r="Q381" s="88">
        <v>0</v>
      </c>
      <c r="R381" s="88">
        <v>0</v>
      </c>
      <c r="S381" s="88">
        <v>0</v>
      </c>
      <c r="T381" s="88">
        <v>0</v>
      </c>
      <c r="U381" s="88">
        <v>0</v>
      </c>
      <c r="V381" s="88">
        <v>0</v>
      </c>
      <c r="W381" s="88">
        <v>0</v>
      </c>
      <c r="X381" s="88">
        <v>0</v>
      </c>
      <c r="Y381" s="88">
        <v>0</v>
      </c>
      <c r="Z381" s="88">
        <v>0</v>
      </c>
      <c r="AA381" s="88">
        <v>0</v>
      </c>
      <c r="AB381" s="88">
        <v>0</v>
      </c>
      <c r="AC381" s="88">
        <v>0</v>
      </c>
      <c r="AD381" s="88">
        <v>0</v>
      </c>
      <c r="AE381" s="89">
        <v>0</v>
      </c>
      <c r="AG381" s="88">
        <f>DSKR!$S381</f>
        <v>0</v>
      </c>
      <c r="AH381" s="88">
        <v>0</v>
      </c>
      <c r="AI381" s="88">
        <v>0</v>
      </c>
      <c r="AJ381" s="88">
        <f t="shared" si="67"/>
        <v>0</v>
      </c>
      <c r="AL381" s="88">
        <f>DSKR_IS[[#This Row],[2024-08-31]]</f>
        <v>0</v>
      </c>
      <c r="AM381" s="88">
        <v>0</v>
      </c>
      <c r="AN381" s="88">
        <v>0</v>
      </c>
      <c r="AO381" s="90">
        <f t="shared" si="68"/>
        <v>0</v>
      </c>
    </row>
    <row r="382" spans="2:41" ht="13.5" customHeight="1">
      <c r="B382" s="49" t="s">
        <v>1583</v>
      </c>
      <c r="C382" s="49" t="s">
        <v>578</v>
      </c>
      <c r="D382" s="50" t="s">
        <v>579</v>
      </c>
      <c r="E382" s="86" t="s">
        <v>580</v>
      </c>
      <c r="F382" s="87" t="str">
        <f>IF(LEN(DSKR!$B382)&lt;7,"O",IF(SUM(DSKR!$G382:$Y382,DSKR!$AM382:'DSKR'!$AO$235:$AO$392)&lt;&gt;0,"O","X"))</f>
        <v>O</v>
      </c>
      <c r="G382" s="88">
        <v>0</v>
      </c>
      <c r="H382" s="88">
        <v>0</v>
      </c>
      <c r="I382" s="88">
        <v>0</v>
      </c>
      <c r="J382" s="88">
        <v>0</v>
      </c>
      <c r="K382" s="88">
        <v>0</v>
      </c>
      <c r="L382" s="88">
        <v>0</v>
      </c>
      <c r="M382" s="88">
        <v>0</v>
      </c>
      <c r="N382" s="57">
        <v>0</v>
      </c>
      <c r="O382" s="57">
        <v>0</v>
      </c>
      <c r="P382" s="88">
        <v>0</v>
      </c>
      <c r="Q382" s="88">
        <v>0</v>
      </c>
      <c r="R382" s="88">
        <v>0</v>
      </c>
      <c r="S382" s="88">
        <v>0</v>
      </c>
      <c r="T382" s="88">
        <v>0</v>
      </c>
      <c r="U382" s="88">
        <v>0</v>
      </c>
      <c r="V382" s="88">
        <v>0</v>
      </c>
      <c r="W382" s="88">
        <v>0</v>
      </c>
      <c r="X382" s="88">
        <v>0</v>
      </c>
      <c r="Y382" s="88">
        <v>0</v>
      </c>
      <c r="Z382" s="88">
        <v>0</v>
      </c>
      <c r="AA382" s="88">
        <v>0</v>
      </c>
      <c r="AB382" s="88">
        <v>0</v>
      </c>
      <c r="AC382" s="88">
        <v>0</v>
      </c>
      <c r="AD382" s="88">
        <v>0</v>
      </c>
      <c r="AE382" s="89">
        <v>0</v>
      </c>
      <c r="AG382" s="88">
        <f>DSKR!$S382</f>
        <v>0</v>
      </c>
      <c r="AH382" s="88">
        <v>0</v>
      </c>
      <c r="AI382" s="88">
        <v>0</v>
      </c>
      <c r="AJ382" s="88">
        <f t="shared" si="67"/>
        <v>0</v>
      </c>
      <c r="AL382" s="88">
        <f>DSKR_IS[[#This Row],[2024-08-31]]</f>
        <v>0</v>
      </c>
      <c r="AM382" s="88">
        <v>0</v>
      </c>
      <c r="AN382" s="88">
        <v>0</v>
      </c>
      <c r="AO382" s="90">
        <f t="shared" si="68"/>
        <v>0</v>
      </c>
    </row>
    <row r="383" spans="2:41" ht="13.5" customHeight="1">
      <c r="B383" s="49" t="s">
        <v>1584</v>
      </c>
      <c r="C383" s="49" t="s">
        <v>581</v>
      </c>
      <c r="D383" s="50" t="s">
        <v>582</v>
      </c>
      <c r="E383" s="86" t="s">
        <v>583</v>
      </c>
      <c r="F383" s="87" t="str">
        <f>IF(LEN(DSKR!$B383)&lt;7,"O",IF(SUM(DSKR!$G383:$Y383,DSKR!$AM383:'DSKR'!$AO$235:$AO$392)&lt;&gt;0,"O","X"))</f>
        <v>O</v>
      </c>
      <c r="G383" s="88">
        <v>49365862</v>
      </c>
      <c r="H383" s="88">
        <v>0</v>
      </c>
      <c r="I383" s="88">
        <v>0</v>
      </c>
      <c r="J383" s="88">
        <v>41078048</v>
      </c>
      <c r="K383" s="88">
        <v>41117677</v>
      </c>
      <c r="L383" s="88">
        <v>41117677</v>
      </c>
      <c r="M383" s="88">
        <v>24682054</v>
      </c>
      <c r="N383" s="57">
        <v>24682054</v>
      </c>
      <c r="O383" s="57">
        <v>24682054</v>
      </c>
      <c r="P383" s="88">
        <v>49670707</v>
      </c>
      <c r="Q383" s="88">
        <v>49670707</v>
      </c>
      <c r="R383" s="88">
        <v>49670707</v>
      </c>
      <c r="S383" s="88">
        <v>1822662</v>
      </c>
      <c r="T383" s="88">
        <v>400000</v>
      </c>
      <c r="U383" s="88">
        <v>400000</v>
      </c>
      <c r="V383" s="88">
        <v>400000</v>
      </c>
      <c r="W383" s="88">
        <v>400000</v>
      </c>
      <c r="X383" s="88">
        <v>2431695</v>
      </c>
      <c r="Y383" s="88">
        <v>14475609</v>
      </c>
      <c r="Z383" s="88">
        <v>17651982</v>
      </c>
      <c r="AA383" s="88">
        <v>18656685</v>
      </c>
      <c r="AB383" s="88">
        <v>0</v>
      </c>
      <c r="AC383" s="88">
        <v>0</v>
      </c>
      <c r="AD383" s="88">
        <v>0</v>
      </c>
      <c r="AE383" s="89">
        <v>0</v>
      </c>
      <c r="AG383" s="88">
        <f>DSKR!$S383</f>
        <v>1822662</v>
      </c>
      <c r="AH383" s="88">
        <v>0</v>
      </c>
      <c r="AI383" s="88">
        <v>0</v>
      </c>
      <c r="AJ383" s="88">
        <f t="shared" si="67"/>
        <v>1822662</v>
      </c>
      <c r="AL383" s="88">
        <f>DSKR_IS[[#This Row],[2024-08-31]]</f>
        <v>18656685</v>
      </c>
      <c r="AM383" s="88">
        <v>0</v>
      </c>
      <c r="AN383" s="88">
        <v>0</v>
      </c>
      <c r="AO383" s="90">
        <f t="shared" si="68"/>
        <v>18656685</v>
      </c>
    </row>
    <row r="384" spans="2:41" ht="13.5" customHeight="1">
      <c r="B384" s="25" t="s">
        <v>1585</v>
      </c>
      <c r="C384" s="26" t="s">
        <v>584</v>
      </c>
      <c r="D384" s="26" t="s">
        <v>585</v>
      </c>
      <c r="E384" s="81" t="s">
        <v>586</v>
      </c>
      <c r="F384" s="82" t="str">
        <f>IF(LEN(DSKR!$B384)&lt;7,"O",IF(SUM(DSKR!$G384:$Y384,DSKR!$AM384:'DSKR'!$AO$235:$AO$392)&lt;&gt;0,"O","X"))</f>
        <v>O</v>
      </c>
      <c r="G384" s="83">
        <f>G330+G331-G355</f>
        <v>9201211276</v>
      </c>
      <c r="H384" s="83">
        <f t="shared" ref="H384:S384" si="69">H330+H331-H355</f>
        <v>27402782</v>
      </c>
      <c r="I384" s="83">
        <f t="shared" si="69"/>
        <v>2932154271</v>
      </c>
      <c r="J384" s="83">
        <f t="shared" si="69"/>
        <v>2482775427</v>
      </c>
      <c r="K384" s="83">
        <f t="shared" si="69"/>
        <v>3563020879</v>
      </c>
      <c r="L384" s="83">
        <f t="shared" si="69"/>
        <v>2932114240</v>
      </c>
      <c r="M384" s="83">
        <f t="shared" si="69"/>
        <v>2772707738</v>
      </c>
      <c r="N384" s="83">
        <f t="shared" si="69"/>
        <v>841587288</v>
      </c>
      <c r="O384" s="83">
        <f t="shared" si="69"/>
        <v>1501275040</v>
      </c>
      <c r="P384" s="83">
        <f t="shared" si="69"/>
        <v>1368939817</v>
      </c>
      <c r="Q384" s="83">
        <f t="shared" si="69"/>
        <v>817159244</v>
      </c>
      <c r="R384" s="83">
        <f t="shared" si="69"/>
        <v>-2044604487</v>
      </c>
      <c r="S384" s="83">
        <f t="shared" si="69"/>
        <v>-9107459369</v>
      </c>
      <c r="T384" s="83">
        <f>T330+T331-T355</f>
        <v>-689292420</v>
      </c>
      <c r="U384" s="83">
        <f>U330+U331-U355</f>
        <v>-2640443313</v>
      </c>
      <c r="V384" s="83">
        <f>V330+V331-V355</f>
        <v>-4481462776</v>
      </c>
      <c r="W384" s="83">
        <f t="shared" ref="W384:AB384" si="70">W330+W331-W355</f>
        <v>-5052651612</v>
      </c>
      <c r="X384" s="83">
        <f t="shared" si="70"/>
        <v>-7472004137</v>
      </c>
      <c r="Y384" s="83">
        <f t="shared" si="70"/>
        <v>-9193250913</v>
      </c>
      <c r="Z384" s="83">
        <f t="shared" si="70"/>
        <v>-11795784184</v>
      </c>
      <c r="AA384" s="83">
        <f t="shared" si="70"/>
        <v>-16074854700</v>
      </c>
      <c r="AB384" s="83">
        <f t="shared" si="70"/>
        <v>0</v>
      </c>
      <c r="AC384" s="83">
        <f>AC330+AC331-AC355</f>
        <v>0</v>
      </c>
      <c r="AD384" s="83">
        <f>AD330+AD331-AD355</f>
        <v>0</v>
      </c>
      <c r="AE384" s="84">
        <f>AE330+AE331-AE355</f>
        <v>0</v>
      </c>
      <c r="AG384" s="83">
        <f>DSKR!$S384</f>
        <v>-9107459369</v>
      </c>
      <c r="AH384" s="83"/>
      <c r="AI384" s="83"/>
      <c r="AJ384" s="83">
        <f>AJ330+AJ331-AJ355</f>
        <v>-5303826662.4465027</v>
      </c>
      <c r="AL384" s="83">
        <f>DSKR_IS[[#This Row],[2024-08-31]]</f>
        <v>-16074854700</v>
      </c>
      <c r="AM384" s="83"/>
      <c r="AN384" s="83"/>
      <c r="AO384" s="85">
        <f>AO330+AO331-AO355</f>
        <v>-9606415430.0817413</v>
      </c>
    </row>
    <row r="385" spans="2:41" ht="13.5" customHeight="1">
      <c r="B385" s="25" t="s">
        <v>1586</v>
      </c>
      <c r="C385" s="26" t="s">
        <v>587</v>
      </c>
      <c r="D385" s="26" t="s">
        <v>588</v>
      </c>
      <c r="E385" s="81" t="s">
        <v>589</v>
      </c>
      <c r="F385" s="82" t="str">
        <f>IF(LEN(DSKR!$B385)&lt;7,"O",IF(SUM(DSKR!$G385:$Y385,DSKR!$AM385:'DSKR'!$AO$235:$AO$392)&lt;&gt;0,"O","X"))</f>
        <v>O</v>
      </c>
      <c r="G385" s="83">
        <f>G386</f>
        <v>-2923214948</v>
      </c>
      <c r="H385" s="83">
        <f t="shared" ref="H385:AE385" si="71">H386</f>
        <v>0</v>
      </c>
      <c r="I385" s="83">
        <f t="shared" si="71"/>
        <v>0</v>
      </c>
      <c r="J385" s="83">
        <f t="shared" si="71"/>
        <v>0</v>
      </c>
      <c r="K385" s="83">
        <f t="shared" si="71"/>
        <v>0</v>
      </c>
      <c r="L385" s="83">
        <f t="shared" si="71"/>
        <v>0</v>
      </c>
      <c r="M385" s="83">
        <f t="shared" si="71"/>
        <v>0</v>
      </c>
      <c r="N385" s="83">
        <f t="shared" si="71"/>
        <v>0</v>
      </c>
      <c r="O385" s="83">
        <f t="shared" si="71"/>
        <v>0</v>
      </c>
      <c r="P385" s="83">
        <f t="shared" si="71"/>
        <v>0</v>
      </c>
      <c r="Q385" s="83">
        <f t="shared" si="71"/>
        <v>0</v>
      </c>
      <c r="R385" s="83">
        <f t="shared" si="71"/>
        <v>0</v>
      </c>
      <c r="S385" s="83">
        <f t="shared" si="71"/>
        <v>-514653764</v>
      </c>
      <c r="T385" s="83">
        <f t="shared" si="71"/>
        <v>0</v>
      </c>
      <c r="U385" s="83">
        <f t="shared" si="71"/>
        <v>0</v>
      </c>
      <c r="V385" s="83">
        <f t="shared" si="71"/>
        <v>0</v>
      </c>
      <c r="W385" s="83">
        <f t="shared" si="71"/>
        <v>0</v>
      </c>
      <c r="X385" s="83">
        <f t="shared" si="71"/>
        <v>0</v>
      </c>
      <c r="Y385" s="83">
        <f t="shared" si="71"/>
        <v>0</v>
      </c>
      <c r="Z385" s="83">
        <f t="shared" si="71"/>
        <v>0</v>
      </c>
      <c r="AA385" s="83">
        <f t="shared" si="71"/>
        <v>0</v>
      </c>
      <c r="AB385" s="83">
        <f t="shared" si="71"/>
        <v>0</v>
      </c>
      <c r="AC385" s="83">
        <f t="shared" si="71"/>
        <v>0</v>
      </c>
      <c r="AD385" s="83">
        <f t="shared" si="71"/>
        <v>0</v>
      </c>
      <c r="AE385" s="84">
        <f t="shared" si="71"/>
        <v>0</v>
      </c>
      <c r="AG385" s="83">
        <f>DSKR!$S385</f>
        <v>-514653764</v>
      </c>
      <c r="AH385" s="83"/>
      <c r="AI385" s="83"/>
      <c r="AJ385" s="83">
        <f>AJ386</f>
        <v>-514653764</v>
      </c>
      <c r="AL385" s="83">
        <f>DSKR_IS[[#This Row],[2024-08-31]]</f>
        <v>0</v>
      </c>
      <c r="AM385" s="83"/>
      <c r="AN385" s="83"/>
      <c r="AO385" s="85">
        <f>AO386</f>
        <v>0</v>
      </c>
    </row>
    <row r="386" spans="2:41" ht="13.5" customHeight="1">
      <c r="B386" s="49" t="s">
        <v>1587</v>
      </c>
      <c r="C386" s="49" t="s">
        <v>590</v>
      </c>
      <c r="D386" s="50" t="s">
        <v>591</v>
      </c>
      <c r="E386" s="86" t="s">
        <v>592</v>
      </c>
      <c r="F386" s="87" t="str">
        <f>IF(LEN(DSKR!$B386)&lt;7,"O",IF(SUM(DSKR!$G386:$Y386,DSKR!$AM386:'DSKR'!$AO$235:$AO$392)&lt;&gt;0,"O","X"))</f>
        <v>O</v>
      </c>
      <c r="G386" s="88">
        <v>-2923214948</v>
      </c>
      <c r="H386" s="88">
        <v>0</v>
      </c>
      <c r="I386" s="88">
        <v>0</v>
      </c>
      <c r="J386" s="88">
        <v>0</v>
      </c>
      <c r="K386" s="88">
        <v>0</v>
      </c>
      <c r="L386" s="88">
        <v>0</v>
      </c>
      <c r="M386" s="88">
        <v>0</v>
      </c>
      <c r="N386" s="57">
        <v>0</v>
      </c>
      <c r="O386" s="57">
        <v>0</v>
      </c>
      <c r="P386" s="88">
        <v>0</v>
      </c>
      <c r="Q386" s="88">
        <v>0</v>
      </c>
      <c r="R386" s="88">
        <v>0</v>
      </c>
      <c r="S386" s="88">
        <v>-514653764</v>
      </c>
      <c r="T386" s="88">
        <v>0</v>
      </c>
      <c r="U386" s="88">
        <v>0</v>
      </c>
      <c r="V386" s="88">
        <v>0</v>
      </c>
      <c r="W386" s="88">
        <v>0</v>
      </c>
      <c r="X386" s="88">
        <v>0</v>
      </c>
      <c r="Y386" s="88">
        <v>0</v>
      </c>
      <c r="Z386" s="88">
        <v>0</v>
      </c>
      <c r="AA386" s="88">
        <v>0</v>
      </c>
      <c r="AB386" s="88">
        <v>0</v>
      </c>
      <c r="AC386" s="88">
        <v>0</v>
      </c>
      <c r="AD386" s="88">
        <v>0</v>
      </c>
      <c r="AE386" s="89">
        <v>0</v>
      </c>
      <c r="AG386" s="88">
        <f>DSKR!$S386</f>
        <v>-514653764</v>
      </c>
      <c r="AH386" s="88">
        <v>0</v>
      </c>
      <c r="AI386" s="88">
        <v>0</v>
      </c>
      <c r="AJ386" s="88">
        <f>AG386+AH386-AI386</f>
        <v>-514653764</v>
      </c>
      <c r="AL386" s="88">
        <f>DSKR_IS[[#This Row],[2024-08-31]]</f>
        <v>0</v>
      </c>
      <c r="AM386" s="88">
        <v>0</v>
      </c>
      <c r="AN386" s="88">
        <v>0</v>
      </c>
      <c r="AO386" s="90">
        <f>AL386+AM386-AN386</f>
        <v>0</v>
      </c>
    </row>
    <row r="387" spans="2:41" ht="13.5" customHeight="1">
      <c r="B387" s="25" t="s">
        <v>1588</v>
      </c>
      <c r="C387" s="26" t="s">
        <v>593</v>
      </c>
      <c r="D387" s="26" t="s">
        <v>594</v>
      </c>
      <c r="E387" s="81" t="s">
        <v>595</v>
      </c>
      <c r="F387" s="82" t="str">
        <f>IF(LEN(DSKR!$B387)&lt;7,"O",IF(SUM(DSKR!$G387:$Y387,DSKR!$AM387:'DSKR'!$AO$235:$AO$392)&lt;&gt;0,"O","X"))</f>
        <v>O</v>
      </c>
      <c r="G387" s="83">
        <f>G384-G385</f>
        <v>12124426224</v>
      </c>
      <c r="H387" s="83">
        <f t="shared" ref="H387:S387" si="72">H384-H385</f>
        <v>27402782</v>
      </c>
      <c r="I387" s="83">
        <f t="shared" si="72"/>
        <v>2932154271</v>
      </c>
      <c r="J387" s="83">
        <f t="shared" si="72"/>
        <v>2482775427</v>
      </c>
      <c r="K387" s="83">
        <f t="shared" si="72"/>
        <v>3563020879</v>
      </c>
      <c r="L387" s="83">
        <f t="shared" si="72"/>
        <v>2932114240</v>
      </c>
      <c r="M387" s="83">
        <f t="shared" si="72"/>
        <v>2772707738</v>
      </c>
      <c r="N387" s="83">
        <f t="shared" si="72"/>
        <v>841587288</v>
      </c>
      <c r="O387" s="83">
        <f t="shared" si="72"/>
        <v>1501275040</v>
      </c>
      <c r="P387" s="83">
        <f t="shared" si="72"/>
        <v>1368939817</v>
      </c>
      <c r="Q387" s="83">
        <f t="shared" si="72"/>
        <v>817159244</v>
      </c>
      <c r="R387" s="83">
        <f t="shared" si="72"/>
        <v>-2044604487</v>
      </c>
      <c r="S387" s="83">
        <f t="shared" si="72"/>
        <v>-8592805605</v>
      </c>
      <c r="T387" s="83">
        <f>T384-T385</f>
        <v>-689292420</v>
      </c>
      <c r="U387" s="83">
        <f>U384-U385</f>
        <v>-2640443313</v>
      </c>
      <c r="V387" s="83">
        <f>V384-V385</f>
        <v>-4481462776</v>
      </c>
      <c r="W387" s="83">
        <f t="shared" ref="W387:AB387" si="73">W384-W385</f>
        <v>-5052651612</v>
      </c>
      <c r="X387" s="83">
        <f t="shared" si="73"/>
        <v>-7472004137</v>
      </c>
      <c r="Y387" s="83">
        <f t="shared" si="73"/>
        <v>-9193250913</v>
      </c>
      <c r="Z387" s="83">
        <f t="shared" si="73"/>
        <v>-11795784184</v>
      </c>
      <c r="AA387" s="83">
        <f t="shared" si="73"/>
        <v>-16074854700</v>
      </c>
      <c r="AB387" s="83">
        <f t="shared" si="73"/>
        <v>0</v>
      </c>
      <c r="AC387" s="83">
        <f>AC384-AC385</f>
        <v>0</v>
      </c>
      <c r="AD387" s="83">
        <f>AD384-AD385</f>
        <v>0</v>
      </c>
      <c r="AE387" s="84">
        <f>AE384-AE385</f>
        <v>0</v>
      </c>
      <c r="AG387" s="83">
        <f>DSKR!$S387</f>
        <v>-8592805605</v>
      </c>
      <c r="AH387" s="83"/>
      <c r="AI387" s="83"/>
      <c r="AJ387" s="83">
        <f>AJ384-AJ385</f>
        <v>-4789172898.4465027</v>
      </c>
      <c r="AL387" s="83">
        <f>DSKR_IS[[#This Row],[2024-08-31]]</f>
        <v>-16074854700</v>
      </c>
      <c r="AM387" s="83"/>
      <c r="AN387" s="83"/>
      <c r="AO387" s="85">
        <f>AO384-AO385</f>
        <v>-9606415430.0817413</v>
      </c>
    </row>
    <row r="388" spans="2:41" ht="13.5" customHeight="1">
      <c r="B388" s="25" t="s">
        <v>1589</v>
      </c>
      <c r="C388" s="26" t="s">
        <v>596</v>
      </c>
      <c r="D388" s="26" t="s">
        <v>597</v>
      </c>
      <c r="E388" s="81" t="s">
        <v>598</v>
      </c>
      <c r="F388" s="82" t="str">
        <f>IF(LEN(DSKR!$B388)&lt;7,"O",IF(SUM(DSKR!$G388:$Y388,DSKR!$AM388:'DSKR'!$AO$235:$AO$392)&lt;&gt;0,"O","X"))</f>
        <v>O</v>
      </c>
      <c r="G388" s="83">
        <f>G389</f>
        <v>0</v>
      </c>
      <c r="H388" s="83">
        <f t="shared" ref="H388:AE388" si="74">H389</f>
        <v>0</v>
      </c>
      <c r="I388" s="83">
        <f t="shared" si="74"/>
        <v>0</v>
      </c>
      <c r="J388" s="83">
        <f t="shared" si="74"/>
        <v>0</v>
      </c>
      <c r="K388" s="83">
        <f t="shared" si="74"/>
        <v>0</v>
      </c>
      <c r="L388" s="83">
        <f t="shared" si="74"/>
        <v>0</v>
      </c>
      <c r="M388" s="83">
        <f t="shared" si="74"/>
        <v>0</v>
      </c>
      <c r="N388" s="83">
        <f t="shared" si="74"/>
        <v>0</v>
      </c>
      <c r="O388" s="83">
        <f t="shared" si="74"/>
        <v>0</v>
      </c>
      <c r="P388" s="83">
        <f t="shared" si="74"/>
        <v>0</v>
      </c>
      <c r="Q388" s="83">
        <f t="shared" si="74"/>
        <v>0</v>
      </c>
      <c r="R388" s="83">
        <f t="shared" si="74"/>
        <v>0</v>
      </c>
      <c r="S388" s="83">
        <f t="shared" si="74"/>
        <v>0</v>
      </c>
      <c r="T388" s="83">
        <f t="shared" si="74"/>
        <v>0</v>
      </c>
      <c r="U388" s="83">
        <f t="shared" si="74"/>
        <v>0</v>
      </c>
      <c r="V388" s="83">
        <f t="shared" si="74"/>
        <v>0</v>
      </c>
      <c r="W388" s="83">
        <f t="shared" si="74"/>
        <v>0</v>
      </c>
      <c r="X388" s="83">
        <f t="shared" si="74"/>
        <v>0</v>
      </c>
      <c r="Y388" s="83">
        <f t="shared" si="74"/>
        <v>0</v>
      </c>
      <c r="Z388" s="83">
        <f t="shared" si="74"/>
        <v>0</v>
      </c>
      <c r="AA388" s="83">
        <f t="shared" si="74"/>
        <v>0</v>
      </c>
      <c r="AB388" s="83">
        <f t="shared" si="74"/>
        <v>0</v>
      </c>
      <c r="AC388" s="83">
        <f t="shared" si="74"/>
        <v>0</v>
      </c>
      <c r="AD388" s="83">
        <f t="shared" si="74"/>
        <v>0</v>
      </c>
      <c r="AE388" s="84">
        <f t="shared" si="74"/>
        <v>0</v>
      </c>
      <c r="AG388" s="83">
        <f>DSKR!$S388</f>
        <v>0</v>
      </c>
      <c r="AH388" s="83"/>
      <c r="AI388" s="83"/>
      <c r="AJ388" s="83">
        <f>AJ389</f>
        <v>0</v>
      </c>
      <c r="AL388" s="83">
        <f>DSKR_IS[[#This Row],[2024-08-31]]</f>
        <v>0</v>
      </c>
      <c r="AM388" s="83"/>
      <c r="AN388" s="83"/>
      <c r="AO388" s="85">
        <f>AO389</f>
        <v>0</v>
      </c>
    </row>
    <row r="389" spans="2:41" ht="13.5" customHeight="1">
      <c r="B389" s="49" t="s">
        <v>1590</v>
      </c>
      <c r="C389" s="49" t="s">
        <v>599</v>
      </c>
      <c r="D389" s="50" t="s">
        <v>600</v>
      </c>
      <c r="E389" s="86" t="s">
        <v>601</v>
      </c>
      <c r="F389" s="87" t="str">
        <f>IF(LEN(DSKR!$B389)&lt;7,"O",IF(SUM(DSKR!$G389:$Y389,DSKR!$AM389:'DSKR'!$AO$235:$AO$392)&lt;&gt;0,"O","X"))</f>
        <v>O</v>
      </c>
      <c r="G389" s="88">
        <v>0</v>
      </c>
      <c r="H389" s="88">
        <v>0</v>
      </c>
      <c r="I389" s="88">
        <v>0</v>
      </c>
      <c r="J389" s="88">
        <v>0</v>
      </c>
      <c r="K389" s="88">
        <v>0</v>
      </c>
      <c r="L389" s="88">
        <v>0</v>
      </c>
      <c r="M389" s="88">
        <v>0</v>
      </c>
      <c r="N389" s="57">
        <v>0</v>
      </c>
      <c r="O389" s="57">
        <v>0</v>
      </c>
      <c r="P389" s="88">
        <v>0</v>
      </c>
      <c r="Q389" s="88">
        <v>0</v>
      </c>
      <c r="R389" s="88">
        <v>0</v>
      </c>
      <c r="S389" s="88">
        <v>0</v>
      </c>
      <c r="T389" s="88">
        <v>0</v>
      </c>
      <c r="U389" s="88">
        <v>0</v>
      </c>
      <c r="V389" s="88">
        <v>0</v>
      </c>
      <c r="W389" s="88">
        <v>0</v>
      </c>
      <c r="X389" s="88">
        <v>0</v>
      </c>
      <c r="Y389" s="88">
        <v>0</v>
      </c>
      <c r="Z389" s="88">
        <v>0</v>
      </c>
      <c r="AA389" s="88">
        <v>0</v>
      </c>
      <c r="AB389" s="88">
        <v>0</v>
      </c>
      <c r="AC389" s="88">
        <v>0</v>
      </c>
      <c r="AD389" s="88">
        <v>0</v>
      </c>
      <c r="AE389" s="89">
        <v>0</v>
      </c>
      <c r="AG389" s="88">
        <f>DSKR!$S389</f>
        <v>0</v>
      </c>
      <c r="AH389" s="88">
        <v>0</v>
      </c>
      <c r="AI389" s="88">
        <v>0</v>
      </c>
      <c r="AJ389" s="88">
        <f>AG389+AH389-AI389</f>
        <v>0</v>
      </c>
      <c r="AL389" s="88">
        <f>DSKR_IS[[#This Row],[2024-08-31]]</f>
        <v>0</v>
      </c>
      <c r="AM389" s="88">
        <v>0</v>
      </c>
      <c r="AN389" s="88">
        <v>0</v>
      </c>
      <c r="AO389" s="90">
        <f>AL389+AM389-AN389</f>
        <v>0</v>
      </c>
    </row>
    <row r="390" spans="2:41" ht="13.5" customHeight="1">
      <c r="B390" s="25" t="s">
        <v>1591</v>
      </c>
      <c r="C390" s="26" t="s">
        <v>602</v>
      </c>
      <c r="D390" s="26" t="s">
        <v>603</v>
      </c>
      <c r="E390" s="81" t="s">
        <v>604</v>
      </c>
      <c r="F390" s="82" t="str">
        <f>IF(LEN(DSKR!$B390)&lt;7,"O",IF(SUM(DSKR!$G390:$Y390,DSKR!$AM390:'DSKR'!$AO$235:$AO$392)&lt;&gt;0,"O","X"))</f>
        <v>O</v>
      </c>
      <c r="G390" s="83">
        <f>G387-G388</f>
        <v>12124426224</v>
      </c>
      <c r="H390" s="83">
        <f t="shared" ref="H390:S390" si="75">H387+H388</f>
        <v>27402782</v>
      </c>
      <c r="I390" s="83">
        <f t="shared" si="75"/>
        <v>2932154271</v>
      </c>
      <c r="J390" s="83">
        <f t="shared" si="75"/>
        <v>2482775427</v>
      </c>
      <c r="K390" s="83">
        <f t="shared" si="75"/>
        <v>3563020879</v>
      </c>
      <c r="L390" s="83">
        <f t="shared" si="75"/>
        <v>2932114240</v>
      </c>
      <c r="M390" s="83">
        <f t="shared" si="75"/>
        <v>2772707738</v>
      </c>
      <c r="N390" s="83">
        <f t="shared" si="75"/>
        <v>841587288</v>
      </c>
      <c r="O390" s="83">
        <f t="shared" si="75"/>
        <v>1501275040</v>
      </c>
      <c r="P390" s="83">
        <f t="shared" si="75"/>
        <v>1368939817</v>
      </c>
      <c r="Q390" s="83">
        <f t="shared" si="75"/>
        <v>817159244</v>
      </c>
      <c r="R390" s="83">
        <f t="shared" si="75"/>
        <v>-2044604487</v>
      </c>
      <c r="S390" s="83">
        <f t="shared" si="75"/>
        <v>-8592805605</v>
      </c>
      <c r="T390" s="83">
        <f>T387+T388</f>
        <v>-689292420</v>
      </c>
      <c r="U390" s="83">
        <f>U387+U388</f>
        <v>-2640443313</v>
      </c>
      <c r="V390" s="83">
        <f>V387+V388</f>
        <v>-4481462776</v>
      </c>
      <c r="W390" s="83">
        <f t="shared" ref="W390:AB390" si="76">W387+W388</f>
        <v>-5052651612</v>
      </c>
      <c r="X390" s="83">
        <f t="shared" si="76"/>
        <v>-7472004137</v>
      </c>
      <c r="Y390" s="83">
        <f t="shared" si="76"/>
        <v>-9193250913</v>
      </c>
      <c r="Z390" s="83">
        <f t="shared" si="76"/>
        <v>-11795784184</v>
      </c>
      <c r="AA390" s="83">
        <f t="shared" si="76"/>
        <v>-16074854700</v>
      </c>
      <c r="AB390" s="83">
        <f t="shared" si="76"/>
        <v>0</v>
      </c>
      <c r="AC390" s="83">
        <f>AC387+AC388</f>
        <v>0</v>
      </c>
      <c r="AD390" s="83">
        <f>AD387+AD388</f>
        <v>0</v>
      </c>
      <c r="AE390" s="84">
        <f>AE387+AE388</f>
        <v>0</v>
      </c>
      <c r="AG390" s="83">
        <f>DSKR!$S390</f>
        <v>-8592805605</v>
      </c>
      <c r="AH390" s="83"/>
      <c r="AI390" s="83"/>
      <c r="AJ390" s="83">
        <f>AJ387+AJ388</f>
        <v>-4789172898.4465027</v>
      </c>
      <c r="AL390" s="83">
        <f>DSKR_IS[[#This Row],[2024-08-31]]</f>
        <v>-16074854700</v>
      </c>
      <c r="AM390" s="83"/>
      <c r="AN390" s="83"/>
      <c r="AO390" s="85">
        <f>AO387+AO388</f>
        <v>-9606415430.0817413</v>
      </c>
    </row>
    <row r="391" spans="2:41" ht="13.5" customHeight="1">
      <c r="B391" s="92" t="s">
        <v>1592</v>
      </c>
      <c r="C391" s="92" t="s">
        <v>605</v>
      </c>
      <c r="D391" s="92" t="s">
        <v>606</v>
      </c>
      <c r="E391" s="93" t="s">
        <v>607</v>
      </c>
      <c r="F391" s="94" t="str">
        <f>IF(LEN(DSKR!$B391)&lt;7,"O",IF(SUM(DSKR!$G391:$Y391,DSKR!$AM391:'DSKR'!$AO$235:$AO$392)&lt;&gt;0,"O","X"))</f>
        <v>O</v>
      </c>
      <c r="G391" s="95">
        <f>G390</f>
        <v>12124426224</v>
      </c>
      <c r="H391" s="95">
        <f t="shared" ref="H391:S391" si="77">H390</f>
        <v>27402782</v>
      </c>
      <c r="I391" s="95">
        <f t="shared" si="77"/>
        <v>2932154271</v>
      </c>
      <c r="J391" s="95">
        <f t="shared" si="77"/>
        <v>2482775427</v>
      </c>
      <c r="K391" s="95">
        <f t="shared" si="77"/>
        <v>3563020879</v>
      </c>
      <c r="L391" s="95">
        <f t="shared" si="77"/>
        <v>2932114240</v>
      </c>
      <c r="M391" s="95">
        <f t="shared" si="77"/>
        <v>2772707738</v>
      </c>
      <c r="N391" s="95">
        <f t="shared" si="77"/>
        <v>841587288</v>
      </c>
      <c r="O391" s="95">
        <f t="shared" si="77"/>
        <v>1501275040</v>
      </c>
      <c r="P391" s="95">
        <f t="shared" si="77"/>
        <v>1368939817</v>
      </c>
      <c r="Q391" s="95">
        <f t="shared" si="77"/>
        <v>817159244</v>
      </c>
      <c r="R391" s="95">
        <f t="shared" si="77"/>
        <v>-2044604487</v>
      </c>
      <c r="S391" s="95">
        <f t="shared" si="77"/>
        <v>-8592805605</v>
      </c>
      <c r="T391" s="95">
        <f>T390</f>
        <v>-689292420</v>
      </c>
      <c r="U391" s="95">
        <f>U390</f>
        <v>-2640443313</v>
      </c>
      <c r="V391" s="95">
        <f>V390</f>
        <v>-4481462776</v>
      </c>
      <c r="W391" s="95">
        <f t="shared" ref="W391:AB391" si="78">W390</f>
        <v>-5052651612</v>
      </c>
      <c r="X391" s="95">
        <f t="shared" si="78"/>
        <v>-7472004137</v>
      </c>
      <c r="Y391" s="95">
        <f t="shared" si="78"/>
        <v>-9193250913</v>
      </c>
      <c r="Z391" s="95">
        <f t="shared" si="78"/>
        <v>-11795784184</v>
      </c>
      <c r="AA391" s="95">
        <f t="shared" si="78"/>
        <v>-16074854700</v>
      </c>
      <c r="AB391" s="95">
        <f t="shared" si="78"/>
        <v>0</v>
      </c>
      <c r="AC391" s="95">
        <f>AC390</f>
        <v>0</v>
      </c>
      <c r="AD391" s="95">
        <f>AD390</f>
        <v>0</v>
      </c>
      <c r="AE391" s="96">
        <f>AE390</f>
        <v>0</v>
      </c>
      <c r="AG391" s="95">
        <f>DSKR!$S391</f>
        <v>-8592805605</v>
      </c>
      <c r="AH391" s="95">
        <f>SUM(AI236:AI389)</f>
        <v>5616571475</v>
      </c>
      <c r="AI391" s="95">
        <f>SUM(AH236:AH389)</f>
        <v>1812938768.4465008</v>
      </c>
      <c r="AJ391" s="95">
        <f>AJ390</f>
        <v>-4789172898.4465027</v>
      </c>
      <c r="AL391" s="95">
        <f>DSKR_IS[[#This Row],[2024-08-31]]</f>
        <v>-16074854700</v>
      </c>
      <c r="AM391" s="95">
        <f>SUM(AN236:AN389)</f>
        <v>7722797529</v>
      </c>
      <c r="AN391" s="95">
        <f>SUM(AM236:AM389)</f>
        <v>1254358259.0817425</v>
      </c>
      <c r="AO391" s="95">
        <f>AO390</f>
        <v>-9606415430.0817413</v>
      </c>
    </row>
    <row r="392" spans="2:41" ht="13.5" customHeight="1">
      <c r="B392" s="92" t="s">
        <v>1593</v>
      </c>
      <c r="C392" s="92" t="s">
        <v>608</v>
      </c>
      <c r="D392" s="92" t="s">
        <v>609</v>
      </c>
      <c r="E392" s="93" t="s">
        <v>610</v>
      </c>
      <c r="F392" s="94" t="str">
        <f>IF(LEN(DSKR!$B392)&lt;7,"O",IF(SUM(DSKR!$G392:$Y392,DSKR!$AM392:'DSKR'!$AO$235:$AO$392)&lt;&gt;0,"O","X"))</f>
        <v>O</v>
      </c>
      <c r="G392" s="95">
        <v>0</v>
      </c>
      <c r="H392" s="95">
        <v>0</v>
      </c>
      <c r="I392" s="95">
        <v>0</v>
      </c>
      <c r="J392" s="95">
        <v>0</v>
      </c>
      <c r="K392" s="95">
        <v>0</v>
      </c>
      <c r="L392" s="95">
        <v>0</v>
      </c>
      <c r="M392" s="95">
        <v>0</v>
      </c>
      <c r="N392" s="95">
        <v>0</v>
      </c>
      <c r="O392" s="95">
        <v>0</v>
      </c>
      <c r="P392" s="95">
        <v>0</v>
      </c>
      <c r="Q392" s="95">
        <v>0</v>
      </c>
      <c r="R392" s="95">
        <v>0</v>
      </c>
      <c r="S392" s="95">
        <v>0</v>
      </c>
      <c r="T392" s="95"/>
      <c r="U392" s="95"/>
      <c r="V392" s="95"/>
      <c r="W392" s="95"/>
      <c r="X392" s="95"/>
      <c r="Y392" s="95"/>
      <c r="Z392" s="95"/>
      <c r="AA392" s="95"/>
      <c r="AB392" s="95"/>
      <c r="AC392" s="95"/>
      <c r="AD392" s="95"/>
      <c r="AE392" s="96"/>
      <c r="AG392" s="97">
        <f>DSKR!$S392</f>
        <v>0</v>
      </c>
      <c r="AH392" s="97"/>
      <c r="AI392" s="97"/>
      <c r="AJ392" s="97">
        <v>0</v>
      </c>
      <c r="AL392" s="97">
        <f>DSKR_IS[[#This Row],[2024-08-31]]</f>
        <v>0</v>
      </c>
      <c r="AM392" s="97"/>
      <c r="AN392" s="97"/>
      <c r="AO392" s="97">
        <v>0</v>
      </c>
    </row>
    <row r="393" spans="2:41" ht="13.5" customHeight="1">
      <c r="H393" s="98">
        <f t="shared" ref="H393:S393" si="79">ROUND(H230-$G$230-H390,0)</f>
        <v>0</v>
      </c>
      <c r="I393" s="98">
        <f t="shared" si="79"/>
        <v>0</v>
      </c>
      <c r="J393" s="98">
        <f t="shared" si="79"/>
        <v>0</v>
      </c>
      <c r="K393" s="98">
        <f t="shared" si="79"/>
        <v>0</v>
      </c>
      <c r="L393" s="98">
        <f t="shared" si="79"/>
        <v>0</v>
      </c>
      <c r="M393" s="98">
        <f t="shared" si="79"/>
        <v>0</v>
      </c>
      <c r="N393" s="98">
        <f t="shared" si="79"/>
        <v>0</v>
      </c>
      <c r="O393" s="98">
        <f t="shared" si="79"/>
        <v>0</v>
      </c>
      <c r="P393" s="98">
        <f t="shared" si="79"/>
        <v>0</v>
      </c>
      <c r="Q393" s="98">
        <f t="shared" si="79"/>
        <v>0</v>
      </c>
      <c r="R393" s="98">
        <f t="shared" si="79"/>
        <v>0</v>
      </c>
      <c r="S393" s="98">
        <f t="shared" si="79"/>
        <v>0</v>
      </c>
      <c r="T393" s="98">
        <f t="shared" ref="T393:AE393" si="80">ROUND(T230-$S$230-T390,0)</f>
        <v>0</v>
      </c>
      <c r="U393" s="98">
        <f t="shared" si="80"/>
        <v>0</v>
      </c>
      <c r="V393" s="98">
        <f t="shared" si="80"/>
        <v>0</v>
      </c>
      <c r="W393" s="98">
        <f t="shared" si="80"/>
        <v>0</v>
      </c>
      <c r="X393" s="98">
        <f t="shared" si="80"/>
        <v>0</v>
      </c>
      <c r="Y393" s="98">
        <f t="shared" si="80"/>
        <v>0</v>
      </c>
      <c r="Z393" s="98">
        <f t="shared" si="80"/>
        <v>0</v>
      </c>
      <c r="AA393" s="98">
        <f t="shared" si="80"/>
        <v>0</v>
      </c>
      <c r="AB393" s="98">
        <f t="shared" si="80"/>
        <v>6382481979</v>
      </c>
      <c r="AC393" s="98">
        <f t="shared" si="80"/>
        <v>6382481979</v>
      </c>
      <c r="AD393" s="98">
        <f t="shared" si="80"/>
        <v>6382481979</v>
      </c>
      <c r="AE393" s="98">
        <f t="shared" si="80"/>
        <v>6382481979</v>
      </c>
      <c r="AG393" s="98"/>
      <c r="AH393" s="98"/>
      <c r="AI393" s="98"/>
      <c r="AJ393" s="98"/>
      <c r="AL393" s="98"/>
      <c r="AM393" s="98"/>
      <c r="AN393" s="98"/>
      <c r="AO393" s="99"/>
    </row>
    <row r="395" spans="2:41" ht="13.5" customHeight="1">
      <c r="AO395" s="100"/>
    </row>
    <row r="398" spans="2:41" ht="13.5" customHeight="1">
      <c r="Z398" s="101" t="s">
        <v>663</v>
      </c>
      <c r="AA398" s="102">
        <f>AA330</f>
        <v>-12945493179</v>
      </c>
    </row>
    <row r="399" spans="2:41" ht="13.5" customHeight="1">
      <c r="Z399" s="103" t="s">
        <v>664</v>
      </c>
      <c r="AA399" s="102">
        <f>SUM(AA287,AA288)</f>
        <v>2335586489</v>
      </c>
    </row>
    <row r="400" spans="2:41" ht="13.5" customHeight="1">
      <c r="AA400" s="102">
        <f>SUM(AA398:AA399)</f>
        <v>-10609906690</v>
      </c>
    </row>
  </sheetData>
  <mergeCells count="4">
    <mergeCell ref="AG3:AJ3"/>
    <mergeCell ref="AL3:AO3"/>
    <mergeCell ref="AG233:AJ233"/>
    <mergeCell ref="AL233:AO233"/>
  </mergeCells>
  <phoneticPr fontId="3" type="noConversion"/>
  <pageMargins left="0.7" right="0.7" top="0.75" bottom="0.75" header="0.3" footer="0.3"/>
  <pageSetup paperSize="9" orientation="portrait" r:id="rId1"/>
  <legacy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DSKR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다.강성은</dc:creator>
  <cp:lastModifiedBy>다.강성은</cp:lastModifiedBy>
  <dcterms:created xsi:type="dcterms:W3CDTF">2024-11-01T01:13:08Z</dcterms:created>
  <dcterms:modified xsi:type="dcterms:W3CDTF">2024-11-01T01:16:02Z</dcterms:modified>
</cp:coreProperties>
</file>