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thjung\Downloads\새 폴더 (2)\엑수함사-실습파일-최종(20230501)\08장\"/>
    </mc:Choice>
  </mc:AlternateContent>
  <xr:revisionPtr revIDLastSave="0" documentId="13_ncr:1_{8D2CC79C-ADBA-4F2F-8D5D-89EE68EDDC5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집계" sheetId="9" r:id="rId1"/>
    <sheet name="교육참석현황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5" i="9" l="1"/>
  <c r="F55" i="9" s="1"/>
  <c r="E54" i="9"/>
  <c r="F54" i="9" s="1"/>
  <c r="E53" i="9"/>
  <c r="F53" i="9" s="1"/>
  <c r="E52" i="9"/>
  <c r="F52" i="9" s="1"/>
  <c r="E51" i="9"/>
  <c r="F51" i="9" s="1"/>
  <c r="E50" i="9"/>
  <c r="F50" i="9" s="1"/>
  <c r="E48" i="9"/>
  <c r="F48" i="9" s="1"/>
  <c r="E49" i="9"/>
  <c r="F49" i="9" s="1"/>
  <c r="E47" i="9"/>
  <c r="F47" i="9" s="1"/>
  <c r="G40" i="9"/>
  <c r="G39" i="9"/>
  <c r="G38" i="9"/>
  <c r="G37" i="9"/>
  <c r="G36" i="9"/>
  <c r="G35" i="9"/>
  <c r="G34" i="9"/>
  <c r="G33" i="9"/>
  <c r="G26" i="9"/>
  <c r="G25" i="9"/>
  <c r="G24" i="9"/>
  <c r="G23" i="9"/>
  <c r="G22" i="9"/>
  <c r="G21" i="9"/>
  <c r="G20" i="9"/>
  <c r="G19" i="9"/>
  <c r="G11" i="9"/>
  <c r="G10" i="9"/>
  <c r="B28" i="9"/>
  <c r="B14" i="9"/>
  <c r="G12" i="9"/>
  <c r="G9" i="9"/>
  <c r="G8" i="9"/>
  <c r="G7" i="9"/>
  <c r="G6" i="9"/>
  <c r="G5" i="9"/>
  <c r="B42" i="9" l="1"/>
</calcChain>
</file>

<file path=xl/sharedStrings.xml><?xml version="1.0" encoding="utf-8"?>
<sst xmlns="http://schemas.openxmlformats.org/spreadsheetml/2006/main" count="168" uniqueCount="56">
  <si>
    <t>상품</t>
  </si>
  <si>
    <t>단가</t>
  </si>
  <si>
    <t>판매수량</t>
  </si>
  <si>
    <t>스프링노트</t>
  </si>
  <si>
    <t>분류</t>
    <phoneticPr fontId="1" type="noConversion"/>
  </si>
  <si>
    <t>노트류</t>
    <phoneticPr fontId="1" type="noConversion"/>
  </si>
  <si>
    <t>필기구</t>
    <phoneticPr fontId="1" type="noConversion"/>
  </si>
  <si>
    <t>판매금액</t>
    <phoneticPr fontId="1" type="noConversion"/>
  </si>
  <si>
    <t>2) 와일드카드 문자로 찾아서 조건을 만족하는 셀의 개수 구하기</t>
    <phoneticPr fontId="1" type="noConversion"/>
  </si>
  <si>
    <t>3) 숫자 조건을 만족하는 셀의 개수 구하기</t>
    <phoneticPr fontId="1" type="noConversion"/>
  </si>
  <si>
    <t>`</t>
    <phoneticPr fontId="1" type="noConversion"/>
  </si>
  <si>
    <t>무지노트</t>
    <phoneticPr fontId="1" type="noConversion"/>
  </si>
  <si>
    <t>수성펜</t>
    <phoneticPr fontId="1" type="noConversion"/>
  </si>
  <si>
    <t>샤프펜슬</t>
    <phoneticPr fontId="1" type="noConversion"/>
  </si>
  <si>
    <t>판매일</t>
    <phoneticPr fontId="1" type="noConversion"/>
  </si>
  <si>
    <t>스프링노트</t>
    <phoneticPr fontId="1" type="noConversion"/>
  </si>
  <si>
    <t>스프링노트고급형</t>
    <phoneticPr fontId="1" type="noConversion"/>
  </si>
  <si>
    <t>형광펜</t>
    <phoneticPr fontId="1" type="noConversion"/>
  </si>
  <si>
    <t>교육일자</t>
    <phoneticPr fontId="1" type="noConversion"/>
  </si>
  <si>
    <t>교육과정명</t>
    <phoneticPr fontId="1" type="noConversion"/>
  </si>
  <si>
    <t>참석자</t>
    <phoneticPr fontId="1" type="noConversion"/>
  </si>
  <si>
    <t>참석부서</t>
    <phoneticPr fontId="1" type="noConversion"/>
  </si>
  <si>
    <t>직장내 성희롱 예방 교육</t>
  </si>
  <si>
    <t>산업안전 보건 교육</t>
  </si>
  <si>
    <t>산업안전 보건 교육</t>
    <phoneticPr fontId="1" type="noConversion"/>
  </si>
  <si>
    <t>퇴직연금 교육</t>
    <phoneticPr fontId="1" type="noConversion"/>
  </si>
  <si>
    <t>인사팀</t>
    <phoneticPr fontId="1" type="noConversion"/>
  </si>
  <si>
    <t>김인사</t>
    <phoneticPr fontId="1" type="noConversion"/>
  </si>
  <si>
    <t>총무팀</t>
    <phoneticPr fontId="1" type="noConversion"/>
  </si>
  <si>
    <t>회계팀</t>
    <phoneticPr fontId="1" type="noConversion"/>
  </si>
  <si>
    <t>박인사</t>
    <phoneticPr fontId="1" type="noConversion"/>
  </si>
  <si>
    <t>나인사</t>
    <phoneticPr fontId="1" type="noConversion"/>
  </si>
  <si>
    <t>김총무</t>
    <phoneticPr fontId="1" type="noConversion"/>
  </si>
  <si>
    <t>박총무</t>
    <phoneticPr fontId="1" type="noConversion"/>
  </si>
  <si>
    <t>김회계</t>
    <phoneticPr fontId="1" type="noConversion"/>
  </si>
  <si>
    <t>박회계</t>
    <phoneticPr fontId="1" type="noConversion"/>
  </si>
  <si>
    <t>나회계</t>
    <phoneticPr fontId="1" type="noConversion"/>
  </si>
  <si>
    <t>손회계</t>
    <phoneticPr fontId="1" type="noConversion"/>
  </si>
  <si>
    <t>정회계</t>
    <phoneticPr fontId="1" type="noConversion"/>
  </si>
  <si>
    <t>부서</t>
    <phoneticPr fontId="1" type="noConversion"/>
  </si>
  <si>
    <t>총무팀</t>
    <phoneticPr fontId="1" type="noConversion"/>
  </si>
  <si>
    <t>회계팀</t>
    <phoneticPr fontId="1" type="noConversion"/>
  </si>
  <si>
    <t>손총무</t>
    <phoneticPr fontId="1" type="noConversion"/>
  </si>
  <si>
    <t>참석자수</t>
    <phoneticPr fontId="1" type="noConversion"/>
  </si>
  <si>
    <t>정원</t>
    <phoneticPr fontId="1" type="noConversion"/>
  </si>
  <si>
    <t>불참자수</t>
    <phoneticPr fontId="1" type="noConversion"/>
  </si>
  <si>
    <t>이인사</t>
    <phoneticPr fontId="1" type="noConversion"/>
  </si>
  <si>
    <t>1) 특정조건을 만족하는 셀의 개수 구하기</t>
    <phoneticPr fontId="1" type="noConversion"/>
  </si>
  <si>
    <t>4) 다른 시트 자료 집계하기(교육참석현황 집계)</t>
    <phoneticPr fontId="1" type="noConversion"/>
  </si>
  <si>
    <t>=COUNTIFS(C5:C12,"노트류",D5:D12,"스프링노트")</t>
  </si>
  <si>
    <t>=COUNTIFS(C19:C26,"노트류",D19:D26,"*스프링노트*")</t>
  </si>
  <si>
    <t>=COUNTIFS(C33:C40,"노트류",G33:G40,"&gt;=100000")</t>
  </si>
  <si>
    <t>엑셀 COUNTIFS 함수 - 여러 조건을 만족하는 셀의 개수 구하기</t>
    <phoneticPr fontId="1" type="noConversion"/>
  </si>
  <si>
    <r>
      <t xml:space="preserve">이 파일에 대한 설명은 </t>
    </r>
    <r>
      <rPr>
        <b/>
        <sz val="11"/>
        <color theme="1"/>
        <rFont val="맑은 고딕"/>
        <family val="3"/>
        <charset val="129"/>
        <scheme val="minor"/>
      </rPr>
      <t>엑셀웍스 홈페이지</t>
    </r>
    <r>
      <rPr>
        <sz val="11"/>
        <color theme="1"/>
        <rFont val="맑은 고딕"/>
        <family val="3"/>
        <charset val="129"/>
        <scheme val="minor"/>
      </rPr>
      <t>에서 볼 수 있습니다.</t>
    </r>
    <phoneticPr fontId="1" type="noConversion"/>
  </si>
  <si>
    <t>©https://xlworks.net</t>
    <phoneticPr fontId="1" type="noConversion"/>
  </si>
  <si>
    <t>https://xlworks.net/excel-function-countifs/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</si>
</sst>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176" formatCode="0_);[Red]\(0\)"/>
    <numFmt numFmtId="177" formatCode="#,##0_);[Red]\(#,##0\)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6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4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8"/>
      <name val="Calibri"/>
      <family val="2"/>
    </font>
    <font>
      <sz val="14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/>
    <xf numFmtId="41" fontId="6" fillId="0" borderId="0" applyFont="0" applyFill="0" applyBorder="0" applyAlignment="0" applyProtection="0">
      <alignment vertical="center"/>
    </xf>
  </cellStyleXfs>
  <cellXfs count="44">
    <xf numFmtId="0" fontId="0" fillId="0" borderId="0" xfId="0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5" fillId="0" borderId="1" xfId="0" applyFont="1" applyBorder="1">
      <alignment vertical="center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8" fillId="0" borderId="0" xfId="0" applyFont="1" applyAlignment="1"/>
    <xf numFmtId="176" fontId="8" fillId="0" borderId="0" xfId="2" applyNumberFormat="1" applyFont="1" applyBorder="1" applyAlignment="1"/>
    <xf numFmtId="14" fontId="5" fillId="0" borderId="1" xfId="2" applyNumberFormat="1" applyFont="1" applyFill="1" applyBorder="1" applyAlignment="1"/>
    <xf numFmtId="176" fontId="8" fillId="0" borderId="0" xfId="0" quotePrefix="1" applyNumberFormat="1" applyFont="1" applyAlignment="1"/>
    <xf numFmtId="176" fontId="5" fillId="0" borderId="0" xfId="0" quotePrefix="1" applyNumberFormat="1" applyFont="1" applyAlignment="1"/>
    <xf numFmtId="176" fontId="5" fillId="0" borderId="0" xfId="2" applyNumberFormat="1" applyFont="1" applyFill="1" applyBorder="1" applyAlignment="1"/>
    <xf numFmtId="177" fontId="5" fillId="0" borderId="1" xfId="2" applyNumberFormat="1" applyFont="1" applyFill="1" applyBorder="1" applyAlignment="1"/>
    <xf numFmtId="177" fontId="8" fillId="0" borderId="1" xfId="2" applyNumberFormat="1" applyFont="1" applyFill="1" applyBorder="1" applyAlignment="1"/>
    <xf numFmtId="177" fontId="5" fillId="0" borderId="1" xfId="2" quotePrefix="1" applyNumberFormat="1" applyFont="1" applyFill="1" applyBorder="1" applyAlignment="1"/>
    <xf numFmtId="0" fontId="5" fillId="0" borderId="0" xfId="0" quotePrefix="1" applyFont="1" applyAlignment="1">
      <alignment horizontal="left" vertical="center"/>
    </xf>
    <xf numFmtId="0" fontId="9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10" fillId="2" borderId="1" xfId="0" applyFont="1" applyFill="1" applyBorder="1" applyAlignment="1">
      <alignment horizontal="center" vertical="center"/>
    </xf>
    <xf numFmtId="14" fontId="10" fillId="2" borderId="1" xfId="0" applyNumberFormat="1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177" fontId="8" fillId="3" borderId="1" xfId="2" applyNumberFormat="1" applyFont="1" applyFill="1" applyBorder="1" applyAlignment="1"/>
    <xf numFmtId="14" fontId="0" fillId="0" borderId="1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177" fontId="5" fillId="0" borderId="2" xfId="2" applyNumberFormat="1" applyFont="1" applyFill="1" applyBorder="1" applyAlignment="1"/>
    <xf numFmtId="177" fontId="5" fillId="3" borderId="2" xfId="2" applyNumberFormat="1" applyFont="1" applyFill="1" applyBorder="1" applyAlignment="1"/>
    <xf numFmtId="0" fontId="4" fillId="2" borderId="3" xfId="0" applyFont="1" applyFill="1" applyBorder="1" applyAlignment="1">
      <alignment horizontal="center"/>
    </xf>
    <xf numFmtId="177" fontId="5" fillId="0" borderId="3" xfId="2" applyNumberFormat="1" applyFont="1" applyFill="1" applyBorder="1" applyAlignment="1"/>
    <xf numFmtId="177" fontId="5" fillId="3" borderId="3" xfId="2" applyNumberFormat="1" applyFont="1" applyFill="1" applyBorder="1" applyAlignment="1"/>
    <xf numFmtId="0" fontId="4" fillId="2" borderId="4" xfId="0" applyFont="1" applyFill="1" applyBorder="1" applyAlignment="1">
      <alignment horizontal="center"/>
    </xf>
    <xf numFmtId="177" fontId="4" fillId="0" borderId="5" xfId="2" applyNumberFormat="1" applyFont="1" applyFill="1" applyBorder="1" applyAlignment="1"/>
    <xf numFmtId="177" fontId="4" fillId="3" borderId="5" xfId="2" applyNumberFormat="1" applyFont="1" applyFill="1" applyBorder="1" applyAlignment="1"/>
    <xf numFmtId="177" fontId="4" fillId="0" borderId="6" xfId="2" applyNumberFormat="1" applyFont="1" applyFill="1" applyBorder="1" applyAlignment="1"/>
    <xf numFmtId="0" fontId="11" fillId="0" borderId="0" xfId="0" applyFont="1" applyAlignment="1"/>
    <xf numFmtId="0" fontId="0" fillId="0" borderId="0" xfId="0" applyAlignment="1">
      <alignment horizontal="center" vertical="center"/>
    </xf>
    <xf numFmtId="0" fontId="13" fillId="0" borderId="0" xfId="0" applyFont="1">
      <alignment vertical="center"/>
    </xf>
    <xf numFmtId="0" fontId="12" fillId="0" borderId="0" xfId="1" applyFont="1" applyAlignment="1">
      <alignment horizontal="left"/>
    </xf>
  </cellXfs>
  <cellStyles count="3">
    <cellStyle name="쉼표 [0]" xfId="2" builtinId="6"/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xlworks.net/" TargetMode="External"/><Relationship Id="rId1" Type="http://schemas.openxmlformats.org/officeDocument/2006/relationships/hyperlink" Target="https://xlworks.net/excel-function-countif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61"/>
  <sheetViews>
    <sheetView tabSelected="1" zoomScale="85" zoomScaleNormal="85" workbookViewId="0"/>
  </sheetViews>
  <sheetFormatPr defaultRowHeight="16.5" x14ac:dyDescent="0.3"/>
  <cols>
    <col min="1" max="1" width="3.625" style="4" customWidth="1"/>
    <col min="2" max="2" width="15.875" style="2" customWidth="1"/>
    <col min="3" max="3" width="11.25" style="3" customWidth="1"/>
    <col min="4" max="4" width="17.25" style="2" bestFit="1" customWidth="1"/>
    <col min="5" max="5" width="10.25" style="2" customWidth="1"/>
    <col min="6" max="6" width="10.5" style="2" customWidth="1"/>
    <col min="7" max="7" width="9.25" style="2" bestFit="1" customWidth="1"/>
    <col min="8" max="9" width="12.5" style="2" bestFit="1" customWidth="1"/>
    <col min="10" max="10" width="11.625" style="2" bestFit="1" customWidth="1"/>
    <col min="11" max="16384" width="9" style="2"/>
  </cols>
  <sheetData>
    <row r="1" spans="1:7" ht="26.25" x14ac:dyDescent="0.3">
      <c r="A1" s="8" t="s">
        <v>52</v>
      </c>
    </row>
    <row r="2" spans="1:7" x14ac:dyDescent="0.3">
      <c r="A2" s="7"/>
    </row>
    <row r="3" spans="1:7" ht="20.25" x14ac:dyDescent="0.3">
      <c r="A3" s="7"/>
      <c r="B3" s="5" t="s">
        <v>47</v>
      </c>
      <c r="C3" s="2"/>
    </row>
    <row r="4" spans="1:7" x14ac:dyDescent="0.3">
      <c r="A4" s="7"/>
      <c r="B4" s="20" t="s">
        <v>14</v>
      </c>
      <c r="C4" s="20" t="s">
        <v>4</v>
      </c>
      <c r="D4" s="21" t="s">
        <v>0</v>
      </c>
      <c r="E4" s="21" t="s">
        <v>1</v>
      </c>
      <c r="F4" s="21" t="s">
        <v>2</v>
      </c>
      <c r="G4" s="21" t="s">
        <v>7</v>
      </c>
    </row>
    <row r="5" spans="1:7" x14ac:dyDescent="0.3">
      <c r="A5" s="7"/>
      <c r="B5" s="22">
        <v>44744</v>
      </c>
      <c r="C5" s="17" t="s">
        <v>5</v>
      </c>
      <c r="D5" s="16" t="s">
        <v>16</v>
      </c>
      <c r="E5" s="16">
        <v>6000</v>
      </c>
      <c r="F5" s="16">
        <v>35</v>
      </c>
      <c r="G5" s="17">
        <f>E5*F5</f>
        <v>210000</v>
      </c>
    </row>
    <row r="6" spans="1:7" x14ac:dyDescent="0.3">
      <c r="A6" s="7"/>
      <c r="B6" s="22">
        <v>44744</v>
      </c>
      <c r="C6" s="17" t="s">
        <v>5</v>
      </c>
      <c r="D6" s="16" t="s">
        <v>11</v>
      </c>
      <c r="E6" s="16">
        <v>3000</v>
      </c>
      <c r="F6" s="16">
        <v>100</v>
      </c>
      <c r="G6" s="17">
        <f t="shared" ref="G6:G11" si="0">E6*F6</f>
        <v>300000</v>
      </c>
    </row>
    <row r="7" spans="1:7" x14ac:dyDescent="0.3">
      <c r="A7" s="7"/>
      <c r="B7" s="22">
        <v>44744</v>
      </c>
      <c r="C7" s="17" t="s">
        <v>6</v>
      </c>
      <c r="D7" s="12" t="s">
        <v>12</v>
      </c>
      <c r="E7" s="16">
        <v>5000</v>
      </c>
      <c r="F7" s="16">
        <v>55</v>
      </c>
      <c r="G7" s="17">
        <f t="shared" si="0"/>
        <v>275000</v>
      </c>
    </row>
    <row r="8" spans="1:7" x14ac:dyDescent="0.3">
      <c r="A8" s="7"/>
      <c r="B8" s="22">
        <v>44745</v>
      </c>
      <c r="C8" s="17" t="s">
        <v>5</v>
      </c>
      <c r="D8" s="16" t="s">
        <v>3</v>
      </c>
      <c r="E8" s="16">
        <v>2000</v>
      </c>
      <c r="F8" s="16">
        <v>20</v>
      </c>
      <c r="G8" s="17">
        <f t="shared" si="0"/>
        <v>40000</v>
      </c>
    </row>
    <row r="9" spans="1:7" x14ac:dyDescent="0.3">
      <c r="A9" s="7"/>
      <c r="B9" s="22">
        <v>44745</v>
      </c>
      <c r="C9" s="17" t="s">
        <v>6</v>
      </c>
      <c r="D9" s="16" t="s">
        <v>13</v>
      </c>
      <c r="E9" s="18">
        <v>5000</v>
      </c>
      <c r="F9" s="16">
        <v>120</v>
      </c>
      <c r="G9" s="17">
        <f t="shared" si="0"/>
        <v>600000</v>
      </c>
    </row>
    <row r="10" spans="1:7" x14ac:dyDescent="0.3">
      <c r="A10" s="7"/>
      <c r="B10" s="22">
        <v>44746</v>
      </c>
      <c r="C10" s="17" t="s">
        <v>5</v>
      </c>
      <c r="D10" s="16" t="s">
        <v>15</v>
      </c>
      <c r="E10" s="16">
        <v>2000</v>
      </c>
      <c r="F10" s="16">
        <v>30</v>
      </c>
      <c r="G10" s="17">
        <f t="shared" si="0"/>
        <v>60000</v>
      </c>
    </row>
    <row r="11" spans="1:7" x14ac:dyDescent="0.3">
      <c r="A11" s="7"/>
      <c r="B11" s="22">
        <v>44746</v>
      </c>
      <c r="C11" s="17" t="s">
        <v>6</v>
      </c>
      <c r="D11" s="16" t="s">
        <v>17</v>
      </c>
      <c r="E11" s="16">
        <v>1000</v>
      </c>
      <c r="F11" s="16">
        <v>5</v>
      </c>
      <c r="G11" s="17">
        <f t="shared" si="0"/>
        <v>5000</v>
      </c>
    </row>
    <row r="12" spans="1:7" x14ac:dyDescent="0.3">
      <c r="A12" s="7"/>
      <c r="B12" s="22">
        <v>44746</v>
      </c>
      <c r="C12" s="17" t="s">
        <v>6</v>
      </c>
      <c r="D12" s="16" t="s">
        <v>13</v>
      </c>
      <c r="E12" s="18">
        <v>5000</v>
      </c>
      <c r="F12" s="16">
        <v>120</v>
      </c>
      <c r="G12" s="17">
        <f t="shared" ref="G12" si="1">E12*F12</f>
        <v>600000</v>
      </c>
    </row>
    <row r="13" spans="1:7" x14ac:dyDescent="0.3">
      <c r="A13" s="7"/>
      <c r="B13" s="1"/>
      <c r="C13" s="2"/>
    </row>
    <row r="14" spans="1:7" x14ac:dyDescent="0.3">
      <c r="A14" s="7"/>
      <c r="B14" s="6">
        <f>COUNTIFS(C5:C12,"노트류",D5:D12,"스프링노트")</f>
        <v>2</v>
      </c>
      <c r="C14" s="19" t="s">
        <v>49</v>
      </c>
    </row>
    <row r="15" spans="1:7" x14ac:dyDescent="0.3">
      <c r="A15" s="7"/>
      <c r="B15" s="1"/>
      <c r="C15" s="2"/>
    </row>
    <row r="16" spans="1:7" s="10" customFormat="1" x14ac:dyDescent="0.3">
      <c r="B16" s="13"/>
      <c r="C16" s="14"/>
      <c r="D16" s="15"/>
      <c r="E16" s="11"/>
    </row>
    <row r="17" spans="1:7" s="10" customFormat="1" ht="20.25" x14ac:dyDescent="0.3">
      <c r="B17" s="5" t="s">
        <v>8</v>
      </c>
      <c r="C17" s="14"/>
      <c r="D17" s="15"/>
      <c r="E17" s="11"/>
    </row>
    <row r="18" spans="1:7" x14ac:dyDescent="0.3">
      <c r="A18" s="7"/>
      <c r="B18" s="20" t="s">
        <v>14</v>
      </c>
      <c r="C18" s="20" t="s">
        <v>4</v>
      </c>
      <c r="D18" s="21" t="s">
        <v>0</v>
      </c>
      <c r="E18" s="21" t="s">
        <v>1</v>
      </c>
      <c r="F18" s="21" t="s">
        <v>2</v>
      </c>
      <c r="G18" s="21" t="s">
        <v>7</v>
      </c>
    </row>
    <row r="19" spans="1:7" x14ac:dyDescent="0.3">
      <c r="A19" s="7"/>
      <c r="B19" s="22">
        <v>44744</v>
      </c>
      <c r="C19" s="17" t="s">
        <v>5</v>
      </c>
      <c r="D19" s="16" t="s">
        <v>16</v>
      </c>
      <c r="E19" s="16">
        <v>6000</v>
      </c>
      <c r="F19" s="16">
        <v>35</v>
      </c>
      <c r="G19" s="17">
        <f>E19*F19</f>
        <v>210000</v>
      </c>
    </row>
    <row r="20" spans="1:7" x14ac:dyDescent="0.3">
      <c r="A20" s="7"/>
      <c r="B20" s="22">
        <v>44744</v>
      </c>
      <c r="C20" s="17" t="s">
        <v>5</v>
      </c>
      <c r="D20" s="16" t="s">
        <v>11</v>
      </c>
      <c r="E20" s="16">
        <v>3000</v>
      </c>
      <c r="F20" s="16">
        <v>100</v>
      </c>
      <c r="G20" s="17">
        <f t="shared" ref="G20:G26" si="2">E20*F20</f>
        <v>300000</v>
      </c>
    </row>
    <row r="21" spans="1:7" x14ac:dyDescent="0.3">
      <c r="A21" s="7"/>
      <c r="B21" s="22">
        <v>44744</v>
      </c>
      <c r="C21" s="17" t="s">
        <v>6</v>
      </c>
      <c r="D21" s="12" t="s">
        <v>12</v>
      </c>
      <c r="E21" s="16">
        <v>5000</v>
      </c>
      <c r="F21" s="16">
        <v>55</v>
      </c>
      <c r="G21" s="17">
        <f t="shared" si="2"/>
        <v>275000</v>
      </c>
    </row>
    <row r="22" spans="1:7" x14ac:dyDescent="0.3">
      <c r="A22" s="7"/>
      <c r="B22" s="22">
        <v>44745</v>
      </c>
      <c r="C22" s="17" t="s">
        <v>5</v>
      </c>
      <c r="D22" s="16" t="s">
        <v>3</v>
      </c>
      <c r="E22" s="16">
        <v>2000</v>
      </c>
      <c r="F22" s="16">
        <v>20</v>
      </c>
      <c r="G22" s="17">
        <f t="shared" si="2"/>
        <v>40000</v>
      </c>
    </row>
    <row r="23" spans="1:7" x14ac:dyDescent="0.3">
      <c r="A23" s="7"/>
      <c r="B23" s="22">
        <v>44745</v>
      </c>
      <c r="C23" s="17" t="s">
        <v>6</v>
      </c>
      <c r="D23" s="16" t="s">
        <v>13</v>
      </c>
      <c r="E23" s="18">
        <v>5000</v>
      </c>
      <c r="F23" s="16">
        <v>120</v>
      </c>
      <c r="G23" s="17">
        <f t="shared" si="2"/>
        <v>600000</v>
      </c>
    </row>
    <row r="24" spans="1:7" x14ac:dyDescent="0.3">
      <c r="A24" s="7"/>
      <c r="B24" s="22">
        <v>44746</v>
      </c>
      <c r="C24" s="17" t="s">
        <v>5</v>
      </c>
      <c r="D24" s="16" t="s">
        <v>15</v>
      </c>
      <c r="E24" s="16">
        <v>2000</v>
      </c>
      <c r="F24" s="16">
        <v>30</v>
      </c>
      <c r="G24" s="17">
        <f t="shared" si="2"/>
        <v>60000</v>
      </c>
    </row>
    <row r="25" spans="1:7" x14ac:dyDescent="0.3">
      <c r="A25" s="7"/>
      <c r="B25" s="22">
        <v>44746</v>
      </c>
      <c r="C25" s="17" t="s">
        <v>6</v>
      </c>
      <c r="D25" s="16" t="s">
        <v>17</v>
      </c>
      <c r="E25" s="16">
        <v>1000</v>
      </c>
      <c r="F25" s="16">
        <v>5</v>
      </c>
      <c r="G25" s="17">
        <f t="shared" si="2"/>
        <v>5000</v>
      </c>
    </row>
    <row r="26" spans="1:7" x14ac:dyDescent="0.3">
      <c r="A26" s="7"/>
      <c r="B26" s="22">
        <v>44746</v>
      </c>
      <c r="C26" s="17" t="s">
        <v>6</v>
      </c>
      <c r="D26" s="16" t="s">
        <v>13</v>
      </c>
      <c r="E26" s="18">
        <v>5000</v>
      </c>
      <c r="F26" s="16">
        <v>120</v>
      </c>
      <c r="G26" s="17">
        <f t="shared" si="2"/>
        <v>600000</v>
      </c>
    </row>
    <row r="27" spans="1:7" x14ac:dyDescent="0.3">
      <c r="A27" s="7"/>
      <c r="B27" s="1"/>
      <c r="C27" s="2"/>
    </row>
    <row r="28" spans="1:7" x14ac:dyDescent="0.3">
      <c r="A28" s="7"/>
      <c r="B28" s="6">
        <f>COUNTIFS(C19:C26,"노트류",D19:D26,"*스프링노트*")</f>
        <v>3</v>
      </c>
      <c r="C28" s="19" t="s">
        <v>50</v>
      </c>
    </row>
    <row r="29" spans="1:7" x14ac:dyDescent="0.3">
      <c r="A29" s="7"/>
      <c r="C29" s="19"/>
    </row>
    <row r="30" spans="1:7" x14ac:dyDescent="0.3">
      <c r="A30" s="7"/>
      <c r="C30" s="9"/>
    </row>
    <row r="31" spans="1:7" ht="20.25" x14ac:dyDescent="0.3">
      <c r="A31" s="7"/>
      <c r="B31" s="5" t="s">
        <v>9</v>
      </c>
      <c r="C31" s="9"/>
    </row>
    <row r="32" spans="1:7" x14ac:dyDescent="0.3">
      <c r="A32" s="7"/>
      <c r="B32" s="20" t="s">
        <v>14</v>
      </c>
      <c r="C32" s="20" t="s">
        <v>4</v>
      </c>
      <c r="D32" s="21" t="s">
        <v>0</v>
      </c>
      <c r="E32" s="21" t="s">
        <v>1</v>
      </c>
      <c r="F32" s="21" t="s">
        <v>2</v>
      </c>
      <c r="G32" s="21" t="s">
        <v>7</v>
      </c>
    </row>
    <row r="33" spans="1:13" x14ac:dyDescent="0.3">
      <c r="A33" s="7"/>
      <c r="B33" s="22">
        <v>44744</v>
      </c>
      <c r="C33" s="17" t="s">
        <v>5</v>
      </c>
      <c r="D33" s="16" t="s">
        <v>16</v>
      </c>
      <c r="E33" s="16">
        <v>6000</v>
      </c>
      <c r="F33" s="16">
        <v>35</v>
      </c>
      <c r="G33" s="17">
        <f>E33*F33</f>
        <v>210000</v>
      </c>
    </row>
    <row r="34" spans="1:13" x14ac:dyDescent="0.3">
      <c r="A34" s="7"/>
      <c r="B34" s="22">
        <v>44744</v>
      </c>
      <c r="C34" s="17" t="s">
        <v>5</v>
      </c>
      <c r="D34" s="16" t="s">
        <v>11</v>
      </c>
      <c r="E34" s="16">
        <v>3000</v>
      </c>
      <c r="F34" s="16">
        <v>100</v>
      </c>
      <c r="G34" s="17">
        <f t="shared" ref="G34:G40" si="3">E34*F34</f>
        <v>300000</v>
      </c>
    </row>
    <row r="35" spans="1:13" x14ac:dyDescent="0.3">
      <c r="A35" s="7"/>
      <c r="B35" s="22">
        <v>44744</v>
      </c>
      <c r="C35" s="17" t="s">
        <v>6</v>
      </c>
      <c r="D35" s="12" t="s">
        <v>12</v>
      </c>
      <c r="E35" s="16">
        <v>5000</v>
      </c>
      <c r="F35" s="16">
        <v>55</v>
      </c>
      <c r="G35" s="17">
        <f t="shared" si="3"/>
        <v>275000</v>
      </c>
    </row>
    <row r="36" spans="1:13" x14ac:dyDescent="0.3">
      <c r="A36" s="7"/>
      <c r="B36" s="22">
        <v>44745</v>
      </c>
      <c r="C36" s="17" t="s">
        <v>5</v>
      </c>
      <c r="D36" s="16" t="s">
        <v>3</v>
      </c>
      <c r="E36" s="16">
        <v>2000</v>
      </c>
      <c r="F36" s="16">
        <v>20</v>
      </c>
      <c r="G36" s="17">
        <f t="shared" si="3"/>
        <v>40000</v>
      </c>
    </row>
    <row r="37" spans="1:13" x14ac:dyDescent="0.3">
      <c r="A37" s="7"/>
      <c r="B37" s="22">
        <v>44745</v>
      </c>
      <c r="C37" s="17" t="s">
        <v>6</v>
      </c>
      <c r="D37" s="16" t="s">
        <v>13</v>
      </c>
      <c r="E37" s="18">
        <v>5000</v>
      </c>
      <c r="F37" s="16">
        <v>120</v>
      </c>
      <c r="G37" s="17">
        <f t="shared" si="3"/>
        <v>600000</v>
      </c>
    </row>
    <row r="38" spans="1:13" x14ac:dyDescent="0.3">
      <c r="A38" s="7"/>
      <c r="B38" s="22">
        <v>44746</v>
      </c>
      <c r="C38" s="17" t="s">
        <v>5</v>
      </c>
      <c r="D38" s="16" t="s">
        <v>15</v>
      </c>
      <c r="E38" s="16">
        <v>2000</v>
      </c>
      <c r="F38" s="16">
        <v>30</v>
      </c>
      <c r="G38" s="17">
        <f t="shared" si="3"/>
        <v>60000</v>
      </c>
    </row>
    <row r="39" spans="1:13" x14ac:dyDescent="0.3">
      <c r="A39" s="7"/>
      <c r="B39" s="22">
        <v>44746</v>
      </c>
      <c r="C39" s="17" t="s">
        <v>6</v>
      </c>
      <c r="D39" s="16" t="s">
        <v>17</v>
      </c>
      <c r="E39" s="16">
        <v>1000</v>
      </c>
      <c r="F39" s="16">
        <v>5</v>
      </c>
      <c r="G39" s="17">
        <f t="shared" si="3"/>
        <v>5000</v>
      </c>
    </row>
    <row r="40" spans="1:13" x14ac:dyDescent="0.3">
      <c r="A40" s="7"/>
      <c r="B40" s="22">
        <v>44746</v>
      </c>
      <c r="C40" s="17" t="s">
        <v>6</v>
      </c>
      <c r="D40" s="16" t="s">
        <v>13</v>
      </c>
      <c r="E40" s="18">
        <v>5000</v>
      </c>
      <c r="F40" s="16">
        <v>120</v>
      </c>
      <c r="G40" s="17">
        <f t="shared" si="3"/>
        <v>600000</v>
      </c>
    </row>
    <row r="41" spans="1:13" x14ac:dyDescent="0.3">
      <c r="A41" s="7"/>
      <c r="B41" s="1"/>
      <c r="C41" s="2"/>
    </row>
    <row r="42" spans="1:13" x14ac:dyDescent="0.3">
      <c r="A42" s="7"/>
      <c r="B42" s="6">
        <f>COUNTIFS(C33:C40,"노트류",G33:G40,"&gt;=100000")</f>
        <v>2</v>
      </c>
      <c r="C42" s="19" t="s">
        <v>51</v>
      </c>
    </row>
    <row r="43" spans="1:13" x14ac:dyDescent="0.3">
      <c r="A43" s="7"/>
      <c r="C43" s="19"/>
    </row>
    <row r="44" spans="1:13" x14ac:dyDescent="0.3">
      <c r="A44" s="7"/>
      <c r="C44" s="9"/>
      <c r="M44" s="2" t="s">
        <v>10</v>
      </c>
    </row>
    <row r="45" spans="1:13" ht="21" thickBot="1" x14ac:dyDescent="0.35">
      <c r="A45" s="7"/>
      <c r="B45" s="5" t="s">
        <v>48</v>
      </c>
      <c r="C45" s="9"/>
    </row>
    <row r="46" spans="1:13" x14ac:dyDescent="0.3">
      <c r="A46" s="7"/>
      <c r="B46" s="20" t="s">
        <v>19</v>
      </c>
      <c r="C46" s="20" t="s">
        <v>39</v>
      </c>
      <c r="D46" s="30" t="s">
        <v>44</v>
      </c>
      <c r="E46" s="36" t="s">
        <v>43</v>
      </c>
      <c r="F46" s="33" t="s">
        <v>45</v>
      </c>
    </row>
    <row r="47" spans="1:13" x14ac:dyDescent="0.3">
      <c r="A47" s="7"/>
      <c r="B47" s="23" t="s">
        <v>22</v>
      </c>
      <c r="C47" s="17" t="s">
        <v>26</v>
      </c>
      <c r="D47" s="31">
        <v>10</v>
      </c>
      <c r="E47" s="37">
        <f>COUNTIFS(교육참석현황!$A$2:$A$22,집계!B47,교육참석현황!$C$2:$C$22,집계!C47)</f>
        <v>3</v>
      </c>
      <c r="F47" s="34">
        <f>D47-E47</f>
        <v>7</v>
      </c>
    </row>
    <row r="48" spans="1:13" x14ac:dyDescent="0.3">
      <c r="A48" s="7"/>
      <c r="B48" s="23" t="s">
        <v>22</v>
      </c>
      <c r="C48" s="17" t="s">
        <v>40</v>
      </c>
      <c r="D48" s="31">
        <v>5</v>
      </c>
      <c r="E48" s="37">
        <f>COUNTIFS(교육참석현황!$A$2:$A$22,집계!B48,교육참석현황!$C$2:$C$22,집계!C48)</f>
        <v>2</v>
      </c>
      <c r="F48" s="34">
        <f t="shared" ref="F48:F49" si="4">D48-E48</f>
        <v>3</v>
      </c>
    </row>
    <row r="49" spans="1:6" x14ac:dyDescent="0.3">
      <c r="A49" s="7"/>
      <c r="B49" s="23" t="s">
        <v>22</v>
      </c>
      <c r="C49" s="17" t="s">
        <v>41</v>
      </c>
      <c r="D49" s="31">
        <v>10</v>
      </c>
      <c r="E49" s="37">
        <f>COUNTIFS(교육참석현황!$A$2:$A$22,집계!B49,교육참석현황!$C$2:$C$22,집계!C49)</f>
        <v>2</v>
      </c>
      <c r="F49" s="34">
        <f t="shared" si="4"/>
        <v>8</v>
      </c>
    </row>
    <row r="50" spans="1:6" x14ac:dyDescent="0.3">
      <c r="A50" s="7"/>
      <c r="B50" s="26" t="s">
        <v>23</v>
      </c>
      <c r="C50" s="27" t="s">
        <v>26</v>
      </c>
      <c r="D50" s="32">
        <v>10</v>
      </c>
      <c r="E50" s="38">
        <f>COUNTIFS(교육참석현황!$A$2:$A$22,집계!B50,교육참석현황!$C$2:$C$22,집계!C50)</f>
        <v>3</v>
      </c>
      <c r="F50" s="35">
        <f>D50-E50</f>
        <v>7</v>
      </c>
    </row>
    <row r="51" spans="1:6" x14ac:dyDescent="0.3">
      <c r="A51" s="7"/>
      <c r="B51" s="26" t="s">
        <v>23</v>
      </c>
      <c r="C51" s="27" t="s">
        <v>40</v>
      </c>
      <c r="D51" s="32">
        <v>5</v>
      </c>
      <c r="E51" s="38">
        <f>COUNTIFS(교육참석현황!$A$2:$A$22,집계!B51,교육참석현황!$C$2:$C$22,집계!C51)</f>
        <v>2</v>
      </c>
      <c r="F51" s="35">
        <f t="shared" ref="F51:F52" si="5">D51-E51</f>
        <v>3</v>
      </c>
    </row>
    <row r="52" spans="1:6" x14ac:dyDescent="0.3">
      <c r="A52" s="7"/>
      <c r="B52" s="26" t="s">
        <v>23</v>
      </c>
      <c r="C52" s="27" t="s">
        <v>41</v>
      </c>
      <c r="D52" s="32">
        <v>10</v>
      </c>
      <c r="E52" s="38">
        <f>COUNTIFS(교육참석현황!$A$2:$A$22,집계!B52,교육참석현황!$C$2:$C$22,집계!C52)</f>
        <v>1</v>
      </c>
      <c r="F52" s="35">
        <f t="shared" si="5"/>
        <v>9</v>
      </c>
    </row>
    <row r="53" spans="1:6" x14ac:dyDescent="0.3">
      <c r="A53" s="7"/>
      <c r="B53" s="23" t="s">
        <v>25</v>
      </c>
      <c r="C53" s="17" t="s">
        <v>26</v>
      </c>
      <c r="D53" s="31">
        <v>10</v>
      </c>
      <c r="E53" s="37">
        <f>COUNTIFS(교육참석현황!$A$2:$A$22,집계!B53,교육참석현황!$C$2:$C$22,집계!C53)</f>
        <v>2</v>
      </c>
      <c r="F53" s="34">
        <f>D53-E53</f>
        <v>8</v>
      </c>
    </row>
    <row r="54" spans="1:6" x14ac:dyDescent="0.3">
      <c r="A54" s="7"/>
      <c r="B54" s="23" t="s">
        <v>25</v>
      </c>
      <c r="C54" s="17" t="s">
        <v>40</v>
      </c>
      <c r="D54" s="31">
        <v>5</v>
      </c>
      <c r="E54" s="37">
        <f>COUNTIFS(교육참석현황!$A$2:$A$22,집계!B54,교육참석현황!$C$2:$C$22,집계!C54)</f>
        <v>2</v>
      </c>
      <c r="F54" s="34">
        <f t="shared" ref="F54:F55" si="6">D54-E54</f>
        <v>3</v>
      </c>
    </row>
    <row r="55" spans="1:6" ht="17.25" thickBot="1" x14ac:dyDescent="0.35">
      <c r="A55" s="7"/>
      <c r="B55" s="23" t="s">
        <v>25</v>
      </c>
      <c r="C55" s="17" t="s">
        <v>41</v>
      </c>
      <c r="D55" s="31">
        <v>10</v>
      </c>
      <c r="E55" s="39">
        <f>COUNTIFS(교육참석현황!$A$2:$A$22,집계!B55,교육참석현황!$C$2:$C$22,집계!C55)</f>
        <v>4</v>
      </c>
      <c r="F55" s="34">
        <f t="shared" si="6"/>
        <v>6</v>
      </c>
    </row>
    <row r="56" spans="1:6" x14ac:dyDescent="0.3">
      <c r="A56" s="7"/>
      <c r="B56" s="1"/>
      <c r="C56" s="2"/>
    </row>
    <row r="57" spans="1:6" x14ac:dyDescent="0.3">
      <c r="F57" s="1"/>
    </row>
    <row r="58" spans="1:6" x14ac:dyDescent="0.3">
      <c r="F58" s="1"/>
    </row>
    <row r="59" spans="1:6" customFormat="1" x14ac:dyDescent="0.3">
      <c r="A59" s="40" t="s">
        <v>53</v>
      </c>
      <c r="C59" s="41"/>
    </row>
    <row r="60" spans="1:6" s="42" customFormat="1" ht="23.25" x14ac:dyDescent="0.35">
      <c r="A60" s="43" t="s">
        <v>55</v>
      </c>
      <c r="B60" s="43"/>
      <c r="C60" s="43"/>
      <c r="D60" s="43"/>
      <c r="E60" s="43"/>
    </row>
    <row r="61" spans="1:6" s="42" customFormat="1" ht="23.25" x14ac:dyDescent="0.35">
      <c r="A61" s="43" t="s">
        <v>54</v>
      </c>
      <c r="B61" s="43"/>
      <c r="C61" s="43"/>
      <c r="D61" s="43"/>
      <c r="E61" s="43"/>
    </row>
  </sheetData>
  <mergeCells count="2">
    <mergeCell ref="A60:E60"/>
    <mergeCell ref="A61:E61"/>
  </mergeCells>
  <phoneticPr fontId="1" type="noConversion"/>
  <hyperlinks>
    <hyperlink ref="A60" r:id="rId1" xr:uid="{BBDDFF09-72F9-41D3-AE27-89876096CA73}"/>
    <hyperlink ref="A61" r:id="rId2" xr:uid="{C42A4A10-EB63-4CC2-88E6-DBFAD04CB3F5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10E6D-0C34-46C0-ACE0-CD6DBCD351BD}">
  <sheetPr codeName="Sheet2"/>
  <dimension ref="A1:D22"/>
  <sheetViews>
    <sheetView zoomScale="85" zoomScaleNormal="85" workbookViewId="0">
      <selection activeCell="K24" sqref="K24"/>
    </sheetView>
  </sheetViews>
  <sheetFormatPr defaultRowHeight="16.5" x14ac:dyDescent="0.3"/>
  <cols>
    <col min="1" max="1" width="23.5" bestFit="1" customWidth="1"/>
    <col min="2" max="2" width="12.625" style="29" customWidth="1"/>
    <col min="3" max="3" width="11.875" customWidth="1"/>
  </cols>
  <sheetData>
    <row r="1" spans="1:4" x14ac:dyDescent="0.3">
      <c r="A1" s="24" t="s">
        <v>19</v>
      </c>
      <c r="B1" s="25" t="s">
        <v>18</v>
      </c>
      <c r="C1" s="24" t="s">
        <v>21</v>
      </c>
      <c r="D1" s="24" t="s">
        <v>20</v>
      </c>
    </row>
    <row r="2" spans="1:4" x14ac:dyDescent="0.3">
      <c r="A2" s="23" t="s">
        <v>22</v>
      </c>
      <c r="B2" s="28">
        <v>44764</v>
      </c>
      <c r="C2" s="23" t="s">
        <v>26</v>
      </c>
      <c r="D2" s="23" t="s">
        <v>27</v>
      </c>
    </row>
    <row r="3" spans="1:4" x14ac:dyDescent="0.3">
      <c r="A3" s="23" t="s">
        <v>22</v>
      </c>
      <c r="B3" s="28">
        <v>44764</v>
      </c>
      <c r="C3" s="23" t="s">
        <v>26</v>
      </c>
      <c r="D3" s="23" t="s">
        <v>30</v>
      </c>
    </row>
    <row r="4" spans="1:4" x14ac:dyDescent="0.3">
      <c r="A4" s="23" t="s">
        <v>22</v>
      </c>
      <c r="B4" s="28">
        <v>44764</v>
      </c>
      <c r="C4" s="23" t="s">
        <v>26</v>
      </c>
      <c r="D4" s="23" t="s">
        <v>31</v>
      </c>
    </row>
    <row r="5" spans="1:4" x14ac:dyDescent="0.3">
      <c r="A5" s="23" t="s">
        <v>22</v>
      </c>
      <c r="B5" s="28">
        <v>44764</v>
      </c>
      <c r="C5" s="23" t="s">
        <v>28</v>
      </c>
      <c r="D5" s="23" t="s">
        <v>32</v>
      </c>
    </row>
    <row r="6" spans="1:4" x14ac:dyDescent="0.3">
      <c r="A6" s="23" t="s">
        <v>22</v>
      </c>
      <c r="B6" s="28">
        <v>44764</v>
      </c>
      <c r="C6" s="23" t="s">
        <v>28</v>
      </c>
      <c r="D6" s="23" t="s">
        <v>33</v>
      </c>
    </row>
    <row r="7" spans="1:4" x14ac:dyDescent="0.3">
      <c r="A7" s="23" t="s">
        <v>22</v>
      </c>
      <c r="B7" s="28">
        <v>44764</v>
      </c>
      <c r="C7" s="23" t="s">
        <v>29</v>
      </c>
      <c r="D7" s="23" t="s">
        <v>34</v>
      </c>
    </row>
    <row r="8" spans="1:4" x14ac:dyDescent="0.3">
      <c r="A8" s="23" t="s">
        <v>22</v>
      </c>
      <c r="B8" s="28">
        <v>44764</v>
      </c>
      <c r="C8" s="23" t="s">
        <v>29</v>
      </c>
      <c r="D8" s="23" t="s">
        <v>35</v>
      </c>
    </row>
    <row r="9" spans="1:4" x14ac:dyDescent="0.3">
      <c r="A9" s="23" t="s">
        <v>24</v>
      </c>
      <c r="B9" s="28">
        <v>44764</v>
      </c>
      <c r="C9" s="23" t="s">
        <v>29</v>
      </c>
      <c r="D9" s="23" t="s">
        <v>36</v>
      </c>
    </row>
    <row r="10" spans="1:4" x14ac:dyDescent="0.3">
      <c r="A10" s="23" t="s">
        <v>24</v>
      </c>
      <c r="B10" s="28">
        <v>44764</v>
      </c>
      <c r="C10" s="23" t="s">
        <v>26</v>
      </c>
      <c r="D10" s="23" t="s">
        <v>31</v>
      </c>
    </row>
    <row r="11" spans="1:4" x14ac:dyDescent="0.3">
      <c r="A11" s="23" t="s">
        <v>24</v>
      </c>
      <c r="B11" s="28">
        <v>44764</v>
      </c>
      <c r="C11" s="23" t="s">
        <v>26</v>
      </c>
      <c r="D11" s="23" t="s">
        <v>27</v>
      </c>
    </row>
    <row r="12" spans="1:4" x14ac:dyDescent="0.3">
      <c r="A12" s="23" t="s">
        <v>24</v>
      </c>
      <c r="B12" s="28">
        <v>44764</v>
      </c>
      <c r="C12" s="23" t="s">
        <v>26</v>
      </c>
      <c r="D12" s="23" t="s">
        <v>30</v>
      </c>
    </row>
    <row r="13" spans="1:4" x14ac:dyDescent="0.3">
      <c r="A13" s="23" t="s">
        <v>24</v>
      </c>
      <c r="B13" s="28">
        <v>44764</v>
      </c>
      <c r="C13" s="23" t="s">
        <v>28</v>
      </c>
      <c r="D13" s="23" t="s">
        <v>32</v>
      </c>
    </row>
    <row r="14" spans="1:4" x14ac:dyDescent="0.3">
      <c r="A14" s="23" t="s">
        <v>24</v>
      </c>
      <c r="B14" s="28">
        <v>44764</v>
      </c>
      <c r="C14" s="23" t="s">
        <v>28</v>
      </c>
      <c r="D14" s="23" t="s">
        <v>33</v>
      </c>
    </row>
    <row r="15" spans="1:4" x14ac:dyDescent="0.3">
      <c r="A15" s="23" t="s">
        <v>25</v>
      </c>
      <c r="B15" s="28">
        <v>44765</v>
      </c>
      <c r="C15" s="23" t="s">
        <v>29</v>
      </c>
      <c r="D15" s="23" t="s">
        <v>34</v>
      </c>
    </row>
    <row r="16" spans="1:4" x14ac:dyDescent="0.3">
      <c r="A16" s="23" t="s">
        <v>25</v>
      </c>
      <c r="B16" s="28">
        <v>44765</v>
      </c>
      <c r="C16" s="23" t="s">
        <v>29</v>
      </c>
      <c r="D16" s="23" t="s">
        <v>35</v>
      </c>
    </row>
    <row r="17" spans="1:4" x14ac:dyDescent="0.3">
      <c r="A17" s="23" t="s">
        <v>25</v>
      </c>
      <c r="B17" s="28">
        <v>44765</v>
      </c>
      <c r="C17" s="23" t="s">
        <v>29</v>
      </c>
      <c r="D17" s="23" t="s">
        <v>37</v>
      </c>
    </row>
    <row r="18" spans="1:4" x14ac:dyDescent="0.3">
      <c r="A18" s="23" t="s">
        <v>25</v>
      </c>
      <c r="B18" s="28">
        <v>44765</v>
      </c>
      <c r="C18" s="23" t="s">
        <v>29</v>
      </c>
      <c r="D18" s="23" t="s">
        <v>38</v>
      </c>
    </row>
    <row r="19" spans="1:4" x14ac:dyDescent="0.3">
      <c r="A19" s="23" t="s">
        <v>25</v>
      </c>
      <c r="B19" s="28">
        <v>44765</v>
      </c>
      <c r="C19" s="23" t="s">
        <v>26</v>
      </c>
      <c r="D19" s="23" t="s">
        <v>27</v>
      </c>
    </row>
    <row r="20" spans="1:4" x14ac:dyDescent="0.3">
      <c r="A20" s="23" t="s">
        <v>25</v>
      </c>
      <c r="B20" s="28">
        <v>44765</v>
      </c>
      <c r="C20" s="23" t="s">
        <v>28</v>
      </c>
      <c r="D20" s="23" t="s">
        <v>42</v>
      </c>
    </row>
    <row r="21" spans="1:4" x14ac:dyDescent="0.3">
      <c r="A21" s="23" t="s">
        <v>25</v>
      </c>
      <c r="B21" s="28">
        <v>44765</v>
      </c>
      <c r="C21" s="23" t="s">
        <v>28</v>
      </c>
      <c r="D21" s="23" t="s">
        <v>32</v>
      </c>
    </row>
    <row r="22" spans="1:4" x14ac:dyDescent="0.3">
      <c r="A22" s="23" t="s">
        <v>25</v>
      </c>
      <c r="B22" s="28">
        <v>44765</v>
      </c>
      <c r="C22" s="23" t="s">
        <v>26</v>
      </c>
      <c r="D22" s="23" t="s">
        <v>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집계</vt:lpstr>
      <vt:lpstr>교육참석현황</vt:lpstr>
    </vt:vector>
  </TitlesOfParts>
  <Company>https://xlworks.net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xlworks</dc:creator>
  <cp:lastPrinted>2022-01-31T15:00:00Z</cp:lastPrinted>
  <dcterms:created xsi:type="dcterms:W3CDTF">2022-01-31T15:00:00Z</dcterms:created>
  <dcterms:modified xsi:type="dcterms:W3CDTF">2023-05-01T15:28:01Z</dcterms:modified>
</cp:coreProperties>
</file>