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1CE430D2-D793-4A0A-B90B-9489F7EC954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OUND_UP_DOWN함수 작동방식" sheetId="15" r:id="rId1"/>
    <sheet name="함수사용법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4" l="1"/>
  <c r="D5" i="14"/>
  <c r="D6" i="14"/>
  <c r="D7" i="14"/>
  <c r="D8" i="14"/>
  <c r="D9" i="14"/>
  <c r="D10" i="14"/>
  <c r="D11" i="14"/>
  <c r="D21" i="14"/>
  <c r="D31" i="14"/>
  <c r="D30" i="14"/>
  <c r="D29" i="14"/>
  <c r="D28" i="14"/>
  <c r="D27" i="14"/>
  <c r="D26" i="14"/>
  <c r="D25" i="14"/>
  <c r="D24" i="14"/>
  <c r="D20" i="14"/>
  <c r="D19" i="14"/>
  <c r="D18" i="14"/>
  <c r="D17" i="14"/>
  <c r="D16" i="14"/>
  <c r="D15" i="14"/>
  <c r="D14" i="14"/>
  <c r="D28" i="15"/>
  <c r="D23" i="15"/>
  <c r="D18" i="15"/>
  <c r="D13" i="15"/>
  <c r="D8" i="15"/>
  <c r="D3" i="15"/>
</calcChain>
</file>

<file path=xl/sharedStrings.xml><?xml version="1.0" encoding="utf-8"?>
<sst xmlns="http://schemas.openxmlformats.org/spreadsheetml/2006/main" count="83" uniqueCount="60">
  <si>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</si>
  <si>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입력값</t>
    <phoneticPr fontId="1" type="noConversion"/>
  </si>
  <si>
    <t>▶</t>
    <phoneticPr fontId="1" type="noConversion"/>
  </si>
  <si>
    <t>소수점3자리에서 무조건 내리므로
소수점 2자리가 4가 됨</t>
    <phoneticPr fontId="1" type="noConversion"/>
  </si>
  <si>
    <t>소수점 3자리가 5이므로 올려서 
소수점 2자리가 5가 됨</t>
    <phoneticPr fontId="1" type="noConversion"/>
  </si>
  <si>
    <t>소수점 3자리가 4이므로 버려서 
소수점 2자리가 4가 됨</t>
    <phoneticPr fontId="1" type="noConversion"/>
  </si>
  <si>
    <t>소수점 3자리에서 무조건 올리므로
소수점 2자리가 5가 됨</t>
    <phoneticPr fontId="1" type="noConversion"/>
  </si>
  <si>
    <t>소수점 3자리에서 무조건 내리므로
소수점 2자리가 4가 됨</t>
    <phoneticPr fontId="1" type="noConversion"/>
  </si>
  <si>
    <t>소수점 1자리가 2이므로 버림하여 정수로 만듬</t>
    <phoneticPr fontId="1" type="noConversion"/>
  </si>
  <si>
    <t>소수점 1자리가 5이므로 올림하여 정수로 만듬</t>
    <phoneticPr fontId="1" type="noConversion"/>
  </si>
  <si>
    <t>소수점 0자리(정수부분 일의 자리)가 3이므로 내림하여 0으로 만듬</t>
    <phoneticPr fontId="1" type="noConversion"/>
  </si>
  <si>
    <t>소수점 0자리(정수부분 일의 자리)가 5이므로 올림하여 0으로 만들고 십자리를 6으로 만듬</t>
    <phoneticPr fontId="1" type="noConversion"/>
  </si>
  <si>
    <t>정수부분 100자리로 올림</t>
    <phoneticPr fontId="1" type="noConversion"/>
  </si>
  <si>
    <t>정수부분 1000자리로 반올림해야 하지만 입력값이 100자리이므로 결과는 0이 나옴</t>
    <phoneticPr fontId="1" type="noConversion"/>
  </si>
  <si>
    <t>소수점 3자리에서 무조건 올리므로
소수점 2자리가 5가 됨</t>
    <phoneticPr fontId="1" type="noConversion"/>
  </si>
  <si>
    <t>소수점 0자리(정수부분 일의 자리)에서 무조건 올리므로 정수부분 십의 자리를 6으로 만듬</t>
    <phoneticPr fontId="1" type="noConversion"/>
  </si>
  <si>
    <t>소수점 1자리에서 무조건 올리므로 정수부분 일의 자리를 4로 만듬</t>
    <phoneticPr fontId="1" type="noConversion"/>
  </si>
  <si>
    <t>소수점 1자리에서 무조건 버리므로 정수부분 일의 자리를 3으로 만듬</t>
    <phoneticPr fontId="1" type="noConversion"/>
  </si>
  <si>
    <t>소수점 0자리(정수부분 일의 자리)에서 무조건 버리므로 정수부분 십의 자리를 5로 만듬</t>
    <phoneticPr fontId="1" type="noConversion"/>
  </si>
  <si>
    <t>정수부분 10의 자리에서 무조건 버리므로 100자리를 1로 만듬</t>
    <phoneticPr fontId="1" type="noConversion"/>
  </si>
  <si>
    <t>정수부분 10의 자리에서 무조건 올리므로 100자리를 2로 만듬</t>
    <phoneticPr fontId="1" type="noConversion"/>
  </si>
  <si>
    <t>정수부분 100의 자리에서 무조건 올리고 1000자리 숫자가 없으므로 1000자리를 1로 만듬</t>
    <phoneticPr fontId="1" type="noConversion"/>
  </si>
  <si>
    <t>정수부분 100의 자리에서 무조건 버리고 1000자리 숫자가 없으므로 결과는 0이 나옴</t>
    <phoneticPr fontId="1" type="noConversion"/>
  </si>
  <si>
    <t>엑셀에서 숫자 반올림 함수 - ROUND,ROUNDUP,ROUNDDOWN</t>
  </si>
  <si>
    <t>=ROUND(153.2452,2)</t>
  </si>
  <si>
    <t>=ROUND(153.2442,2)</t>
  </si>
  <si>
    <t>=ROUNDUP(153.2452,2)</t>
  </si>
  <si>
    <t>=ROUNDUP(153.2442,2)</t>
  </si>
  <si>
    <t>=ROUNDDOWN(153.2452,2)</t>
  </si>
  <si>
    <t>=ROUNDDOWN(153.2442,2)</t>
  </si>
  <si>
    <t>수식</t>
    <phoneticPr fontId="1" type="noConversion"/>
  </si>
  <si>
    <t>결과(ROUND)</t>
    <phoneticPr fontId="1" type="noConversion"/>
  </si>
  <si>
    <t>결과(ROUNDUP)</t>
    <phoneticPr fontId="1" type="noConversion"/>
  </si>
  <si>
    <t>결과(ROUNDDOWN)</t>
    <phoneticPr fontId="1" type="noConversion"/>
  </si>
  <si>
    <t>©https://xlworks.net</t>
    <phoneticPr fontId="1" type="noConversion"/>
  </si>
  <si>
    <t>https://xlworks.net/excel-function-round-roundup-rounddown/</t>
    <phoneticPr fontId="1" type="noConversion"/>
  </si>
  <si>
    <t>=ROUND(B4,0)</t>
  </si>
  <si>
    <t>=ROUND(B5,0)</t>
  </si>
  <si>
    <t>=ROUND(B6,-1)</t>
  </si>
  <si>
    <t>=ROUND(B7,-1)</t>
  </si>
  <si>
    <t>=ROUND(B8,-2)</t>
  </si>
  <si>
    <t>=ROUND(B9,-2)</t>
  </si>
  <si>
    <t>=ROUND(B10,-3)</t>
  </si>
  <si>
    <t>=ROUND(B11,-3)</t>
  </si>
  <si>
    <t>=ROUNDUP(B14,0)</t>
  </si>
  <si>
    <t>=ROUNDUP(B15,0)</t>
  </si>
  <si>
    <t>=ROUNDUP(B16,-1)</t>
  </si>
  <si>
    <t>=ROUNDUP(B17,-1)</t>
  </si>
  <si>
    <t>=ROUNDUP(B18,-2)</t>
  </si>
  <si>
    <t>=ROUNDUP(B19,-2)</t>
  </si>
  <si>
    <t>=ROUNDUP(B20,-3)</t>
  </si>
  <si>
    <t>=ROUNDUP(B21,-3)</t>
  </si>
  <si>
    <t>=ROUNDDOWN(B24,0)</t>
  </si>
  <si>
    <t>=ROUNDDOWN(B25,0)</t>
  </si>
  <si>
    <t>=ROUNDDOWN(B26,-1)</t>
  </si>
  <si>
    <t>=ROUNDDOWN(B27,-1)</t>
  </si>
  <si>
    <t>=ROUNDDOWN(B28,-2)</t>
  </si>
  <si>
    <t>=ROUNDDOWN(B29,-2)</t>
  </si>
  <si>
    <t>=ROUNDDOWN(B30,-3)</t>
  </si>
  <si>
    <t>=ROUNDDOWN(B31,-3)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</si>
</sst>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9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7" fillId="0" borderId="0" xfId="0" applyFont="1" applyAlignment="1"/>
    <xf numFmtId="0" fontId="3" fillId="0" borderId="0" xfId="0" applyFont="1" applyAlignment="1">
      <alignment horizontal="right" vertical="center"/>
    </xf>
    <xf numFmtId="41" fontId="3" fillId="0" borderId="0" xfId="1" applyFont="1" applyFill="1" applyBorder="1" applyAlignment="1">
      <alignment horizontal="right" vertical="center"/>
    </xf>
    <xf numFmtId="0" fontId="8" fillId="0" borderId="0" xfId="0" applyFont="1">
      <alignment vertical="center"/>
    </xf>
    <xf numFmtId="0" fontId="7" fillId="0" borderId="0" xfId="0" quotePrefix="1" applyFont="1">
      <alignment vertical="center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9" fillId="3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0" fillId="0" borderId="0" xfId="0" applyFont="1">
      <alignment vertical="center"/>
    </xf>
    <xf numFmtId="41" fontId="0" fillId="0" borderId="0" xfId="1" applyFont="1" applyFill="1">
      <alignment vertical="center"/>
    </xf>
    <xf numFmtId="0" fontId="11" fillId="0" borderId="0" xfId="0" quotePrefix="1" applyFont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quotePrefix="1">
      <alignment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3" xfId="0" quotePrefix="1" applyFont="1" applyBorder="1">
      <alignment vertical="center"/>
    </xf>
    <xf numFmtId="0" fontId="14" fillId="0" borderId="0" xfId="0" applyFont="1">
      <alignment vertical="center"/>
    </xf>
    <xf numFmtId="0" fontId="13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1367118</xdr:colOff>
      <xdr:row>2</xdr:row>
      <xdr:rowOff>0</xdr:rowOff>
    </xdr:from>
    <xdr:to>
      <xdr:col>1</xdr:col>
      <xdr:colOff>1367118</xdr:colOff>
      <xdr:row>4</xdr:row>
      <xdr:rowOff>112058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7615518" y="1255618"/>
          <a:ext cx="0" cy="723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1519518</xdr:colOff>
      <xdr:row>2</xdr:row>
      <xdr:rowOff>0</xdr:rowOff>
    </xdr:from>
    <xdr:to>
      <xdr:col>1</xdr:col>
      <xdr:colOff>1519518</xdr:colOff>
      <xdr:row>4</xdr:row>
      <xdr:rowOff>107574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7767918" y="1260659"/>
          <a:ext cx="0" cy="71381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1216960</xdr:colOff>
      <xdr:row>2</xdr:row>
      <xdr:rowOff>0</xdr:rowOff>
    </xdr:from>
    <xdr:to>
      <xdr:col>1</xdr:col>
      <xdr:colOff>1216960</xdr:colOff>
      <xdr:row>4</xdr:row>
      <xdr:rowOff>107575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7465360" y="1260660"/>
          <a:ext cx="0" cy="7138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1078007</xdr:colOff>
      <xdr:row>2</xdr:row>
      <xdr:rowOff>0</xdr:rowOff>
    </xdr:from>
    <xdr:to>
      <xdr:col>1</xdr:col>
      <xdr:colOff>1078007</xdr:colOff>
      <xdr:row>4</xdr:row>
      <xdr:rowOff>114299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7326407" y="1257859"/>
          <a:ext cx="0" cy="723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1030942</xdr:colOff>
      <xdr:row>2</xdr:row>
      <xdr:rowOff>324971</xdr:rowOff>
    </xdr:from>
    <xdr:ext cx="694934" cy="3584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284785" y="1587714"/>
          <a:ext cx="694934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200">
              <a:latin typeface="+mn-ea"/>
              <a:ea typeface="+mn-ea"/>
            </a:rPr>
            <a:t>1 </a:t>
          </a:r>
          <a:r>
            <a:rPr lang="en-US" altLang="ko-KR" sz="1200" b="1">
              <a:solidFill>
                <a:srgbClr val="FF0000"/>
              </a:solidFill>
              <a:latin typeface="+mn-ea"/>
              <a:ea typeface="+mn-ea"/>
            </a:rPr>
            <a:t>2</a:t>
          </a:r>
          <a:r>
            <a:rPr lang="en-US" altLang="ko-KR" sz="1200">
              <a:latin typeface="+mn-ea"/>
              <a:ea typeface="+mn-ea"/>
            </a:rPr>
            <a:t> </a:t>
          </a:r>
          <a:r>
            <a:rPr lang="en-US" altLang="ko-KR" sz="1200" b="0">
              <a:solidFill>
                <a:sysClr val="windowText" lastClr="000000"/>
              </a:solidFill>
              <a:latin typeface="+mn-ea"/>
              <a:ea typeface="+mn-ea"/>
            </a:rPr>
            <a:t>3 4</a:t>
          </a:r>
          <a:endParaRPr lang="ko-KR" altLang="en-US" sz="12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1367118</xdr:colOff>
      <xdr:row>12</xdr:row>
      <xdr:rowOff>0</xdr:rowOff>
    </xdr:from>
    <xdr:to>
      <xdr:col>1</xdr:col>
      <xdr:colOff>1367118</xdr:colOff>
      <xdr:row>14</xdr:row>
      <xdr:rowOff>112058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7620961" y="1258339"/>
          <a:ext cx="0" cy="7369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1519518</xdr:colOff>
      <xdr:row>12</xdr:row>
      <xdr:rowOff>0</xdr:rowOff>
    </xdr:from>
    <xdr:to>
      <xdr:col>1</xdr:col>
      <xdr:colOff>1519518</xdr:colOff>
      <xdr:row>14</xdr:row>
      <xdr:rowOff>107574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7773361" y="1263380"/>
          <a:ext cx="0" cy="72742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1216960</xdr:colOff>
      <xdr:row>12</xdr:row>
      <xdr:rowOff>0</xdr:rowOff>
    </xdr:from>
    <xdr:to>
      <xdr:col>1</xdr:col>
      <xdr:colOff>1216960</xdr:colOff>
      <xdr:row>14</xdr:row>
      <xdr:rowOff>107575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7470803" y="1263381"/>
          <a:ext cx="0" cy="7274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1078007</xdr:colOff>
      <xdr:row>12</xdr:row>
      <xdr:rowOff>0</xdr:rowOff>
    </xdr:from>
    <xdr:to>
      <xdr:col>1</xdr:col>
      <xdr:colOff>1078007</xdr:colOff>
      <xdr:row>14</xdr:row>
      <xdr:rowOff>114299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331850" y="1260580"/>
          <a:ext cx="0" cy="7369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1030942</xdr:colOff>
      <xdr:row>12</xdr:row>
      <xdr:rowOff>324971</xdr:rowOff>
    </xdr:from>
    <xdr:ext cx="694934" cy="3584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7284785" y="1587714"/>
          <a:ext cx="694934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200">
              <a:latin typeface="+mn-ea"/>
              <a:ea typeface="+mn-ea"/>
            </a:rPr>
            <a:t>1 </a:t>
          </a:r>
          <a:r>
            <a:rPr lang="en-US" altLang="ko-KR" sz="1200" b="1">
              <a:solidFill>
                <a:srgbClr val="FF0000"/>
              </a:solidFill>
              <a:latin typeface="+mn-ea"/>
              <a:ea typeface="+mn-ea"/>
            </a:rPr>
            <a:t>2</a:t>
          </a:r>
          <a:r>
            <a:rPr lang="en-US" altLang="ko-KR" sz="1200">
              <a:latin typeface="+mn-ea"/>
              <a:ea typeface="+mn-ea"/>
            </a:rPr>
            <a:t> </a:t>
          </a:r>
          <a:r>
            <a:rPr lang="en-US" altLang="ko-KR" sz="1200" b="0">
              <a:solidFill>
                <a:sysClr val="windowText" lastClr="000000"/>
              </a:solidFill>
              <a:latin typeface="+mn-ea"/>
              <a:ea typeface="+mn-ea"/>
            </a:rPr>
            <a:t>3 4</a:t>
          </a:r>
          <a:endParaRPr lang="ko-KR" altLang="en-US" sz="12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1367118</xdr:colOff>
      <xdr:row>22</xdr:row>
      <xdr:rowOff>0</xdr:rowOff>
    </xdr:from>
    <xdr:to>
      <xdr:col>1</xdr:col>
      <xdr:colOff>1367118</xdr:colOff>
      <xdr:row>24</xdr:row>
      <xdr:rowOff>112058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2214843" y="3055843"/>
          <a:ext cx="0" cy="7328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1519518</xdr:colOff>
      <xdr:row>22</xdr:row>
      <xdr:rowOff>0</xdr:rowOff>
    </xdr:from>
    <xdr:to>
      <xdr:col>1</xdr:col>
      <xdr:colOff>1519518</xdr:colOff>
      <xdr:row>24</xdr:row>
      <xdr:rowOff>107574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2367243" y="3060884"/>
          <a:ext cx="0" cy="72334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1216960</xdr:colOff>
      <xdr:row>22</xdr:row>
      <xdr:rowOff>0</xdr:rowOff>
    </xdr:from>
    <xdr:to>
      <xdr:col>1</xdr:col>
      <xdr:colOff>1216960</xdr:colOff>
      <xdr:row>24</xdr:row>
      <xdr:rowOff>107575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2064685" y="3060885"/>
          <a:ext cx="0" cy="723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1078007</xdr:colOff>
      <xdr:row>22</xdr:row>
      <xdr:rowOff>0</xdr:rowOff>
    </xdr:from>
    <xdr:to>
      <xdr:col>1</xdr:col>
      <xdr:colOff>1078007</xdr:colOff>
      <xdr:row>24</xdr:row>
      <xdr:rowOff>114299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925732" y="3058084"/>
          <a:ext cx="0" cy="7328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1030942</xdr:colOff>
      <xdr:row>22</xdr:row>
      <xdr:rowOff>324971</xdr:rowOff>
    </xdr:from>
    <xdr:ext cx="694934" cy="358431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878667" y="3382496"/>
          <a:ext cx="694934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200">
              <a:latin typeface="+mn-ea"/>
              <a:ea typeface="+mn-ea"/>
            </a:rPr>
            <a:t>1 </a:t>
          </a:r>
          <a:r>
            <a:rPr lang="en-US" altLang="ko-KR" sz="1200" b="1">
              <a:solidFill>
                <a:srgbClr val="FF0000"/>
              </a:solidFill>
              <a:latin typeface="+mn-ea"/>
              <a:ea typeface="+mn-ea"/>
            </a:rPr>
            <a:t>2</a:t>
          </a:r>
          <a:r>
            <a:rPr lang="en-US" altLang="ko-KR" sz="1200">
              <a:latin typeface="+mn-ea"/>
              <a:ea typeface="+mn-ea"/>
            </a:rPr>
            <a:t> </a:t>
          </a:r>
          <a:r>
            <a:rPr lang="en-US" altLang="ko-KR" sz="1200" b="0">
              <a:solidFill>
                <a:sysClr val="windowText" lastClr="000000"/>
              </a:solidFill>
              <a:latin typeface="+mn-ea"/>
              <a:ea typeface="+mn-ea"/>
            </a:rPr>
            <a:t>3 4</a:t>
          </a:r>
          <a:endParaRPr lang="ko-KR" altLang="en-US" sz="12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1267241</xdr:colOff>
      <xdr:row>14</xdr:row>
      <xdr:rowOff>1</xdr:rowOff>
    </xdr:from>
    <xdr:to>
      <xdr:col>1</xdr:col>
      <xdr:colOff>1457741</xdr:colOff>
      <xdr:row>14</xdr:row>
      <xdr:rowOff>107675</xdr:rowOff>
    </xdr:to>
    <xdr:sp macro="" textlink="">
      <xdr:nvSpPr>
        <xdr:cNvPr id="36" name="자유형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112067" y="3652631"/>
          <a:ext cx="190500" cy="107674"/>
        </a:xfrm>
        <a:custGeom>
          <a:avLst/>
          <a:gdLst>
            <a:gd name="connsiteX0" fmla="*/ 0 w 1350065"/>
            <a:gd name="connsiteY0" fmla="*/ 0 h 803427"/>
            <a:gd name="connsiteX1" fmla="*/ 662609 w 1350065"/>
            <a:gd name="connsiteY1" fmla="*/ 803413 h 803427"/>
            <a:gd name="connsiteX2" fmla="*/ 1350065 w 1350065"/>
            <a:gd name="connsiteY2" fmla="*/ 16565 h 8034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50065" h="803427">
              <a:moveTo>
                <a:pt x="0" y="0"/>
              </a:moveTo>
              <a:cubicBezTo>
                <a:pt x="218799" y="400326"/>
                <a:pt x="437598" y="800652"/>
                <a:pt x="662609" y="803413"/>
              </a:cubicBezTo>
              <a:cubicBezTo>
                <a:pt x="887620" y="806174"/>
                <a:pt x="1118842" y="411369"/>
                <a:pt x="1350065" y="16565"/>
              </a:cubicBezTo>
            </a:path>
          </a:pathLst>
        </a:custGeom>
        <a:noFill/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1267242</xdr:colOff>
      <xdr:row>4</xdr:row>
      <xdr:rowOff>0</xdr:rowOff>
    </xdr:from>
    <xdr:to>
      <xdr:col>1</xdr:col>
      <xdr:colOff>1457742</xdr:colOff>
      <xdr:row>4</xdr:row>
      <xdr:rowOff>107674</xdr:rowOff>
    </xdr:to>
    <xdr:sp macro="" textlink="">
      <xdr:nvSpPr>
        <xdr:cNvPr id="37" name="자유형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112068" y="1731065"/>
          <a:ext cx="190500" cy="107674"/>
        </a:xfrm>
        <a:custGeom>
          <a:avLst/>
          <a:gdLst>
            <a:gd name="connsiteX0" fmla="*/ 0 w 1350065"/>
            <a:gd name="connsiteY0" fmla="*/ 0 h 803427"/>
            <a:gd name="connsiteX1" fmla="*/ 662609 w 1350065"/>
            <a:gd name="connsiteY1" fmla="*/ 803413 h 803427"/>
            <a:gd name="connsiteX2" fmla="*/ 1350065 w 1350065"/>
            <a:gd name="connsiteY2" fmla="*/ 16565 h 8034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50065" h="803427">
              <a:moveTo>
                <a:pt x="0" y="0"/>
              </a:moveTo>
              <a:cubicBezTo>
                <a:pt x="218799" y="400326"/>
                <a:pt x="437598" y="800652"/>
                <a:pt x="662609" y="803413"/>
              </a:cubicBezTo>
              <a:cubicBezTo>
                <a:pt x="887620" y="806174"/>
                <a:pt x="1118842" y="411369"/>
                <a:pt x="1350065" y="16565"/>
              </a:cubicBezTo>
            </a:path>
          </a:pathLst>
        </a:custGeom>
        <a:noFill/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1275524</xdr:colOff>
      <xdr:row>23</xdr:row>
      <xdr:rowOff>207064</xdr:rowOff>
    </xdr:from>
    <xdr:to>
      <xdr:col>1</xdr:col>
      <xdr:colOff>1466024</xdr:colOff>
      <xdr:row>24</xdr:row>
      <xdr:rowOff>107672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06828" y="4472607"/>
          <a:ext cx="190500" cy="107674"/>
        </a:xfrm>
        <a:custGeom>
          <a:avLst/>
          <a:gdLst>
            <a:gd name="connsiteX0" fmla="*/ 0 w 1350065"/>
            <a:gd name="connsiteY0" fmla="*/ 0 h 803427"/>
            <a:gd name="connsiteX1" fmla="*/ 662609 w 1350065"/>
            <a:gd name="connsiteY1" fmla="*/ 803413 h 803427"/>
            <a:gd name="connsiteX2" fmla="*/ 1350065 w 1350065"/>
            <a:gd name="connsiteY2" fmla="*/ 16565 h 8034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50065" h="803427">
              <a:moveTo>
                <a:pt x="0" y="0"/>
              </a:moveTo>
              <a:cubicBezTo>
                <a:pt x="218799" y="400326"/>
                <a:pt x="437598" y="800652"/>
                <a:pt x="662609" y="803413"/>
              </a:cubicBezTo>
              <a:cubicBezTo>
                <a:pt x="887620" y="806174"/>
                <a:pt x="1118842" y="411369"/>
                <a:pt x="1350065" y="16565"/>
              </a:cubicBezTo>
            </a:path>
          </a:pathLst>
        </a:custGeom>
        <a:noFill/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1367118</xdr:colOff>
      <xdr:row>7</xdr:row>
      <xdr:rowOff>0</xdr:rowOff>
    </xdr:from>
    <xdr:to>
      <xdr:col>1</xdr:col>
      <xdr:colOff>1367118</xdr:colOff>
      <xdr:row>9</xdr:row>
      <xdr:rowOff>112058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1703294" y="627529"/>
          <a:ext cx="0" cy="739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1519518</xdr:colOff>
      <xdr:row>7</xdr:row>
      <xdr:rowOff>0</xdr:rowOff>
    </xdr:from>
    <xdr:to>
      <xdr:col>1</xdr:col>
      <xdr:colOff>1519518</xdr:colOff>
      <xdr:row>9</xdr:row>
      <xdr:rowOff>107574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1855694" y="627529"/>
          <a:ext cx="0" cy="73510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1216960</xdr:colOff>
      <xdr:row>7</xdr:row>
      <xdr:rowOff>0</xdr:rowOff>
    </xdr:from>
    <xdr:to>
      <xdr:col>1</xdr:col>
      <xdr:colOff>1216960</xdr:colOff>
      <xdr:row>9</xdr:row>
      <xdr:rowOff>107575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1553136" y="627529"/>
          <a:ext cx="0" cy="735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1078007</xdr:colOff>
      <xdr:row>7</xdr:row>
      <xdr:rowOff>0</xdr:rowOff>
    </xdr:from>
    <xdr:to>
      <xdr:col>1</xdr:col>
      <xdr:colOff>1078007</xdr:colOff>
      <xdr:row>9</xdr:row>
      <xdr:rowOff>114299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414183" y="627529"/>
          <a:ext cx="0" cy="7418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1030942</xdr:colOff>
      <xdr:row>7</xdr:row>
      <xdr:rowOff>324971</xdr:rowOff>
    </xdr:from>
    <xdr:ext cx="694934" cy="358431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367118" y="952500"/>
          <a:ext cx="694934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200">
              <a:latin typeface="+mn-ea"/>
              <a:ea typeface="+mn-ea"/>
            </a:rPr>
            <a:t>1 </a:t>
          </a:r>
          <a:r>
            <a:rPr lang="en-US" altLang="ko-KR" sz="1200" b="1">
              <a:solidFill>
                <a:srgbClr val="FF0000"/>
              </a:solidFill>
              <a:latin typeface="+mn-ea"/>
              <a:ea typeface="+mn-ea"/>
            </a:rPr>
            <a:t>2</a:t>
          </a:r>
          <a:r>
            <a:rPr lang="en-US" altLang="ko-KR" sz="1200">
              <a:latin typeface="+mn-ea"/>
              <a:ea typeface="+mn-ea"/>
            </a:rPr>
            <a:t> </a:t>
          </a:r>
          <a:r>
            <a:rPr lang="en-US" altLang="ko-KR" sz="1200" b="0">
              <a:solidFill>
                <a:sysClr val="windowText" lastClr="000000"/>
              </a:solidFill>
              <a:latin typeface="+mn-ea"/>
              <a:ea typeface="+mn-ea"/>
            </a:rPr>
            <a:t>3 4</a:t>
          </a:r>
          <a:endParaRPr lang="ko-KR" altLang="en-US" sz="12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1267242</xdr:colOff>
      <xdr:row>9</xdr:row>
      <xdr:rowOff>0</xdr:rowOff>
    </xdr:from>
    <xdr:to>
      <xdr:col>1</xdr:col>
      <xdr:colOff>1457742</xdr:colOff>
      <xdr:row>9</xdr:row>
      <xdr:rowOff>107674</xdr:rowOff>
    </xdr:to>
    <xdr:sp macro="" textlink="">
      <xdr:nvSpPr>
        <xdr:cNvPr id="47" name="자유형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603418" y="1255059"/>
          <a:ext cx="190500" cy="107674"/>
        </a:xfrm>
        <a:custGeom>
          <a:avLst/>
          <a:gdLst>
            <a:gd name="connsiteX0" fmla="*/ 0 w 1350065"/>
            <a:gd name="connsiteY0" fmla="*/ 0 h 803427"/>
            <a:gd name="connsiteX1" fmla="*/ 662609 w 1350065"/>
            <a:gd name="connsiteY1" fmla="*/ 803413 h 803427"/>
            <a:gd name="connsiteX2" fmla="*/ 1350065 w 1350065"/>
            <a:gd name="connsiteY2" fmla="*/ 16565 h 8034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50065" h="803427">
              <a:moveTo>
                <a:pt x="0" y="0"/>
              </a:moveTo>
              <a:cubicBezTo>
                <a:pt x="218799" y="400326"/>
                <a:pt x="437598" y="800652"/>
                <a:pt x="662609" y="803413"/>
              </a:cubicBezTo>
              <a:cubicBezTo>
                <a:pt x="887620" y="806174"/>
                <a:pt x="1118842" y="411369"/>
                <a:pt x="1350065" y="16565"/>
              </a:cubicBezTo>
            </a:path>
          </a:pathLst>
        </a:custGeom>
        <a:noFill/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1367118</xdr:colOff>
      <xdr:row>17</xdr:row>
      <xdr:rowOff>0</xdr:rowOff>
    </xdr:from>
    <xdr:to>
      <xdr:col>1</xdr:col>
      <xdr:colOff>1367118</xdr:colOff>
      <xdr:row>19</xdr:row>
      <xdr:rowOff>112058</xdr:rowOff>
    </xdr:to>
    <xdr:cxnSp macro="">
      <xdr:nvCxnSpPr>
        <xdr:cNvPr id="48" name="직선 연결선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1703294" y="3731559"/>
          <a:ext cx="0" cy="739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1519518</xdr:colOff>
      <xdr:row>17</xdr:row>
      <xdr:rowOff>0</xdr:rowOff>
    </xdr:from>
    <xdr:to>
      <xdr:col>1</xdr:col>
      <xdr:colOff>1519518</xdr:colOff>
      <xdr:row>19</xdr:row>
      <xdr:rowOff>107574</xdr:rowOff>
    </xdr:to>
    <xdr:cxnSp macro="">
      <xdr:nvCxnSpPr>
        <xdr:cNvPr id="49" name="직선 연결선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1855694" y="3731559"/>
          <a:ext cx="0" cy="73510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1216960</xdr:colOff>
      <xdr:row>17</xdr:row>
      <xdr:rowOff>0</xdr:rowOff>
    </xdr:from>
    <xdr:to>
      <xdr:col>1</xdr:col>
      <xdr:colOff>1216960</xdr:colOff>
      <xdr:row>19</xdr:row>
      <xdr:rowOff>107575</xdr:rowOff>
    </xdr:to>
    <xdr:cxnSp macro="">
      <xdr:nvCxnSpPr>
        <xdr:cNvPr id="50" name="직선 연결선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1553136" y="3731559"/>
          <a:ext cx="0" cy="7351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1078007</xdr:colOff>
      <xdr:row>17</xdr:row>
      <xdr:rowOff>0</xdr:rowOff>
    </xdr:from>
    <xdr:to>
      <xdr:col>1</xdr:col>
      <xdr:colOff>1078007</xdr:colOff>
      <xdr:row>19</xdr:row>
      <xdr:rowOff>114299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>
          <a:off x="1414183" y="3731559"/>
          <a:ext cx="0" cy="7418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1030942</xdr:colOff>
      <xdr:row>17</xdr:row>
      <xdr:rowOff>324971</xdr:rowOff>
    </xdr:from>
    <xdr:ext cx="694934" cy="35843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367118" y="4056530"/>
          <a:ext cx="694934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200">
              <a:latin typeface="+mn-ea"/>
              <a:ea typeface="+mn-ea"/>
            </a:rPr>
            <a:t>1 </a:t>
          </a:r>
          <a:r>
            <a:rPr lang="en-US" altLang="ko-KR" sz="1200" b="1">
              <a:solidFill>
                <a:srgbClr val="FF0000"/>
              </a:solidFill>
              <a:latin typeface="+mn-ea"/>
              <a:ea typeface="+mn-ea"/>
            </a:rPr>
            <a:t>2</a:t>
          </a:r>
          <a:r>
            <a:rPr lang="en-US" altLang="ko-KR" sz="1200">
              <a:latin typeface="+mn-ea"/>
              <a:ea typeface="+mn-ea"/>
            </a:rPr>
            <a:t> </a:t>
          </a:r>
          <a:r>
            <a:rPr lang="en-US" altLang="ko-KR" sz="1200" b="0">
              <a:solidFill>
                <a:sysClr val="windowText" lastClr="000000"/>
              </a:solidFill>
              <a:latin typeface="+mn-ea"/>
              <a:ea typeface="+mn-ea"/>
            </a:rPr>
            <a:t>3 4</a:t>
          </a:r>
          <a:endParaRPr lang="ko-KR" altLang="en-US" sz="12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1267241</xdr:colOff>
      <xdr:row>19</xdr:row>
      <xdr:rowOff>1</xdr:rowOff>
    </xdr:from>
    <xdr:to>
      <xdr:col>1</xdr:col>
      <xdr:colOff>1457741</xdr:colOff>
      <xdr:row>19</xdr:row>
      <xdr:rowOff>107675</xdr:rowOff>
    </xdr:to>
    <xdr:sp macro="" textlink="">
      <xdr:nvSpPr>
        <xdr:cNvPr id="53" name="자유형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1603417" y="4359089"/>
          <a:ext cx="190500" cy="107674"/>
        </a:xfrm>
        <a:custGeom>
          <a:avLst/>
          <a:gdLst>
            <a:gd name="connsiteX0" fmla="*/ 0 w 1350065"/>
            <a:gd name="connsiteY0" fmla="*/ 0 h 803427"/>
            <a:gd name="connsiteX1" fmla="*/ 662609 w 1350065"/>
            <a:gd name="connsiteY1" fmla="*/ 803413 h 803427"/>
            <a:gd name="connsiteX2" fmla="*/ 1350065 w 1350065"/>
            <a:gd name="connsiteY2" fmla="*/ 16565 h 8034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50065" h="803427">
              <a:moveTo>
                <a:pt x="0" y="0"/>
              </a:moveTo>
              <a:cubicBezTo>
                <a:pt x="218799" y="400326"/>
                <a:pt x="437598" y="800652"/>
                <a:pt x="662609" y="803413"/>
              </a:cubicBezTo>
              <a:cubicBezTo>
                <a:pt x="887620" y="806174"/>
                <a:pt x="1118842" y="411369"/>
                <a:pt x="1350065" y="16565"/>
              </a:cubicBezTo>
            </a:path>
          </a:pathLst>
        </a:custGeom>
        <a:noFill/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1367118</xdr:colOff>
      <xdr:row>27</xdr:row>
      <xdr:rowOff>0</xdr:rowOff>
    </xdr:from>
    <xdr:to>
      <xdr:col>1</xdr:col>
      <xdr:colOff>1367118</xdr:colOff>
      <xdr:row>29</xdr:row>
      <xdr:rowOff>112058</xdr:rowOff>
    </xdr:to>
    <xdr:cxnSp macro="">
      <xdr:nvCxnSpPr>
        <xdr:cNvPr id="54" name="직선 연결선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1703294" y="6835588"/>
          <a:ext cx="0" cy="739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1519518</xdr:colOff>
      <xdr:row>27</xdr:row>
      <xdr:rowOff>0</xdr:rowOff>
    </xdr:from>
    <xdr:to>
      <xdr:col>1</xdr:col>
      <xdr:colOff>1519518</xdr:colOff>
      <xdr:row>29</xdr:row>
      <xdr:rowOff>107574</xdr:rowOff>
    </xdr:to>
    <xdr:cxnSp macro="">
      <xdr:nvCxnSpPr>
        <xdr:cNvPr id="55" name="직선 연결선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1855694" y="6835588"/>
          <a:ext cx="0" cy="73510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1216960</xdr:colOff>
      <xdr:row>27</xdr:row>
      <xdr:rowOff>0</xdr:rowOff>
    </xdr:from>
    <xdr:to>
      <xdr:col>1</xdr:col>
      <xdr:colOff>1216960</xdr:colOff>
      <xdr:row>29</xdr:row>
      <xdr:rowOff>107575</xdr:rowOff>
    </xdr:to>
    <xdr:cxnSp macro="">
      <xdr:nvCxnSpPr>
        <xdr:cNvPr id="56" name="직선 연결선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>
          <a:off x="1553136" y="6835588"/>
          <a:ext cx="0" cy="735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1078007</xdr:colOff>
      <xdr:row>27</xdr:row>
      <xdr:rowOff>0</xdr:rowOff>
    </xdr:from>
    <xdr:to>
      <xdr:col>1</xdr:col>
      <xdr:colOff>1078007</xdr:colOff>
      <xdr:row>29</xdr:row>
      <xdr:rowOff>114299</xdr:rowOff>
    </xdr:to>
    <xdr:cxnSp macro="">
      <xdr:nvCxnSpPr>
        <xdr:cNvPr id="57" name="직선 연결선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>
          <a:off x="1414183" y="6835588"/>
          <a:ext cx="0" cy="7418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1030942</xdr:colOff>
      <xdr:row>27</xdr:row>
      <xdr:rowOff>324971</xdr:rowOff>
    </xdr:from>
    <xdr:ext cx="694934" cy="358431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367118" y="7160559"/>
          <a:ext cx="694934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200">
              <a:latin typeface="+mn-ea"/>
              <a:ea typeface="+mn-ea"/>
            </a:rPr>
            <a:t>1 </a:t>
          </a:r>
          <a:r>
            <a:rPr lang="en-US" altLang="ko-KR" sz="1200" b="1">
              <a:solidFill>
                <a:srgbClr val="FF0000"/>
              </a:solidFill>
              <a:latin typeface="+mn-ea"/>
              <a:ea typeface="+mn-ea"/>
            </a:rPr>
            <a:t>2</a:t>
          </a:r>
          <a:r>
            <a:rPr lang="en-US" altLang="ko-KR" sz="1200">
              <a:latin typeface="+mn-ea"/>
              <a:ea typeface="+mn-ea"/>
            </a:rPr>
            <a:t> </a:t>
          </a:r>
          <a:r>
            <a:rPr lang="en-US" altLang="ko-KR" sz="1200" b="0">
              <a:solidFill>
                <a:sysClr val="windowText" lastClr="000000"/>
              </a:solidFill>
              <a:latin typeface="+mn-ea"/>
              <a:ea typeface="+mn-ea"/>
            </a:rPr>
            <a:t>3 4</a:t>
          </a:r>
          <a:endParaRPr lang="ko-KR" altLang="en-US" sz="12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1275524</xdr:colOff>
      <xdr:row>28</xdr:row>
      <xdr:rowOff>207064</xdr:rowOff>
    </xdr:from>
    <xdr:to>
      <xdr:col>1</xdr:col>
      <xdr:colOff>1466024</xdr:colOff>
      <xdr:row>29</xdr:row>
      <xdr:rowOff>107672</xdr:rowOff>
    </xdr:to>
    <xdr:sp macro="" textlink="">
      <xdr:nvSpPr>
        <xdr:cNvPr id="59" name="자유형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611700" y="7457270"/>
          <a:ext cx="190500" cy="113520"/>
        </a:xfrm>
        <a:custGeom>
          <a:avLst/>
          <a:gdLst>
            <a:gd name="connsiteX0" fmla="*/ 0 w 1350065"/>
            <a:gd name="connsiteY0" fmla="*/ 0 h 803427"/>
            <a:gd name="connsiteX1" fmla="*/ 662609 w 1350065"/>
            <a:gd name="connsiteY1" fmla="*/ 803413 h 803427"/>
            <a:gd name="connsiteX2" fmla="*/ 1350065 w 1350065"/>
            <a:gd name="connsiteY2" fmla="*/ 16565 h 8034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50065" h="803427">
              <a:moveTo>
                <a:pt x="0" y="0"/>
              </a:moveTo>
              <a:cubicBezTo>
                <a:pt x="218799" y="400326"/>
                <a:pt x="437598" y="800652"/>
                <a:pt x="662609" y="803413"/>
              </a:cubicBezTo>
              <a:cubicBezTo>
                <a:pt x="887620" y="806174"/>
                <a:pt x="1118842" y="411369"/>
                <a:pt x="1350065" y="16565"/>
              </a:cubicBezTo>
            </a:path>
          </a:pathLst>
        </a:custGeom>
        <a:noFill/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round-roundup-rounddown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round-roundup-rounddow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5"/>
  <sheetViews>
    <sheetView showGridLines="0" zoomScale="85" zoomScaleNormal="85" workbookViewId="0"/>
  </sheetViews>
  <sheetFormatPr defaultRowHeight="16.5" x14ac:dyDescent="0.3"/>
  <cols>
    <col min="1" max="1" width="4.375" style="1" customWidth="1"/>
    <col min="2" max="2" width="22.375" style="1" customWidth="1"/>
    <col min="3" max="3" width="5.75" style="18" bestFit="1" customWidth="1"/>
    <col min="4" max="4" width="16.875" customWidth="1"/>
    <col min="5" max="5" width="34.25" customWidth="1"/>
  </cols>
  <sheetData>
    <row r="1" spans="1:5" ht="26.25" x14ac:dyDescent="0.3">
      <c r="A1" s="4" t="s">
        <v>23</v>
      </c>
    </row>
    <row r="2" spans="1:5" ht="32.25" thickBot="1" x14ac:dyDescent="0.35">
      <c r="A2"/>
      <c r="B2" s="14" t="s">
        <v>24</v>
      </c>
      <c r="C2"/>
    </row>
    <row r="3" spans="1:5" ht="35.25" thickBot="1" x14ac:dyDescent="0.35">
      <c r="A3"/>
      <c r="B3" s="15">
        <v>153.24520000000001</v>
      </c>
      <c r="C3" s="19" t="s">
        <v>2</v>
      </c>
      <c r="D3" s="15">
        <f>ROUND(153.2452,2)</f>
        <v>153.25</v>
      </c>
      <c r="E3" s="20" t="s">
        <v>4</v>
      </c>
    </row>
    <row r="4" spans="1:5" x14ac:dyDescent="0.3">
      <c r="A4"/>
      <c r="B4"/>
      <c r="C4"/>
    </row>
    <row r="5" spans="1:5" ht="31.5" x14ac:dyDescent="0.3">
      <c r="A5"/>
      <c r="B5" s="13"/>
      <c r="C5" s="13"/>
    </row>
    <row r="6" spans="1:5" x14ac:dyDescent="0.3">
      <c r="A6"/>
      <c r="B6" s="17"/>
      <c r="C6" s="17"/>
    </row>
    <row r="7" spans="1:5" ht="32.25" thickBot="1" x14ac:dyDescent="0.35">
      <c r="A7"/>
      <c r="B7" s="14" t="s">
        <v>25</v>
      </c>
      <c r="C7"/>
    </row>
    <row r="8" spans="1:5" ht="35.25" thickBot="1" x14ac:dyDescent="0.35">
      <c r="A8"/>
      <c r="B8" s="16">
        <v>153.24420000000001</v>
      </c>
      <c r="C8" s="19" t="s">
        <v>2</v>
      </c>
      <c r="D8" s="16">
        <f>ROUND(153.2442,2)</f>
        <v>153.24</v>
      </c>
      <c r="E8" s="20" t="s">
        <v>5</v>
      </c>
    </row>
    <row r="9" spans="1:5" x14ac:dyDescent="0.3">
      <c r="A9"/>
      <c r="B9"/>
      <c r="C9"/>
    </row>
    <row r="10" spans="1:5" ht="31.5" x14ac:dyDescent="0.3">
      <c r="A10"/>
      <c r="B10" s="21"/>
      <c r="C10" s="21"/>
      <c r="D10" s="22"/>
      <c r="E10" s="22"/>
    </row>
    <row r="11" spans="1:5" x14ac:dyDescent="0.3">
      <c r="A11"/>
      <c r="B11"/>
      <c r="C11"/>
    </row>
    <row r="12" spans="1:5" ht="32.25" thickBot="1" x14ac:dyDescent="0.35">
      <c r="A12"/>
      <c r="B12" s="14" t="s">
        <v>26</v>
      </c>
      <c r="C12"/>
    </row>
    <row r="13" spans="1:5" ht="35.25" thickBot="1" x14ac:dyDescent="0.35">
      <c r="A13"/>
      <c r="B13" s="15">
        <v>153.24520000000001</v>
      </c>
      <c r="C13" s="19" t="s">
        <v>2</v>
      </c>
      <c r="D13" s="15">
        <f>ROUNDUP(153.2452,2)</f>
        <v>153.25</v>
      </c>
      <c r="E13" s="20" t="s">
        <v>14</v>
      </c>
    </row>
    <row r="14" spans="1:5" x14ac:dyDescent="0.3">
      <c r="A14"/>
      <c r="B14"/>
      <c r="C14"/>
    </row>
    <row r="15" spans="1:5" ht="31.5" x14ac:dyDescent="0.3">
      <c r="A15"/>
      <c r="B15" s="13"/>
      <c r="C15" s="13"/>
    </row>
    <row r="16" spans="1:5" x14ac:dyDescent="0.3">
      <c r="A16"/>
      <c r="B16" s="17"/>
      <c r="C16" s="17"/>
    </row>
    <row r="17" spans="1:5" ht="32.25" thickBot="1" x14ac:dyDescent="0.35">
      <c r="A17"/>
      <c r="B17" s="14" t="s">
        <v>27</v>
      </c>
      <c r="C17"/>
    </row>
    <row r="18" spans="1:5" ht="35.25" thickBot="1" x14ac:dyDescent="0.35">
      <c r="A18"/>
      <c r="B18" s="16">
        <v>153.24420000000001</v>
      </c>
      <c r="C18" s="19" t="s">
        <v>2</v>
      </c>
      <c r="D18" s="16">
        <f>ROUNDUP(153.2442,2)</f>
        <v>153.25</v>
      </c>
      <c r="E18" s="20" t="s">
        <v>6</v>
      </c>
    </row>
    <row r="19" spans="1:5" x14ac:dyDescent="0.3">
      <c r="A19"/>
      <c r="B19"/>
      <c r="C19"/>
    </row>
    <row r="20" spans="1:5" ht="31.5" x14ac:dyDescent="0.3">
      <c r="A20"/>
      <c r="B20" s="21"/>
      <c r="C20" s="21"/>
      <c r="D20" s="22"/>
      <c r="E20" s="22"/>
    </row>
    <row r="21" spans="1:5" x14ac:dyDescent="0.3">
      <c r="A21"/>
      <c r="B21"/>
      <c r="C21"/>
    </row>
    <row r="22" spans="1:5" ht="32.25" thickBot="1" x14ac:dyDescent="0.35">
      <c r="A22"/>
      <c r="B22" s="14" t="s">
        <v>28</v>
      </c>
      <c r="C22"/>
    </row>
    <row r="23" spans="1:5" ht="35.25" thickBot="1" x14ac:dyDescent="0.35">
      <c r="A23"/>
      <c r="B23" s="15">
        <v>153.24520000000001</v>
      </c>
      <c r="C23" s="19" t="s">
        <v>2</v>
      </c>
      <c r="D23" s="15">
        <f>ROUNDDOWN(153.2452,2)</f>
        <v>153.24</v>
      </c>
      <c r="E23" s="20" t="s">
        <v>7</v>
      </c>
    </row>
    <row r="24" spans="1:5" x14ac:dyDescent="0.3">
      <c r="A24"/>
      <c r="B24"/>
      <c r="C24"/>
    </row>
    <row r="25" spans="1:5" ht="31.5" x14ac:dyDescent="0.3">
      <c r="A25"/>
      <c r="B25" s="13"/>
      <c r="C25" s="13"/>
    </row>
    <row r="26" spans="1:5" x14ac:dyDescent="0.3">
      <c r="A26"/>
      <c r="B26" s="17"/>
      <c r="C26" s="17"/>
    </row>
    <row r="27" spans="1:5" ht="32.25" thickBot="1" x14ac:dyDescent="0.35">
      <c r="A27"/>
      <c r="B27" s="14" t="s">
        <v>29</v>
      </c>
      <c r="C27"/>
    </row>
    <row r="28" spans="1:5" ht="35.25" thickBot="1" x14ac:dyDescent="0.35">
      <c r="A28"/>
      <c r="B28" s="16">
        <v>153.24420000000001</v>
      </c>
      <c r="C28" s="19" t="s">
        <v>2</v>
      </c>
      <c r="D28" s="16">
        <f>ROUNDDOWN(153.2442,2)</f>
        <v>153.24</v>
      </c>
      <c r="E28" s="20" t="s">
        <v>3</v>
      </c>
    </row>
    <row r="29" spans="1:5" x14ac:dyDescent="0.3">
      <c r="A29"/>
      <c r="B29"/>
      <c r="C29"/>
    </row>
    <row r="30" spans="1:5" ht="31.5" x14ac:dyDescent="0.3">
      <c r="A30"/>
      <c r="B30" s="13"/>
      <c r="C30" s="13"/>
    </row>
    <row r="31" spans="1:5" x14ac:dyDescent="0.3">
      <c r="A31"/>
      <c r="B31"/>
      <c r="C31"/>
    </row>
    <row r="32" spans="1:5" x14ac:dyDescent="0.3">
      <c r="A32"/>
      <c r="B32"/>
      <c r="C32"/>
    </row>
    <row r="33" spans="1:5" x14ac:dyDescent="0.3">
      <c r="A33" s="8" t="s">
        <v>0</v>
      </c>
      <c r="B33"/>
      <c r="C33" s="3"/>
    </row>
    <row r="34" spans="1:5" s="27" customFormat="1" ht="23.25" x14ac:dyDescent="0.35">
      <c r="A34" s="28" t="s">
        <v>35</v>
      </c>
      <c r="B34" s="28"/>
      <c r="C34" s="28"/>
      <c r="D34" s="28"/>
      <c r="E34" s="28"/>
    </row>
    <row r="35" spans="1:5" s="27" customFormat="1" ht="23.25" x14ac:dyDescent="0.35">
      <c r="A35" s="28" t="s">
        <v>34</v>
      </c>
      <c r="B35" s="28"/>
      <c r="C35" s="28"/>
      <c r="D35" s="28"/>
      <c r="E35" s="28"/>
    </row>
  </sheetData>
  <mergeCells count="2">
    <mergeCell ref="A34:E34"/>
    <mergeCell ref="A35:E35"/>
  </mergeCells>
  <phoneticPr fontId="1" type="noConversion"/>
  <hyperlinks>
    <hyperlink ref="A34" r:id="rId1" xr:uid="{C0074DE3-2A9E-409F-815C-9B77CE75D5EE}"/>
    <hyperlink ref="A35" r:id="rId2" xr:uid="{1068B6AF-7A0D-419B-8F98-899A9E3738F0}"/>
  </hyperlink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7"/>
  <sheetViews>
    <sheetView tabSelected="1" zoomScale="80" zoomScaleNormal="80" workbookViewId="0"/>
  </sheetViews>
  <sheetFormatPr defaultRowHeight="16.5" x14ac:dyDescent="0.3"/>
  <cols>
    <col min="1" max="1" width="3.625" customWidth="1"/>
    <col min="2" max="2" width="10" bestFit="1" customWidth="1"/>
    <col min="3" max="3" width="23.5" bestFit="1" customWidth="1"/>
    <col min="4" max="4" width="19.625" customWidth="1"/>
    <col min="5" max="5" width="85.75" bestFit="1" customWidth="1"/>
    <col min="6" max="6" width="19.5" bestFit="1" customWidth="1"/>
    <col min="7" max="7" width="15.5" bestFit="1" customWidth="1"/>
    <col min="8" max="8" width="23.5" bestFit="1" customWidth="1"/>
  </cols>
  <sheetData>
    <row r="1" spans="1:8" ht="26.25" x14ac:dyDescent="0.3">
      <c r="A1" s="4" t="s">
        <v>23</v>
      </c>
    </row>
    <row r="2" spans="1:8" s="6" customFormat="1" ht="17.25" x14ac:dyDescent="0.3">
      <c r="A2" s="5"/>
      <c r="B2" s="11"/>
    </row>
    <row r="3" spans="1:8" s="2" customFormat="1" x14ac:dyDescent="0.3">
      <c r="B3" s="24" t="s">
        <v>1</v>
      </c>
      <c r="C3" s="24" t="s">
        <v>30</v>
      </c>
      <c r="D3" s="24" t="s">
        <v>31</v>
      </c>
    </row>
    <row r="4" spans="1:8" x14ac:dyDescent="0.3">
      <c r="B4" s="25">
        <v>153.24520000000001</v>
      </c>
      <c r="C4" s="26" t="s">
        <v>36</v>
      </c>
      <c r="D4" s="25">
        <f>ROUND(B4,0)</f>
        <v>153</v>
      </c>
      <c r="E4" t="s">
        <v>8</v>
      </c>
    </row>
    <row r="5" spans="1:8" x14ac:dyDescent="0.3">
      <c r="B5" s="25">
        <v>153.54519999999999</v>
      </c>
      <c r="C5" s="26" t="s">
        <v>37</v>
      </c>
      <c r="D5" s="25">
        <f>ROUND(B5,0)</f>
        <v>154</v>
      </c>
      <c r="E5" t="s">
        <v>9</v>
      </c>
    </row>
    <row r="6" spans="1:8" x14ac:dyDescent="0.3">
      <c r="B6" s="25">
        <v>153</v>
      </c>
      <c r="C6" s="26" t="s">
        <v>38</v>
      </c>
      <c r="D6" s="25">
        <f>ROUND(B6,-1)</f>
        <v>150</v>
      </c>
      <c r="E6" t="s">
        <v>10</v>
      </c>
    </row>
    <row r="7" spans="1:8" x14ac:dyDescent="0.3">
      <c r="B7" s="25">
        <v>155</v>
      </c>
      <c r="C7" s="26" t="s">
        <v>39</v>
      </c>
      <c r="D7" s="25">
        <f>ROUND(B7,-1)</f>
        <v>160</v>
      </c>
      <c r="E7" t="s">
        <v>11</v>
      </c>
    </row>
    <row r="8" spans="1:8" x14ac:dyDescent="0.3">
      <c r="B8" s="25">
        <v>153</v>
      </c>
      <c r="C8" s="26" t="s">
        <v>40</v>
      </c>
      <c r="D8" s="25">
        <f>ROUND(B8,-2)</f>
        <v>200</v>
      </c>
      <c r="E8" t="s">
        <v>12</v>
      </c>
    </row>
    <row r="9" spans="1:8" x14ac:dyDescent="0.3">
      <c r="B9" s="25">
        <v>155</v>
      </c>
      <c r="C9" s="26" t="s">
        <v>41</v>
      </c>
      <c r="D9" s="25">
        <f>ROUND(B9,-2)</f>
        <v>200</v>
      </c>
      <c r="E9" t="s">
        <v>12</v>
      </c>
    </row>
    <row r="10" spans="1:8" x14ac:dyDescent="0.3">
      <c r="B10" s="25">
        <v>153</v>
      </c>
      <c r="C10" s="26" t="s">
        <v>42</v>
      </c>
      <c r="D10" s="25">
        <f>ROUND(B10,-3)</f>
        <v>0</v>
      </c>
      <c r="E10" t="s">
        <v>13</v>
      </c>
    </row>
    <row r="11" spans="1:8" x14ac:dyDescent="0.3">
      <c r="B11" s="25">
        <v>155</v>
      </c>
      <c r="C11" s="26" t="s">
        <v>43</v>
      </c>
      <c r="D11" s="25">
        <f>ROUND(B11,-3)</f>
        <v>0</v>
      </c>
      <c r="E11" t="s">
        <v>13</v>
      </c>
    </row>
    <row r="12" spans="1:8" x14ac:dyDescent="0.3">
      <c r="C12" s="12"/>
      <c r="E12" s="12"/>
      <c r="F12" s="12"/>
      <c r="H12" s="12"/>
    </row>
    <row r="13" spans="1:8" s="2" customFormat="1" x14ac:dyDescent="0.3">
      <c r="B13" s="24" t="s">
        <v>1</v>
      </c>
      <c r="C13" s="24" t="s">
        <v>30</v>
      </c>
      <c r="D13" s="24" t="s">
        <v>32</v>
      </c>
    </row>
    <row r="14" spans="1:8" x14ac:dyDescent="0.3">
      <c r="B14" s="25">
        <v>153.24520000000001</v>
      </c>
      <c r="C14" s="26" t="s">
        <v>44</v>
      </c>
      <c r="D14" s="25">
        <f>ROUNDUP(B14,0)</f>
        <v>154</v>
      </c>
      <c r="E14" s="23" t="s">
        <v>16</v>
      </c>
    </row>
    <row r="15" spans="1:8" x14ac:dyDescent="0.3">
      <c r="B15" s="25">
        <v>153.54519999999999</v>
      </c>
      <c r="C15" s="26" t="s">
        <v>45</v>
      </c>
      <c r="D15" s="25">
        <f>ROUNDUP(B15,0)</f>
        <v>154</v>
      </c>
      <c r="E15" s="23" t="s">
        <v>16</v>
      </c>
    </row>
    <row r="16" spans="1:8" x14ac:dyDescent="0.3">
      <c r="B16" s="25">
        <v>153</v>
      </c>
      <c r="C16" s="26" t="s">
        <v>46</v>
      </c>
      <c r="D16" s="25">
        <f>ROUNDUP(B16,-1)</f>
        <v>160</v>
      </c>
      <c r="E16" t="s">
        <v>15</v>
      </c>
    </row>
    <row r="17" spans="2:7" x14ac:dyDescent="0.3">
      <c r="B17" s="25">
        <v>155</v>
      </c>
      <c r="C17" s="26" t="s">
        <v>47</v>
      </c>
      <c r="D17" s="25">
        <f>ROUNDUP(B17,-1)</f>
        <v>160</v>
      </c>
      <c r="E17" t="s">
        <v>15</v>
      </c>
    </row>
    <row r="18" spans="2:7" x14ac:dyDescent="0.3">
      <c r="B18" s="25">
        <v>153</v>
      </c>
      <c r="C18" s="26" t="s">
        <v>48</v>
      </c>
      <c r="D18" s="25">
        <f>ROUNDUP(B18,-2)</f>
        <v>200</v>
      </c>
      <c r="E18" t="s">
        <v>20</v>
      </c>
    </row>
    <row r="19" spans="2:7" x14ac:dyDescent="0.3">
      <c r="B19" s="25">
        <v>155</v>
      </c>
      <c r="C19" s="26" t="s">
        <v>49</v>
      </c>
      <c r="D19" s="25">
        <f>ROUNDUP(B19,-2)</f>
        <v>200</v>
      </c>
      <c r="E19" t="s">
        <v>20</v>
      </c>
    </row>
    <row r="20" spans="2:7" x14ac:dyDescent="0.3">
      <c r="B20" s="25">
        <v>153</v>
      </c>
      <c r="C20" s="26" t="s">
        <v>50</v>
      </c>
      <c r="D20" s="25">
        <f>ROUNDUP(B20,-3)</f>
        <v>1000</v>
      </c>
      <c r="E20" t="s">
        <v>21</v>
      </c>
    </row>
    <row r="21" spans="2:7" x14ac:dyDescent="0.3">
      <c r="B21" s="25">
        <v>155</v>
      </c>
      <c r="C21" s="26" t="s">
        <v>51</v>
      </c>
      <c r="D21" s="25">
        <f>ROUNDUP(B21,-3)</f>
        <v>1000</v>
      </c>
      <c r="E21" t="s">
        <v>21</v>
      </c>
    </row>
    <row r="22" spans="2:7" x14ac:dyDescent="0.3">
      <c r="C22" s="12"/>
    </row>
    <row r="23" spans="2:7" s="2" customFormat="1" x14ac:dyDescent="0.3">
      <c r="B23" s="24" t="s">
        <v>1</v>
      </c>
      <c r="C23" s="24" t="s">
        <v>30</v>
      </c>
      <c r="D23" s="24" t="s">
        <v>33</v>
      </c>
    </row>
    <row r="24" spans="2:7" x14ac:dyDescent="0.3">
      <c r="B24" s="25">
        <v>153.24520000000001</v>
      </c>
      <c r="C24" s="26" t="s">
        <v>52</v>
      </c>
      <c r="D24" s="25">
        <f>ROUNDDOWN(B24,0)</f>
        <v>153</v>
      </c>
      <c r="E24" s="23" t="s">
        <v>17</v>
      </c>
    </row>
    <row r="25" spans="2:7" x14ac:dyDescent="0.3">
      <c r="B25" s="25">
        <v>153.54519999999999</v>
      </c>
      <c r="C25" s="26" t="s">
        <v>53</v>
      </c>
      <c r="D25" s="25">
        <f>ROUNDDOWN(B25,0)</f>
        <v>153</v>
      </c>
      <c r="E25" s="23" t="s">
        <v>17</v>
      </c>
    </row>
    <row r="26" spans="2:7" x14ac:dyDescent="0.3">
      <c r="B26" s="25">
        <v>153</v>
      </c>
      <c r="C26" s="26" t="s">
        <v>54</v>
      </c>
      <c r="D26" s="25">
        <f>ROUNDDOWN(B26,-1)</f>
        <v>150</v>
      </c>
      <c r="E26" t="s">
        <v>18</v>
      </c>
    </row>
    <row r="27" spans="2:7" x14ac:dyDescent="0.3">
      <c r="B27" s="25">
        <v>155</v>
      </c>
      <c r="C27" s="26" t="s">
        <v>55</v>
      </c>
      <c r="D27" s="25">
        <f>ROUNDDOWN(B27,-1)</f>
        <v>150</v>
      </c>
      <c r="E27" t="s">
        <v>18</v>
      </c>
    </row>
    <row r="28" spans="2:7" x14ac:dyDescent="0.3">
      <c r="B28" s="25">
        <v>153</v>
      </c>
      <c r="C28" s="26" t="s">
        <v>56</v>
      </c>
      <c r="D28" s="25">
        <f>ROUNDDOWN(B28,-2)</f>
        <v>100</v>
      </c>
      <c r="E28" t="s">
        <v>19</v>
      </c>
    </row>
    <row r="29" spans="2:7" x14ac:dyDescent="0.3">
      <c r="B29" s="25">
        <v>155</v>
      </c>
      <c r="C29" s="26" t="s">
        <v>57</v>
      </c>
      <c r="D29" s="25">
        <f>ROUNDDOWN(B29,-2)</f>
        <v>100</v>
      </c>
      <c r="E29" t="s">
        <v>19</v>
      </c>
    </row>
    <row r="30" spans="2:7" x14ac:dyDescent="0.3">
      <c r="B30" s="25">
        <v>153</v>
      </c>
      <c r="C30" s="26" t="s">
        <v>58</v>
      </c>
      <c r="D30" s="25">
        <f>ROUNDDOWN(B30,-3)</f>
        <v>0</v>
      </c>
      <c r="E30" t="s">
        <v>22</v>
      </c>
    </row>
    <row r="31" spans="2:7" x14ac:dyDescent="0.3">
      <c r="B31" s="25">
        <v>155</v>
      </c>
      <c r="C31" s="26" t="s">
        <v>59</v>
      </c>
      <c r="D31" s="25">
        <f>ROUNDDOWN(B31,-3)</f>
        <v>0</v>
      </c>
      <c r="E31" t="s">
        <v>22</v>
      </c>
    </row>
    <row r="32" spans="2:7" s="9" customFormat="1" x14ac:dyDescent="0.3">
      <c r="G32" s="10"/>
    </row>
    <row r="33" spans="1:7" s="9" customFormat="1" x14ac:dyDescent="0.3">
      <c r="G33" s="10"/>
    </row>
    <row r="34" spans="1:7" x14ac:dyDescent="0.3">
      <c r="C34" s="7"/>
      <c r="E34" s="7"/>
      <c r="F34" s="7"/>
      <c r="G34" s="1"/>
    </row>
    <row r="35" spans="1:7" x14ac:dyDescent="0.3">
      <c r="A35" s="8" t="s">
        <v>0</v>
      </c>
      <c r="C35" s="3"/>
    </row>
    <row r="36" spans="1:7" s="27" customFormat="1" ht="23.25" x14ac:dyDescent="0.35">
      <c r="A36" s="28" t="s">
        <v>35</v>
      </c>
      <c r="B36" s="28"/>
      <c r="C36" s="28"/>
      <c r="D36" s="28"/>
      <c r="E36" s="28"/>
    </row>
    <row r="37" spans="1:7" s="27" customFormat="1" ht="23.25" x14ac:dyDescent="0.35">
      <c r="A37" s="28" t="s">
        <v>34</v>
      </c>
      <c r="B37" s="28"/>
      <c r="C37" s="28"/>
      <c r="D37" s="28"/>
      <c r="E37" s="28"/>
    </row>
  </sheetData>
  <mergeCells count="2">
    <mergeCell ref="A36:E36"/>
    <mergeCell ref="A37:E37"/>
  </mergeCells>
  <phoneticPr fontId="1" type="noConversion"/>
  <hyperlinks>
    <hyperlink ref="A36" r:id="rId1" xr:uid="{F056CC2A-FD0E-48CA-93D2-B5B9F105DFFF}"/>
    <hyperlink ref="A37" r:id="rId2" xr:uid="{09BF2DA6-45BD-4DA2-B9A5-BE14C2442E36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ROUND_UP_DOWN함수 작동방식</vt:lpstr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2023-05-01T15:28:11Z</dcterms:modified>
</cp:coreProperties>
</file>