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thjung\Downloads\새 폴더 (2)\엑수함사-실습파일-최종(20230501)\10장\"/>
    </mc:Choice>
  </mc:AlternateContent>
  <xr:revisionPtr revIDLastSave="0" documentId="13_ncr:1_{3001CE66-5E69-4A2A-A4BA-0E483E3FB8A5}" xr6:coauthVersionLast="47" xr6:coauthVersionMax="47" xr10:uidLastSave="{00000000-0000-0000-0000-000000000000}"/>
  <bookViews>
    <workbookView xWindow="-120" yWindow="-120" windowWidth="29040" windowHeight="15720" tabRatio="491" xr2:uid="{00000000-000D-0000-FFFF-FFFF00000000}"/>
  </bookViews>
  <sheets>
    <sheet name="함수사용법" sheetId="3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5" i="32" l="1" a="1"/>
  <c r="H35" i="32" s="1"/>
  <c r="H34" i="32"/>
  <c r="H33" i="32"/>
  <c r="H32" i="32"/>
  <c r="H21" i="32"/>
  <c r="H20" i="32"/>
  <c r="H19" i="32"/>
  <c r="H11" i="32"/>
  <c r="H11" i="32" a="1"/>
  <c r="H10" i="32"/>
  <c r="H9" i="32"/>
  <c r="H8" i="32"/>
  <c r="H7" i="32"/>
  <c r="H6" i="3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<sst xmlns="http://schemas.openxmlformats.org/spreadsheetml/2006/main" count="105" uniqueCount="69">
  <si>
    <t>©https://xlworks.net</t>
    <phoneticPr fontId="1" type="noConversion"/>
  </si>
  <si>
    <r>
      <t xml:space="preserve">이 파일에 대한 설명은 </t>
    </r>
    <r>
      <rPr>
        <b/>
        <sz val="11"/>
        <color theme="1"/>
        <rFont val="맑은 고딕"/>
        <family val="3"/>
        <charset val="129"/>
        <scheme val="minor"/>
      </rPr>
      <t>엑셀웍스 홈페이지</t>
    </r>
    <r>
      <rPr>
        <sz val="11"/>
        <color theme="1"/>
        <rFont val="맑은 고딕"/>
        <family val="3"/>
        <charset val="129"/>
        <scheme val="minor"/>
      </rPr>
      <t>에서 볼 수 있습니다.</t>
    </r>
    <phoneticPr fontId="1" type="noConversion"/>
  </si>
  <si>
    <t>https://xlworks.net/excel-function-xmatch/</t>
    <phoneticPr fontId="1" type="noConversion"/>
  </si>
  <si>
    <t>취득점수</t>
    <phoneticPr fontId="1" type="noConversion"/>
  </si>
  <si>
    <t>성적등급</t>
    <phoneticPr fontId="1" type="noConversion"/>
  </si>
  <si>
    <t>F</t>
  </si>
  <si>
    <t>0 ~59</t>
  </si>
  <si>
    <t>D0</t>
  </si>
  <si>
    <t>60 ~ 64</t>
  </si>
  <si>
    <t>D+</t>
  </si>
  <si>
    <t>65 ~ 69</t>
  </si>
  <si>
    <t>C0</t>
  </si>
  <si>
    <t>70 ~ 74</t>
  </si>
  <si>
    <t>C+</t>
  </si>
  <si>
    <t>75 ~ 79</t>
  </si>
  <si>
    <t>B0</t>
  </si>
  <si>
    <t>80 ~ 84</t>
  </si>
  <si>
    <t>B+</t>
  </si>
  <si>
    <t>85 ~ 89</t>
  </si>
  <si>
    <t>A0</t>
  </si>
  <si>
    <t>90 ~ 94</t>
  </si>
  <si>
    <t>A+</t>
  </si>
  <si>
    <t>95 ~100</t>
  </si>
  <si>
    <t>수식</t>
    <phoneticPr fontId="1" type="noConversion"/>
  </si>
  <si>
    <t>결과</t>
    <phoneticPr fontId="1" type="noConversion"/>
  </si>
  <si>
    <t>찾는 조건</t>
    <phoneticPr fontId="1" type="noConversion"/>
  </si>
  <si>
    <t>일치하는 값</t>
    <phoneticPr fontId="1" type="noConversion"/>
  </si>
  <si>
    <t>찾는 값이 없으므로 #N/A오류 발생</t>
    <phoneticPr fontId="1" type="noConversion"/>
  </si>
  <si>
    <t>정렬이 안되어 있어도 제대로 찾음</t>
    <phoneticPr fontId="1" type="noConversion"/>
  </si>
  <si>
    <t>비고</t>
    <phoneticPr fontId="1" type="noConversion"/>
  </si>
  <si>
    <t>성적 등급 산출표(오름차순으로 정렬되어 있음)</t>
    <phoneticPr fontId="1" type="noConversion"/>
  </si>
  <si>
    <t>성적 등급 산출표(정렬되어 있지 않음)</t>
    <phoneticPr fontId="1" type="noConversion"/>
  </si>
  <si>
    <t>이진검색을 할 경우 정렬이 안되어 있으면 제대로 못찾음</t>
    <phoneticPr fontId="1" type="noConversion"/>
  </si>
  <si>
    <t>일치하는 값, 오름차순 정렬된 범위에서 이진검색</t>
    <phoneticPr fontId="1" type="noConversion"/>
  </si>
  <si>
    <t>보드마카 청색</t>
    <phoneticPr fontId="1" type="noConversion"/>
  </si>
  <si>
    <t>품목</t>
    <phoneticPr fontId="1" type="noConversion"/>
  </si>
  <si>
    <t>판매수량</t>
    <phoneticPr fontId="1" type="noConversion"/>
  </si>
  <si>
    <t>포스트잇</t>
    <phoneticPr fontId="1" type="noConversion"/>
  </si>
  <si>
    <t>형광펜</t>
    <phoneticPr fontId="1" type="noConversion"/>
  </si>
  <si>
    <t>모나미볼펜</t>
    <phoneticPr fontId="1" type="noConversion"/>
  </si>
  <si>
    <t>판매일</t>
    <phoneticPr fontId="1" type="noConversion"/>
  </si>
  <si>
    <t>가장 마지막 행에 있는 '모나미볼펜'의 위치</t>
    <phoneticPr fontId="1" type="noConversion"/>
  </si>
  <si>
    <t>가장 최근에 '모나미볼펜'이 판매된 날짜</t>
    <phoneticPr fontId="1" type="noConversion"/>
  </si>
  <si>
    <t>판매실적</t>
    <phoneticPr fontId="1" type="noConversion"/>
  </si>
  <si>
    <t>모나미형광펜</t>
    <phoneticPr fontId="1" type="noConversion"/>
  </si>
  <si>
    <t>'보드'로 시작하는 아무 값이나 찾기</t>
    <phoneticPr fontId="1" type="noConversion"/>
  </si>
  <si>
    <t>정렬되어 있으므로 속도가 빠름</t>
    <phoneticPr fontId="1" type="noConversion"/>
  </si>
  <si>
    <t>MATCH함수는 정렬이 안되어 있을 때 제대로 못찾음</t>
    <phoneticPr fontId="1" type="noConversion"/>
  </si>
  <si>
    <t>엑셀 XMATCH 함수 - 범위에서 값의 위치 찾기</t>
    <phoneticPr fontId="1" type="noConversion"/>
  </si>
  <si>
    <t>※ XMATCH함수는 Microsoft 365, 엑셀 2021 이상 버전에서만 사용할 수 있습니다.</t>
    <phoneticPr fontId="1" type="noConversion"/>
  </si>
  <si>
    <t>INDEX함수와 결합하여 성적등급 찾기</t>
    <phoneticPr fontId="1" type="noConversion"/>
  </si>
  <si>
    <t>'모나미'로 시작하고 뒤의 문자가 3개인 것 찾기</t>
    <phoneticPr fontId="1" type="noConversion"/>
  </si>
  <si>
    <t>점수구간</t>
    <phoneticPr fontId="1" type="noConversion"/>
  </si>
  <si>
    <t>근사값( 일치하거나 다음으로 작은 항목)</t>
  </si>
  <si>
    <t>근사값( 일치하거나 다음으로 큰 항목)</t>
  </si>
  <si>
    <t>MATCH함수로 근사값( 일치하거나 다음으로 작은 항목)</t>
  </si>
  <si>
    <t>=XMATCH(85,$B$6:$B$14,0)</t>
    <phoneticPr fontId="1" type="noConversion"/>
  </si>
  <si>
    <t>=XMATCH(82,$B$6:$B$14,0)</t>
    <phoneticPr fontId="1" type="noConversion"/>
  </si>
  <si>
    <t>=XMATCH(85,$B$6:$B$14,0,2)</t>
    <phoneticPr fontId="1" type="noConversion"/>
  </si>
  <si>
    <t>=XMATCH(92,$B$6:$B$14,-1)</t>
    <phoneticPr fontId="1" type="noConversion"/>
  </si>
  <si>
    <t>=XMATCH(92,$B$6:$B$14,1)</t>
    <phoneticPr fontId="1" type="noConversion"/>
  </si>
  <si>
    <t>=INDEX(C6:C14,XMATCH(92,B6:B14,-1),1)</t>
    <phoneticPr fontId="1" type="noConversion"/>
  </si>
  <si>
    <t>=XMATCH(92,$B$19:$B$27,-1)</t>
    <phoneticPr fontId="1" type="noConversion"/>
  </si>
  <si>
    <t>=MATCH(92,$B$19:$B$27,1)</t>
    <phoneticPr fontId="1" type="noConversion"/>
  </si>
  <si>
    <t>=XMATCH(92,$B$19:$B$27,-1,2)</t>
    <phoneticPr fontId="1" type="noConversion"/>
  </si>
  <si>
    <t>=XMATCH("보드*",$B$32:$B$40,2)</t>
    <phoneticPr fontId="1" type="noConversion"/>
  </si>
  <si>
    <t>=XMATCH("모나미???",$B$32:$B$40,2)</t>
    <phoneticPr fontId="1" type="noConversion"/>
  </si>
  <si>
    <t>=XMATCH("모나미볼펜",$B$32:$B$40,0,-1)</t>
    <phoneticPr fontId="1" type="noConversion"/>
  </si>
  <si>
    <t>=INDEX($C$32:$C$40,XMATCH("모나미볼펜",$B$32:$B$40,0,-1),1)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</si>
</sst>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1" formatCode="_(* #,##0_);_(* \(#,##0\);_(* &quot;-&quot;_);_(@_)"/>
    <numFmt numFmtId="176" formatCode="0_);[Red]\(0\)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6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8"/>
      <name val="Calibri"/>
      <family val="2"/>
    </font>
    <font>
      <sz val="14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48">
    <xf numFmtId="0" fontId="0" fillId="0" borderId="0" xfId="0">
      <alignment vertical="center"/>
    </xf>
    <xf numFmtId="41" fontId="0" fillId="0" borderId="0" xfId="1" applyFont="1">
      <alignment vertical="center"/>
    </xf>
    <xf numFmtId="0" fontId="5" fillId="0" borderId="0" xfId="0" applyFont="1">
      <alignment vertical="center"/>
    </xf>
    <xf numFmtId="14" fontId="0" fillId="0" borderId="0" xfId="0" applyNumberForma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/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41" fontId="0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41" fontId="0" fillId="0" borderId="0" xfId="1" applyFont="1" applyFill="1">
      <alignment vertical="center"/>
    </xf>
    <xf numFmtId="14" fontId="0" fillId="0" borderId="1" xfId="0" applyNumberFormat="1" applyBorder="1">
      <alignment vertical="center"/>
    </xf>
    <xf numFmtId="41" fontId="0" fillId="0" borderId="0" xfId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quotePrefix="1" applyAlignment="1">
      <alignment horizontal="left"/>
    </xf>
    <xf numFmtId="0" fontId="0" fillId="0" borderId="0" xfId="0" quotePrefix="1">
      <alignment vertical="center"/>
    </xf>
    <xf numFmtId="0" fontId="0" fillId="0" borderId="2" xfId="0" applyBorder="1" applyAlignment="1">
      <alignment horizontal="right"/>
    </xf>
    <xf numFmtId="0" fontId="0" fillId="0" borderId="3" xfId="0" applyBorder="1">
      <alignment vertical="center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left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11" fillId="0" borderId="3" xfId="0" applyFont="1" applyBorder="1">
      <alignment vertical="center"/>
    </xf>
    <xf numFmtId="0" fontId="12" fillId="0" borderId="3" xfId="0" applyFont="1" applyBorder="1">
      <alignment vertical="center"/>
    </xf>
    <xf numFmtId="0" fontId="0" fillId="0" borderId="2" xfId="0" quotePrefix="1" applyBorder="1" applyAlignment="1">
      <alignment horizontal="right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9" fillId="0" borderId="0" xfId="2" applyFont="1" applyAlignment="1">
      <alignment horizontal="left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1" defaultTableStyle="TableStyleMedium2" defaultPivotStyle="PivotStyleLight16">
    <tableStyle name="Invisible" pivot="0" table="0" count="0" xr9:uid="{1FFBB17D-AEF5-4862-B05A-0145F3D3C19C}"/>
  </tableStyles>
  <colors>
    <mruColors>
      <color rgb="FF0066FF"/>
      <color rgb="FF009900"/>
      <color rgb="FF0086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xlworks.net/" TargetMode="External"/><Relationship Id="rId1" Type="http://schemas.openxmlformats.org/officeDocument/2006/relationships/hyperlink" Target="https://xlworks.net/excel-function-xmat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72C64-D861-4123-BE81-FD11EDE15B97}">
  <sheetPr codeName="Sheet1"/>
  <dimension ref="A1:L49"/>
  <sheetViews>
    <sheetView tabSelected="1" zoomScale="85" zoomScaleNormal="85" workbookViewId="0"/>
  </sheetViews>
  <sheetFormatPr defaultRowHeight="16.5" x14ac:dyDescent="0.3"/>
  <cols>
    <col min="1" max="1" width="4.875" customWidth="1"/>
    <col min="2" max="2" width="14.5" style="3" customWidth="1"/>
    <col min="3" max="3" width="13.75" bestFit="1" customWidth="1"/>
    <col min="4" max="4" width="15.625" bestFit="1" customWidth="1"/>
    <col min="5" max="5" width="3.125" customWidth="1"/>
    <col min="6" max="6" width="45.625" style="24" customWidth="1"/>
    <col min="7" max="7" width="36.875" style="29" customWidth="1"/>
    <col min="8" max="8" width="12.25" customWidth="1"/>
    <col min="9" max="9" width="46.75" customWidth="1"/>
  </cols>
  <sheetData>
    <row r="1" spans="1:9" ht="26.25" x14ac:dyDescent="0.3">
      <c r="A1" s="2" t="s">
        <v>48</v>
      </c>
    </row>
    <row r="2" spans="1:9" x14ac:dyDescent="0.3">
      <c r="B2" s="4" t="s">
        <v>49</v>
      </c>
    </row>
    <row r="4" spans="1:9" ht="17.25" x14ac:dyDescent="0.3">
      <c r="B4" s="7" t="s">
        <v>30</v>
      </c>
      <c r="D4" s="16"/>
      <c r="E4" s="16"/>
      <c r="F4" s="25"/>
      <c r="G4" s="30"/>
    </row>
    <row r="5" spans="1:9" s="21" customFormat="1" x14ac:dyDescent="0.3">
      <c r="B5" s="12" t="s">
        <v>3</v>
      </c>
      <c r="C5" s="12" t="s">
        <v>4</v>
      </c>
      <c r="D5" s="12" t="s">
        <v>52</v>
      </c>
      <c r="E5" s="11"/>
      <c r="F5" s="44" t="s">
        <v>25</v>
      </c>
      <c r="G5" s="45" t="s">
        <v>23</v>
      </c>
      <c r="H5" s="45" t="s">
        <v>24</v>
      </c>
      <c r="I5" s="46" t="s">
        <v>29</v>
      </c>
    </row>
    <row r="6" spans="1:9" x14ac:dyDescent="0.3">
      <c r="A6">
        <v>1</v>
      </c>
      <c r="B6" s="17">
        <v>0</v>
      </c>
      <c r="C6" s="18" t="s">
        <v>5</v>
      </c>
      <c r="D6" s="19" t="s">
        <v>6</v>
      </c>
      <c r="E6" s="16"/>
      <c r="F6" s="35" t="s">
        <v>26</v>
      </c>
      <c r="G6" s="34" t="s">
        <v>56</v>
      </c>
      <c r="H6">
        <f>_xlfn.XMATCH(85,$B$6:$B$14,0)</f>
        <v>7</v>
      </c>
      <c r="I6" s="36"/>
    </row>
    <row r="7" spans="1:9" x14ac:dyDescent="0.3">
      <c r="A7">
        <v>2</v>
      </c>
      <c r="B7" s="17">
        <v>60</v>
      </c>
      <c r="C7" s="18" t="s">
        <v>7</v>
      </c>
      <c r="D7" s="19" t="s">
        <v>8</v>
      </c>
      <c r="E7" s="16"/>
      <c r="F7" s="35" t="s">
        <v>26</v>
      </c>
      <c r="G7" s="34" t="s">
        <v>57</v>
      </c>
      <c r="H7" t="e">
        <f>_xlfn.XMATCH(82,$B$6:$B$14,0)</f>
        <v>#N/A</v>
      </c>
      <c r="I7" s="36" t="s">
        <v>27</v>
      </c>
    </row>
    <row r="8" spans="1:9" x14ac:dyDescent="0.3">
      <c r="A8">
        <v>3</v>
      </c>
      <c r="B8" s="17">
        <v>65</v>
      </c>
      <c r="C8" s="18" t="s">
        <v>9</v>
      </c>
      <c r="D8" s="19" t="s">
        <v>10</v>
      </c>
      <c r="E8" s="16"/>
      <c r="F8" s="35" t="s">
        <v>33</v>
      </c>
      <c r="G8" s="34" t="s">
        <v>58</v>
      </c>
      <c r="H8">
        <f>_xlfn.XMATCH(85,$B$6:$B$14,0,2)</f>
        <v>7</v>
      </c>
      <c r="I8" s="36" t="s">
        <v>46</v>
      </c>
    </row>
    <row r="9" spans="1:9" x14ac:dyDescent="0.3">
      <c r="A9">
        <v>4</v>
      </c>
      <c r="B9" s="17">
        <v>70</v>
      </c>
      <c r="C9" s="18" t="s">
        <v>11</v>
      </c>
      <c r="D9" s="19" t="s">
        <v>12</v>
      </c>
      <c r="E9" s="16"/>
      <c r="F9" s="35" t="s">
        <v>53</v>
      </c>
      <c r="G9" s="34" t="s">
        <v>59</v>
      </c>
      <c r="H9">
        <f>_xlfn.XMATCH(92,$B$6:$B$14,-1)</f>
        <v>8</v>
      </c>
      <c r="I9" s="36"/>
    </row>
    <row r="10" spans="1:9" x14ac:dyDescent="0.3">
      <c r="A10">
        <v>5</v>
      </c>
      <c r="B10" s="17">
        <v>75</v>
      </c>
      <c r="C10" s="18" t="s">
        <v>13</v>
      </c>
      <c r="D10" s="19" t="s">
        <v>14</v>
      </c>
      <c r="E10" s="16"/>
      <c r="F10" s="35" t="s">
        <v>54</v>
      </c>
      <c r="G10" s="34" t="s">
        <v>60</v>
      </c>
      <c r="H10">
        <f>_xlfn.XMATCH(92,$B$6:$B$14,1)</f>
        <v>9</v>
      </c>
      <c r="I10" s="36"/>
    </row>
    <row r="11" spans="1:9" x14ac:dyDescent="0.3">
      <c r="A11">
        <v>6</v>
      </c>
      <c r="B11" s="17">
        <v>80</v>
      </c>
      <c r="C11" s="18" t="s">
        <v>15</v>
      </c>
      <c r="D11" s="19" t="s">
        <v>16</v>
      </c>
      <c r="E11" s="16"/>
      <c r="F11" s="35" t="s">
        <v>50</v>
      </c>
      <c r="G11" s="34" t="s">
        <v>61</v>
      </c>
      <c r="H11" s="16" t="str" cm="1">
        <f t="array" ref="H11">INDEX(C6:C14,_xlfn.XMATCH(92,B6:B14,-1),1)</f>
        <v>A0</v>
      </c>
      <c r="I11" s="36"/>
    </row>
    <row r="12" spans="1:9" x14ac:dyDescent="0.3">
      <c r="A12">
        <v>7</v>
      </c>
      <c r="B12" s="17">
        <v>85</v>
      </c>
      <c r="C12" s="18" t="s">
        <v>17</v>
      </c>
      <c r="D12" s="19" t="s">
        <v>18</v>
      </c>
      <c r="E12" s="16"/>
      <c r="F12" s="35"/>
      <c r="G12" s="30"/>
      <c r="H12" s="16"/>
      <c r="I12" s="36"/>
    </row>
    <row r="13" spans="1:9" x14ac:dyDescent="0.3">
      <c r="A13">
        <v>8</v>
      </c>
      <c r="B13" s="20">
        <v>90</v>
      </c>
      <c r="C13" s="19" t="s">
        <v>19</v>
      </c>
      <c r="D13" s="19" t="s">
        <v>20</v>
      </c>
      <c r="E13" s="16"/>
      <c r="F13" s="35"/>
      <c r="G13" s="30"/>
      <c r="H13" s="33"/>
      <c r="I13" s="36"/>
    </row>
    <row r="14" spans="1:9" x14ac:dyDescent="0.3">
      <c r="A14">
        <v>9</v>
      </c>
      <c r="B14" s="20">
        <v>95</v>
      </c>
      <c r="C14" s="19" t="s">
        <v>21</v>
      </c>
      <c r="D14" s="19" t="s">
        <v>22</v>
      </c>
      <c r="E14" s="16"/>
      <c r="F14" s="37"/>
      <c r="G14" s="38"/>
      <c r="H14" s="39"/>
      <c r="I14" s="40"/>
    </row>
    <row r="15" spans="1:9" x14ac:dyDescent="0.3">
      <c r="B15"/>
      <c r="D15" s="16"/>
      <c r="E15" s="16"/>
      <c r="F15" s="26"/>
      <c r="G15" s="30"/>
    </row>
    <row r="16" spans="1:9" x14ac:dyDescent="0.3">
      <c r="B16"/>
      <c r="D16" s="16"/>
      <c r="E16" s="16"/>
      <c r="F16" s="26"/>
      <c r="G16" s="30"/>
    </row>
    <row r="17" spans="1:12" ht="17.25" x14ac:dyDescent="0.3">
      <c r="B17" s="7" t="s">
        <v>31</v>
      </c>
      <c r="D17" s="16"/>
      <c r="E17" s="16"/>
      <c r="F17" s="26"/>
      <c r="G17" s="30"/>
    </row>
    <row r="18" spans="1:12" x14ac:dyDescent="0.3">
      <c r="B18" s="12" t="s">
        <v>3</v>
      </c>
      <c r="C18" s="12" t="s">
        <v>4</v>
      </c>
      <c r="D18" s="12" t="s">
        <v>52</v>
      </c>
      <c r="E18" s="11"/>
      <c r="F18" s="44" t="s">
        <v>25</v>
      </c>
      <c r="G18" s="45" t="s">
        <v>23</v>
      </c>
      <c r="H18" s="45" t="s">
        <v>24</v>
      </c>
      <c r="I18" s="46" t="s">
        <v>29</v>
      </c>
    </row>
    <row r="19" spans="1:12" x14ac:dyDescent="0.3">
      <c r="A19">
        <v>1</v>
      </c>
      <c r="B19" s="17">
        <v>60</v>
      </c>
      <c r="C19" s="18" t="s">
        <v>7</v>
      </c>
      <c r="D19" s="19" t="s">
        <v>8</v>
      </c>
      <c r="E19" s="16"/>
      <c r="F19" s="35" t="s">
        <v>53</v>
      </c>
      <c r="G19" s="34" t="s">
        <v>62</v>
      </c>
      <c r="H19">
        <f>_xlfn.XMATCH(92,$B$19:$B$27,-1)</f>
        <v>6</v>
      </c>
      <c r="I19" s="36" t="s">
        <v>28</v>
      </c>
    </row>
    <row r="20" spans="1:12" x14ac:dyDescent="0.3">
      <c r="A20">
        <v>2</v>
      </c>
      <c r="B20" s="17">
        <v>0</v>
      </c>
      <c r="C20" s="18" t="s">
        <v>5</v>
      </c>
      <c r="D20" s="19" t="s">
        <v>6</v>
      </c>
      <c r="E20" s="16"/>
      <c r="F20" s="35" t="s">
        <v>55</v>
      </c>
      <c r="G20" s="34" t="s">
        <v>63</v>
      </c>
      <c r="H20">
        <f>MATCH(92,$B$19:$B$27,1)</f>
        <v>9</v>
      </c>
      <c r="I20" s="41" t="s">
        <v>47</v>
      </c>
    </row>
    <row r="21" spans="1:12" x14ac:dyDescent="0.3">
      <c r="A21">
        <v>3</v>
      </c>
      <c r="B21" s="17">
        <v>65</v>
      </c>
      <c r="C21" s="18" t="s">
        <v>9</v>
      </c>
      <c r="D21" s="19" t="s">
        <v>10</v>
      </c>
      <c r="E21" s="16"/>
      <c r="F21" s="35" t="s">
        <v>53</v>
      </c>
      <c r="G21" s="34" t="s">
        <v>64</v>
      </c>
      <c r="H21">
        <f>_xlfn.XMATCH(92,$B$19:$B$27,-1,2)</f>
        <v>9</v>
      </c>
      <c r="I21" s="42" t="s">
        <v>32</v>
      </c>
    </row>
    <row r="22" spans="1:12" x14ac:dyDescent="0.3">
      <c r="A22">
        <v>4</v>
      </c>
      <c r="B22" s="20">
        <v>95</v>
      </c>
      <c r="C22" s="19" t="s">
        <v>21</v>
      </c>
      <c r="D22" s="19" t="s">
        <v>22</v>
      </c>
      <c r="E22" s="16"/>
      <c r="F22" s="35"/>
      <c r="G22" s="30"/>
      <c r="I22" s="36"/>
    </row>
    <row r="23" spans="1:12" x14ac:dyDescent="0.3">
      <c r="A23">
        <v>5</v>
      </c>
      <c r="B23" s="17">
        <v>70</v>
      </c>
      <c r="C23" s="18" t="s">
        <v>11</v>
      </c>
      <c r="D23" s="19" t="s">
        <v>12</v>
      </c>
      <c r="E23" s="16"/>
      <c r="F23" s="35"/>
      <c r="G23" s="30"/>
      <c r="I23" s="36"/>
      <c r="L23" s="34"/>
    </row>
    <row r="24" spans="1:12" x14ac:dyDescent="0.3">
      <c r="A24">
        <v>6</v>
      </c>
      <c r="B24" s="20">
        <v>90</v>
      </c>
      <c r="C24" s="19" t="s">
        <v>19</v>
      </c>
      <c r="D24" s="19" t="s">
        <v>20</v>
      </c>
      <c r="E24" s="16"/>
      <c r="F24" s="35"/>
      <c r="G24" s="30"/>
      <c r="I24" s="36"/>
    </row>
    <row r="25" spans="1:12" x14ac:dyDescent="0.3">
      <c r="A25">
        <v>7</v>
      </c>
      <c r="B25" s="17">
        <v>85</v>
      </c>
      <c r="C25" s="18" t="s">
        <v>17</v>
      </c>
      <c r="D25" s="19" t="s">
        <v>18</v>
      </c>
      <c r="E25" s="16"/>
      <c r="F25" s="35"/>
      <c r="G25" s="30"/>
      <c r="I25" s="36"/>
    </row>
    <row r="26" spans="1:12" x14ac:dyDescent="0.3">
      <c r="A26">
        <v>8</v>
      </c>
      <c r="B26" s="17">
        <v>75</v>
      </c>
      <c r="C26" s="18" t="s">
        <v>13</v>
      </c>
      <c r="D26" s="19" t="s">
        <v>14</v>
      </c>
      <c r="E26" s="16"/>
      <c r="F26" s="35"/>
      <c r="G26" s="30"/>
      <c r="H26" s="34"/>
      <c r="I26" s="36"/>
    </row>
    <row r="27" spans="1:12" x14ac:dyDescent="0.3">
      <c r="A27">
        <v>9</v>
      </c>
      <c r="B27" s="17">
        <v>80</v>
      </c>
      <c r="C27" s="18" t="s">
        <v>15</v>
      </c>
      <c r="D27" s="19" t="s">
        <v>16</v>
      </c>
      <c r="E27" s="16"/>
      <c r="F27" s="37"/>
      <c r="G27" s="38"/>
      <c r="H27" s="39"/>
      <c r="I27" s="40"/>
    </row>
    <row r="28" spans="1:12" x14ac:dyDescent="0.3">
      <c r="B28"/>
      <c r="D28" s="16"/>
      <c r="E28" s="16"/>
      <c r="F28" s="26"/>
      <c r="G28" s="30"/>
    </row>
    <row r="29" spans="1:12" x14ac:dyDescent="0.3">
      <c r="B29"/>
      <c r="D29" s="16"/>
      <c r="E29" s="16"/>
      <c r="F29" s="26"/>
      <c r="G29" s="30"/>
    </row>
    <row r="30" spans="1:12" ht="17.25" x14ac:dyDescent="0.3">
      <c r="B30" s="7" t="s">
        <v>43</v>
      </c>
      <c r="D30" s="16"/>
      <c r="E30" s="16"/>
      <c r="F30" s="26"/>
      <c r="G30" s="30"/>
    </row>
    <row r="31" spans="1:12" x14ac:dyDescent="0.3">
      <c r="B31" s="12" t="s">
        <v>35</v>
      </c>
      <c r="C31" s="12" t="s">
        <v>40</v>
      </c>
      <c r="D31" s="12" t="s">
        <v>36</v>
      </c>
      <c r="E31" s="11"/>
      <c r="F31" s="44" t="s">
        <v>25</v>
      </c>
      <c r="G31" s="45" t="s">
        <v>23</v>
      </c>
      <c r="H31" s="45" t="s">
        <v>24</v>
      </c>
      <c r="I31" s="46" t="s">
        <v>29</v>
      </c>
    </row>
    <row r="32" spans="1:12" x14ac:dyDescent="0.3">
      <c r="A32">
        <v>1</v>
      </c>
      <c r="B32" s="15" t="s">
        <v>37</v>
      </c>
      <c r="C32" s="23">
        <v>44621</v>
      </c>
      <c r="D32" s="15">
        <v>150</v>
      </c>
      <c r="E32" s="16"/>
      <c r="F32" s="43" t="s">
        <v>45</v>
      </c>
      <c r="G32" s="34" t="s">
        <v>65</v>
      </c>
      <c r="H32">
        <f>_xlfn.XMATCH("보드*",$B$32:$B$40,2)</f>
        <v>7</v>
      </c>
      <c r="I32" s="36"/>
    </row>
    <row r="33" spans="1:9" x14ac:dyDescent="0.3">
      <c r="A33">
        <v>2</v>
      </c>
      <c r="B33" s="15" t="s">
        <v>39</v>
      </c>
      <c r="C33" s="23">
        <v>44621</v>
      </c>
      <c r="D33" s="15">
        <v>170</v>
      </c>
      <c r="E33" s="16"/>
      <c r="F33" s="43" t="s">
        <v>51</v>
      </c>
      <c r="G33" s="34" t="s">
        <v>66</v>
      </c>
      <c r="H33">
        <f>_xlfn.XMATCH("모나미???",$B$32:$B$40,2)</f>
        <v>5</v>
      </c>
      <c r="I33" s="41"/>
    </row>
    <row r="34" spans="1:9" x14ac:dyDescent="0.3">
      <c r="A34">
        <v>3</v>
      </c>
      <c r="B34" s="15" t="s">
        <v>37</v>
      </c>
      <c r="C34" s="23">
        <v>44621</v>
      </c>
      <c r="D34" s="15">
        <v>38</v>
      </c>
      <c r="E34" s="16"/>
      <c r="F34" s="35" t="s">
        <v>41</v>
      </c>
      <c r="G34" s="34" t="s">
        <v>67</v>
      </c>
      <c r="H34" s="26">
        <f>_xlfn.XMATCH("모나미볼펜",$B$32:$B$40,0,-1)</f>
        <v>8</v>
      </c>
      <c r="I34" s="41"/>
    </row>
    <row r="35" spans="1:9" x14ac:dyDescent="0.3">
      <c r="A35">
        <v>4</v>
      </c>
      <c r="B35" s="15" t="s">
        <v>39</v>
      </c>
      <c r="C35" s="23">
        <v>44622</v>
      </c>
      <c r="D35" s="15">
        <v>120</v>
      </c>
      <c r="E35" s="16"/>
      <c r="F35" s="35" t="s">
        <v>42</v>
      </c>
      <c r="G35" s="34" t="s">
        <v>68</v>
      </c>
      <c r="H35" s="3" cm="1">
        <f t="array" ref="H35">INDEX($C$32:$C$40,_xlfn.XMATCH("모나미볼펜",$B$32:$B$40,0,-1),1)</f>
        <v>44624</v>
      </c>
      <c r="I35" s="36"/>
    </row>
    <row r="36" spans="1:9" x14ac:dyDescent="0.3">
      <c r="A36">
        <v>5</v>
      </c>
      <c r="B36" s="15" t="s">
        <v>44</v>
      </c>
      <c r="C36" s="23">
        <v>44622</v>
      </c>
      <c r="D36" s="15">
        <v>50</v>
      </c>
      <c r="E36" s="16"/>
      <c r="F36" s="35"/>
      <c r="G36" s="30"/>
      <c r="I36" s="36"/>
    </row>
    <row r="37" spans="1:9" x14ac:dyDescent="0.3">
      <c r="A37">
        <v>6</v>
      </c>
      <c r="B37" s="15" t="s">
        <v>39</v>
      </c>
      <c r="C37" s="23">
        <v>44623</v>
      </c>
      <c r="D37" s="15">
        <v>77</v>
      </c>
      <c r="E37" s="16"/>
      <c r="F37" s="35"/>
      <c r="G37" s="30"/>
      <c r="I37" s="36"/>
    </row>
    <row r="38" spans="1:9" x14ac:dyDescent="0.3">
      <c r="A38">
        <v>7</v>
      </c>
      <c r="B38" s="15" t="s">
        <v>34</v>
      </c>
      <c r="C38" s="23">
        <v>44623</v>
      </c>
      <c r="D38" s="15">
        <v>250</v>
      </c>
      <c r="E38" s="16"/>
      <c r="F38" s="35"/>
      <c r="G38" s="30"/>
      <c r="I38" s="36"/>
    </row>
    <row r="39" spans="1:9" x14ac:dyDescent="0.3">
      <c r="A39">
        <v>8</v>
      </c>
      <c r="B39" s="15" t="s">
        <v>39</v>
      </c>
      <c r="C39" s="23">
        <v>44624</v>
      </c>
      <c r="D39" s="15">
        <v>110</v>
      </c>
      <c r="E39" s="16"/>
      <c r="F39" s="35"/>
      <c r="G39" s="30"/>
      <c r="I39" s="36"/>
    </row>
    <row r="40" spans="1:9" x14ac:dyDescent="0.3">
      <c r="A40">
        <v>9</v>
      </c>
      <c r="B40" s="15" t="s">
        <v>38</v>
      </c>
      <c r="C40" s="23">
        <v>44624</v>
      </c>
      <c r="D40" s="15">
        <v>87</v>
      </c>
      <c r="E40" s="16"/>
      <c r="F40" s="37"/>
      <c r="G40" s="38"/>
      <c r="H40" s="39"/>
      <c r="I40" s="40"/>
    </row>
    <row r="41" spans="1:9" x14ac:dyDescent="0.3">
      <c r="B41"/>
      <c r="D41" s="16"/>
      <c r="E41" s="16"/>
      <c r="F41" s="26"/>
      <c r="G41" s="30"/>
    </row>
    <row r="43" spans="1:9" x14ac:dyDescent="0.3">
      <c r="B43"/>
      <c r="C43" s="10"/>
      <c r="D43" s="1"/>
      <c r="E43" s="22"/>
      <c r="F43" s="27"/>
    </row>
    <row r="44" spans="1:9" x14ac:dyDescent="0.3">
      <c r="A44" s="5" t="s">
        <v>1</v>
      </c>
      <c r="B44"/>
      <c r="C44" s="6"/>
      <c r="F44"/>
      <c r="G44"/>
    </row>
    <row r="45" spans="1:9" s="8" customFormat="1" ht="23.25" x14ac:dyDescent="0.35">
      <c r="A45" s="47" t="s">
        <v>2</v>
      </c>
      <c r="B45" s="47"/>
      <c r="C45" s="47"/>
      <c r="D45" s="47"/>
      <c r="E45" s="47"/>
      <c r="F45" s="47"/>
      <c r="G45" s="31"/>
    </row>
    <row r="46" spans="1:9" s="8" customFormat="1" ht="23.25" x14ac:dyDescent="0.35">
      <c r="A46" s="47" t="s">
        <v>0</v>
      </c>
      <c r="B46" s="47"/>
      <c r="C46" s="47"/>
      <c r="D46" s="47"/>
      <c r="E46" s="47"/>
      <c r="F46" s="47"/>
      <c r="G46" s="31"/>
    </row>
    <row r="47" spans="1:9" s="9" customFormat="1" x14ac:dyDescent="0.3">
      <c r="B47" s="13"/>
      <c r="C47" s="14"/>
      <c r="F47" s="27"/>
      <c r="G47" s="32"/>
    </row>
    <row r="48" spans="1:9" x14ac:dyDescent="0.3">
      <c r="B48"/>
      <c r="C48" s="10"/>
      <c r="D48" s="1"/>
      <c r="E48" s="22"/>
      <c r="F48" s="27"/>
    </row>
    <row r="49" spans="2:6" x14ac:dyDescent="0.3">
      <c r="B49"/>
      <c r="C49" s="10"/>
      <c r="D49" s="1"/>
      <c r="E49" s="22"/>
      <c r="F49" s="28"/>
    </row>
  </sheetData>
  <mergeCells count="2">
    <mergeCell ref="A45:F45"/>
    <mergeCell ref="A46:F46"/>
  </mergeCells>
  <phoneticPr fontId="1" type="noConversion"/>
  <hyperlinks>
    <hyperlink ref="A45" r:id="rId1" xr:uid="{19A8CC86-C6DA-44FF-9CBF-7C7DA0EB8B34}"/>
    <hyperlink ref="A46" r:id="rId2" xr:uid="{D3F59EFD-46EA-4181-BFA7-7318D85E378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함수사용법</vt:lpstr>
    </vt:vector>
  </TitlesOfParts>
  <Company>https://xlworks.net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xlworks</dc:creator>
  <cp:lastPrinted>2022-01-31T15:00:00Z</cp:lastPrinted>
  <dcterms:created xsi:type="dcterms:W3CDTF">2022-01-31T15:00:00Z</dcterms:created>
  <dcterms:modified xsi:type="dcterms:W3CDTF">2023-05-01T15:30:02Z</dcterms:modified>
</cp:coreProperties>
</file>