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3장\"/>
    </mc:Choice>
  </mc:AlternateContent>
  <xr:revisionPtr revIDLastSave="0" documentId="13_ncr:1_{9009F357-B53A-4225-BD4B-70FBDDFAB4A6}" xr6:coauthVersionLast="47" xr6:coauthVersionMax="47" xr10:uidLastSave="{00000000-0000-0000-0000-000000000000}"/>
  <bookViews>
    <workbookView xWindow="-120" yWindow="-120" windowWidth="29040" windowHeight="15720" tabRatio="491" xr2:uid="{00000000-000D-0000-FFFF-FFFF00000000}"/>
  </bookViews>
  <sheets>
    <sheet name="동적배열수식" sheetId="46" r:id="rId1"/>
    <sheet name="데이터필터링" sheetId="48" r:id="rId2"/>
    <sheet name="텍스트합치기" sheetId="4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46" l="1" a="1"/>
  <c r="F17" i="46" s="1"/>
  <c r="C20" i="49" a="1"/>
  <c r="C20" i="49" s="1"/>
  <c r="C21" i="49" a="1"/>
  <c r="C21" i="49" s="1"/>
  <c r="D27" i="49" l="1"/>
  <c r="C27" i="49" a="1"/>
  <c r="C27" i="49" s="1"/>
  <c r="D26" i="49"/>
  <c r="C26" i="49" a="1"/>
  <c r="C26" i="49" s="1"/>
  <c r="D28" i="49"/>
  <c r="C28" i="49" a="1"/>
  <c r="C28" i="49" s="1"/>
  <c r="D20" i="49"/>
  <c r="D19" i="49"/>
  <c r="C19" i="49" a="1"/>
  <c r="C19" i="49" s="1"/>
  <c r="D21" i="49"/>
  <c r="B18" i="48" a="1"/>
  <c r="B18" i="48" s="1"/>
  <c r="F4" i="46" l="1" a="1"/>
  <c r="F4" i="46" s="1"/>
  <c r="H4" i="46" l="1" a="1"/>
  <c r="H4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<sst xmlns="http://schemas.openxmlformats.org/spreadsheetml/2006/main" count="105" uniqueCount="60">
  <si>
    <t>이름</t>
    <phoneticPr fontId="1" type="noConversion"/>
  </si>
  <si>
    <t>김아람</t>
    <phoneticPr fontId="1" type="noConversion"/>
  </si>
  <si>
    <t>신지수</t>
    <phoneticPr fontId="1" type="noConversion"/>
  </si>
  <si>
    <t>양진우</t>
    <phoneticPr fontId="1" type="noConversion"/>
  </si>
  <si>
    <t>직위</t>
    <phoneticPr fontId="1" type="noConversion"/>
  </si>
  <si>
    <t>월급여</t>
    <phoneticPr fontId="1" type="noConversion"/>
  </si>
  <si>
    <t>부장</t>
    <phoneticPr fontId="1" type="noConversion"/>
  </si>
  <si>
    <t>김민욱</t>
    <phoneticPr fontId="1" type="noConversion"/>
  </si>
  <si>
    <t>과장</t>
    <phoneticPr fontId="1" type="noConversion"/>
  </si>
  <si>
    <t>사원</t>
    <phoneticPr fontId="1" type="noConversion"/>
  </si>
  <si>
    <t>차장</t>
    <phoneticPr fontId="1" type="noConversion"/>
  </si>
  <si>
    <t>대리</t>
    <phoneticPr fontId="1" type="noConversion"/>
  </si>
  <si>
    <t>박성광</t>
    <phoneticPr fontId="1" type="noConversion"/>
  </si>
  <si>
    <t>노준호</t>
    <phoneticPr fontId="1" type="noConversion"/>
  </si>
  <si>
    <t>이요한</t>
    <phoneticPr fontId="1" type="noConversion"/>
  </si>
  <si>
    <t>오인영</t>
    <phoneticPr fontId="1" type="noConversion"/>
  </si>
  <si>
    <t>윤아라</t>
    <phoneticPr fontId="1" type="noConversion"/>
  </si>
  <si>
    <t>이상윤</t>
    <phoneticPr fontId="1" type="noConversion"/>
  </si>
  <si>
    <t>직원 명단</t>
    <phoneticPr fontId="1" type="noConversion"/>
  </si>
  <si>
    <t>모든 숫자에 2를 곱한 후 합계 구하기</t>
    <phoneticPr fontId="1" type="noConversion"/>
  </si>
  <si>
    <t>연봉 계산하기</t>
    <phoneticPr fontId="1" type="noConversion"/>
  </si>
  <si>
    <t>결과 범위 참조하기</t>
    <phoneticPr fontId="1" type="noConversion"/>
  </si>
  <si>
    <t>엑셀 FILTER 함수 - 원하는 조건으로 필터링하기</t>
    <phoneticPr fontId="1" type="noConversion"/>
  </si>
  <si>
    <t>거래처별 판매실적</t>
    <phoneticPr fontId="1" type="noConversion"/>
  </si>
  <si>
    <t>판매일자</t>
    <phoneticPr fontId="1" type="noConversion"/>
  </si>
  <si>
    <t>거래처명</t>
    <phoneticPr fontId="1" type="noConversion"/>
  </si>
  <si>
    <t>상품</t>
    <phoneticPr fontId="1" type="noConversion"/>
  </si>
  <si>
    <t>판매금액</t>
    <phoneticPr fontId="1" type="noConversion"/>
  </si>
  <si>
    <t>신촌 아트박스</t>
    <phoneticPr fontId="1" type="noConversion"/>
  </si>
  <si>
    <t>노트</t>
    <phoneticPr fontId="1" type="noConversion"/>
  </si>
  <si>
    <t>필기류</t>
    <phoneticPr fontId="1" type="noConversion"/>
  </si>
  <si>
    <t>신림문구</t>
    <phoneticPr fontId="1" type="noConversion"/>
  </si>
  <si>
    <t>서초 아트박스</t>
    <phoneticPr fontId="1" type="noConversion"/>
  </si>
  <si>
    <t>클립</t>
    <phoneticPr fontId="1" type="noConversion"/>
  </si>
  <si>
    <t>FILTER함수 적용(조회조건을 1개만 적용)</t>
    <phoneticPr fontId="1" type="noConversion"/>
  </si>
  <si>
    <t>TEXTJOIN FILTER UNIQUE 함수로 조건별 텍스트 합치기(병합)</t>
    <phoneticPr fontId="1" type="noConversion"/>
  </si>
  <si>
    <t>택배 송장 등 동일 항목일 때 텍스트를 한줄에 합쳐서 표시하기</t>
    <phoneticPr fontId="1" type="noConversion"/>
  </si>
  <si>
    <t>주문 내역</t>
    <phoneticPr fontId="1" type="noConversion"/>
  </si>
  <si>
    <t>고객명</t>
    <phoneticPr fontId="1" type="noConversion"/>
  </si>
  <si>
    <t>주문상품</t>
    <phoneticPr fontId="1" type="noConversion"/>
  </si>
  <si>
    <t>금액</t>
    <phoneticPr fontId="1" type="noConversion"/>
  </si>
  <si>
    <t>정우혁</t>
    <phoneticPr fontId="1" type="noConversion"/>
  </si>
  <si>
    <t>딸기</t>
    <phoneticPr fontId="1" type="noConversion"/>
  </si>
  <si>
    <t>사과</t>
    <phoneticPr fontId="1" type="noConversion"/>
  </si>
  <si>
    <t>배</t>
    <phoneticPr fontId="1" type="noConversion"/>
  </si>
  <si>
    <t>천도복숭아</t>
    <phoneticPr fontId="1" type="noConversion"/>
  </si>
  <si>
    <t>선우재덕</t>
    <phoneticPr fontId="1" type="noConversion"/>
  </si>
  <si>
    <t>바나나</t>
    <phoneticPr fontId="1" type="noConversion"/>
  </si>
  <si>
    <t>복숭아</t>
    <phoneticPr fontId="1" type="noConversion"/>
  </si>
  <si>
    <t>동일 고객 주문 합치기</t>
    <phoneticPr fontId="1" type="noConversion"/>
  </si>
  <si>
    <t>동일 고객 주문 합치기(Excel 2019이하 버전에서는 배열수식으로 입력)</t>
    <phoneticPr fontId="1" type="noConversion"/>
  </si>
  <si>
    <t>동일항목 제거 불가능</t>
    <phoneticPr fontId="1" type="noConversion"/>
  </si>
  <si>
    <t>동일항목은 한번만 나옴</t>
    <phoneticPr fontId="1" type="noConversion"/>
  </si>
  <si>
    <t>=FILTER($B$6:$E$13,($D$6:$D$13="노트"),"찾는 자료가 없음")</t>
    <phoneticPr fontId="1" type="noConversion"/>
  </si>
  <si>
    <t>=TEXTJOIN(",",TRUE,UNIQUE(FILTER($C$6:$C$14,$B$6:$B$14=B19)))</t>
    <phoneticPr fontId="1" type="noConversion"/>
  </si>
  <si>
    <t>=TEXTJOIN(",",TRUE,UNIQUE(FILTER($C$6:$C$14,$B$6:$B$14=B20)))</t>
    <phoneticPr fontId="1" type="noConversion"/>
  </si>
  <si>
    <t>=TEXTJOIN(",",TRUE,UNIQUE(FILTER($C$6:$C$14,$B$6:$B$14=B21)))</t>
    <phoneticPr fontId="1" type="noConversion"/>
  </si>
  <si>
    <t>{=TEXTJOIN(",",TRUE,IF(($B$6:$B$14=B26),$C$6:$C$14,""))}</t>
    <phoneticPr fontId="1" type="noConversion"/>
  </si>
  <si>
    <t>{=TEXTJOIN(",",TRUE,IF(($B$6:$B$14=B27),$C$6:$C$14,""))}</t>
    <phoneticPr fontId="1" type="noConversion"/>
  </si>
  <si>
    <t>{=TEXTJOIN(",",TRUE,IF(($B$6:$B$14=B28),$C$6:$C$14,""))}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</si>
</sst>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76" formatCode="_-* #,##0_-;\-* #,##0_-;_-* &quot;-&quot;??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176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1" fontId="3" fillId="4" borderId="1" xfId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Border="1">
      <alignment vertical="center"/>
    </xf>
    <xf numFmtId="14" fontId="3" fillId="0" borderId="0" xfId="0" applyNumberFormat="1" applyFont="1">
      <alignment vertical="center"/>
    </xf>
    <xf numFmtId="14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1" fontId="3" fillId="5" borderId="0" xfId="1" applyFont="1" applyFill="1" applyAlignment="1">
      <alignment horizontal="center" vertical="center"/>
    </xf>
    <xf numFmtId="0" fontId="10" fillId="0" borderId="0" xfId="0" applyFont="1">
      <alignment vertical="center"/>
    </xf>
    <xf numFmtId="41" fontId="0" fillId="0" borderId="1" xfId="1" applyFont="1" applyFill="1" applyBorder="1">
      <alignment vertical="center"/>
    </xf>
    <xf numFmtId="0" fontId="0" fillId="0" borderId="1" xfId="0" applyBorder="1" applyAlignment="1">
      <alignment vertical="center" wrapText="1"/>
    </xf>
    <xf numFmtId="41" fontId="0" fillId="0" borderId="0" xfId="1" quotePrefix="1" applyFont="1">
      <alignment vertical="center"/>
    </xf>
    <xf numFmtId="0" fontId="0" fillId="0" borderId="0" xfId="0" quotePrefix="1">
      <alignment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0066FF"/>
      <color rgb="FF009900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B2:H19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1.5" style="2" customWidth="1"/>
    <col min="3" max="4" width="11.5" customWidth="1"/>
    <col min="5" max="5" width="3.875" customWidth="1"/>
    <col min="6" max="6" width="12.625" customWidth="1"/>
  </cols>
  <sheetData>
    <row r="2" spans="2:8" ht="17.25" x14ac:dyDescent="0.3">
      <c r="B2" s="4" t="s">
        <v>18</v>
      </c>
    </row>
    <row r="3" spans="2:8" x14ac:dyDescent="0.3">
      <c r="B3" s="5" t="s">
        <v>0</v>
      </c>
      <c r="C3" s="5" t="s">
        <v>4</v>
      </c>
      <c r="D3" s="5" t="s">
        <v>5</v>
      </c>
      <c r="F3" s="9" t="s">
        <v>20</v>
      </c>
      <c r="G3" s="9"/>
      <c r="H3" s="9" t="s">
        <v>21</v>
      </c>
    </row>
    <row r="4" spans="2:8" x14ac:dyDescent="0.3">
      <c r="B4" s="3" t="s">
        <v>1</v>
      </c>
      <c r="C4" s="3" t="s">
        <v>9</v>
      </c>
      <c r="D4" s="6">
        <v>3580000</v>
      </c>
      <c r="F4" s="7" cm="1">
        <f t="array" ref="F4:F13">D4:D13*12</f>
        <v>42960000</v>
      </c>
      <c r="H4" cm="1">
        <f t="array" ref="H4:H13">_xlfn.ANCHORARRAY(F4)</f>
        <v>42960000</v>
      </c>
    </row>
    <row r="5" spans="2:8" x14ac:dyDescent="0.3">
      <c r="B5" s="3" t="s">
        <v>7</v>
      </c>
      <c r="C5" s="3" t="s">
        <v>8</v>
      </c>
      <c r="D5" s="6">
        <v>5380000</v>
      </c>
      <c r="F5">
        <v>64560000</v>
      </c>
      <c r="H5">
        <v>64560000</v>
      </c>
    </row>
    <row r="6" spans="2:8" x14ac:dyDescent="0.3">
      <c r="B6" s="3" t="s">
        <v>12</v>
      </c>
      <c r="C6" s="3" t="s">
        <v>11</v>
      </c>
      <c r="D6" s="6">
        <v>4080000</v>
      </c>
      <c r="F6">
        <v>48960000</v>
      </c>
      <c r="H6">
        <v>48960000</v>
      </c>
    </row>
    <row r="7" spans="2:8" x14ac:dyDescent="0.3">
      <c r="B7" s="3" t="s">
        <v>13</v>
      </c>
      <c r="C7" s="3" t="s">
        <v>6</v>
      </c>
      <c r="D7" s="6">
        <v>7080000</v>
      </c>
      <c r="F7">
        <v>84960000</v>
      </c>
      <c r="H7">
        <v>84960000</v>
      </c>
    </row>
    <row r="8" spans="2:8" x14ac:dyDescent="0.3">
      <c r="B8" s="3" t="s">
        <v>14</v>
      </c>
      <c r="C8" s="3" t="s">
        <v>9</v>
      </c>
      <c r="D8" s="6">
        <v>3880000</v>
      </c>
      <c r="F8">
        <v>46560000</v>
      </c>
      <c r="H8">
        <v>46560000</v>
      </c>
    </row>
    <row r="9" spans="2:8" x14ac:dyDescent="0.3">
      <c r="B9" s="3" t="s">
        <v>2</v>
      </c>
      <c r="C9" s="3" t="s">
        <v>10</v>
      </c>
      <c r="D9" s="6">
        <v>6040000</v>
      </c>
      <c r="F9">
        <v>72480000</v>
      </c>
      <c r="H9">
        <v>72480000</v>
      </c>
    </row>
    <row r="10" spans="2:8" x14ac:dyDescent="0.3">
      <c r="B10" s="3" t="s">
        <v>3</v>
      </c>
      <c r="C10" s="3" t="s">
        <v>8</v>
      </c>
      <c r="D10" s="6">
        <v>4920000</v>
      </c>
      <c r="F10">
        <v>59040000</v>
      </c>
      <c r="H10">
        <v>59040000</v>
      </c>
    </row>
    <row r="11" spans="2:8" x14ac:dyDescent="0.3">
      <c r="B11" s="3" t="s">
        <v>15</v>
      </c>
      <c r="C11" s="3" t="s">
        <v>6</v>
      </c>
      <c r="D11" s="6">
        <v>6750000</v>
      </c>
      <c r="F11">
        <v>81000000</v>
      </c>
      <c r="H11">
        <v>81000000</v>
      </c>
    </row>
    <row r="12" spans="2:8" x14ac:dyDescent="0.3">
      <c r="B12" s="3" t="s">
        <v>16</v>
      </c>
      <c r="C12" s="3" t="s">
        <v>11</v>
      </c>
      <c r="D12" s="6">
        <v>4080000</v>
      </c>
      <c r="F12">
        <v>48960000</v>
      </c>
      <c r="H12">
        <v>48960000</v>
      </c>
    </row>
    <row r="13" spans="2:8" x14ac:dyDescent="0.3">
      <c r="B13" s="3" t="s">
        <v>17</v>
      </c>
      <c r="C13" s="3" t="s">
        <v>9</v>
      </c>
      <c r="D13" s="6">
        <v>3630000</v>
      </c>
      <c r="F13">
        <v>43560000</v>
      </c>
      <c r="H13">
        <v>43560000</v>
      </c>
    </row>
    <row r="14" spans="2:8" ht="17.25" x14ac:dyDescent="0.3">
      <c r="B14" s="4"/>
    </row>
    <row r="16" spans="2:8" ht="17.25" x14ac:dyDescent="0.3">
      <c r="B16" s="4" t="s">
        <v>19</v>
      </c>
    </row>
    <row r="17" spans="2:6" x14ac:dyDescent="0.3">
      <c r="B17" s="3">
        <v>85</v>
      </c>
      <c r="C17" s="3">
        <v>150</v>
      </c>
      <c r="D17" s="3">
        <v>200</v>
      </c>
      <c r="F17" s="8">
        <f t="array" ref="F17">SUM((B17:D19)*2)</f>
        <v>2796</v>
      </c>
    </row>
    <row r="18" spans="2:6" x14ac:dyDescent="0.3">
      <c r="B18" s="3">
        <v>35</v>
      </c>
      <c r="C18" s="3">
        <v>153</v>
      </c>
      <c r="D18" s="3">
        <v>200</v>
      </c>
    </row>
    <row r="19" spans="2:6" x14ac:dyDescent="0.3">
      <c r="B19" s="3">
        <v>100</v>
      </c>
      <c r="C19" s="3">
        <v>320</v>
      </c>
      <c r="D19" s="3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8CA1-FE51-437D-9648-AA5A608D991C}">
  <sheetPr codeName="Sheet2"/>
  <dimension ref="A1:H21"/>
  <sheetViews>
    <sheetView zoomScale="85" zoomScaleNormal="85" workbookViewId="0"/>
  </sheetViews>
  <sheetFormatPr defaultRowHeight="16.5" x14ac:dyDescent="0.3"/>
  <cols>
    <col min="1" max="1" width="3.625" customWidth="1"/>
    <col min="2" max="2" width="16.125" style="2" customWidth="1"/>
    <col min="3" max="3" width="13.75" bestFit="1" customWidth="1"/>
    <col min="4" max="4" width="13.25" customWidth="1"/>
    <col min="5" max="5" width="11.5" style="1" bestFit="1" customWidth="1"/>
    <col min="6" max="6" width="15" style="1" customWidth="1"/>
    <col min="7" max="7" width="9.875" style="1" bestFit="1" customWidth="1"/>
    <col min="8" max="8" width="16.875" style="1" customWidth="1"/>
  </cols>
  <sheetData>
    <row r="1" spans="1:8" ht="26.25" x14ac:dyDescent="0.3">
      <c r="A1" s="10" t="s">
        <v>22</v>
      </c>
    </row>
    <row r="2" spans="1:8" x14ac:dyDescent="0.3">
      <c r="B2" s="11"/>
      <c r="F2"/>
      <c r="G2"/>
      <c r="H2"/>
    </row>
    <row r="4" spans="1:8" s="14" customFormat="1" ht="17.25" x14ac:dyDescent="0.3">
      <c r="A4" s="12"/>
      <c r="B4" s="13" t="s">
        <v>23</v>
      </c>
      <c r="E4" s="15"/>
      <c r="F4" s="15"/>
      <c r="G4" s="15"/>
      <c r="H4" s="15"/>
    </row>
    <row r="5" spans="1:8" s="16" customFormat="1" x14ac:dyDescent="0.3">
      <c r="B5" s="17" t="s">
        <v>24</v>
      </c>
      <c r="C5" s="18" t="s">
        <v>25</v>
      </c>
      <c r="D5" s="18" t="s">
        <v>26</v>
      </c>
      <c r="E5" s="19" t="s">
        <v>27</v>
      </c>
    </row>
    <row r="6" spans="1:8" x14ac:dyDescent="0.3">
      <c r="B6" s="20">
        <v>44744</v>
      </c>
      <c r="C6" s="3" t="s">
        <v>28</v>
      </c>
      <c r="D6" s="3" t="s">
        <v>29</v>
      </c>
      <c r="E6" s="21">
        <v>50000</v>
      </c>
      <c r="F6"/>
      <c r="G6"/>
      <c r="H6"/>
    </row>
    <row r="7" spans="1:8" x14ac:dyDescent="0.3">
      <c r="B7" s="20">
        <v>44777</v>
      </c>
      <c r="C7" s="3" t="s">
        <v>28</v>
      </c>
      <c r="D7" s="3" t="s">
        <v>29</v>
      </c>
      <c r="E7" s="21">
        <v>600000</v>
      </c>
      <c r="F7"/>
      <c r="G7"/>
      <c r="H7"/>
    </row>
    <row r="8" spans="1:8" x14ac:dyDescent="0.3">
      <c r="B8" s="20">
        <v>44777</v>
      </c>
      <c r="C8" s="3" t="s">
        <v>28</v>
      </c>
      <c r="D8" s="3" t="s">
        <v>30</v>
      </c>
      <c r="E8" s="21">
        <v>60000</v>
      </c>
      <c r="F8"/>
      <c r="G8"/>
      <c r="H8"/>
    </row>
    <row r="9" spans="1:8" x14ac:dyDescent="0.3">
      <c r="B9" s="20">
        <v>44743</v>
      </c>
      <c r="C9" s="3" t="s">
        <v>31</v>
      </c>
      <c r="D9" s="3" t="s">
        <v>29</v>
      </c>
      <c r="E9" s="21">
        <v>900000</v>
      </c>
      <c r="F9"/>
      <c r="G9"/>
      <c r="H9"/>
    </row>
    <row r="10" spans="1:8" x14ac:dyDescent="0.3">
      <c r="B10" s="20">
        <v>44743</v>
      </c>
      <c r="C10" s="3" t="s">
        <v>31</v>
      </c>
      <c r="D10" s="3" t="s">
        <v>30</v>
      </c>
      <c r="E10" s="21">
        <v>200000</v>
      </c>
      <c r="F10"/>
      <c r="G10"/>
      <c r="H10"/>
    </row>
    <row r="11" spans="1:8" x14ac:dyDescent="0.3">
      <c r="B11" s="20">
        <v>44748</v>
      </c>
      <c r="C11" s="3" t="s">
        <v>32</v>
      </c>
      <c r="D11" s="3" t="s">
        <v>29</v>
      </c>
      <c r="E11" s="21">
        <v>27000</v>
      </c>
      <c r="F11"/>
      <c r="G11"/>
      <c r="H11"/>
    </row>
    <row r="12" spans="1:8" x14ac:dyDescent="0.3">
      <c r="B12" s="20">
        <v>44748</v>
      </c>
      <c r="C12" s="3" t="s">
        <v>32</v>
      </c>
      <c r="D12" s="3" t="s">
        <v>33</v>
      </c>
      <c r="E12" s="21">
        <v>15000</v>
      </c>
      <c r="F12"/>
      <c r="G12"/>
      <c r="H12"/>
    </row>
    <row r="13" spans="1:8" x14ac:dyDescent="0.3">
      <c r="B13" s="20">
        <v>44748</v>
      </c>
      <c r="C13" s="3" t="s">
        <v>32</v>
      </c>
      <c r="D13" s="3" t="s">
        <v>33</v>
      </c>
      <c r="E13" s="21">
        <v>80000</v>
      </c>
      <c r="F13"/>
      <c r="G13"/>
      <c r="H13"/>
    </row>
    <row r="14" spans="1:8" x14ac:dyDescent="0.3">
      <c r="B14" s="22"/>
      <c r="E14" s="23"/>
      <c r="F14"/>
      <c r="G14"/>
      <c r="H14"/>
    </row>
    <row r="16" spans="1:8" x14ac:dyDescent="0.3">
      <c r="B16" s="24" t="s">
        <v>34</v>
      </c>
    </row>
    <row r="17" spans="2:6" x14ac:dyDescent="0.3">
      <c r="B17" s="25" t="s">
        <v>24</v>
      </c>
      <c r="C17" s="26" t="s">
        <v>25</v>
      </c>
      <c r="D17" s="26" t="s">
        <v>26</v>
      </c>
      <c r="E17" s="27" t="s">
        <v>27</v>
      </c>
    </row>
    <row r="18" spans="2:6" x14ac:dyDescent="0.3">
      <c r="B18" s="22" cm="1">
        <f t="array" ref="B18:E21">_xlfn._xlws.FILTER($B$6:$E$13,($D$6:$D$13="노트"),"찾는 자료가 없음")</f>
        <v>44744</v>
      </c>
      <c r="C18" t="str">
        <v>신촌 아트박스</v>
      </c>
      <c r="D18" t="str">
        <v>노트</v>
      </c>
      <c r="E18" s="1">
        <v>50000</v>
      </c>
      <c r="F18" s="31" t="s">
        <v>53</v>
      </c>
    </row>
    <row r="19" spans="2:6" x14ac:dyDescent="0.3">
      <c r="B19" s="22">
        <v>44777</v>
      </c>
      <c r="C19" t="str">
        <v>신촌 아트박스</v>
      </c>
      <c r="D19" t="str">
        <v>노트</v>
      </c>
      <c r="E19" s="1">
        <v>600000</v>
      </c>
    </row>
    <row r="20" spans="2:6" x14ac:dyDescent="0.3">
      <c r="B20" s="22">
        <v>44743</v>
      </c>
      <c r="C20" t="str">
        <v>신림문구</v>
      </c>
      <c r="D20" t="str">
        <v>노트</v>
      </c>
      <c r="E20" s="1">
        <v>900000</v>
      </c>
    </row>
    <row r="21" spans="2:6" x14ac:dyDescent="0.3">
      <c r="B21" s="22">
        <v>44748</v>
      </c>
      <c r="C21" t="str">
        <v>서초 아트박스</v>
      </c>
      <c r="D21" t="str">
        <v>노트</v>
      </c>
      <c r="E21" s="1">
        <v>27000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998E-6483-4FB4-91C9-E076C9FC83F7}">
  <sheetPr codeName="Sheet3"/>
  <dimension ref="A1:F29"/>
  <sheetViews>
    <sheetView zoomScale="85" zoomScaleNormal="85" workbookViewId="0"/>
  </sheetViews>
  <sheetFormatPr defaultRowHeight="16.5" x14ac:dyDescent="0.3"/>
  <cols>
    <col min="1" max="1" width="3.625" customWidth="1"/>
    <col min="3" max="3" width="21.375" customWidth="1"/>
    <col min="4" max="4" width="9" style="1"/>
    <col min="5" max="5" width="56.625" customWidth="1"/>
  </cols>
  <sheetData>
    <row r="1" spans="1:4" ht="26.25" x14ac:dyDescent="0.3">
      <c r="A1" s="28" t="s">
        <v>35</v>
      </c>
    </row>
    <row r="2" spans="1:4" x14ac:dyDescent="0.3">
      <c r="B2" t="s">
        <v>36</v>
      </c>
    </row>
    <row r="4" spans="1:4" ht="17.25" x14ac:dyDescent="0.3">
      <c r="B4" s="4" t="s">
        <v>37</v>
      </c>
    </row>
    <row r="5" spans="1:4" x14ac:dyDescent="0.3">
      <c r="B5" s="18" t="s">
        <v>38</v>
      </c>
      <c r="C5" s="18" t="s">
        <v>39</v>
      </c>
      <c r="D5" s="19" t="s">
        <v>40</v>
      </c>
    </row>
    <row r="6" spans="1:4" x14ac:dyDescent="0.3">
      <c r="B6" s="3" t="s">
        <v>1</v>
      </c>
      <c r="C6" s="3" t="s">
        <v>43</v>
      </c>
      <c r="D6" s="29">
        <v>5000</v>
      </c>
    </row>
    <row r="7" spans="1:4" x14ac:dyDescent="0.3">
      <c r="B7" s="3" t="s">
        <v>1</v>
      </c>
      <c r="C7" s="3" t="s">
        <v>44</v>
      </c>
      <c r="D7" s="29">
        <v>20000</v>
      </c>
    </row>
    <row r="8" spans="1:4" x14ac:dyDescent="0.3">
      <c r="B8" s="3" t="s">
        <v>1</v>
      </c>
      <c r="C8" s="3" t="s">
        <v>44</v>
      </c>
      <c r="D8" s="29">
        <v>15000</v>
      </c>
    </row>
    <row r="9" spans="1:4" x14ac:dyDescent="0.3">
      <c r="B9" s="3" t="s">
        <v>1</v>
      </c>
      <c r="C9" s="3" t="s">
        <v>45</v>
      </c>
      <c r="D9" s="29">
        <v>12000</v>
      </c>
    </row>
    <row r="10" spans="1:4" x14ac:dyDescent="0.3">
      <c r="B10" s="3" t="s">
        <v>46</v>
      </c>
      <c r="C10" s="3" t="s">
        <v>47</v>
      </c>
      <c r="D10" s="29">
        <v>5000</v>
      </c>
    </row>
    <row r="11" spans="1:4" x14ac:dyDescent="0.3">
      <c r="B11" s="3" t="s">
        <v>46</v>
      </c>
      <c r="C11" s="3" t="s">
        <v>48</v>
      </c>
      <c r="D11" s="29">
        <v>8800</v>
      </c>
    </row>
    <row r="12" spans="1:4" x14ac:dyDescent="0.3">
      <c r="B12" s="3" t="s">
        <v>41</v>
      </c>
      <c r="C12" s="3" t="s">
        <v>42</v>
      </c>
      <c r="D12" s="29">
        <v>7000</v>
      </c>
    </row>
    <row r="13" spans="1:4" x14ac:dyDescent="0.3">
      <c r="B13" s="3" t="s">
        <v>41</v>
      </c>
      <c r="C13" s="3" t="s">
        <v>42</v>
      </c>
      <c r="D13" s="29">
        <v>20000</v>
      </c>
    </row>
    <row r="14" spans="1:4" x14ac:dyDescent="0.3">
      <c r="B14" s="3" t="s">
        <v>41</v>
      </c>
      <c r="C14" s="3" t="s">
        <v>44</v>
      </c>
      <c r="D14" s="29">
        <v>12000</v>
      </c>
    </row>
    <row r="17" spans="2:6" ht="17.25" x14ac:dyDescent="0.3">
      <c r="B17" s="4" t="s">
        <v>49</v>
      </c>
    </row>
    <row r="18" spans="2:6" x14ac:dyDescent="0.3">
      <c r="B18" s="18" t="s">
        <v>38</v>
      </c>
      <c r="C18" s="18" t="s">
        <v>39</v>
      </c>
      <c r="D18" s="19" t="s">
        <v>40</v>
      </c>
    </row>
    <row r="19" spans="2:6" x14ac:dyDescent="0.3">
      <c r="B19" s="3" t="s">
        <v>1</v>
      </c>
      <c r="C19" s="30" t="str" cm="1">
        <f t="array" ref="C19">_xlfn.TEXTJOIN(",",TRUE,_xlfn.UNIQUE(_xlfn._xlws.FILTER($C$6:$C$14,$B$6:$B$14=B19)))</f>
        <v>사과,배,천도복숭아</v>
      </c>
      <c r="D19" s="29">
        <f>SUMIFS($D$6:$D$14,$B$6:$B$14,B19)</f>
        <v>52000</v>
      </c>
      <c r="E19" s="32" t="s">
        <v>54</v>
      </c>
      <c r="F19" t="s">
        <v>52</v>
      </c>
    </row>
    <row r="20" spans="2:6" x14ac:dyDescent="0.3">
      <c r="B20" s="3" t="s">
        <v>46</v>
      </c>
      <c r="C20" s="30" t="str" cm="1">
        <f t="array" ref="C20">_xlfn.TEXTJOIN(",",TRUE,_xlfn.UNIQUE(_xlfn._xlws.FILTER($C$6:$C$14,$B$6:$B$14=B20)))</f>
        <v>바나나,복숭아</v>
      </c>
      <c r="D20" s="29">
        <f>SUMIFS($D$6:$D$14,$B$6:$B$14,B20)</f>
        <v>13800</v>
      </c>
      <c r="E20" s="32" t="s">
        <v>55</v>
      </c>
      <c r="F20" t="s">
        <v>52</v>
      </c>
    </row>
    <row r="21" spans="2:6" x14ac:dyDescent="0.3">
      <c r="B21" s="3" t="s">
        <v>41</v>
      </c>
      <c r="C21" s="3" t="str" cm="1">
        <f t="array" ref="C21">_xlfn.TEXTJOIN(",",TRUE,_xlfn.UNIQUE(_xlfn._xlws.FILTER($C$6:$C$14,$B$6:$B$14=B21)))</f>
        <v>딸기,배</v>
      </c>
      <c r="D21" s="29">
        <f>SUMIFS($D$6:$D$14,$B$6:$B$14,B21)</f>
        <v>39000</v>
      </c>
      <c r="E21" s="32" t="s">
        <v>56</v>
      </c>
      <c r="F21" t="s">
        <v>52</v>
      </c>
    </row>
    <row r="24" spans="2:6" ht="17.25" x14ac:dyDescent="0.3">
      <c r="B24" s="4" t="s">
        <v>50</v>
      </c>
    </row>
    <row r="25" spans="2:6" x14ac:dyDescent="0.3">
      <c r="B25" s="18" t="s">
        <v>38</v>
      </c>
      <c r="C25" s="18" t="s">
        <v>39</v>
      </c>
      <c r="D25" s="19" t="s">
        <v>40</v>
      </c>
    </row>
    <row r="26" spans="2:6" x14ac:dyDescent="0.3">
      <c r="B26" s="3" t="s">
        <v>1</v>
      </c>
      <c r="C26" s="30" t="str">
        <f t="array" ref="C26">_xlfn.TEXTJOIN(",",TRUE,IF(($B$6:$B$14=B26),$C$6:$C$14,""))</f>
        <v>사과,배,배,천도복숭아</v>
      </c>
      <c r="D26" s="29">
        <f>SUMIFS($D$6:$D$14,$B$6:$B$14,B26)</f>
        <v>52000</v>
      </c>
      <c r="E26" s="32" t="s">
        <v>57</v>
      </c>
      <c r="F26" t="s">
        <v>51</v>
      </c>
    </row>
    <row r="27" spans="2:6" x14ac:dyDescent="0.3">
      <c r="B27" s="3" t="s">
        <v>46</v>
      </c>
      <c r="C27" s="30" t="str">
        <f t="array" ref="C27">_xlfn.TEXTJOIN(",",TRUE,IF(($B$6:$B$14=B27),$C$6:$C$14,""))</f>
        <v>바나나,복숭아</v>
      </c>
      <c r="D27" s="29">
        <f>SUMIFS($D$6:$D$14,$B$6:$B$14,B27)</f>
        <v>13800</v>
      </c>
      <c r="E27" s="32" t="s">
        <v>58</v>
      </c>
      <c r="F27" t="s">
        <v>51</v>
      </c>
    </row>
    <row r="28" spans="2:6" x14ac:dyDescent="0.3">
      <c r="B28" s="3" t="s">
        <v>41</v>
      </c>
      <c r="C28" s="3" t="str">
        <f t="array" ref="C28">_xlfn.TEXTJOIN(",",TRUE,IF(($B$6:$B$14=B28),$C$6:$C$14,""))</f>
        <v>딸기,딸기,배</v>
      </c>
      <c r="D28" s="29">
        <f>SUMIFS($D$6:$D$14,$B$6:$B$14,B28)</f>
        <v>39000</v>
      </c>
      <c r="E28" s="32" t="s">
        <v>59</v>
      </c>
      <c r="F28" t="s">
        <v>51</v>
      </c>
    </row>
    <row r="29" spans="2:6" x14ac:dyDescent="0.3">
      <c r="E29" s="32"/>
    </row>
  </sheetData>
  <sortState xmlns:xlrd2="http://schemas.microsoft.com/office/spreadsheetml/2017/richdata2" ref="B26:D28">
    <sortCondition ref="B26:B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동적배열수식</vt:lpstr>
      <vt:lpstr>데이터필터링</vt:lpstr>
      <vt:lpstr>텍스트합치기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2023-05-01T15:33:05Z</dcterms:modified>
</cp:coreProperties>
</file>