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 GEN9\Desktop\책 집필\OneDrive-2023-07-25\"/>
    </mc:Choice>
  </mc:AlternateContent>
  <xr:revisionPtr revIDLastSave="0" documentId="13_ncr:1_{36A256F9-13C4-4889-AB70-BEF0DE8C16AA}" xr6:coauthVersionLast="47" xr6:coauthVersionMax="47" xr10:uidLastSave="{00000000-0000-0000-0000-000000000000}"/>
  <bookViews>
    <workbookView xWindow="13515" yWindow="-16320" windowWidth="29040" windowHeight="15990" xr2:uid="{71E1C831-873E-4B52-ACA7-E89B67293C03}"/>
  </bookViews>
  <sheets>
    <sheet name="B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10" i="1" l="1"/>
  <c r="G10" i="1" s="1"/>
  <c r="C9" i="1"/>
  <c r="G9" i="1" s="1"/>
  <c r="M4" i="1" l="1"/>
  <c r="M9" i="1" s="1"/>
</calcChain>
</file>

<file path=xl/sharedStrings.xml><?xml version="1.0" encoding="utf-8"?>
<sst xmlns="http://schemas.openxmlformats.org/spreadsheetml/2006/main" count="26" uniqueCount="20">
  <si>
    <t>BSM</t>
    <phoneticPr fontId="1" type="noConversion"/>
  </si>
  <si>
    <t>S</t>
    <phoneticPr fontId="1" type="noConversion"/>
  </si>
  <si>
    <t>T</t>
    <phoneticPr fontId="1" type="noConversion"/>
  </si>
  <si>
    <t>R</t>
    <phoneticPr fontId="1" type="noConversion"/>
  </si>
  <si>
    <t>Q</t>
    <phoneticPr fontId="1" type="noConversion"/>
  </si>
  <si>
    <t>SD</t>
    <phoneticPr fontId="1" type="noConversion"/>
  </si>
  <si>
    <t>D1</t>
    <phoneticPr fontId="1" type="noConversion"/>
  </si>
  <si>
    <t>N(d1)</t>
    <phoneticPr fontId="1" type="noConversion"/>
  </si>
  <si>
    <t>D2</t>
    <phoneticPr fontId="1" type="noConversion"/>
  </si>
  <si>
    <t>N(d2)</t>
    <phoneticPr fontId="1" type="noConversion"/>
  </si>
  <si>
    <t>참고사항</t>
    <phoneticPr fontId="1" type="noConversion"/>
  </si>
  <si>
    <t>행사가격</t>
    <phoneticPr fontId="1" type="noConversion"/>
  </si>
  <si>
    <t>평가기준일</t>
    <phoneticPr fontId="1" type="noConversion"/>
  </si>
  <si>
    <t>기초자산가격</t>
    <phoneticPr fontId="1" type="noConversion"/>
  </si>
  <si>
    <t>만기일</t>
    <phoneticPr fontId="1" type="noConversion"/>
  </si>
  <si>
    <t>잔존만기(N/12)</t>
    <phoneticPr fontId="1" type="noConversion"/>
  </si>
  <si>
    <t>무위험이자율</t>
    <phoneticPr fontId="1" type="noConversion"/>
  </si>
  <si>
    <t>배당률</t>
    <phoneticPr fontId="1" type="noConversion"/>
  </si>
  <si>
    <t>변동성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</si>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</sst>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00_ "/>
    <numFmt numFmtId="177" formatCode="#,##0_-;\(#,##0\);&quot;-&quot;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나눔바른고딕"/>
      <family val="3"/>
      <charset val="129"/>
    </font>
    <font>
      <sz val="11"/>
      <color theme="1"/>
      <name val="나눔바른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1" fontId="4" fillId="3" borderId="0" xfId="1" applyFont="1" applyFill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  <xf numFmtId="41" fontId="4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4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</xdr:row>
      <xdr:rowOff>66675</xdr:rowOff>
    </xdr:from>
    <xdr:to>
      <xdr:col>4</xdr:col>
      <xdr:colOff>485775</xdr:colOff>
      <xdr:row>9</xdr:row>
      <xdr:rowOff>171450</xdr:rowOff>
    </xdr:to>
    <xdr:sp macro="" textlink="">
      <xdr:nvSpPr>
        <xdr:cNvPr id="2" name="줄무늬가 있는 오른쪽 화살표 1">
          <a:extLst>
            <a:ext uri="{FF2B5EF4-FFF2-40B4-BE49-F238E27FC236}">
              <a16:creationId xmlns:a16="http://schemas.microsoft.com/office/drawing/2014/main" id="{B794C132-B73D-46D2-9D6D-731A43CC9EB6}"/>
            </a:ext>
          </a:extLst>
        </xdr:cNvPr>
        <xdr:cNvSpPr/>
      </xdr:nvSpPr>
      <xdr:spPr>
        <a:xfrm>
          <a:off x="3562350" y="1857375"/>
          <a:ext cx="866775" cy="323850"/>
        </a:xfrm>
        <a:prstGeom prst="stripedRightArrow">
          <a:avLst/>
        </a:prstGeom>
        <a:solidFill>
          <a:schemeClr val="accent3">
            <a:satMod val="103000"/>
            <a:lumMod val="102000"/>
            <a:tint val="94000"/>
          </a:schemeClr>
        </a:solidFill>
        <a:effectLst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114300</xdr:colOff>
      <xdr:row>3</xdr:row>
      <xdr:rowOff>9525</xdr:rowOff>
    </xdr:from>
    <xdr:to>
      <xdr:col>12</xdr:col>
      <xdr:colOff>619125</xdr:colOff>
      <xdr:row>4</xdr:row>
      <xdr:rowOff>209550</xdr:rowOff>
    </xdr:to>
    <xdr:sp macro="" textlink="">
      <xdr:nvSpPr>
        <xdr:cNvPr id="3" name="오른쪽 화살표 설명선 2">
          <a:extLst>
            <a:ext uri="{FF2B5EF4-FFF2-40B4-BE49-F238E27FC236}">
              <a16:creationId xmlns:a16="http://schemas.microsoft.com/office/drawing/2014/main" id="{6CEA547B-7CE8-4427-BEB1-1D6669D9EFD2}"/>
            </a:ext>
          </a:extLst>
        </xdr:cNvPr>
        <xdr:cNvSpPr/>
      </xdr:nvSpPr>
      <xdr:spPr>
        <a:xfrm>
          <a:off x="9990418" y="678143"/>
          <a:ext cx="1827119" cy="427878"/>
        </a:xfrm>
        <a:prstGeom prst="rightArrowCallou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/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600" b="1">
              <a:solidFill>
                <a:schemeClr val="tx1"/>
              </a:solidFill>
            </a:rPr>
            <a:t>CALL</a:t>
          </a:r>
          <a:r>
            <a:rPr lang="en-US" altLang="ko-KR" sz="1600" b="1" baseline="0">
              <a:solidFill>
                <a:schemeClr val="tx1"/>
              </a:solidFill>
            </a:rPr>
            <a:t>  PRICE</a:t>
          </a:r>
          <a:endParaRPr lang="ko-KR" alt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142875</xdr:colOff>
      <xdr:row>8</xdr:row>
      <xdr:rowOff>0</xdr:rowOff>
    </xdr:from>
    <xdr:to>
      <xdr:col>12</xdr:col>
      <xdr:colOff>647700</xdr:colOff>
      <xdr:row>10</xdr:row>
      <xdr:rowOff>0</xdr:rowOff>
    </xdr:to>
    <xdr:sp macro="" textlink="">
      <xdr:nvSpPr>
        <xdr:cNvPr id="4" name="오른쪽 화살표 설명선 3">
          <a:extLst>
            <a:ext uri="{FF2B5EF4-FFF2-40B4-BE49-F238E27FC236}">
              <a16:creationId xmlns:a16="http://schemas.microsoft.com/office/drawing/2014/main" id="{55A66DAC-4FC1-40D5-8775-1534B20519CE}"/>
            </a:ext>
          </a:extLst>
        </xdr:cNvPr>
        <xdr:cNvSpPr/>
      </xdr:nvSpPr>
      <xdr:spPr>
        <a:xfrm>
          <a:off x="8382000" y="1790700"/>
          <a:ext cx="1819275" cy="438150"/>
        </a:xfrm>
        <a:prstGeom prst="rightArrowCallout">
          <a:avLst/>
        </a:prstGeom>
        <a:noFill/>
        <a:ln>
          <a:noFill/>
        </a:ln>
        <a:scene3d>
          <a:camera prst="orthographicFront"/>
          <a:lightRig rig="threePt" dir="t"/>
        </a:scene3d>
        <a:sp3d>
          <a:bevelT/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600" b="1" baseline="0">
              <a:solidFill>
                <a:schemeClr val="tx1"/>
              </a:solidFill>
            </a:rPr>
            <a:t>PUT  PRICE</a:t>
          </a:r>
          <a:endParaRPr lang="ko-KR" alt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76201</xdr:colOff>
      <xdr:row>0</xdr:row>
      <xdr:rowOff>57151</xdr:rowOff>
    </xdr:from>
    <xdr:to>
      <xdr:col>7</xdr:col>
      <xdr:colOff>1</xdr:colOff>
      <xdr:row>2</xdr:row>
      <xdr:rowOff>133351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CB3611FF-33D4-42AA-9496-BA43B4C2A8A7}"/>
            </a:ext>
          </a:extLst>
        </xdr:cNvPr>
        <xdr:cNvSpPr/>
      </xdr:nvSpPr>
      <xdr:spPr>
        <a:xfrm>
          <a:off x="733426" y="57151"/>
          <a:ext cx="3867150" cy="514350"/>
        </a:xfrm>
        <a:prstGeom prst="roundRect">
          <a:avLst>
            <a:gd name="adj" fmla="val 0"/>
          </a:avLst>
        </a:prstGeom>
        <a:noFill/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altLang="ko-KR" sz="1000" b="1"/>
            <a:t>Black - Scholes -Merton  Equation</a:t>
          </a:r>
        </a:p>
        <a:p>
          <a:pPr marL="0" marR="0" algn="just">
            <a:lnSpc>
              <a:spcPct val="160000"/>
            </a:lnSpc>
            <a:spcBef>
              <a:spcPts val="0"/>
            </a:spcBef>
            <a:spcAft>
              <a:spcPts val="0"/>
            </a:spcAft>
          </a:pPr>
          <a:r>
            <a:rPr lang="en-US" altLang="ko-KR" sz="1100" b="0"/>
            <a:t>Call Price =  S</a:t>
          </a:r>
          <a:r>
            <a:rPr lang="en-US" altLang="ko-KR" sz="1100" b="0" baseline="30000"/>
            <a:t>exp(-qt)</a:t>
          </a:r>
          <a:r>
            <a:rPr lang="en-US" altLang="ko-KR" sz="1100" b="0"/>
            <a:t>*</a:t>
          </a:r>
          <a:r>
            <a:rPr lang="en-US" altLang="ko-KR" sz="1100" b="0" baseline="0"/>
            <a:t> </a:t>
          </a:r>
          <a:r>
            <a:rPr lang="en-US" altLang="ko-KR" sz="1100" b="0" baseline="0">
              <a:latin typeface="HY궁서"/>
              <a:ea typeface="HY궁서"/>
            </a:rPr>
            <a:t>N(d1)</a:t>
          </a:r>
          <a:r>
            <a:rPr lang="en-US" altLang="ko-KR" sz="1100" b="0" baseline="0"/>
            <a:t> -  K</a:t>
          </a:r>
          <a:r>
            <a:rPr lang="en-US" altLang="ko-KR" sz="1100" b="0" baseline="30000"/>
            <a:t>exp(-rt)</a:t>
          </a:r>
          <a:r>
            <a:rPr lang="en-US" altLang="ko-KR" sz="1100" b="0" baseline="0">
              <a:latin typeface="HY궁서"/>
              <a:ea typeface="HY궁서"/>
            </a:rPr>
            <a:t>*N(d2)</a:t>
          </a:r>
          <a:endParaRPr lang="ko-KR" altLang="en-US" sz="1100" b="0"/>
        </a:p>
      </xdr:txBody>
    </xdr:sp>
    <xdr:clientData/>
  </xdr:twoCellAnchor>
  <xdr:twoCellAnchor>
    <xdr:from>
      <xdr:col>9</xdr:col>
      <xdr:colOff>581025</xdr:colOff>
      <xdr:row>2</xdr:row>
      <xdr:rowOff>38100</xdr:rowOff>
    </xdr:from>
    <xdr:to>
      <xdr:col>13</xdr:col>
      <xdr:colOff>238125</xdr:colOff>
      <xdr:row>11</xdr:row>
      <xdr:rowOff>38100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7910488-C003-43EF-9A53-FF3F1E78EE8F}"/>
            </a:ext>
          </a:extLst>
        </xdr:cNvPr>
        <xdr:cNvSpPr/>
      </xdr:nvSpPr>
      <xdr:spPr>
        <a:xfrm>
          <a:off x="8162925" y="476250"/>
          <a:ext cx="2286000" cy="2009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5B79-F468-4132-989F-BFBCA55A4848}">
  <dimension ref="A1:M23"/>
  <sheetViews>
    <sheetView showGridLines="0" tabSelected="1" zoomScale="85" zoomScaleNormal="85" workbookViewId="0">
      <selection activeCell="M22" sqref="M22"/>
    </sheetView>
  </sheetViews>
  <sheetFormatPr defaultRowHeight="14.65" x14ac:dyDescent="0.6"/>
  <cols>
    <col min="1" max="1" width="9" style="2"/>
    <col min="2" max="7" width="15.0625" style="2" customWidth="1"/>
    <col min="8" max="8" width="10.875" style="2" bestFit="1" customWidth="1"/>
    <col min="9" max="9" width="11.0625" style="2" bestFit="1" customWidth="1"/>
    <col min="10" max="16384" width="9" style="2"/>
  </cols>
  <sheetData>
    <row r="1" spans="1:13" x14ac:dyDescent="0.6">
      <c r="A1" s="1" t="s">
        <v>0</v>
      </c>
    </row>
    <row r="3" spans="1:13" ht="15" thickBot="1" x14ac:dyDescent="0.65"/>
    <row r="4" spans="1:13" x14ac:dyDescent="0.6">
      <c r="B4" s="3" t="s">
        <v>19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M4" s="6">
        <f>(C5*EXP(-F5*D5)*G9)-(B5*EXP(-E5*D5)*G10)</f>
        <v>1890.1376218603177</v>
      </c>
    </row>
    <row r="5" spans="1:13" ht="15" thickBot="1" x14ac:dyDescent="0.65">
      <c r="B5" s="7">
        <v>10000</v>
      </c>
      <c r="C5" s="8">
        <v>8000</v>
      </c>
      <c r="D5" s="9">
        <f>YEARFRAC(G16,G17)</f>
        <v>5</v>
      </c>
      <c r="E5" s="10">
        <v>0.03</v>
      </c>
      <c r="F5" s="10">
        <v>0</v>
      </c>
      <c r="G5" s="11">
        <v>0.3</v>
      </c>
      <c r="M5" s="6"/>
    </row>
    <row r="8" spans="1:13" x14ac:dyDescent="0.6">
      <c r="B8" s="1"/>
    </row>
    <row r="9" spans="1:13" x14ac:dyDescent="0.6">
      <c r="B9" s="12" t="s">
        <v>6</v>
      </c>
      <c r="C9" s="13">
        <f>(LN((C5*EXP(-F5*D5))/B5)+(E5+G5^2/2)*D5)/(G5*SQRT(D5))</f>
        <v>0.22637422805542379</v>
      </c>
      <c r="F9" s="12" t="s">
        <v>7</v>
      </c>
      <c r="G9" s="13">
        <f>NORMSDIST(C9)</f>
        <v>0.58954481463930564</v>
      </c>
      <c r="J9" s="14"/>
      <c r="M9" s="6">
        <f>M4+(B5*EXP(-E5*D5))-(C5*EXP(-F5*D5))</f>
        <v>2497.2173861108968</v>
      </c>
    </row>
    <row r="10" spans="1:13" x14ac:dyDescent="0.6">
      <c r="B10" s="12" t="s">
        <v>8</v>
      </c>
      <c r="C10" s="13">
        <f>(LN((C5*EXP(-F5*D5))/B5)+(E5-G5^2/2)*D5)/(G5*SQRT(D5))</f>
        <v>-0.44444616519451313</v>
      </c>
      <c r="F10" s="12" t="s">
        <v>9</v>
      </c>
      <c r="G10" s="15">
        <f>NORMSDIST(C10)</f>
        <v>0.3283600213620429</v>
      </c>
      <c r="J10" s="14"/>
      <c r="M10" s="6"/>
    </row>
    <row r="11" spans="1:13" x14ac:dyDescent="0.6">
      <c r="B11" s="1"/>
      <c r="F11" s="1"/>
    </row>
    <row r="15" spans="1:13" ht="15" thickBot="1" x14ac:dyDescent="0.65">
      <c r="B15" s="16" t="s">
        <v>10</v>
      </c>
      <c r="C15" s="16"/>
      <c r="D15" s="16"/>
    </row>
    <row r="16" spans="1:13" x14ac:dyDescent="0.6">
      <c r="B16" s="17" t="s">
        <v>19</v>
      </c>
      <c r="C16" s="18" t="s">
        <v>11</v>
      </c>
      <c r="D16" s="19"/>
      <c r="F16" s="17" t="s">
        <v>12</v>
      </c>
      <c r="G16" s="20">
        <v>44926</v>
      </c>
      <c r="H16" s="21"/>
    </row>
    <row r="17" spans="2:9" ht="15" thickBot="1" x14ac:dyDescent="0.65">
      <c r="B17" s="22" t="s">
        <v>1</v>
      </c>
      <c r="C17" s="23" t="s">
        <v>13</v>
      </c>
      <c r="D17" s="19"/>
      <c r="F17" s="24" t="s">
        <v>14</v>
      </c>
      <c r="G17" s="25">
        <v>46752</v>
      </c>
      <c r="H17" s="26"/>
    </row>
    <row r="18" spans="2:9" x14ac:dyDescent="0.6">
      <c r="B18" s="22" t="s">
        <v>2</v>
      </c>
      <c r="C18" s="23" t="s">
        <v>15</v>
      </c>
      <c r="D18" s="19"/>
    </row>
    <row r="19" spans="2:9" x14ac:dyDescent="0.6">
      <c r="B19" s="22" t="s">
        <v>3</v>
      </c>
      <c r="C19" s="23" t="s">
        <v>16</v>
      </c>
      <c r="D19" s="19"/>
    </row>
    <row r="20" spans="2:9" x14ac:dyDescent="0.6">
      <c r="B20" s="22" t="s">
        <v>4</v>
      </c>
      <c r="C20" s="23" t="s">
        <v>17</v>
      </c>
      <c r="D20" s="19"/>
    </row>
    <row r="21" spans="2:9" ht="15" thickBot="1" x14ac:dyDescent="0.65">
      <c r="B21" s="24" t="s">
        <v>5</v>
      </c>
      <c r="C21" s="27" t="s">
        <v>18</v>
      </c>
      <c r="D21" s="19"/>
    </row>
    <row r="23" spans="2:9" x14ac:dyDescent="0.6">
      <c r="I23" s="28"/>
    </row>
  </sheetData>
  <mergeCells count="5">
    <mergeCell ref="M4:M5"/>
    <mergeCell ref="J9:J10"/>
    <mergeCell ref="M9:M10"/>
    <mergeCell ref="G16:H16"/>
    <mergeCell ref="G17:H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</dc:creator>
  <cp:lastModifiedBy>김 기필</cp:lastModifiedBy>
  <dcterms:created xsi:type="dcterms:W3CDTF">2023-05-24T00:43:10Z</dcterms:created>
  <dcterms:modified xsi:type="dcterms:W3CDTF">2023-09-07T05:41:02Z</dcterms:modified>
</cp:coreProperties>
</file>