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현재_통합_문서" defaultThemeVersion="153222"/>
  <bookViews>
    <workbookView xWindow="0" yWindow="0" windowWidth="28800" windowHeight="12255" tabRatio="759" activeTab="1"/>
  </bookViews>
  <sheets>
    <sheet name="상품정보-왼쪽에 키값" sheetId="39" r:id="rId1"/>
    <sheet name="상품정보-오른쪽에 키값" sheetId="46" r:id="rId2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6" l="1"/>
  <c r="G5" i="46" s="1"/>
  <c r="F6" i="39"/>
  <c r="F5" i="39"/>
  <c r="B15" i="46" l="1"/>
  <c r="B17" i="46" l="1"/>
  <c r="B15" i="39"/>
</calcChain>
</file>

<file path=xl/sharedStrings.xml><?xml version="1.0" encoding="utf-8"?>
<sst xmlns="http://schemas.openxmlformats.org/spreadsheetml/2006/main" count="61" uniqueCount="33">
  <si>
    <t>©https://xlworks.net</t>
    <phoneticPr fontId="1" type="noConversion"/>
  </si>
  <si>
    <t>단가</t>
    <phoneticPr fontId="1" type="noConversion"/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</si>
  <si>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</si>
  <si>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</si>
  <si>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</si>
  <si>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</si>
  <si>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</si>
  <si>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</si>
  <si>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</si>
  <si>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</si>
  <si>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</si>
  <si>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</si>
  <si>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상품코드</t>
    <phoneticPr fontId="1" type="noConversion"/>
  </si>
  <si>
    <t>상품명</t>
    <phoneticPr fontId="1" type="noConversion"/>
  </si>
  <si>
    <t>상품 정보</t>
    <phoneticPr fontId="1" type="noConversion"/>
  </si>
  <si>
    <t>USB허브</t>
  </si>
  <si>
    <t>HDMI케이블</t>
  </si>
  <si>
    <t>마우스패드</t>
  </si>
  <si>
    <t>외장SSD</t>
  </si>
  <si>
    <t>LCD모니터</t>
  </si>
  <si>
    <t>블루투스 키보드</t>
    <phoneticPr fontId="1" type="noConversion"/>
  </si>
  <si>
    <t>USB C타입 충전기</t>
    <phoneticPr fontId="1" type="noConversion"/>
  </si>
  <si>
    <t>펜타블렛</t>
    <phoneticPr fontId="1" type="noConversion"/>
  </si>
  <si>
    <t>무선마우스</t>
    <phoneticPr fontId="1" type="noConversion"/>
  </si>
  <si>
    <t>유선 키보드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</si>
  <si>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</si>
  <si>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https://xlworks.net/lookup-ref-function-basic/</t>
    <phoneticPr fontId="1" type="noConversion"/>
  </si>
  <si>
    <t>=VLOOKUP("A007",B4:D13,2,FALSE)</t>
    <phoneticPr fontId="1" type="noConversion"/>
  </si>
  <si>
    <t>=INDEX(B4:B13,MATCH("A007",D4:D13,0))</t>
    <phoneticPr fontId="1" type="noConversion"/>
  </si>
  <si>
    <t>=XLOOKUP("A007",D4:D13,B4:B13)</t>
    <phoneticPr fontId="1" type="noConversion"/>
  </si>
  <si>
    <t>상품코드</t>
    <phoneticPr fontId="1" type="noConversion"/>
  </si>
  <si>
    <t>MATCH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</si>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</sst>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176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176" fontId="6" fillId="0" borderId="0" xfId="1" applyFont="1">
      <alignment vertical="center"/>
    </xf>
    <xf numFmtId="0" fontId="7" fillId="0" borderId="0" xfId="0" applyFont="1">
      <alignment vertical="center"/>
    </xf>
    <xf numFmtId="176" fontId="6" fillId="0" borderId="0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176" fontId="6" fillId="0" borderId="1" xfId="1" applyFont="1" applyBorder="1">
      <alignment vertical="center"/>
    </xf>
    <xf numFmtId="0" fontId="11" fillId="0" borderId="0" xfId="0" applyFont="1" applyAlignment="1">
      <alignment horizontal="center" vertical="center"/>
    </xf>
    <xf numFmtId="176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quotePrefix="1" applyFont="1">
      <alignment vertical="center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6600"/>
      <color rgb="FFD00000"/>
      <color rgb="FFCC0000"/>
      <color rgb="FF0077D0"/>
      <color rgb="FF0066FF"/>
      <color rgb="FF009900"/>
      <color rgb="FFFFFFFF"/>
      <color rgb="FFFF9F11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lookup-ref-function-basic/" TargetMode="External"/><Relationship Id="rId1" Type="http://schemas.openxmlformats.org/officeDocument/2006/relationships/hyperlink" Target="https://xlworks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xlworks.net/lookup-ref-function-basic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4"/>
  <sheetViews>
    <sheetView zoomScale="85" zoomScaleNormal="85" workbookViewId="0">
      <selection activeCell="F6" sqref="F6"/>
    </sheetView>
  </sheetViews>
  <sheetFormatPr defaultColWidth="6" defaultRowHeight="16.5" x14ac:dyDescent="0.3"/>
  <cols>
    <col min="1" max="1" width="3.625" style="5" customWidth="1"/>
    <col min="2" max="2" width="13.75" style="5" customWidth="1"/>
    <col min="3" max="3" width="16.375" style="5" customWidth="1"/>
    <col min="4" max="4" width="14.25" style="5" customWidth="1"/>
    <col min="5" max="5" width="14.25" style="6" customWidth="1"/>
    <col min="6" max="6" width="12.625" style="6" customWidth="1"/>
    <col min="7" max="7" width="12.875" style="5" customWidth="1"/>
    <col min="8" max="8" width="26.625" style="5" customWidth="1"/>
    <col min="9" max="9" width="8.75" style="5" bestFit="1" customWidth="1"/>
    <col min="10" max="10" width="9.375" style="5" bestFit="1" customWidth="1"/>
    <col min="11" max="11" width="11.5" style="5" bestFit="1" customWidth="1"/>
    <col min="12" max="16384" width="6" style="5"/>
  </cols>
  <sheetData>
    <row r="1" spans="1:6" x14ac:dyDescent="0.3">
      <c r="A1" s="12"/>
      <c r="E1" s="5"/>
      <c r="F1" s="5"/>
    </row>
    <row r="2" spans="1:6" ht="17.25" x14ac:dyDescent="0.3">
      <c r="A2" s="12"/>
      <c r="B2" s="9" t="s">
        <v>14</v>
      </c>
      <c r="E2" s="5"/>
      <c r="F2" s="5"/>
    </row>
    <row r="3" spans="1:6" x14ac:dyDescent="0.3">
      <c r="A3" s="12"/>
      <c r="B3" s="2" t="s">
        <v>12</v>
      </c>
      <c r="C3" s="2" t="s">
        <v>13</v>
      </c>
      <c r="D3" s="3" t="s">
        <v>1</v>
      </c>
      <c r="E3" s="5"/>
      <c r="F3" s="5"/>
    </row>
    <row r="4" spans="1:6" x14ac:dyDescent="0.3">
      <c r="A4" s="14"/>
      <c r="B4" s="4" t="s">
        <v>2</v>
      </c>
      <c r="C4" s="4" t="s">
        <v>24</v>
      </c>
      <c r="D4" s="1">
        <v>23000</v>
      </c>
      <c r="E4" s="5"/>
      <c r="F4" s="5"/>
    </row>
    <row r="5" spans="1:6" x14ac:dyDescent="0.3">
      <c r="A5" s="14"/>
      <c r="B5" s="4" t="s">
        <v>3</v>
      </c>
      <c r="C5" s="4" t="s">
        <v>23</v>
      </c>
      <c r="D5" s="1">
        <v>48900</v>
      </c>
      <c r="E5" s="5"/>
      <c r="F5" s="5">
        <f>MATCH("A001",B4:B13)</f>
        <v>1</v>
      </c>
    </row>
    <row r="6" spans="1:6" x14ac:dyDescent="0.3">
      <c r="A6" s="14"/>
      <c r="B6" s="4" t="s">
        <v>4</v>
      </c>
      <c r="C6" s="4" t="s">
        <v>15</v>
      </c>
      <c r="D6" s="1">
        <v>23000</v>
      </c>
      <c r="E6" s="5"/>
      <c r="F6" s="19" t="str">
        <f>INDEX($B$4:$B$13,F5,0)</f>
        <v>A001</v>
      </c>
    </row>
    <row r="7" spans="1:6" x14ac:dyDescent="0.3">
      <c r="A7" s="14"/>
      <c r="B7" s="4" t="s">
        <v>5</v>
      </c>
      <c r="C7" s="4" t="s">
        <v>16</v>
      </c>
      <c r="D7" s="1">
        <v>19500</v>
      </c>
      <c r="E7" s="5"/>
      <c r="F7" s="5"/>
    </row>
    <row r="8" spans="1:6" x14ac:dyDescent="0.3">
      <c r="A8" s="14"/>
      <c r="B8" s="4" t="s">
        <v>6</v>
      </c>
      <c r="C8" s="4" t="s">
        <v>17</v>
      </c>
      <c r="D8" s="1">
        <v>6500</v>
      </c>
      <c r="E8" s="5"/>
      <c r="F8" s="5"/>
    </row>
    <row r="9" spans="1:6" x14ac:dyDescent="0.3">
      <c r="A9" s="14"/>
      <c r="B9" s="4" t="s">
        <v>7</v>
      </c>
      <c r="C9" s="4" t="s">
        <v>18</v>
      </c>
      <c r="D9" s="1">
        <v>155000</v>
      </c>
      <c r="E9" s="5"/>
      <c r="F9" s="5"/>
    </row>
    <row r="10" spans="1:6" x14ac:dyDescent="0.3">
      <c r="A10" s="14"/>
      <c r="B10" s="4" t="s">
        <v>8</v>
      </c>
      <c r="C10" s="4" t="s">
        <v>19</v>
      </c>
      <c r="D10" s="1">
        <v>207000</v>
      </c>
      <c r="E10" s="5"/>
      <c r="F10" s="5"/>
    </row>
    <row r="11" spans="1:6" x14ac:dyDescent="0.3">
      <c r="A11" s="14"/>
      <c r="B11" s="4" t="s">
        <v>9</v>
      </c>
      <c r="C11" s="4" t="s">
        <v>20</v>
      </c>
      <c r="D11" s="1">
        <v>55000</v>
      </c>
      <c r="E11" s="5"/>
      <c r="F11" s="5"/>
    </row>
    <row r="12" spans="1:6" x14ac:dyDescent="0.3">
      <c r="A12" s="14"/>
      <c r="B12" s="4" t="s">
        <v>10</v>
      </c>
      <c r="C12" s="4" t="s">
        <v>21</v>
      </c>
      <c r="D12" s="1">
        <v>23000</v>
      </c>
      <c r="E12" s="5"/>
      <c r="F12" s="5"/>
    </row>
    <row r="13" spans="1:6" x14ac:dyDescent="0.3">
      <c r="A13" s="14"/>
      <c r="B13" s="4" t="s">
        <v>11</v>
      </c>
      <c r="C13" s="4" t="s">
        <v>22</v>
      </c>
      <c r="D13" s="1">
        <v>120000</v>
      </c>
      <c r="E13" s="5"/>
      <c r="F13" s="5"/>
    </row>
    <row r="14" spans="1:6" x14ac:dyDescent="0.3">
      <c r="A14" s="12"/>
      <c r="E14" s="5"/>
      <c r="F14" s="5"/>
    </row>
    <row r="15" spans="1:6" x14ac:dyDescent="0.3">
      <c r="A15" s="12"/>
      <c r="B15" s="13" t="str">
        <f>VLOOKUP("A007",B4:D13,2,FALSE)</f>
        <v>LCD모니터</v>
      </c>
      <c r="C15" s="17" t="s">
        <v>27</v>
      </c>
      <c r="E15" s="5"/>
      <c r="F15" s="5"/>
    </row>
    <row r="16" spans="1:6" x14ac:dyDescent="0.3">
      <c r="D16" s="8"/>
      <c r="E16" s="5"/>
    </row>
    <row r="17" spans="1:11" x14ac:dyDescent="0.3">
      <c r="D17" s="8"/>
      <c r="E17" s="5"/>
    </row>
    <row r="18" spans="1:11" x14ac:dyDescent="0.3">
      <c r="D18" s="8"/>
      <c r="E18" s="5"/>
    </row>
    <row r="19" spans="1:11" x14ac:dyDescent="0.3">
      <c r="D19" s="8"/>
      <c r="E19" s="5"/>
    </row>
    <row r="20" spans="1:11" x14ac:dyDescent="0.3">
      <c r="D20" s="8"/>
      <c r="E20" s="5"/>
    </row>
    <row r="21" spans="1:11" x14ac:dyDescent="0.3">
      <c r="F21" s="5"/>
    </row>
    <row r="22" spans="1:11" customFormat="1" x14ac:dyDescent="0.3">
      <c r="A22" s="11" t="s">
        <v>25</v>
      </c>
      <c r="C22" s="10"/>
    </row>
    <row r="23" spans="1:11" s="7" customFormat="1" ht="23.25" x14ac:dyDescent="0.35">
      <c r="A23" s="18" t="s">
        <v>26</v>
      </c>
      <c r="B23" s="18"/>
      <c r="C23" s="18"/>
      <c r="D23" s="18"/>
      <c r="E23" s="18"/>
      <c r="F23" s="18"/>
    </row>
    <row r="24" spans="1:11" s="7" customFormat="1" ht="23.25" x14ac:dyDescent="0.35">
      <c r="A24" s="18" t="s">
        <v>0</v>
      </c>
      <c r="B24" s="18"/>
      <c r="C24" s="18"/>
      <c r="D24" s="18"/>
      <c r="E24" s="18"/>
      <c r="F24" s="18"/>
      <c r="G24" s="5"/>
      <c r="H24" s="5"/>
      <c r="I24" s="5"/>
      <c r="J24" s="5"/>
      <c r="K24" s="5"/>
    </row>
  </sheetData>
  <mergeCells count="2">
    <mergeCell ref="A23:F23"/>
    <mergeCell ref="A24:F24"/>
  </mergeCells>
  <phoneticPr fontId="1" type="noConversion"/>
  <hyperlinks>
    <hyperlink ref="A24" r:id="rId1"/>
    <hyperlink ref="A23" r:id="rId2"/>
  </hyperlinks>
  <pageMargins left="0.7" right="0.7" top="0.75" bottom="0.75" header="0.3" footer="0.3"/>
  <pageSetup paperSize="9" orientation="portrait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4"/>
  <sheetViews>
    <sheetView tabSelected="1" zoomScale="85" zoomScaleNormal="85" workbookViewId="0">
      <selection activeCell="H4" sqref="H4"/>
    </sheetView>
  </sheetViews>
  <sheetFormatPr defaultColWidth="6" defaultRowHeight="16.5" x14ac:dyDescent="0.3"/>
  <cols>
    <col min="1" max="1" width="3.625" style="5" customWidth="1"/>
    <col min="2" max="2" width="15.625" style="5" customWidth="1"/>
    <col min="3" max="3" width="15.25" style="5" customWidth="1"/>
    <col min="4" max="4" width="13.5" style="5" customWidth="1"/>
    <col min="5" max="5" width="14.25" style="6" customWidth="1"/>
    <col min="6" max="6" width="12.625" style="6" customWidth="1"/>
    <col min="7" max="7" width="12.875" style="5" customWidth="1"/>
    <col min="8" max="8" width="26.625" style="5" customWidth="1"/>
    <col min="9" max="9" width="8.75" style="5" bestFit="1" customWidth="1"/>
    <col min="10" max="10" width="9.375" style="5" bestFit="1" customWidth="1"/>
    <col min="11" max="11" width="11.5" style="5" bestFit="1" customWidth="1"/>
    <col min="12" max="16384" width="6" style="5"/>
  </cols>
  <sheetData>
    <row r="1" spans="1:8" x14ac:dyDescent="0.3">
      <c r="A1" s="12"/>
      <c r="E1" s="5"/>
      <c r="F1" s="5"/>
    </row>
    <row r="2" spans="1:8" ht="17.25" x14ac:dyDescent="0.3">
      <c r="A2" s="12"/>
      <c r="B2" s="9" t="s">
        <v>14</v>
      </c>
      <c r="E2" s="5"/>
      <c r="F2" s="5"/>
    </row>
    <row r="3" spans="1:8" x14ac:dyDescent="0.3">
      <c r="A3" s="12"/>
      <c r="B3" s="2" t="s">
        <v>13</v>
      </c>
      <c r="C3" s="3" t="s">
        <v>1</v>
      </c>
      <c r="D3" s="2" t="s">
        <v>12</v>
      </c>
      <c r="E3" s="5"/>
      <c r="F3" s="5"/>
      <c r="H3" s="19" t="s">
        <v>30</v>
      </c>
    </row>
    <row r="4" spans="1:8" x14ac:dyDescent="0.3">
      <c r="A4" s="14"/>
      <c r="B4" s="4" t="s">
        <v>24</v>
      </c>
      <c r="C4" s="1">
        <v>23000</v>
      </c>
      <c r="D4" s="4" t="s">
        <v>2</v>
      </c>
      <c r="E4" s="5"/>
      <c r="F4" s="5" t="s">
        <v>31</v>
      </c>
      <c r="G4" s="19">
        <f>MATCH(H4,D4:D13)</f>
        <v>7</v>
      </c>
      <c r="H4" s="19" t="s">
        <v>8</v>
      </c>
    </row>
    <row r="5" spans="1:8" x14ac:dyDescent="0.3">
      <c r="A5" s="14"/>
      <c r="B5" s="4" t="s">
        <v>23</v>
      </c>
      <c r="C5" s="1">
        <v>48900</v>
      </c>
      <c r="D5" s="4" t="s">
        <v>3</v>
      </c>
      <c r="E5" s="5"/>
      <c r="F5" s="5" t="s">
        <v>32</v>
      </c>
      <c r="G5" s="19" t="str">
        <f>INDEX(B4:B13,G4)</f>
        <v>LCD모니터</v>
      </c>
      <c r="H5" s="19"/>
    </row>
    <row r="6" spans="1:8" x14ac:dyDescent="0.3">
      <c r="A6" s="14"/>
      <c r="B6" s="4" t="s">
        <v>15</v>
      </c>
      <c r="C6" s="1">
        <v>23000</v>
      </c>
      <c r="D6" s="4" t="s">
        <v>4</v>
      </c>
      <c r="E6" s="5"/>
      <c r="F6" s="5"/>
    </row>
    <row r="7" spans="1:8" x14ac:dyDescent="0.3">
      <c r="A7" s="14"/>
      <c r="B7" s="4" t="s">
        <v>16</v>
      </c>
      <c r="C7" s="1">
        <v>19500</v>
      </c>
      <c r="D7" s="4" t="s">
        <v>5</v>
      </c>
      <c r="E7" s="5"/>
      <c r="F7" s="5"/>
    </row>
    <row r="8" spans="1:8" x14ac:dyDescent="0.3">
      <c r="A8" s="14"/>
      <c r="B8" s="4" t="s">
        <v>17</v>
      </c>
      <c r="C8" s="1">
        <v>6500</v>
      </c>
      <c r="D8" s="4" t="s">
        <v>6</v>
      </c>
      <c r="E8" s="5"/>
      <c r="F8" s="5"/>
    </row>
    <row r="9" spans="1:8" x14ac:dyDescent="0.3">
      <c r="A9" s="14"/>
      <c r="B9" s="4" t="s">
        <v>18</v>
      </c>
      <c r="C9" s="1">
        <v>155000</v>
      </c>
      <c r="D9" s="4" t="s">
        <v>7</v>
      </c>
      <c r="E9" s="5"/>
      <c r="F9" s="5"/>
    </row>
    <row r="10" spans="1:8" x14ac:dyDescent="0.3">
      <c r="A10" s="14"/>
      <c r="B10" s="4" t="s">
        <v>19</v>
      </c>
      <c r="C10" s="1">
        <v>207000</v>
      </c>
      <c r="D10" s="4" t="s">
        <v>8</v>
      </c>
      <c r="E10" s="5"/>
      <c r="F10" s="5"/>
    </row>
    <row r="11" spans="1:8" x14ac:dyDescent="0.3">
      <c r="A11" s="14"/>
      <c r="B11" s="4" t="s">
        <v>20</v>
      </c>
      <c r="C11" s="1">
        <v>55000</v>
      </c>
      <c r="D11" s="4" t="s">
        <v>9</v>
      </c>
      <c r="E11" s="5"/>
      <c r="F11" s="5"/>
    </row>
    <row r="12" spans="1:8" x14ac:dyDescent="0.3">
      <c r="A12" s="14"/>
      <c r="B12" s="4" t="s">
        <v>21</v>
      </c>
      <c r="C12" s="1">
        <v>23000</v>
      </c>
      <c r="D12" s="4" t="s">
        <v>10</v>
      </c>
      <c r="E12" s="5"/>
      <c r="F12" s="5"/>
    </row>
    <row r="13" spans="1:8" x14ac:dyDescent="0.3">
      <c r="A13" s="14"/>
      <c r="B13" s="4" t="s">
        <v>22</v>
      </c>
      <c r="C13" s="1">
        <v>120000</v>
      </c>
      <c r="D13" s="4" t="s">
        <v>11</v>
      </c>
      <c r="E13" s="5"/>
      <c r="F13" s="5"/>
    </row>
    <row r="14" spans="1:8" x14ac:dyDescent="0.3">
      <c r="A14" s="12"/>
      <c r="E14" s="5"/>
      <c r="F14" s="5"/>
    </row>
    <row r="15" spans="1:8" x14ac:dyDescent="0.3">
      <c r="A15" s="12"/>
      <c r="B15" s="15" t="str">
        <f>INDEX(B4:B13,MATCH("A007",D4:D13,0))</f>
        <v>LCD모니터</v>
      </c>
      <c r="C15" s="17" t="s">
        <v>28</v>
      </c>
      <c r="E15" s="5"/>
      <c r="F15" s="5"/>
    </row>
    <row r="16" spans="1:8" x14ac:dyDescent="0.3">
      <c r="D16" s="8"/>
      <c r="E16" s="5"/>
    </row>
    <row r="17" spans="1:11" x14ac:dyDescent="0.3">
      <c r="B17" s="16" t="str">
        <f>_xlfn.XLOOKUP("A007",D4:D13,B4:B13)</f>
        <v>LCD모니터</v>
      </c>
      <c r="C17" s="17" t="s">
        <v>29</v>
      </c>
      <c r="D17" s="8"/>
      <c r="E17" s="5"/>
    </row>
    <row r="18" spans="1:11" x14ac:dyDescent="0.3">
      <c r="D18" s="8"/>
      <c r="E18" s="5"/>
    </row>
    <row r="19" spans="1:11" x14ac:dyDescent="0.3">
      <c r="D19" s="8"/>
      <c r="E19" s="5"/>
    </row>
    <row r="20" spans="1:11" x14ac:dyDescent="0.3">
      <c r="D20" s="8"/>
      <c r="E20" s="5"/>
    </row>
    <row r="21" spans="1:11" x14ac:dyDescent="0.3">
      <c r="F21" s="5"/>
    </row>
    <row r="22" spans="1:11" customFormat="1" x14ac:dyDescent="0.3">
      <c r="A22" s="11" t="s">
        <v>25</v>
      </c>
      <c r="C22" s="10"/>
    </row>
    <row r="23" spans="1:11" s="7" customFormat="1" ht="23.25" x14ac:dyDescent="0.35">
      <c r="A23" s="18" t="s">
        <v>26</v>
      </c>
      <c r="B23" s="18"/>
      <c r="C23" s="18"/>
      <c r="D23" s="18"/>
      <c r="E23" s="18"/>
      <c r="F23" s="18"/>
    </row>
    <row r="24" spans="1:11" s="7" customFormat="1" ht="23.25" x14ac:dyDescent="0.35">
      <c r="A24" s="18" t="s">
        <v>0</v>
      </c>
      <c r="B24" s="18"/>
      <c r="C24" s="18"/>
      <c r="D24" s="18"/>
      <c r="E24" s="18"/>
      <c r="F24" s="18"/>
      <c r="G24" s="5"/>
      <c r="H24" s="5"/>
      <c r="I24" s="5"/>
      <c r="J24" s="5"/>
      <c r="K24" s="5"/>
    </row>
  </sheetData>
  <mergeCells count="2">
    <mergeCell ref="A23:F23"/>
    <mergeCell ref="A24:F24"/>
  </mergeCells>
  <phoneticPr fontId="1" type="noConversion"/>
  <dataValidations count="1">
    <dataValidation type="list" allowBlank="1" showInputMessage="1" showErrorMessage="1" sqref="H4">
      <formula1>$D$4:$D$13</formula1>
    </dataValidation>
  </dataValidations>
  <hyperlinks>
    <hyperlink ref="A24" r:id="rId1"/>
    <hyperlink ref="A23" r:id="rId2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상품정보-왼쪽에 키값</vt:lpstr>
      <vt:lpstr>상품정보-오른쪽에 키값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2022-01-31T15:00:00Z</cp:lastPrinted>
  <dcterms:created xsi:type="dcterms:W3CDTF">2022-01-31T15:00:00Z</dcterms:created>
  <dcterms:modified xsi:type="dcterms:W3CDTF">2024-09-10T08:59:07Z</dcterms:modified>
</cp:coreProperties>
</file>