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CB96B0A5-B97F-4B46-8CC5-7E1F991EB2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5" r:id="rId1"/>
    <sheet name="날짜구하기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6" l="1"/>
  <c r="E28" i="16"/>
  <c r="E29" i="16"/>
  <c r="E30" i="16"/>
  <c r="D22" i="16"/>
  <c r="D21" i="16"/>
  <c r="D20" i="16"/>
  <c r="D19" i="16"/>
  <c r="F27" i="16"/>
  <c r="F29" i="16"/>
  <c r="F28" i="16"/>
  <c r="E20" i="16"/>
  <c r="E21" i="16"/>
  <c r="F30" i="16"/>
  <c r="E22" i="16"/>
  <c r="E19" i="16"/>
  <c r="C20" i="15" l="1"/>
  <c r="C19" i="15"/>
  <c r="C18" i="15"/>
  <c r="C17" i="15"/>
  <c r="C13" i="15"/>
  <c r="C12" i="15"/>
  <c r="C11" i="15"/>
  <c r="C10" i="15"/>
  <c r="C6" i="15"/>
  <c r="C5" i="15"/>
</calcChain>
</file>

<file path=xl/sharedStrings.xml><?xml version="1.0" encoding="utf-8"?>
<sst xmlns="http://schemas.openxmlformats.org/spreadsheetml/2006/main" count="62" uniqueCount="39">
  <si>
    <t>수식</t>
    <phoneticPr fontId="1" type="noConversion"/>
  </si>
  <si>
    <t>결과</t>
    <phoneticPr fontId="1" type="noConversion"/>
  </si>
  <si>
    <t>©https://xlworks.net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</si>
  <si>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</si>
  <si>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엑셀 DATE 함수 - 년,월,일 값으로 날짜 구하기</t>
    <phoneticPr fontId="1" type="noConversion"/>
  </si>
  <si>
    <t>https://xlworks.net/excel-function-date/</t>
    <phoneticPr fontId="1" type="noConversion"/>
  </si>
  <si>
    <t>일반적인 경우의 처리</t>
    <phoneticPr fontId="1" type="noConversion"/>
  </si>
  <si>
    <t>연도가 0~1899 범위일 경우</t>
    <phoneticPr fontId="1" type="noConversion"/>
  </si>
  <si>
    <t>월, 일이 범위를 벗어날 때</t>
    <phoneticPr fontId="1" type="noConversion"/>
  </si>
  <si>
    <t>판매실적</t>
    <phoneticPr fontId="1" type="noConversion"/>
  </si>
  <si>
    <t>판매일</t>
    <phoneticPr fontId="1" type="noConversion"/>
  </si>
  <si>
    <t>분류</t>
    <phoneticPr fontId="1" type="noConversion"/>
  </si>
  <si>
    <t>상품</t>
  </si>
  <si>
    <t>판매수량</t>
  </si>
  <si>
    <t>노트류</t>
    <phoneticPr fontId="1" type="noConversion"/>
  </si>
  <si>
    <t>스프링노트고급형</t>
    <phoneticPr fontId="1" type="noConversion"/>
  </si>
  <si>
    <t>무지노트</t>
    <phoneticPr fontId="1" type="noConversion"/>
  </si>
  <si>
    <t>필기구</t>
    <phoneticPr fontId="1" type="noConversion"/>
  </si>
  <si>
    <t>수성펜</t>
    <phoneticPr fontId="1" type="noConversion"/>
  </si>
  <si>
    <t>스프링노트</t>
  </si>
  <si>
    <t>샤프펜슬</t>
    <phoneticPr fontId="1" type="noConversion"/>
  </si>
  <si>
    <t>스프링노트</t>
    <phoneticPr fontId="1" type="noConversion"/>
  </si>
  <si>
    <t>형광펜</t>
    <phoneticPr fontId="1" type="noConversion"/>
  </si>
  <si>
    <t>1) 월별 판매수량 합계 구하기</t>
    <phoneticPr fontId="1" type="noConversion"/>
  </si>
  <si>
    <t>년</t>
    <phoneticPr fontId="1" type="noConversion"/>
  </si>
  <si>
    <t>월</t>
    <phoneticPr fontId="1" type="noConversion"/>
  </si>
  <si>
    <t>판매수량</t>
    <phoneticPr fontId="1" type="noConversion"/>
  </si>
  <si>
    <t>2) 월별, 분류별 판매수량 합계 구하기</t>
    <phoneticPr fontId="1" type="noConversion"/>
  </si>
  <si>
    <t>SUMIFS 함수로 월별 합계 구하기(DATE 함수로 1일을 구함)</t>
    <phoneticPr fontId="1" type="noConversion"/>
  </si>
  <si>
    <t>=DATE(2022,8,15)</t>
  </si>
  <si>
    <t>=DATE(1900,8,15)</t>
  </si>
  <si>
    <t>=DATE(0,7,25)</t>
  </si>
  <si>
    <t>=DATE(88,7,25)</t>
  </si>
  <si>
    <t>=DATE(100,7,25)</t>
  </si>
  <si>
    <t>=DATE(122,7,25)</t>
  </si>
  <si>
    <t>=DATE(2022,13,5)</t>
  </si>
  <si>
    <t>=DATE(2022,0,1)</t>
  </si>
  <si>
    <t>=DATE(2022,-1,1)</t>
  </si>
  <si>
    <t>=DATE(2022,6,45)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</si>
</sst>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41" fontId="0" fillId="0" borderId="0" xfId="2" applyFont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 vertical="center"/>
    </xf>
    <xf numFmtId="176" fontId="14" fillId="0" borderId="1" xfId="2" applyNumberFormat="1" applyFont="1" applyFill="1" applyBorder="1" applyAlignment="1"/>
    <xf numFmtId="176" fontId="10" fillId="0" borderId="1" xfId="2" applyNumberFormat="1" applyFont="1" applyFill="1" applyBorder="1" applyAlignment="1"/>
    <xf numFmtId="14" fontId="10" fillId="0" borderId="0" xfId="0" applyNumberFormat="1" applyFont="1">
      <alignment vertical="center"/>
    </xf>
    <xf numFmtId="14" fontId="10" fillId="0" borderId="1" xfId="2" applyNumberFormat="1" applyFont="1" applyFill="1" applyBorder="1" applyAlignment="1"/>
    <xf numFmtId="0" fontId="11" fillId="0" borderId="0" xfId="0" applyFo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 applyAlignment="1">
      <alignment horizontal="right" vertical="center"/>
    </xf>
    <xf numFmtId="0" fontId="9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dat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0AB0-33A4-4563-ADCB-66AF9E821C98}">
  <sheetPr codeName="Sheet1"/>
  <dimension ref="A1:E30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1.75" style="3" customWidth="1"/>
    <col min="3" max="3" width="21.75" customWidth="1"/>
  </cols>
  <sheetData>
    <row r="1" spans="1:3" ht="26.25" x14ac:dyDescent="0.3">
      <c r="A1" s="2" t="s">
        <v>4</v>
      </c>
    </row>
    <row r="3" spans="1:3" ht="17.25" x14ac:dyDescent="0.3">
      <c r="A3" s="4"/>
      <c r="B3" s="6" t="s">
        <v>6</v>
      </c>
      <c r="C3" s="5"/>
    </row>
    <row r="4" spans="1:3" x14ac:dyDescent="0.3">
      <c r="A4" s="4"/>
      <c r="B4" s="13" t="s">
        <v>0</v>
      </c>
      <c r="C4" s="13" t="s">
        <v>1</v>
      </c>
    </row>
    <row r="5" spans="1:3" x14ac:dyDescent="0.3">
      <c r="A5" s="4"/>
      <c r="B5" s="14" t="s">
        <v>29</v>
      </c>
      <c r="C5" s="15">
        <f>DATE(2022,8,15)</f>
        <v>44788</v>
      </c>
    </row>
    <row r="6" spans="1:3" x14ac:dyDescent="0.3">
      <c r="A6" s="4"/>
      <c r="B6" s="14" t="s">
        <v>30</v>
      </c>
      <c r="C6" s="15">
        <f>DATE(1900,8,15)</f>
        <v>228</v>
      </c>
    </row>
    <row r="7" spans="1:3" x14ac:dyDescent="0.3">
      <c r="A7" s="4"/>
      <c r="B7" s="12"/>
      <c r="C7" s="11"/>
    </row>
    <row r="8" spans="1:3" ht="17.25" x14ac:dyDescent="0.3">
      <c r="A8" s="4"/>
      <c r="B8" s="6" t="s">
        <v>7</v>
      </c>
      <c r="C8" s="5"/>
    </row>
    <row r="9" spans="1:3" x14ac:dyDescent="0.3">
      <c r="A9" s="4"/>
      <c r="B9" s="13" t="s">
        <v>0</v>
      </c>
      <c r="C9" s="13" t="s">
        <v>1</v>
      </c>
    </row>
    <row r="10" spans="1:3" x14ac:dyDescent="0.3">
      <c r="A10" s="4"/>
      <c r="B10" s="14" t="s">
        <v>31</v>
      </c>
      <c r="C10" s="15">
        <f>DATE(0,7,25)</f>
        <v>207</v>
      </c>
    </row>
    <row r="11" spans="1:3" x14ac:dyDescent="0.3">
      <c r="A11" s="4"/>
      <c r="B11" s="14" t="s">
        <v>32</v>
      </c>
      <c r="C11" s="15">
        <f>DATE(88,7,25)</f>
        <v>32349</v>
      </c>
    </row>
    <row r="12" spans="1:3" x14ac:dyDescent="0.3">
      <c r="A12" s="4"/>
      <c r="B12" s="14" t="s">
        <v>33</v>
      </c>
      <c r="C12" s="15">
        <f>DATE(100,7,25)</f>
        <v>36732</v>
      </c>
    </row>
    <row r="13" spans="1:3" x14ac:dyDescent="0.3">
      <c r="A13" s="4"/>
      <c r="B13" s="14" t="s">
        <v>34</v>
      </c>
      <c r="C13" s="15">
        <f>DATE(122,7,25)</f>
        <v>44767</v>
      </c>
    </row>
    <row r="14" spans="1:3" x14ac:dyDescent="0.3">
      <c r="A14" s="4"/>
      <c r="B14" s="12"/>
      <c r="C14" s="11"/>
    </row>
    <row r="15" spans="1:3" ht="17.25" x14ac:dyDescent="0.3">
      <c r="A15" s="4"/>
      <c r="B15" s="6" t="s">
        <v>8</v>
      </c>
      <c r="C15" s="5"/>
    </row>
    <row r="16" spans="1:3" x14ac:dyDescent="0.3">
      <c r="A16" s="4"/>
      <c r="B16" s="13" t="s">
        <v>0</v>
      </c>
      <c r="C16" s="13" t="s">
        <v>1</v>
      </c>
    </row>
    <row r="17" spans="1:5" x14ac:dyDescent="0.3">
      <c r="A17" s="4"/>
      <c r="B17" s="14" t="s">
        <v>35</v>
      </c>
      <c r="C17" s="15">
        <f>DATE(2022,13,5)</f>
        <v>44931</v>
      </c>
    </row>
    <row r="18" spans="1:5" x14ac:dyDescent="0.3">
      <c r="A18" s="4"/>
      <c r="B18" s="14" t="s">
        <v>36</v>
      </c>
      <c r="C18" s="15">
        <f>DATE(2022,0,1)</f>
        <v>44531</v>
      </c>
    </row>
    <row r="19" spans="1:5" x14ac:dyDescent="0.3">
      <c r="A19" s="4"/>
      <c r="B19" s="14" t="s">
        <v>37</v>
      </c>
      <c r="C19" s="15">
        <f>DATE(2022,-1,1)</f>
        <v>44501</v>
      </c>
    </row>
    <row r="20" spans="1:5" x14ac:dyDescent="0.3">
      <c r="A20" s="4"/>
      <c r="B20" s="14" t="s">
        <v>38</v>
      </c>
      <c r="C20" s="15">
        <f>DATE(2022,6,45)</f>
        <v>44757</v>
      </c>
    </row>
    <row r="21" spans="1:5" x14ac:dyDescent="0.3">
      <c r="A21" s="4"/>
      <c r="B21"/>
      <c r="C21" s="5"/>
    </row>
    <row r="22" spans="1:5" x14ac:dyDescent="0.3">
      <c r="A22" s="4"/>
      <c r="B22"/>
      <c r="C22" s="5"/>
    </row>
    <row r="24" spans="1:5" x14ac:dyDescent="0.3">
      <c r="B24"/>
      <c r="C24" s="7"/>
    </row>
    <row r="25" spans="1:5" x14ac:dyDescent="0.3">
      <c r="A25" s="4" t="s">
        <v>3</v>
      </c>
      <c r="B25"/>
      <c r="C25" s="5"/>
    </row>
    <row r="26" spans="1:5" s="1" customFormat="1" ht="23.25" x14ac:dyDescent="0.35">
      <c r="A26" s="33" t="s">
        <v>5</v>
      </c>
      <c r="B26" s="33"/>
      <c r="C26" s="33"/>
      <c r="D26" s="33"/>
      <c r="E26" s="33"/>
    </row>
    <row r="27" spans="1:5" s="1" customFormat="1" ht="23.25" x14ac:dyDescent="0.35">
      <c r="A27" s="33" t="s">
        <v>2</v>
      </c>
      <c r="B27" s="33"/>
      <c r="C27" s="33"/>
      <c r="D27" s="33"/>
      <c r="E27" s="33"/>
    </row>
    <row r="28" spans="1:5" s="8" customFormat="1" x14ac:dyDescent="0.3">
      <c r="B28" s="9"/>
      <c r="C28" s="10"/>
    </row>
    <row r="29" spans="1:5" x14ac:dyDescent="0.3">
      <c r="B29"/>
      <c r="C29" s="7"/>
    </row>
    <row r="30" spans="1:5" x14ac:dyDescent="0.3">
      <c r="B30"/>
      <c r="C30" s="7"/>
    </row>
  </sheetData>
  <mergeCells count="2">
    <mergeCell ref="A26:E26"/>
    <mergeCell ref="A27:E27"/>
  </mergeCells>
  <phoneticPr fontId="1" type="noConversion"/>
  <hyperlinks>
    <hyperlink ref="A26" r:id="rId1" xr:uid="{0E311023-35BB-4FE1-87EE-7DC213E9C5EB}"/>
    <hyperlink ref="A27" r:id="rId2" xr:uid="{AB567E07-2594-4229-A36D-B705C3B15E1F}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017A-7760-4494-8905-5BEFD409861D}">
  <sheetPr codeName="Sheet2"/>
  <dimension ref="A1:G30"/>
  <sheetViews>
    <sheetView zoomScale="85" zoomScaleNormal="85" workbookViewId="0"/>
  </sheetViews>
  <sheetFormatPr defaultRowHeight="16.5" x14ac:dyDescent="0.3"/>
  <cols>
    <col min="1" max="1" width="3.625" style="32" customWidth="1"/>
    <col min="2" max="2" width="15.125" style="32" customWidth="1"/>
    <col min="3" max="3" width="14.125" style="17" customWidth="1"/>
    <col min="4" max="4" width="16.875" style="18" customWidth="1"/>
    <col min="5" max="5" width="15.125" style="17" customWidth="1"/>
    <col min="6" max="6" width="10.25" style="17" customWidth="1"/>
    <col min="7" max="7" width="10.5" style="17" customWidth="1"/>
    <col min="8" max="8" width="9.25" style="17" bestFit="1" customWidth="1"/>
    <col min="9" max="9" width="14.375" style="17" customWidth="1"/>
    <col min="10" max="10" width="12.5" style="17" bestFit="1" customWidth="1"/>
    <col min="11" max="11" width="11.625" style="17" bestFit="1" customWidth="1"/>
    <col min="12" max="16384" width="9" style="17"/>
  </cols>
  <sheetData>
    <row r="1" spans="1:7" ht="26.25" x14ac:dyDescent="0.3">
      <c r="A1" s="16" t="s">
        <v>28</v>
      </c>
      <c r="B1" s="16"/>
    </row>
    <row r="2" spans="1:7" x14ac:dyDescent="0.3">
      <c r="A2" s="19"/>
      <c r="B2" s="19"/>
    </row>
    <row r="3" spans="1:7" ht="17.25" x14ac:dyDescent="0.3">
      <c r="A3" s="19"/>
      <c r="B3" s="20" t="s">
        <v>9</v>
      </c>
      <c r="D3" s="17"/>
    </row>
    <row r="4" spans="1:7" x14ac:dyDescent="0.3">
      <c r="A4" s="19"/>
      <c r="B4" s="21" t="s">
        <v>10</v>
      </c>
      <c r="C4" s="21" t="s">
        <v>11</v>
      </c>
      <c r="D4" s="22" t="s">
        <v>12</v>
      </c>
      <c r="E4" s="22" t="s">
        <v>13</v>
      </c>
    </row>
    <row r="5" spans="1:7" x14ac:dyDescent="0.3">
      <c r="A5" s="19"/>
      <c r="B5" s="23">
        <v>44166</v>
      </c>
      <c r="C5" s="24" t="s">
        <v>14</v>
      </c>
      <c r="D5" s="25" t="s">
        <v>15</v>
      </c>
      <c r="E5" s="25">
        <v>35</v>
      </c>
      <c r="G5" s="26"/>
    </row>
    <row r="6" spans="1:7" x14ac:dyDescent="0.3">
      <c r="A6" s="19"/>
      <c r="B6" s="23">
        <v>44170</v>
      </c>
      <c r="C6" s="24" t="s">
        <v>14</v>
      </c>
      <c r="D6" s="25" t="s">
        <v>16</v>
      </c>
      <c r="E6" s="25">
        <v>100</v>
      </c>
      <c r="G6" s="26"/>
    </row>
    <row r="7" spans="1:7" x14ac:dyDescent="0.3">
      <c r="A7" s="19"/>
      <c r="B7" s="23">
        <v>44207</v>
      </c>
      <c r="C7" s="24" t="s">
        <v>17</v>
      </c>
      <c r="D7" s="27" t="s">
        <v>18</v>
      </c>
      <c r="E7" s="25">
        <v>55</v>
      </c>
      <c r="G7" s="26"/>
    </row>
    <row r="8" spans="1:7" x14ac:dyDescent="0.3">
      <c r="A8" s="19"/>
      <c r="B8" s="23">
        <v>44216</v>
      </c>
      <c r="C8" s="24" t="s">
        <v>14</v>
      </c>
      <c r="D8" s="25" t="s">
        <v>19</v>
      </c>
      <c r="E8" s="25">
        <v>20</v>
      </c>
      <c r="G8" s="26"/>
    </row>
    <row r="9" spans="1:7" x14ac:dyDescent="0.3">
      <c r="A9" s="19"/>
      <c r="B9" s="23">
        <v>44217</v>
      </c>
      <c r="C9" s="24" t="s">
        <v>17</v>
      </c>
      <c r="D9" s="25" t="s">
        <v>20</v>
      </c>
      <c r="E9" s="25">
        <v>23</v>
      </c>
      <c r="G9" s="26"/>
    </row>
    <row r="10" spans="1:7" x14ac:dyDescent="0.3">
      <c r="A10" s="19"/>
      <c r="B10" s="23">
        <v>44232</v>
      </c>
      <c r="C10" s="24" t="s">
        <v>14</v>
      </c>
      <c r="D10" s="25" t="s">
        <v>21</v>
      </c>
      <c r="E10" s="25">
        <v>30</v>
      </c>
      <c r="G10" s="26"/>
    </row>
    <row r="11" spans="1:7" x14ac:dyDescent="0.3">
      <c r="A11" s="19"/>
      <c r="B11" s="23">
        <v>44242</v>
      </c>
      <c r="C11" s="24" t="s">
        <v>17</v>
      </c>
      <c r="D11" s="25" t="s">
        <v>22</v>
      </c>
      <c r="E11" s="25">
        <v>5</v>
      </c>
      <c r="G11" s="26"/>
    </row>
    <row r="12" spans="1:7" x14ac:dyDescent="0.3">
      <c r="A12" s="19"/>
      <c r="B12" s="23">
        <v>44257</v>
      </c>
      <c r="C12" s="24" t="s">
        <v>17</v>
      </c>
      <c r="D12" s="25" t="s">
        <v>20</v>
      </c>
      <c r="E12" s="25">
        <v>50</v>
      </c>
      <c r="G12" s="26"/>
    </row>
    <row r="13" spans="1:7" x14ac:dyDescent="0.3">
      <c r="A13" s="19"/>
      <c r="B13" s="23">
        <v>44268</v>
      </c>
      <c r="C13" s="24" t="s">
        <v>14</v>
      </c>
      <c r="D13" s="25" t="s">
        <v>15</v>
      </c>
      <c r="E13" s="25">
        <v>35</v>
      </c>
      <c r="G13" s="26"/>
    </row>
    <row r="14" spans="1:7" x14ac:dyDescent="0.3">
      <c r="A14" s="19"/>
      <c r="B14" s="23">
        <v>44276</v>
      </c>
      <c r="C14" s="24" t="s">
        <v>14</v>
      </c>
      <c r="D14" s="25" t="s">
        <v>16</v>
      </c>
      <c r="E14" s="25">
        <v>60</v>
      </c>
      <c r="G14" s="26"/>
    </row>
    <row r="15" spans="1:7" x14ac:dyDescent="0.3">
      <c r="A15" s="19"/>
      <c r="B15" s="28"/>
      <c r="D15" s="17"/>
    </row>
    <row r="16" spans="1:7" x14ac:dyDescent="0.3">
      <c r="A16" s="19"/>
      <c r="B16" s="28"/>
      <c r="D16" s="17"/>
    </row>
    <row r="17" spans="1:6" ht="17.25" x14ac:dyDescent="0.3">
      <c r="A17" s="19"/>
      <c r="B17" s="20" t="s">
        <v>23</v>
      </c>
      <c r="D17" s="17"/>
    </row>
    <row r="18" spans="1:6" x14ac:dyDescent="0.3">
      <c r="A18" s="19"/>
      <c r="B18" s="29" t="s">
        <v>24</v>
      </c>
      <c r="C18" s="29" t="s">
        <v>25</v>
      </c>
      <c r="D18" s="29" t="s">
        <v>26</v>
      </c>
    </row>
    <row r="19" spans="1:6" x14ac:dyDescent="0.3">
      <c r="A19" s="19"/>
      <c r="B19" s="30">
        <v>2020</v>
      </c>
      <c r="C19" s="30">
        <v>12</v>
      </c>
      <c r="D19" s="31">
        <f>SUMIFS($E$5:$E$14,$B$5:$B$14,"&gt;="&amp;DATE(B19,C19,1),$B$5:$B$14,"&lt;="&amp;EOMONTH(DATE(B19,C19,1),0))</f>
        <v>135</v>
      </c>
      <c r="E19" s="17" t="str">
        <f ca="1">_xlfn.FORMULATEXT(D19)</f>
        <v>=SUMIFS($E$5:$E$14,$B$5:$B$14,"&gt;="&amp;DATE(B19,C19,1),$B$5:$B$14,"&lt;="&amp;EOMONTH(DATE(B19,C19,1),0))</v>
      </c>
    </row>
    <row r="20" spans="1:6" x14ac:dyDescent="0.3">
      <c r="A20" s="19"/>
      <c r="B20" s="30">
        <v>2021</v>
      </c>
      <c r="C20" s="30">
        <v>1</v>
      </c>
      <c r="D20" s="31">
        <f>SUMIFS($E$5:$E$14,$B$5:$B$14,"&gt;="&amp;DATE(B20,C20,1),$B$5:$B$14,"&lt;="&amp;EOMONTH(DATE(B20,C20,1),0))</f>
        <v>98</v>
      </c>
      <c r="E20" s="17" t="str">
        <f t="shared" ref="E20:E22" ca="1" si="0">_xlfn.FORMULATEXT(D20)</f>
        <v>=SUMIFS($E$5:$E$14,$B$5:$B$14,"&gt;="&amp;DATE(B20,C20,1),$B$5:$B$14,"&lt;="&amp;EOMONTH(DATE(B20,C20,1),0))</v>
      </c>
    </row>
    <row r="21" spans="1:6" x14ac:dyDescent="0.3">
      <c r="A21" s="19"/>
      <c r="B21" s="30">
        <v>2021</v>
      </c>
      <c r="C21" s="30">
        <v>2</v>
      </c>
      <c r="D21" s="31">
        <f>SUMIFS($E$5:$E$14,$B$5:$B$14,"&gt;="&amp;DATE(B21,C21,1),$B$5:$B$14,"&lt;="&amp;EOMONTH(DATE(B21,C21,1),0))</f>
        <v>35</v>
      </c>
      <c r="E21" s="17" t="str">
        <f t="shared" ca="1" si="0"/>
        <v>=SUMIFS($E$5:$E$14,$B$5:$B$14,"&gt;="&amp;DATE(B21,C21,1),$B$5:$B$14,"&lt;="&amp;EOMONTH(DATE(B21,C21,1),0))</v>
      </c>
    </row>
    <row r="22" spans="1:6" x14ac:dyDescent="0.3">
      <c r="A22" s="19"/>
      <c r="B22" s="30">
        <v>2021</v>
      </c>
      <c r="C22" s="30">
        <v>3</v>
      </c>
      <c r="D22" s="31">
        <f>SUMIFS($E$5:$E$14,$B$5:$B$14,"&gt;="&amp;DATE(B22,C22,1),$B$5:$B$14,"&lt;="&amp;EOMONTH(DATE(B22,C22,1),0))</f>
        <v>145</v>
      </c>
      <c r="E22" s="17" t="str">
        <f t="shared" ca="1" si="0"/>
        <v>=SUMIFS($E$5:$E$14,$B$5:$B$14,"&gt;="&amp;DATE(B22,C22,1),$B$5:$B$14,"&lt;="&amp;EOMONTH(DATE(B22,C22,1),0))</v>
      </c>
    </row>
    <row r="23" spans="1:6" x14ac:dyDescent="0.3">
      <c r="A23" s="19"/>
      <c r="B23" s="19"/>
      <c r="D23" s="17"/>
    </row>
    <row r="24" spans="1:6" x14ac:dyDescent="0.3">
      <c r="A24" s="19"/>
      <c r="B24" s="19"/>
      <c r="C24" s="28"/>
      <c r="D24" s="17"/>
    </row>
    <row r="25" spans="1:6" ht="17.25" x14ac:dyDescent="0.3">
      <c r="A25" s="19"/>
      <c r="B25" s="20" t="s">
        <v>27</v>
      </c>
      <c r="D25" s="17"/>
    </row>
    <row r="26" spans="1:6" x14ac:dyDescent="0.3">
      <c r="A26" s="19"/>
      <c r="B26" s="29" t="s">
        <v>24</v>
      </c>
      <c r="C26" s="29" t="s">
        <v>25</v>
      </c>
      <c r="D26" s="29" t="s">
        <v>11</v>
      </c>
      <c r="E26" s="29" t="s">
        <v>26</v>
      </c>
    </row>
    <row r="27" spans="1:6" x14ac:dyDescent="0.3">
      <c r="A27" s="19"/>
      <c r="B27" s="30">
        <v>2020</v>
      </c>
      <c r="C27" s="30">
        <v>12</v>
      </c>
      <c r="D27" s="30" t="s">
        <v>14</v>
      </c>
      <c r="E27" s="31">
        <f>SUMIFS($E$5:$E$14,$B$5:$B$14,"&gt;="&amp;DATE(B27,C27,1),$B$5:$B$14,"&lt;="&amp;EOMONTH(DATE(B27,C27,1),0),$C$5:$C$14,D27)</f>
        <v>135</v>
      </c>
      <c r="F27" s="17" t="str">
        <f ca="1">_xlfn.FORMULATEXT(E27)</f>
        <v>=SUMIFS($E$5:$E$14,$B$5:$B$14,"&gt;="&amp;DATE(B27,C27,1),$B$5:$B$14,"&lt;="&amp;EOMONTH(DATE(B27,C27,1),0),$C$5:$C$14,D27)</v>
      </c>
    </row>
    <row r="28" spans="1:6" x14ac:dyDescent="0.3">
      <c r="A28" s="19"/>
      <c r="B28" s="30">
        <v>2020</v>
      </c>
      <c r="C28" s="30">
        <v>12</v>
      </c>
      <c r="D28" s="30" t="s">
        <v>17</v>
      </c>
      <c r="E28" s="31">
        <f>SUMIFS($E$5:$E$14,$B$5:$B$14,"&gt;="&amp;DATE(B28,C28,1),$B$5:$B$14,"&lt;="&amp;EOMONTH(DATE(B28,C28,1),0),$C$5:$C$14,D28)</f>
        <v>0</v>
      </c>
      <c r="F28" s="17" t="str">
        <f t="shared" ref="F28:F30" ca="1" si="1">_xlfn.FORMULATEXT(E28)</f>
        <v>=SUMIFS($E$5:$E$14,$B$5:$B$14,"&gt;="&amp;DATE(B28,C28,1),$B$5:$B$14,"&lt;="&amp;EOMONTH(DATE(B28,C28,1),0),$C$5:$C$14,D28)</v>
      </c>
    </row>
    <row r="29" spans="1:6" x14ac:dyDescent="0.3">
      <c r="A29" s="19"/>
      <c r="B29" s="30">
        <v>2021</v>
      </c>
      <c r="C29" s="30">
        <v>1</v>
      </c>
      <c r="D29" s="30" t="s">
        <v>14</v>
      </c>
      <c r="E29" s="31">
        <f>SUMIFS($E$5:$E$14,$B$5:$B$14,"&gt;="&amp;DATE(B29,C29,1),$B$5:$B$14,"&lt;="&amp;EOMONTH(DATE(B29,C29,1),0),$C$5:$C$14,D29)</f>
        <v>20</v>
      </c>
      <c r="F29" s="17" t="str">
        <f t="shared" ca="1" si="1"/>
        <v>=SUMIFS($E$5:$E$14,$B$5:$B$14,"&gt;="&amp;DATE(B29,C29,1),$B$5:$B$14,"&lt;="&amp;EOMONTH(DATE(B29,C29,1),0),$C$5:$C$14,D29)</v>
      </c>
    </row>
    <row r="30" spans="1:6" x14ac:dyDescent="0.3">
      <c r="A30" s="19"/>
      <c r="B30" s="30">
        <v>2021</v>
      </c>
      <c r="C30" s="30">
        <v>1</v>
      </c>
      <c r="D30" s="30" t="s">
        <v>17</v>
      </c>
      <c r="E30" s="31">
        <f>SUMIFS($E$5:$E$14,$B$5:$B$14,"&gt;="&amp;DATE(B30,C30,1),$B$5:$B$14,"&lt;="&amp;EOMONTH(DATE(B30,C30,1),0),$C$5:$C$14,D30)</f>
        <v>78</v>
      </c>
      <c r="F30" s="17" t="str">
        <f t="shared" ca="1" si="1"/>
        <v>=SUMIFS($E$5:$E$14,$B$5:$B$14,"&gt;="&amp;DATE(B30,C30,1),$B$5:$B$14,"&lt;="&amp;EOMONTH(DATE(B30,C30,1),0),$C$5:$C$14,D30)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날짜구하기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2023-05-01T15:30:44Z</dcterms:modified>
</cp:coreProperties>
</file>