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BECBC704-2B90-4A22-9061-84D1F336CBB3}" xr6:coauthVersionLast="47" xr6:coauthVersionMax="47" xr10:uidLastSave="{00000000-0000-0000-0000-000000000000}"/>
  <bookViews>
    <workbookView xWindow="-120" yWindow="-120" windowWidth="29040" windowHeight="15720" tabRatio="650" xr2:uid="{00000000-000D-0000-FFFF-FFFF00000000}"/>
  </bookViews>
  <sheets>
    <sheet name="함수사용법" sheetId="17" r:id="rId1"/>
    <sheet name="생산주차구하기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12" i="11"/>
  <c r="C11" i="11"/>
  <c r="C10" i="11"/>
  <c r="C9" i="11"/>
  <c r="C8" i="11"/>
  <c r="C7" i="11"/>
  <c r="C6" i="11"/>
  <c r="C5" i="11"/>
  <c r="C4" i="11"/>
  <c r="D12" i="11"/>
  <c r="D11" i="11"/>
  <c r="D10" i="11"/>
  <c r="D9" i="11"/>
  <c r="D8" i="11"/>
  <c r="D7" i="11"/>
  <c r="D6" i="11"/>
  <c r="D5" i="11"/>
  <c r="D4" i="11"/>
  <c r="D3" i="11"/>
  <c r="C60" i="17"/>
  <c r="C59" i="17"/>
  <c r="C58" i="17"/>
  <c r="C57" i="17"/>
  <c r="A57" i="17"/>
  <c r="C56" i="17"/>
  <c r="A56" i="17"/>
  <c r="C55" i="17"/>
  <c r="A55" i="17"/>
  <c r="C54" i="17"/>
  <c r="A54" i="17"/>
  <c r="C53" i="17"/>
  <c r="A53" i="17"/>
  <c r="C52" i="17"/>
  <c r="A52" i="17"/>
  <c r="C51" i="17"/>
  <c r="A51" i="17"/>
  <c r="C50" i="17"/>
  <c r="A50" i="17"/>
  <c r="C49" i="17"/>
  <c r="A49" i="17"/>
  <c r="C48" i="17"/>
  <c r="A48" i="17"/>
  <c r="C47" i="17"/>
  <c r="A47" i="17"/>
  <c r="C46" i="17"/>
  <c r="A46" i="17"/>
  <c r="C45" i="17"/>
  <c r="A45" i="17"/>
  <c r="C44" i="17"/>
  <c r="A44" i="17"/>
  <c r="C38" i="17"/>
  <c r="A38" i="17"/>
  <c r="C37" i="17"/>
  <c r="A37" i="17"/>
  <c r="C36" i="17"/>
  <c r="A36" i="17"/>
  <c r="C35" i="17"/>
  <c r="A35" i="17"/>
  <c r="C34" i="17"/>
  <c r="A34" i="17"/>
  <c r="C33" i="17"/>
  <c r="A33" i="17"/>
  <c r="C32" i="17"/>
  <c r="A32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5" i="17"/>
  <c r="A25" i="17"/>
  <c r="C19" i="17"/>
  <c r="A19" i="17"/>
  <c r="C18" i="17"/>
  <c r="A18" i="17"/>
  <c r="C17" i="17"/>
  <c r="A17" i="17"/>
  <c r="C16" i="17"/>
  <c r="A16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9" i="17"/>
  <c r="A9" i="17"/>
  <c r="C8" i="17"/>
  <c r="A8" i="17"/>
  <c r="C7" i="17"/>
  <c r="A7" i="17"/>
  <c r="C6" i="17"/>
  <c r="A6" i="17"/>
</calcChain>
</file>

<file path=xl/sharedStrings.xml><?xml version="1.0" encoding="utf-8"?>
<sst xmlns="http://schemas.openxmlformats.org/spreadsheetml/2006/main" count="87" uniqueCount="68">
  <si>
    <t>날짜</t>
    <phoneticPr fontId="1" type="noConversion"/>
  </si>
  <si>
    <t>시스템2</t>
    <phoneticPr fontId="1" type="noConversion"/>
  </si>
  <si>
    <t>생산일자</t>
    <phoneticPr fontId="1" type="noConversion"/>
  </si>
  <si>
    <t>Lot No.</t>
    <phoneticPr fontId="1" type="noConversion"/>
  </si>
  <si>
    <t>품명</t>
    <phoneticPr fontId="1" type="noConversion"/>
  </si>
  <si>
    <t>생산수량</t>
    <phoneticPr fontId="1" type="noConversion"/>
  </si>
  <si>
    <t>K04001</t>
    <phoneticPr fontId="1" type="noConversion"/>
  </si>
  <si>
    <t>울트라기어 게이밍모니터</t>
    <phoneticPr fontId="1" type="noConversion"/>
  </si>
  <si>
    <t>X04007</t>
    <phoneticPr fontId="1" type="noConversion"/>
  </si>
  <si>
    <t>IPTV 모니터</t>
    <phoneticPr fontId="1" type="noConversion"/>
  </si>
  <si>
    <t>K04002</t>
  </si>
  <si>
    <t>울트라HD 모니터 360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</si>
  <si>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</si>
  <si>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</si>
  <si>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엑셀 WEEKNUM 함수 사용법</t>
    <phoneticPr fontId="1" type="noConversion"/>
  </si>
  <si>
    <t>https://xlworks.net/excel-function-weeknum/</t>
    <phoneticPr fontId="1" type="noConversion"/>
  </si>
  <si>
    <t>주차</t>
    <phoneticPr fontId="1" type="noConversion"/>
  </si>
  <si>
    <t>1월 1일을 포함하는 주가 년도의 첫주가 되는 방식</t>
    <phoneticPr fontId="1" type="noConversion"/>
  </si>
  <si>
    <t>시스템1, 일요일에 주 시작</t>
    <phoneticPr fontId="1" type="noConversion"/>
  </si>
  <si>
    <t>시스템1, 화요일에 주 시작</t>
    <phoneticPr fontId="1" type="noConversion"/>
  </si>
  <si>
    <t>ISO8601 방식(ISOWEEKNUM 함수와 결과 동일)</t>
    <phoneticPr fontId="1" type="noConversion"/>
  </si>
  <si>
    <t>=WEEKNUM(B6)</t>
  </si>
  <si>
    <t>=WEEKNUM(B7)</t>
  </si>
  <si>
    <t>=WEEKNUM(B8)</t>
  </si>
  <si>
    <t>=WEEKNUM(B9)</t>
  </si>
  <si>
    <t>=WEEKNUM(B10)</t>
  </si>
  <si>
    <t>=WEEKNUM(B11)</t>
  </si>
  <si>
    <t>=WEEKNUM(B12)</t>
  </si>
  <si>
    <t>=WEEKNUM(B13)</t>
  </si>
  <si>
    <t>=WEEKNUM(B14)</t>
  </si>
  <si>
    <t>=WEEKNUM(B15)</t>
  </si>
  <si>
    <t>=WEEKNUM(B16)</t>
  </si>
  <si>
    <t>=WEEKNUM(B17)</t>
  </si>
  <si>
    <t>=WEEKNUM(B18)</t>
  </si>
  <si>
    <t>=WEEKNUM(B19)</t>
  </si>
  <si>
    <t>=WEEKNUM(B25,12)</t>
  </si>
  <si>
    <t>=WEEKNUM(B26,12)</t>
  </si>
  <si>
    <t>=WEEKNUM(B27,12)</t>
  </si>
  <si>
    <t>=WEEKNUM(B28,12)</t>
  </si>
  <si>
    <t>=WEEKNUM(B29,12)</t>
  </si>
  <si>
    <t>=WEEKNUM(B30,12)</t>
  </si>
  <si>
    <t>=WEEKNUM(B31,12)</t>
  </si>
  <si>
    <t>=WEEKNUM(B32,12)</t>
  </si>
  <si>
    <t>=WEEKNUM(B33,12)</t>
  </si>
  <si>
    <t>=WEEKNUM(B34,12)</t>
  </si>
  <si>
    <t>=WEEKNUM(B35,12)</t>
  </si>
  <si>
    <t>=WEEKNUM(B36,12)</t>
  </si>
  <si>
    <t>=WEEKNUM(B37,12)</t>
  </si>
  <si>
    <t>=WEEKNUM(B38,12)</t>
  </si>
  <si>
    <t>=WEEKNUM(B44,21)</t>
  </si>
  <si>
    <t>=WEEKNUM(B45,21)</t>
  </si>
  <si>
    <t>=WEEKNUM(B46,21)</t>
  </si>
  <si>
    <t>=WEEKNUM(B47,21)</t>
  </si>
  <si>
    <t>=WEEKNUM(B48,21)</t>
  </si>
  <si>
    <t>=WEEKNUM(B49,21)</t>
  </si>
  <si>
    <t>=WEEKNUM(B50,21)</t>
  </si>
  <si>
    <t>=WEEKNUM(B51,21)</t>
  </si>
  <si>
    <t>=WEEKNUM(B52,21)</t>
  </si>
  <si>
    <t>=WEEKNUM(B53,21)</t>
  </si>
  <si>
    <t>=WEEKNUM(B54,21)</t>
  </si>
  <si>
    <t>=WEEKNUM(B55,21)</t>
  </si>
  <si>
    <t>=WEEKNUM(B56,21)</t>
  </si>
  <si>
    <t>=WEEKNUM(B57,21)</t>
  </si>
  <si>
    <t>=WEEKNUM(B58,21)</t>
  </si>
  <si>
    <t>=WEEKNUM(B59,21)</t>
  </si>
  <si>
    <t>=WEEKNUM(B60,21)</t>
  </si>
  <si>
    <t>월 주차</t>
    <phoneticPr fontId="1" type="noConversion"/>
  </si>
  <si>
    <t>생산주차(년)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</si>
</sst>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1FF7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2" borderId="1" xfId="2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2" applyFont="1" applyBorder="1">
      <alignment vertical="center"/>
    </xf>
    <xf numFmtId="41" fontId="0" fillId="0" borderId="0" xfId="2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9" fillId="0" borderId="0" xfId="1" applyFont="1" applyAlignment="1"/>
    <xf numFmtId="0" fontId="10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14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14" fontId="5" fillId="0" borderId="0" xfId="0" applyNumberFormat="1" applyFont="1">
      <alignment vertical="center"/>
    </xf>
    <xf numFmtId="0" fontId="9" fillId="0" borderId="0" xfId="1" applyFont="1" applyAlignment="1"/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71FF71"/>
      <color rgb="FFFF9D5B"/>
      <color rgb="FF89FF89"/>
      <color rgb="FF00FF00"/>
      <color rgb="FFFFC197"/>
      <color rgb="FFFF9966"/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weekn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A8D-8D96-470C-97FD-620A05116979}">
  <sheetPr codeName="Sheet1"/>
  <dimension ref="A1:H66"/>
  <sheetViews>
    <sheetView tabSelected="1" zoomScale="85" zoomScaleNormal="85" workbookViewId="0"/>
  </sheetViews>
  <sheetFormatPr defaultRowHeight="16.5" x14ac:dyDescent="0.3"/>
  <cols>
    <col min="1" max="1" width="4.625" style="22" customWidth="1"/>
    <col min="2" max="2" width="12.5" bestFit="1" customWidth="1"/>
    <col min="3" max="3" width="11.125" customWidth="1"/>
    <col min="4" max="4" width="23.875" customWidth="1"/>
    <col min="5" max="5" width="30.75" customWidth="1"/>
    <col min="6" max="6" width="48.375" customWidth="1"/>
  </cols>
  <sheetData>
    <row r="1" spans="1:4" ht="26.25" x14ac:dyDescent="0.3">
      <c r="A1" s="23" t="s">
        <v>14</v>
      </c>
    </row>
    <row r="2" spans="1:4" s="3" customFormat="1" x14ac:dyDescent="0.3">
      <c r="A2" s="21"/>
    </row>
    <row r="3" spans="1:4" ht="17.25" x14ac:dyDescent="0.3">
      <c r="B3" s="15" t="s">
        <v>17</v>
      </c>
      <c r="C3" s="2"/>
    </row>
    <row r="4" spans="1:4" x14ac:dyDescent="0.3">
      <c r="B4" s="18" t="s">
        <v>18</v>
      </c>
      <c r="C4" s="2"/>
    </row>
    <row r="5" spans="1:4" s="3" customFormat="1" x14ac:dyDescent="0.3">
      <c r="A5" s="21"/>
      <c r="B5" s="11" t="s">
        <v>0</v>
      </c>
      <c r="C5" s="11" t="s">
        <v>16</v>
      </c>
    </row>
    <row r="6" spans="1:4" x14ac:dyDescent="0.3">
      <c r="A6" s="22" t="str">
        <f>TEXT(B6,"aaa")</f>
        <v>일</v>
      </c>
      <c r="B6" s="16">
        <v>44556</v>
      </c>
      <c r="C6" s="17">
        <f>WEEKNUM(B6)</f>
        <v>53</v>
      </c>
      <c r="D6" s="1" t="s">
        <v>21</v>
      </c>
    </row>
    <row r="7" spans="1:4" x14ac:dyDescent="0.3">
      <c r="A7" s="22" t="str">
        <f t="shared" ref="A7:A19" si="0">TEXT(B7,"aaa")</f>
        <v>월</v>
      </c>
      <c r="B7" s="16">
        <v>44557</v>
      </c>
      <c r="C7" s="17">
        <f t="shared" ref="C7:C19" si="1">WEEKNUM(B7)</f>
        <v>53</v>
      </c>
      <c r="D7" s="1" t="s">
        <v>22</v>
      </c>
    </row>
    <row r="8" spans="1:4" x14ac:dyDescent="0.3">
      <c r="A8" s="22" t="str">
        <f t="shared" si="0"/>
        <v>화</v>
      </c>
      <c r="B8" s="16">
        <v>44558</v>
      </c>
      <c r="C8" s="17">
        <f t="shared" si="1"/>
        <v>53</v>
      </c>
      <c r="D8" s="1" t="s">
        <v>23</v>
      </c>
    </row>
    <row r="9" spans="1:4" x14ac:dyDescent="0.3">
      <c r="A9" s="22" t="str">
        <f t="shared" si="0"/>
        <v>수</v>
      </c>
      <c r="B9" s="16">
        <v>44559</v>
      </c>
      <c r="C9" s="17">
        <f t="shared" si="1"/>
        <v>53</v>
      </c>
      <c r="D9" s="1" t="s">
        <v>24</v>
      </c>
    </row>
    <row r="10" spans="1:4" x14ac:dyDescent="0.3">
      <c r="A10" s="22" t="str">
        <f t="shared" si="0"/>
        <v>목</v>
      </c>
      <c r="B10" s="16">
        <v>44560</v>
      </c>
      <c r="C10" s="17">
        <f t="shared" si="1"/>
        <v>53</v>
      </c>
      <c r="D10" s="1" t="s">
        <v>25</v>
      </c>
    </row>
    <row r="11" spans="1:4" x14ac:dyDescent="0.3">
      <c r="A11" s="22" t="str">
        <f t="shared" si="0"/>
        <v>금</v>
      </c>
      <c r="B11" s="16">
        <v>44561</v>
      </c>
      <c r="C11" s="17">
        <f t="shared" si="1"/>
        <v>53</v>
      </c>
      <c r="D11" s="1" t="s">
        <v>26</v>
      </c>
    </row>
    <row r="12" spans="1:4" x14ac:dyDescent="0.3">
      <c r="A12" s="22" t="str">
        <f t="shared" si="0"/>
        <v>토</v>
      </c>
      <c r="B12" s="19">
        <v>44562</v>
      </c>
      <c r="C12" s="20">
        <f t="shared" si="1"/>
        <v>1</v>
      </c>
      <c r="D12" s="1" t="s">
        <v>27</v>
      </c>
    </row>
    <row r="13" spans="1:4" ht="20.25" customHeight="1" x14ac:dyDescent="0.3">
      <c r="A13" s="22" t="str">
        <f t="shared" si="0"/>
        <v>일</v>
      </c>
      <c r="B13" s="16">
        <v>44563</v>
      </c>
      <c r="C13" s="17">
        <f t="shared" si="1"/>
        <v>2</v>
      </c>
      <c r="D13" s="1" t="s">
        <v>28</v>
      </c>
    </row>
    <row r="14" spans="1:4" x14ac:dyDescent="0.3">
      <c r="A14" s="22" t="str">
        <f t="shared" si="0"/>
        <v>월</v>
      </c>
      <c r="B14" s="16">
        <v>44564</v>
      </c>
      <c r="C14" s="17">
        <f t="shared" si="1"/>
        <v>2</v>
      </c>
      <c r="D14" s="1" t="s">
        <v>29</v>
      </c>
    </row>
    <row r="15" spans="1:4" x14ac:dyDescent="0.3">
      <c r="A15" s="22" t="str">
        <f t="shared" si="0"/>
        <v>화</v>
      </c>
      <c r="B15" s="16">
        <v>44565</v>
      </c>
      <c r="C15" s="17">
        <f t="shared" si="1"/>
        <v>2</v>
      </c>
      <c r="D15" s="1" t="s">
        <v>30</v>
      </c>
    </row>
    <row r="16" spans="1:4" x14ac:dyDescent="0.3">
      <c r="A16" s="22" t="str">
        <f t="shared" si="0"/>
        <v>수</v>
      </c>
      <c r="B16" s="16">
        <v>44566</v>
      </c>
      <c r="C16" s="17">
        <f t="shared" si="1"/>
        <v>2</v>
      </c>
      <c r="D16" s="1" t="s">
        <v>31</v>
      </c>
    </row>
    <row r="17" spans="1:4" x14ac:dyDescent="0.3">
      <c r="A17" s="22" t="str">
        <f t="shared" si="0"/>
        <v>목</v>
      </c>
      <c r="B17" s="16">
        <v>44567</v>
      </c>
      <c r="C17" s="17">
        <f t="shared" si="1"/>
        <v>2</v>
      </c>
      <c r="D17" s="1" t="s">
        <v>32</v>
      </c>
    </row>
    <row r="18" spans="1:4" x14ac:dyDescent="0.3">
      <c r="A18" s="22" t="str">
        <f t="shared" si="0"/>
        <v>금</v>
      </c>
      <c r="B18" s="16">
        <v>44568</v>
      </c>
      <c r="C18" s="17">
        <f t="shared" si="1"/>
        <v>2</v>
      </c>
      <c r="D18" s="1" t="s">
        <v>33</v>
      </c>
    </row>
    <row r="19" spans="1:4" x14ac:dyDescent="0.3">
      <c r="A19" s="22" t="str">
        <f t="shared" si="0"/>
        <v>토</v>
      </c>
      <c r="B19" s="16">
        <v>44569</v>
      </c>
      <c r="C19" s="17">
        <f t="shared" si="1"/>
        <v>2</v>
      </c>
      <c r="D19" s="1" t="s">
        <v>34</v>
      </c>
    </row>
    <row r="20" spans="1:4" x14ac:dyDescent="0.3">
      <c r="B20" s="24"/>
      <c r="C20" s="3"/>
      <c r="D20" s="1"/>
    </row>
    <row r="21" spans="1:4" x14ac:dyDescent="0.3">
      <c r="B21" s="24"/>
      <c r="C21" s="3"/>
      <c r="D21" s="1"/>
    </row>
    <row r="22" spans="1:4" ht="17.25" x14ac:dyDescent="0.3">
      <c r="B22" s="15" t="s">
        <v>17</v>
      </c>
      <c r="C22" s="2"/>
    </row>
    <row r="23" spans="1:4" x14ac:dyDescent="0.3">
      <c r="B23" s="18" t="s">
        <v>19</v>
      </c>
      <c r="C23" s="2"/>
    </row>
    <row r="24" spans="1:4" s="3" customFormat="1" x14ac:dyDescent="0.3">
      <c r="A24" s="21"/>
      <c r="B24" s="11" t="s">
        <v>0</v>
      </c>
      <c r="C24" s="11" t="s">
        <v>16</v>
      </c>
    </row>
    <row r="25" spans="1:4" x14ac:dyDescent="0.3">
      <c r="A25" s="22" t="str">
        <f>TEXT(B25,"aaa")</f>
        <v>일</v>
      </c>
      <c r="B25" s="16">
        <v>44556</v>
      </c>
      <c r="C25" s="17">
        <f>WEEKNUM(B25,12)</f>
        <v>52</v>
      </c>
      <c r="D25" s="1" t="s">
        <v>35</v>
      </c>
    </row>
    <row r="26" spans="1:4" x14ac:dyDescent="0.3">
      <c r="A26" s="22" t="str">
        <f t="shared" ref="A26:A38" si="2">TEXT(B26,"aaa")</f>
        <v>월</v>
      </c>
      <c r="B26" s="16">
        <v>44557</v>
      </c>
      <c r="C26" s="17">
        <f>WEEKNUM(B26,12)</f>
        <v>52</v>
      </c>
      <c r="D26" s="1" t="s">
        <v>36</v>
      </c>
    </row>
    <row r="27" spans="1:4" x14ac:dyDescent="0.3">
      <c r="A27" s="22" t="str">
        <f t="shared" si="2"/>
        <v>화</v>
      </c>
      <c r="B27" s="16">
        <v>44558</v>
      </c>
      <c r="C27" s="17">
        <f t="shared" ref="C27:C38" si="3">WEEKNUM(B27,12)</f>
        <v>53</v>
      </c>
      <c r="D27" s="1" t="s">
        <v>37</v>
      </c>
    </row>
    <row r="28" spans="1:4" x14ac:dyDescent="0.3">
      <c r="A28" s="22" t="str">
        <f t="shared" si="2"/>
        <v>수</v>
      </c>
      <c r="B28" s="16">
        <v>44559</v>
      </c>
      <c r="C28" s="17">
        <f t="shared" si="3"/>
        <v>53</v>
      </c>
      <c r="D28" s="1" t="s">
        <v>38</v>
      </c>
    </row>
    <row r="29" spans="1:4" x14ac:dyDescent="0.3">
      <c r="A29" s="22" t="str">
        <f t="shared" si="2"/>
        <v>목</v>
      </c>
      <c r="B29" s="16">
        <v>44560</v>
      </c>
      <c r="C29" s="17">
        <f t="shared" si="3"/>
        <v>53</v>
      </c>
      <c r="D29" s="1" t="s">
        <v>39</v>
      </c>
    </row>
    <row r="30" spans="1:4" x14ac:dyDescent="0.3">
      <c r="A30" s="22" t="str">
        <f t="shared" si="2"/>
        <v>금</v>
      </c>
      <c r="B30" s="16">
        <v>44561</v>
      </c>
      <c r="C30" s="17">
        <f t="shared" si="3"/>
        <v>53</v>
      </c>
      <c r="D30" s="1" t="s">
        <v>40</v>
      </c>
    </row>
    <row r="31" spans="1:4" x14ac:dyDescent="0.3">
      <c r="A31" s="22" t="str">
        <f t="shared" si="2"/>
        <v>토</v>
      </c>
      <c r="B31" s="19">
        <v>44562</v>
      </c>
      <c r="C31" s="20">
        <f t="shared" si="3"/>
        <v>1</v>
      </c>
      <c r="D31" s="1" t="s">
        <v>41</v>
      </c>
    </row>
    <row r="32" spans="1:4" x14ac:dyDescent="0.3">
      <c r="A32" s="22" t="str">
        <f t="shared" si="2"/>
        <v>일</v>
      </c>
      <c r="B32" s="19">
        <v>44563</v>
      </c>
      <c r="C32" s="20">
        <f t="shared" si="3"/>
        <v>1</v>
      </c>
      <c r="D32" s="1" t="s">
        <v>42</v>
      </c>
    </row>
    <row r="33" spans="1:4" x14ac:dyDescent="0.3">
      <c r="A33" s="22" t="str">
        <f t="shared" si="2"/>
        <v>월</v>
      </c>
      <c r="B33" s="19">
        <v>44564</v>
      </c>
      <c r="C33" s="20">
        <f t="shared" si="3"/>
        <v>1</v>
      </c>
      <c r="D33" s="1" t="s">
        <v>43</v>
      </c>
    </row>
    <row r="34" spans="1:4" x14ac:dyDescent="0.3">
      <c r="A34" s="22" t="str">
        <f t="shared" si="2"/>
        <v>화</v>
      </c>
      <c r="B34" s="16">
        <v>44565</v>
      </c>
      <c r="C34" s="17">
        <f t="shared" si="3"/>
        <v>2</v>
      </c>
      <c r="D34" s="1" t="s">
        <v>44</v>
      </c>
    </row>
    <row r="35" spans="1:4" x14ac:dyDescent="0.3">
      <c r="A35" s="22" t="str">
        <f t="shared" si="2"/>
        <v>수</v>
      </c>
      <c r="B35" s="16">
        <v>44566</v>
      </c>
      <c r="C35" s="17">
        <f t="shared" si="3"/>
        <v>2</v>
      </c>
      <c r="D35" s="1" t="s">
        <v>45</v>
      </c>
    </row>
    <row r="36" spans="1:4" x14ac:dyDescent="0.3">
      <c r="A36" s="22" t="str">
        <f t="shared" si="2"/>
        <v>목</v>
      </c>
      <c r="B36" s="16">
        <v>44567</v>
      </c>
      <c r="C36" s="17">
        <f t="shared" si="3"/>
        <v>2</v>
      </c>
      <c r="D36" s="1" t="s">
        <v>46</v>
      </c>
    </row>
    <row r="37" spans="1:4" x14ac:dyDescent="0.3">
      <c r="A37" s="22" t="str">
        <f t="shared" si="2"/>
        <v>금</v>
      </c>
      <c r="B37" s="16">
        <v>44568</v>
      </c>
      <c r="C37" s="17">
        <f t="shared" si="3"/>
        <v>2</v>
      </c>
      <c r="D37" s="1" t="s">
        <v>47</v>
      </c>
    </row>
    <row r="38" spans="1:4" x14ac:dyDescent="0.3">
      <c r="A38" s="22" t="str">
        <f t="shared" si="2"/>
        <v>토</v>
      </c>
      <c r="B38" s="16">
        <v>44569</v>
      </c>
      <c r="C38" s="17">
        <f t="shared" si="3"/>
        <v>2</v>
      </c>
      <c r="D38" s="1" t="s">
        <v>48</v>
      </c>
    </row>
    <row r="39" spans="1:4" x14ac:dyDescent="0.3">
      <c r="B39" s="24"/>
      <c r="C39" s="3"/>
      <c r="D39" s="1"/>
    </row>
    <row r="40" spans="1:4" x14ac:dyDescent="0.3">
      <c r="B40" s="24"/>
      <c r="C40" s="3"/>
      <c r="D40" s="1"/>
    </row>
    <row r="41" spans="1:4" ht="17.25" x14ac:dyDescent="0.3">
      <c r="B41" s="15" t="s">
        <v>20</v>
      </c>
      <c r="C41" s="3"/>
      <c r="D41" s="1"/>
    </row>
    <row r="42" spans="1:4" x14ac:dyDescent="0.3">
      <c r="B42" s="18" t="s">
        <v>1</v>
      </c>
      <c r="C42" s="2"/>
    </row>
    <row r="43" spans="1:4" s="3" customFormat="1" x14ac:dyDescent="0.3">
      <c r="A43" s="21"/>
      <c r="B43" s="11" t="s">
        <v>0</v>
      </c>
      <c r="C43" s="11" t="s">
        <v>16</v>
      </c>
    </row>
    <row r="44" spans="1:4" x14ac:dyDescent="0.3">
      <c r="A44" s="22" t="str">
        <f>TEXT(B44,"aaa")</f>
        <v>일</v>
      </c>
      <c r="B44" s="16">
        <v>44556</v>
      </c>
      <c r="C44" s="17">
        <f>WEEKNUM(B44,21)</f>
        <v>51</v>
      </c>
      <c r="D44" s="1" t="s">
        <v>49</v>
      </c>
    </row>
    <row r="45" spans="1:4" x14ac:dyDescent="0.3">
      <c r="A45" s="22" t="str">
        <f t="shared" ref="A45:A57" si="4">TEXT(B45,"aaa")</f>
        <v>월</v>
      </c>
      <c r="B45" s="16">
        <v>44557</v>
      </c>
      <c r="C45" s="17">
        <f>WEEKNUM(B45,21)</f>
        <v>52</v>
      </c>
      <c r="D45" s="1" t="s">
        <v>50</v>
      </c>
    </row>
    <row r="46" spans="1:4" x14ac:dyDescent="0.3">
      <c r="A46" s="22" t="str">
        <f t="shared" si="4"/>
        <v>화</v>
      </c>
      <c r="B46" s="16">
        <v>44558</v>
      </c>
      <c r="C46" s="17">
        <f t="shared" ref="C46:C60" si="5">WEEKNUM(B46,21)</f>
        <v>52</v>
      </c>
      <c r="D46" s="1" t="s">
        <v>51</v>
      </c>
    </row>
    <row r="47" spans="1:4" x14ac:dyDescent="0.3">
      <c r="A47" s="22" t="str">
        <f t="shared" si="4"/>
        <v>수</v>
      </c>
      <c r="B47" s="16">
        <v>44559</v>
      </c>
      <c r="C47" s="17">
        <f t="shared" si="5"/>
        <v>52</v>
      </c>
      <c r="D47" s="1" t="s">
        <v>52</v>
      </c>
    </row>
    <row r="48" spans="1:4" x14ac:dyDescent="0.3">
      <c r="A48" s="22" t="str">
        <f t="shared" si="4"/>
        <v>목</v>
      </c>
      <c r="B48" s="16">
        <v>44560</v>
      </c>
      <c r="C48" s="17">
        <f t="shared" si="5"/>
        <v>52</v>
      </c>
      <c r="D48" s="1" t="s">
        <v>53</v>
      </c>
    </row>
    <row r="49" spans="1:4" x14ac:dyDescent="0.3">
      <c r="A49" s="22" t="str">
        <f t="shared" si="4"/>
        <v>금</v>
      </c>
      <c r="B49" s="16">
        <v>44561</v>
      </c>
      <c r="C49" s="17">
        <f t="shared" si="5"/>
        <v>52</v>
      </c>
      <c r="D49" s="1" t="s">
        <v>54</v>
      </c>
    </row>
    <row r="50" spans="1:4" x14ac:dyDescent="0.3">
      <c r="A50" s="22" t="str">
        <f t="shared" si="4"/>
        <v>토</v>
      </c>
      <c r="B50" s="16">
        <v>44562</v>
      </c>
      <c r="C50" s="17">
        <f t="shared" si="5"/>
        <v>52</v>
      </c>
      <c r="D50" s="1" t="s">
        <v>55</v>
      </c>
    </row>
    <row r="51" spans="1:4" x14ac:dyDescent="0.3">
      <c r="A51" s="22" t="str">
        <f t="shared" si="4"/>
        <v>일</v>
      </c>
      <c r="B51" s="16">
        <v>44563</v>
      </c>
      <c r="C51" s="17">
        <f t="shared" si="5"/>
        <v>52</v>
      </c>
      <c r="D51" s="1" t="s">
        <v>56</v>
      </c>
    </row>
    <row r="52" spans="1:4" x14ac:dyDescent="0.3">
      <c r="A52" s="22" t="str">
        <f t="shared" si="4"/>
        <v>월</v>
      </c>
      <c r="B52" s="19">
        <v>44564</v>
      </c>
      <c r="C52" s="20">
        <f t="shared" si="5"/>
        <v>1</v>
      </c>
      <c r="D52" s="1" t="s">
        <v>57</v>
      </c>
    </row>
    <row r="53" spans="1:4" x14ac:dyDescent="0.3">
      <c r="A53" s="22" t="str">
        <f t="shared" si="4"/>
        <v>화</v>
      </c>
      <c r="B53" s="19">
        <v>44565</v>
      </c>
      <c r="C53" s="20">
        <f t="shared" si="5"/>
        <v>1</v>
      </c>
      <c r="D53" s="1" t="s">
        <v>58</v>
      </c>
    </row>
    <row r="54" spans="1:4" x14ac:dyDescent="0.3">
      <c r="A54" s="22" t="str">
        <f t="shared" si="4"/>
        <v>수</v>
      </c>
      <c r="B54" s="19">
        <v>44566</v>
      </c>
      <c r="C54" s="20">
        <f t="shared" si="5"/>
        <v>1</v>
      </c>
      <c r="D54" s="1" t="s">
        <v>59</v>
      </c>
    </row>
    <row r="55" spans="1:4" x14ac:dyDescent="0.3">
      <c r="A55" s="22" t="str">
        <f t="shared" si="4"/>
        <v>목</v>
      </c>
      <c r="B55" s="19">
        <v>44567</v>
      </c>
      <c r="C55" s="20">
        <f t="shared" si="5"/>
        <v>1</v>
      </c>
      <c r="D55" s="1" t="s">
        <v>60</v>
      </c>
    </row>
    <row r="56" spans="1:4" x14ac:dyDescent="0.3">
      <c r="A56" s="22" t="str">
        <f t="shared" si="4"/>
        <v>금</v>
      </c>
      <c r="B56" s="19">
        <v>44568</v>
      </c>
      <c r="C56" s="20">
        <f t="shared" si="5"/>
        <v>1</v>
      </c>
      <c r="D56" s="1" t="s">
        <v>61</v>
      </c>
    </row>
    <row r="57" spans="1:4" x14ac:dyDescent="0.3">
      <c r="A57" s="22" t="str">
        <f t="shared" si="4"/>
        <v>토</v>
      </c>
      <c r="B57" s="19">
        <v>44569</v>
      </c>
      <c r="C57" s="20">
        <f t="shared" si="5"/>
        <v>1</v>
      </c>
      <c r="D57" s="1" t="s">
        <v>62</v>
      </c>
    </row>
    <row r="58" spans="1:4" ht="18" customHeight="1" x14ac:dyDescent="0.3">
      <c r="B58" s="19">
        <v>44570</v>
      </c>
      <c r="C58" s="20">
        <f t="shared" si="5"/>
        <v>1</v>
      </c>
      <c r="D58" s="1" t="s">
        <v>63</v>
      </c>
    </row>
    <row r="59" spans="1:4" s="3" customFormat="1" x14ac:dyDescent="0.3">
      <c r="A59" s="21"/>
      <c r="B59" s="16">
        <v>44571</v>
      </c>
      <c r="C59" s="17">
        <f t="shared" si="5"/>
        <v>2</v>
      </c>
      <c r="D59" s="1" t="s">
        <v>64</v>
      </c>
    </row>
    <row r="60" spans="1:4" s="3" customFormat="1" x14ac:dyDescent="0.3">
      <c r="A60" s="21"/>
      <c r="B60" s="16">
        <v>44572</v>
      </c>
      <c r="C60" s="17">
        <f t="shared" si="5"/>
        <v>2</v>
      </c>
      <c r="D60" s="1" t="s">
        <v>65</v>
      </c>
    </row>
    <row r="64" spans="1:4" x14ac:dyDescent="0.3">
      <c r="A64" s="12" t="s">
        <v>12</v>
      </c>
    </row>
    <row r="65" spans="1:8" s="14" customFormat="1" ht="23.25" x14ac:dyDescent="0.35">
      <c r="A65" s="25" t="s">
        <v>15</v>
      </c>
      <c r="B65" s="25"/>
      <c r="C65" s="25"/>
      <c r="D65" s="25"/>
      <c r="E65" s="25"/>
      <c r="F65" s="13"/>
      <c r="G65" s="13"/>
      <c r="H65" s="13"/>
    </row>
    <row r="66" spans="1:8" s="14" customFormat="1" ht="23.25" x14ac:dyDescent="0.35">
      <c r="A66" s="25" t="s">
        <v>13</v>
      </c>
      <c r="B66" s="25"/>
      <c r="C66" s="25"/>
      <c r="D66" s="25"/>
      <c r="E66" s="25"/>
      <c r="F66" s="13"/>
      <c r="G66" s="13"/>
      <c r="H66" s="13"/>
    </row>
  </sheetData>
  <mergeCells count="2">
    <mergeCell ref="A65:E65"/>
    <mergeCell ref="A66:E66"/>
  </mergeCells>
  <phoneticPr fontId="1" type="noConversion"/>
  <hyperlinks>
    <hyperlink ref="A65" r:id="rId1" xr:uid="{C3893433-1A8B-4F2A-AD0B-435B97BC5947}"/>
    <hyperlink ref="A66" r:id="rId2" xr:uid="{98A2EAD5-BB13-4B47-9D36-75BA77D7E0BF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C3C2-38B2-4FBC-8552-8B37DDC6AC17}">
  <sheetPr codeName="Sheet3"/>
  <dimension ref="B2:G12"/>
  <sheetViews>
    <sheetView zoomScale="85" zoomScaleNormal="85" workbookViewId="0"/>
  </sheetViews>
  <sheetFormatPr defaultRowHeight="16.5" x14ac:dyDescent="0.3"/>
  <cols>
    <col min="1" max="1" width="3.625" customWidth="1"/>
    <col min="2" max="2" width="11.125" bestFit="1" customWidth="1"/>
    <col min="3" max="3" width="11.75" style="2" customWidth="1"/>
    <col min="4" max="4" width="9.25" style="2" customWidth="1"/>
    <col min="5" max="5" width="9.5" customWidth="1"/>
    <col min="6" max="6" width="24.125" bestFit="1" customWidth="1"/>
    <col min="7" max="7" width="11.75" style="10" customWidth="1"/>
  </cols>
  <sheetData>
    <row r="2" spans="2:7" s="2" customFormat="1" x14ac:dyDescent="0.3">
      <c r="B2" s="5" t="s">
        <v>2</v>
      </c>
      <c r="C2" s="5" t="s">
        <v>67</v>
      </c>
      <c r="D2" s="5" t="s">
        <v>66</v>
      </c>
      <c r="E2" s="5" t="s">
        <v>3</v>
      </c>
      <c r="F2" s="5" t="s">
        <v>4</v>
      </c>
      <c r="G2" s="6" t="s">
        <v>5</v>
      </c>
    </row>
    <row r="3" spans="2:7" x14ac:dyDescent="0.3">
      <c r="B3" s="7">
        <v>44743</v>
      </c>
      <c r="C3" s="8">
        <f>WEEKNUM(B3)</f>
        <v>27</v>
      </c>
      <c r="D3" s="8">
        <f>WEEKNUM(B3)-WEEKNUM(DATE(YEAR(B3),MONTH(B3),1))+1</f>
        <v>1</v>
      </c>
      <c r="E3" s="4" t="s">
        <v>6</v>
      </c>
      <c r="F3" s="4" t="s">
        <v>7</v>
      </c>
      <c r="G3" s="9">
        <v>1520</v>
      </c>
    </row>
    <row r="4" spans="2:7" x14ac:dyDescent="0.3">
      <c r="B4" s="7">
        <v>44744</v>
      </c>
      <c r="C4" s="8">
        <f t="shared" ref="C4:C12" si="0">WEEKNUM(B4)</f>
        <v>27</v>
      </c>
      <c r="D4" s="8">
        <f t="shared" ref="D4:D12" si="1">WEEKNUM(B4)-WEEKNUM(DATE(YEAR(B4),MONTH(B4),1))+1</f>
        <v>1</v>
      </c>
      <c r="E4" s="4" t="s">
        <v>8</v>
      </c>
      <c r="F4" s="4" t="s">
        <v>9</v>
      </c>
      <c r="G4" s="9">
        <v>2300</v>
      </c>
    </row>
    <row r="5" spans="2:7" x14ac:dyDescent="0.3">
      <c r="B5" s="7">
        <v>44747</v>
      </c>
      <c r="C5" s="8">
        <f t="shared" si="0"/>
        <v>28</v>
      </c>
      <c r="D5" s="8">
        <f t="shared" si="1"/>
        <v>2</v>
      </c>
      <c r="E5" s="4" t="s">
        <v>6</v>
      </c>
      <c r="F5" s="4" t="s">
        <v>7</v>
      </c>
      <c r="G5" s="9">
        <v>1700</v>
      </c>
    </row>
    <row r="6" spans="2:7" x14ac:dyDescent="0.3">
      <c r="B6" s="7">
        <v>44748</v>
      </c>
      <c r="C6" s="8">
        <f t="shared" si="0"/>
        <v>28</v>
      </c>
      <c r="D6" s="8">
        <f t="shared" si="1"/>
        <v>2</v>
      </c>
      <c r="E6" s="4" t="s">
        <v>10</v>
      </c>
      <c r="F6" s="4" t="s">
        <v>11</v>
      </c>
      <c r="G6" s="9">
        <v>1520</v>
      </c>
    </row>
    <row r="7" spans="2:7" x14ac:dyDescent="0.3">
      <c r="B7" s="7">
        <v>44749</v>
      </c>
      <c r="C7" s="8">
        <f t="shared" si="0"/>
        <v>28</v>
      </c>
      <c r="D7" s="8">
        <f t="shared" si="1"/>
        <v>2</v>
      </c>
      <c r="E7" s="4" t="s">
        <v>6</v>
      </c>
      <c r="F7" s="4" t="s">
        <v>7</v>
      </c>
      <c r="G7" s="9">
        <v>1200</v>
      </c>
    </row>
    <row r="8" spans="2:7" x14ac:dyDescent="0.3">
      <c r="B8" s="7">
        <v>44750</v>
      </c>
      <c r="C8" s="8">
        <f t="shared" si="0"/>
        <v>28</v>
      </c>
      <c r="D8" s="8">
        <f t="shared" si="1"/>
        <v>2</v>
      </c>
      <c r="E8" s="4" t="s">
        <v>8</v>
      </c>
      <c r="F8" s="4" t="s">
        <v>9</v>
      </c>
      <c r="G8" s="9">
        <v>1550</v>
      </c>
    </row>
    <row r="9" spans="2:7" x14ac:dyDescent="0.3">
      <c r="B9" s="7">
        <v>44751</v>
      </c>
      <c r="C9" s="8">
        <f t="shared" si="0"/>
        <v>28</v>
      </c>
      <c r="D9" s="8">
        <f t="shared" si="1"/>
        <v>2</v>
      </c>
      <c r="E9" s="4" t="s">
        <v>10</v>
      </c>
      <c r="F9" s="4" t="s">
        <v>11</v>
      </c>
      <c r="G9" s="9">
        <v>1200</v>
      </c>
    </row>
    <row r="10" spans="2:7" x14ac:dyDescent="0.3">
      <c r="B10" s="7">
        <v>44754</v>
      </c>
      <c r="C10" s="8">
        <f t="shared" si="0"/>
        <v>29</v>
      </c>
      <c r="D10" s="8">
        <f t="shared" si="1"/>
        <v>3</v>
      </c>
      <c r="E10" s="4" t="s">
        <v>8</v>
      </c>
      <c r="F10" s="4" t="s">
        <v>9</v>
      </c>
      <c r="G10" s="9">
        <v>3210</v>
      </c>
    </row>
    <row r="11" spans="2:7" x14ac:dyDescent="0.3">
      <c r="B11" s="7">
        <v>44755</v>
      </c>
      <c r="C11" s="8">
        <f t="shared" si="0"/>
        <v>29</v>
      </c>
      <c r="D11" s="8">
        <f t="shared" si="1"/>
        <v>3</v>
      </c>
      <c r="E11" s="4" t="s">
        <v>10</v>
      </c>
      <c r="F11" s="4" t="s">
        <v>11</v>
      </c>
      <c r="G11" s="9">
        <v>1700</v>
      </c>
    </row>
    <row r="12" spans="2:7" x14ac:dyDescent="0.3">
      <c r="B12" s="7">
        <v>44756</v>
      </c>
      <c r="C12" s="8">
        <f t="shared" si="0"/>
        <v>29</v>
      </c>
      <c r="D12" s="8">
        <f t="shared" si="1"/>
        <v>3</v>
      </c>
      <c r="E12" s="4" t="s">
        <v>10</v>
      </c>
      <c r="F12" s="4" t="s">
        <v>11</v>
      </c>
      <c r="G12" s="9">
        <v>2300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생산주차구하기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2023-05-01T15:30:55Z</dcterms:modified>
</cp:coreProperties>
</file>