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61B97293-7999-494A-A2DB-1DCA43F346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9" l="1"/>
  <c r="E20" i="9"/>
  <c r="E18" i="9"/>
  <c r="E17" i="9"/>
  <c r="E15" i="9"/>
  <c r="E14" i="9"/>
  <c r="E24" i="9"/>
  <c r="E23" i="9"/>
  <c r="E10" i="9"/>
  <c r="E9" i="9"/>
  <c r="E8" i="9"/>
  <c r="E7" i="9"/>
  <c r="E6" i="9"/>
  <c r="E5" i="9"/>
</calcChain>
</file>

<file path=xl/sharedStrings.xml><?xml version="1.0" encoding="utf-8"?>
<sst xmlns="http://schemas.openxmlformats.org/spreadsheetml/2006/main" count="57" uniqueCount="39">
  <si>
    <t>수식</t>
    <phoneticPr fontId="1" type="noConversion"/>
  </si>
  <si>
    <t>결과</t>
    <phoneticPr fontId="1" type="noConversion"/>
  </si>
  <si>
    <t>©https://xlworks.net</t>
    <phoneticPr fontId="1" type="noConversion"/>
  </si>
  <si>
    <t>시작일</t>
    <phoneticPr fontId="1" type="noConversion"/>
  </si>
  <si>
    <t>종료일</t>
    <phoneticPr fontId="1" type="noConversion"/>
  </si>
  <si>
    <t>미국(NASD) 30/360</t>
  </si>
  <si>
    <t>실제/실제</t>
  </si>
  <si>
    <t>실제/360</t>
  </si>
  <si>
    <t>실제/365</t>
  </si>
  <si>
    <t>유럽 30/360</t>
  </si>
  <si>
    <t>생략</t>
    <phoneticPr fontId="1" type="noConversion"/>
  </si>
  <si>
    <t>basis</t>
    <phoneticPr fontId="1" type="noConversion"/>
  </si>
  <si>
    <t>종료일</t>
    <phoneticPr fontId="1" type="noConversion"/>
  </si>
  <si>
    <t>종료일이 8월1일이므로 위와 같은 결과가 나옴</t>
  </si>
  <si>
    <t>시작일이 월말이면 시작일을 30일로 설정</t>
  </si>
  <si>
    <t>시작일이 30일이므로 위로 동일한 결과가 나옴</t>
  </si>
  <si>
    <t>종료일이 월말이고 시작일이 30과 같거나 크면 종료일은 그 달의 30일로 설정</t>
  </si>
  <si>
    <t>종료일이 30일이므로 위와 동일한 결과가 나옴</t>
    <phoneticPr fontId="1" type="noConversion"/>
  </si>
  <si>
    <t>basis인수가 생략 또는 0일 때 월의 마지막 날짜 처리 예외</t>
    <phoneticPr fontId="1" type="noConversion"/>
  </si>
  <si>
    <t>basis인수별로 1년 중에 차지하는 비율 구하기</t>
    <phoneticPr fontId="1" type="noConversion"/>
  </si>
  <si>
    <t>종료일이 월말이고 시작일이 30일보다 작은 경우 종료일은 다음달 1일로 설정</t>
    <phoneticPr fontId="1" type="noConversion"/>
  </si>
  <si>
    <t>=YEARFRAC(B5,C5)</t>
  </si>
  <si>
    <t>=YEARFRAC(B6,C6,0)</t>
  </si>
  <si>
    <t>=YEARFRAC(B7,C7,1)</t>
  </si>
  <si>
    <t>=YEARFRAC(B8,C8,2)</t>
  </si>
  <si>
    <t>=YEARFRAC(B9,C9,3)</t>
  </si>
  <si>
    <t>=YEARFRAC(B10,C10,4)</t>
  </si>
  <si>
    <t>=YEARFRAC(B14,C14)</t>
  </si>
  <si>
    <t>=YEARFRAC(B15,C15)</t>
  </si>
  <si>
    <t>=YEARFRAC(B17,C17)</t>
  </si>
  <si>
    <t>=YEARFRAC(B18,C18)</t>
  </si>
  <si>
    <t>=YEARFRAC(B20,C20)</t>
  </si>
  <si>
    <t>=YEARFRAC(B21,C21)</t>
  </si>
  <si>
    <t>=YEARFRAC(B23,C23)</t>
  </si>
  <si>
    <t>=YEARFRAC(B24,C24)</t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</si>
  <si>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</si>
  <si>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https://xlworks.net/excel-function-yearfrac/</t>
    <phoneticPr fontId="1" type="noConversion"/>
  </si>
  <si>
    <t>엑셀 YEARFRAC 함수 사용법</t>
    <phoneticPr fontId="1" type="noConversion"/>
  </si>
  <si>
    <t>2022-03-30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</si>
</sst>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76" fontId="5" fillId="0" borderId="1" xfId="2" quotePrefix="1" applyNumberFormat="1" applyFont="1" applyFill="1" applyBorder="1" applyAlignment="1"/>
    <xf numFmtId="0" fontId="7" fillId="2" borderId="1" xfId="0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14" fontId="5" fillId="0" borderId="1" xfId="0" quotePrefix="1" applyNumberFormat="1" applyFont="1" applyBorder="1" applyAlignment="1">
      <alignment horizontal="left" vertical="center"/>
    </xf>
    <xf numFmtId="0" fontId="5" fillId="0" borderId="0" xfId="2" applyNumberFormat="1" applyFont="1" applyFill="1" applyBorder="1" applyAlignment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76" fontId="5" fillId="0" borderId="0" xfId="2" quotePrefix="1" applyNumberFormat="1" applyFont="1" applyFill="1" applyBorder="1" applyAlignment="1"/>
    <xf numFmtId="14" fontId="5" fillId="0" borderId="0" xfId="0" quotePrefix="1" applyNumberFormat="1" applyFont="1" applyAlignment="1">
      <alignment horizontal="left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yearfr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3" width="13.375" style="2" customWidth="1"/>
    <col min="4" max="4" width="21.25" style="3" customWidth="1"/>
    <col min="5" max="5" width="13.5" style="2" customWidth="1"/>
    <col min="6" max="6" width="6" style="2" customWidth="1"/>
    <col min="7" max="7" width="18.75" style="3" bestFit="1" customWidth="1"/>
    <col min="8" max="8" width="18.75" style="2" bestFit="1" customWidth="1"/>
    <col min="9" max="16384" width="9" style="2"/>
  </cols>
  <sheetData>
    <row r="1" spans="1:7" ht="26.25" x14ac:dyDescent="0.3">
      <c r="A1" s="6" t="s">
        <v>37</v>
      </c>
    </row>
    <row r="2" spans="1:7" x14ac:dyDescent="0.3">
      <c r="A2" s="5"/>
      <c r="B2" s="1"/>
      <c r="C2" s="1"/>
      <c r="D2" s="2"/>
    </row>
    <row r="3" spans="1:7" ht="17.25" x14ac:dyDescent="0.3">
      <c r="A3" s="5"/>
      <c r="B3" s="13" t="s">
        <v>19</v>
      </c>
      <c r="C3" s="13"/>
      <c r="D3" s="2"/>
    </row>
    <row r="4" spans="1:7" x14ac:dyDescent="0.3">
      <c r="A4" s="5"/>
      <c r="B4" s="10" t="s">
        <v>3</v>
      </c>
      <c r="C4" s="10" t="s">
        <v>4</v>
      </c>
      <c r="D4" s="8" t="s">
        <v>0</v>
      </c>
      <c r="E4" s="8" t="s">
        <v>1</v>
      </c>
      <c r="F4" s="16" t="s">
        <v>11</v>
      </c>
      <c r="G4" s="17"/>
    </row>
    <row r="5" spans="1:7" x14ac:dyDescent="0.3">
      <c r="B5" s="14">
        <v>44562</v>
      </c>
      <c r="C5" s="14">
        <v>44773</v>
      </c>
      <c r="D5" s="9" t="s">
        <v>21</v>
      </c>
      <c r="E5" s="11">
        <f>YEARFRAC(B5,C5)</f>
        <v>0.58333333333333337</v>
      </c>
      <c r="F5" s="7" t="s">
        <v>10</v>
      </c>
      <c r="G5" s="7" t="s">
        <v>5</v>
      </c>
    </row>
    <row r="6" spans="1:7" x14ac:dyDescent="0.3">
      <c r="B6" s="14">
        <v>44562</v>
      </c>
      <c r="C6" s="14">
        <v>44773</v>
      </c>
      <c r="D6" s="9" t="s">
        <v>22</v>
      </c>
      <c r="E6" s="11">
        <f>YEARFRAC(B6,C6,0)</f>
        <v>0.58333333333333337</v>
      </c>
      <c r="F6" s="7">
        <v>0</v>
      </c>
      <c r="G6" s="7" t="s">
        <v>5</v>
      </c>
    </row>
    <row r="7" spans="1:7" x14ac:dyDescent="0.3">
      <c r="B7" s="14">
        <v>44562</v>
      </c>
      <c r="C7" s="14">
        <v>44773</v>
      </c>
      <c r="D7" s="9" t="s">
        <v>23</v>
      </c>
      <c r="E7" s="11">
        <f>YEARFRAC(B7,C7,1)</f>
        <v>0.57808219178082187</v>
      </c>
      <c r="F7" s="7">
        <v>1</v>
      </c>
      <c r="G7" s="7" t="s">
        <v>6</v>
      </c>
    </row>
    <row r="8" spans="1:7" x14ac:dyDescent="0.3">
      <c r="B8" s="14">
        <v>44562</v>
      </c>
      <c r="C8" s="14">
        <v>44773</v>
      </c>
      <c r="D8" s="9" t="s">
        <v>24</v>
      </c>
      <c r="E8" s="11">
        <f>YEARFRAC(B8,C8,2)</f>
        <v>0.58611111111111114</v>
      </c>
      <c r="F8" s="7">
        <v>2</v>
      </c>
      <c r="G8" s="7" t="s">
        <v>7</v>
      </c>
    </row>
    <row r="9" spans="1:7" x14ac:dyDescent="0.3">
      <c r="B9" s="14">
        <v>44562</v>
      </c>
      <c r="C9" s="14">
        <v>44773</v>
      </c>
      <c r="D9" s="9" t="s">
        <v>25</v>
      </c>
      <c r="E9" s="11">
        <f>YEARFRAC(B9,C9,3)</f>
        <v>0.57808219178082187</v>
      </c>
      <c r="F9" s="7">
        <v>3</v>
      </c>
      <c r="G9" s="7" t="s">
        <v>8</v>
      </c>
    </row>
    <row r="10" spans="1:7" x14ac:dyDescent="0.3">
      <c r="B10" s="14">
        <v>44562</v>
      </c>
      <c r="C10" s="14">
        <v>44773</v>
      </c>
      <c r="D10" s="9" t="s">
        <v>26</v>
      </c>
      <c r="E10" s="11">
        <f>YEARFRAC(B10,C10,4)</f>
        <v>0.5805555555555556</v>
      </c>
      <c r="F10" s="7">
        <v>4</v>
      </c>
      <c r="G10" s="7" t="s">
        <v>9</v>
      </c>
    </row>
    <row r="11" spans="1:7" x14ac:dyDescent="0.3">
      <c r="B11" s="19"/>
      <c r="C11" s="19"/>
      <c r="D11" s="18"/>
      <c r="E11" s="15"/>
      <c r="F11" s="15"/>
    </row>
    <row r="12" spans="1:7" ht="17.25" x14ac:dyDescent="0.3">
      <c r="A12" s="5"/>
      <c r="B12" s="13" t="s">
        <v>18</v>
      </c>
      <c r="C12" s="13"/>
      <c r="D12" s="2"/>
    </row>
    <row r="13" spans="1:7" x14ac:dyDescent="0.3">
      <c r="A13" s="5"/>
      <c r="B13" s="10" t="s">
        <v>3</v>
      </c>
      <c r="C13" s="10" t="s">
        <v>12</v>
      </c>
      <c r="D13" s="10" t="s">
        <v>0</v>
      </c>
      <c r="E13" s="10" t="s">
        <v>1</v>
      </c>
      <c r="F13" s="7"/>
      <c r="G13" s="7"/>
    </row>
    <row r="14" spans="1:7" x14ac:dyDescent="0.3">
      <c r="B14" s="20">
        <v>44651</v>
      </c>
      <c r="C14" s="20">
        <v>44756</v>
      </c>
      <c r="D14" s="9" t="s">
        <v>27</v>
      </c>
      <c r="E14" s="11">
        <f>YEARFRAC(B14,C14)</f>
        <v>0.28888888888888886</v>
      </c>
      <c r="F14" s="15" t="s">
        <v>14</v>
      </c>
    </row>
    <row r="15" spans="1:7" x14ac:dyDescent="0.3">
      <c r="B15" s="20" t="s">
        <v>38</v>
      </c>
      <c r="C15" s="20">
        <v>44756</v>
      </c>
      <c r="D15" s="9" t="s">
        <v>28</v>
      </c>
      <c r="E15" s="11">
        <f>YEARFRAC(B15,C15)</f>
        <v>0.28888888888888886</v>
      </c>
      <c r="F15" s="15" t="s">
        <v>15</v>
      </c>
    </row>
    <row r="16" spans="1:7" x14ac:dyDescent="0.3">
      <c r="A16" s="5"/>
      <c r="B16" s="10" t="s">
        <v>3</v>
      </c>
      <c r="C16" s="10" t="s">
        <v>4</v>
      </c>
      <c r="D16" s="10" t="s">
        <v>0</v>
      </c>
      <c r="E16" s="10" t="s">
        <v>1</v>
      </c>
      <c r="F16" s="7"/>
      <c r="G16" s="7"/>
    </row>
    <row r="17" spans="1:7" x14ac:dyDescent="0.3">
      <c r="B17" s="20">
        <v>44637</v>
      </c>
      <c r="C17" s="20">
        <v>44773</v>
      </c>
      <c r="D17" s="9" t="s">
        <v>29</v>
      </c>
      <c r="E17" s="11">
        <f>YEARFRAC(B17,C17)</f>
        <v>0.37222222222222223</v>
      </c>
      <c r="F17" s="15" t="s">
        <v>20</v>
      </c>
    </row>
    <row r="18" spans="1:7" x14ac:dyDescent="0.3">
      <c r="B18" s="20">
        <v>44637</v>
      </c>
      <c r="C18" s="20">
        <v>44774</v>
      </c>
      <c r="D18" s="9" t="s">
        <v>30</v>
      </c>
      <c r="E18" s="11">
        <f>YEARFRAC(B18,C18)</f>
        <v>0.37222222222222223</v>
      </c>
      <c r="F18" s="15" t="s">
        <v>13</v>
      </c>
    </row>
    <row r="19" spans="1:7" x14ac:dyDescent="0.3">
      <c r="A19" s="5"/>
      <c r="B19" s="10" t="s">
        <v>3</v>
      </c>
      <c r="C19" s="10" t="s">
        <v>4</v>
      </c>
      <c r="D19" s="10" t="s">
        <v>0</v>
      </c>
      <c r="E19" s="10" t="s">
        <v>1</v>
      </c>
      <c r="F19" s="7"/>
      <c r="G19" s="7"/>
    </row>
    <row r="20" spans="1:7" x14ac:dyDescent="0.3">
      <c r="B20" s="20">
        <v>44620</v>
      </c>
      <c r="C20" s="20">
        <v>44773</v>
      </c>
      <c r="D20" s="9" t="s">
        <v>31</v>
      </c>
      <c r="E20" s="11">
        <f>YEARFRAC(B20,C20)</f>
        <v>0.41944444444444445</v>
      </c>
      <c r="F20" s="15" t="s">
        <v>20</v>
      </c>
    </row>
    <row r="21" spans="1:7" x14ac:dyDescent="0.3">
      <c r="B21" s="20">
        <v>44620</v>
      </c>
      <c r="C21" s="20">
        <v>44774</v>
      </c>
      <c r="D21" s="9" t="s">
        <v>32</v>
      </c>
      <c r="E21" s="11">
        <f>YEARFRAC(B21,C21)</f>
        <v>0.41944444444444445</v>
      </c>
      <c r="F21" s="15" t="s">
        <v>13</v>
      </c>
    </row>
    <row r="22" spans="1:7" x14ac:dyDescent="0.3">
      <c r="A22" s="5"/>
      <c r="B22" s="10" t="s">
        <v>3</v>
      </c>
      <c r="C22" s="10" t="s">
        <v>4</v>
      </c>
      <c r="D22" s="10" t="s">
        <v>0</v>
      </c>
      <c r="E22" s="10" t="s">
        <v>1</v>
      </c>
      <c r="F22" s="7"/>
      <c r="G22" s="7"/>
    </row>
    <row r="23" spans="1:7" x14ac:dyDescent="0.3">
      <c r="B23" s="20">
        <v>44650</v>
      </c>
      <c r="C23" s="20">
        <v>44773</v>
      </c>
      <c r="D23" s="9" t="s">
        <v>33</v>
      </c>
      <c r="E23" s="11">
        <f>YEARFRAC(B23,C23)</f>
        <v>0.33333333333333331</v>
      </c>
      <c r="F23" s="15" t="s">
        <v>16</v>
      </c>
    </row>
    <row r="24" spans="1:7" x14ac:dyDescent="0.3">
      <c r="B24" s="20">
        <v>44650</v>
      </c>
      <c r="C24" s="20">
        <v>44772</v>
      </c>
      <c r="D24" s="9" t="s">
        <v>34</v>
      </c>
      <c r="E24" s="11">
        <f>YEARFRAC(B24,C24)</f>
        <v>0.33333333333333331</v>
      </c>
      <c r="F24" s="15" t="s">
        <v>17</v>
      </c>
    </row>
    <row r="28" spans="1:7" customFormat="1" x14ac:dyDescent="0.3">
      <c r="A28" s="21" t="s">
        <v>35</v>
      </c>
      <c r="C28" s="22"/>
    </row>
    <row r="29" spans="1:7" s="12" customFormat="1" ht="23.25" x14ac:dyDescent="0.35">
      <c r="A29" s="23" t="s">
        <v>36</v>
      </c>
      <c r="B29" s="23"/>
      <c r="C29" s="23"/>
      <c r="D29" s="23"/>
      <c r="E29" s="23"/>
    </row>
    <row r="30" spans="1:7" s="12" customFormat="1" ht="23.25" x14ac:dyDescent="0.35">
      <c r="A30" s="23" t="s">
        <v>2</v>
      </c>
      <c r="B30" s="23"/>
      <c r="C30" s="23"/>
      <c r="D30" s="23"/>
      <c r="E30" s="23"/>
    </row>
  </sheetData>
  <mergeCells count="2">
    <mergeCell ref="A29:E29"/>
    <mergeCell ref="A30:E30"/>
  </mergeCells>
  <phoneticPr fontId="1" type="noConversion"/>
  <hyperlinks>
    <hyperlink ref="A29" r:id="rId1" xr:uid="{9F961DB0-6919-4376-A2EA-A27DB8F00FBD}"/>
    <hyperlink ref="A30" r:id="rId2" xr:uid="{AC23D564-579D-40FC-B764-B55AA0CFFD27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2023-05-01T15:30:58Z</dcterms:modified>
</cp:coreProperties>
</file>