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허장욱\Documents\"/>
    </mc:Choice>
  </mc:AlternateContent>
  <xr:revisionPtr revIDLastSave="0" documentId="8_{83C2762F-355F-41C9-B6B3-6F49EDAC40E2}" xr6:coauthVersionLast="47" xr6:coauthVersionMax="47" xr10:uidLastSave="{00000000-0000-0000-0000-000000000000}"/>
  <bookViews>
    <workbookView xWindow="-120" yWindow="-120" windowWidth="29040" windowHeight="15840" tabRatio="599" xr2:uid="{F3AE7C63-3E9A-4881-89A0-431968FC5B9A}"/>
  </bookViews>
  <sheets>
    <sheet name="선순위원리금(Q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_____________KEY2" hidden="1">#N/A</definedName>
    <definedName name="_____________b123" hidden="1">#REF!</definedName>
    <definedName name="____________b123" hidden="1">#REF!</definedName>
    <definedName name="____________KEY2" hidden="1">#REF!</definedName>
    <definedName name="___________b123" hidden="1">#REF!</definedName>
    <definedName name="___________KEY2" hidden="1">#REF!</definedName>
    <definedName name="__________b123" hidden="1">#REF!</definedName>
    <definedName name="__________KEY2" hidden="1">#REF!</definedName>
    <definedName name="_________b123" hidden="1">#REF!</definedName>
    <definedName name="_________KEY2" hidden="1">#REF!</definedName>
    <definedName name="________b123" hidden="1">#REF!</definedName>
    <definedName name="________KEY2" hidden="1">#REF!</definedName>
    <definedName name="_______b123" hidden="1">#REF!</definedName>
    <definedName name="_______KEY2" hidden="1">#REF!</definedName>
    <definedName name="______b123" hidden="1">#REF!</definedName>
    <definedName name="______KEY2" hidden="1">#REF!</definedName>
    <definedName name="_____b123" hidden="1">#REF!</definedName>
    <definedName name="_____KEY2" hidden="1">#REF!</definedName>
    <definedName name="____b123" hidden="1">#REF!</definedName>
    <definedName name="____KEY2" hidden="1">#REF!</definedName>
    <definedName name="____q45" hidden="1">{"'용역비'!$A$4:$C$8"}</definedName>
    <definedName name="___b123" hidden="1">#REF!</definedName>
    <definedName name="___KEY2" hidden="1">#REF!</definedName>
    <definedName name="___q45" hidden="1">{"'용역비'!$A$4:$C$8"}</definedName>
    <definedName name="__123Graph_A" hidden="1">[1]은행!#REF!</definedName>
    <definedName name="__123Graph_A그래프2" hidden="1">#REF!</definedName>
    <definedName name="__123Graph_B" hidden="1">[2]B!#REF!</definedName>
    <definedName name="__123Graph_BPERFORMANCE" hidden="1">[3]BQMPALOC!#REF!</definedName>
    <definedName name="__123Graph_B그래프2" hidden="1">#REF!</definedName>
    <definedName name="__123Graph_D" hidden="1">[2]B!#REF!</definedName>
    <definedName name="__123Graph_F" hidden="1">[2]B!#REF!</definedName>
    <definedName name="__123Graph_X" hidden="1">[2]B!#REF!</definedName>
    <definedName name="__123Graph_X그래프2" hidden="1">#REF!</definedName>
    <definedName name="__b123" hidden="1">#REF!</definedName>
    <definedName name="__IntlFixup" hidden="1">TRUE</definedName>
    <definedName name="__KEY2" hidden="1">#N/A</definedName>
    <definedName name="__q45" hidden="1">{"'용역비'!$A$4:$C$8"}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_0_0_F" hidden="1">[4]중기비!#REF!</definedName>
    <definedName name="_11q45_" hidden="1">{"'용역비'!$A$4:$C$8"}</definedName>
    <definedName name="_2b123_" hidden="1">#REF!</definedName>
    <definedName name="_b123" hidden="1">#REF!</definedName>
    <definedName name="_Dist_Bin" hidden="1">#REF!</definedName>
    <definedName name="_Dist_Values" hidden="1">#REF!</definedName>
    <definedName name="_EE1" hidden="1">{#N/A,#N/A,FALSE,"단가표지"}</definedName>
    <definedName name="_Fill" hidden="1">#REF!</definedName>
    <definedName name="_fILL1" hidden="1">#REF!</definedName>
    <definedName name="_xlnm._FilterDatabase" hidden="1">#REF!</definedName>
    <definedName name="_Key1" hidden="1">#REF!</definedName>
    <definedName name="_KEY2" hidden="1">#REF!</definedName>
    <definedName name="_Key21" hidden="1">#REF!</definedName>
    <definedName name="_Key3" hidden="1">#REF!</definedName>
    <definedName name="_kfkf" hidden="1">#REF!</definedName>
    <definedName name="_MCC3" hidden="1">{#N/A,#N/A,FALSE,"CCTV"}</definedName>
    <definedName name="_Order1" hidden="1">255</definedName>
    <definedName name="_Order2" hidden="1">255</definedName>
    <definedName name="_P3" hidden="1">{#N/A,#N/A,FALSE,"배수1"}</definedName>
    <definedName name="_P4" hidden="1">{#N/A,#N/A,FALSE,"혼합골재"}</definedName>
    <definedName name="_P5" hidden="1">{#N/A,#N/A,FALSE,"배수1"}</definedName>
    <definedName name="_P6" hidden="1">{#N/A,#N/A,FALSE,"2~8번"}</definedName>
    <definedName name="_Parse_Out" hidden="1">#REF!</definedName>
    <definedName name="_q45" hidden="1">{"'용역비'!$A$4:$C$8"}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3" hidden="1">{#N/A,#N/A,FALSE,"포장2"}</definedName>
    <definedName name="_Sort" hidden="1">[5]내역서!#REF!</definedName>
    <definedName name="_Table1_In1" hidden="1">#REF!</definedName>
    <definedName name="_Table1_Out" hidden="1">#REF!</definedName>
    <definedName name="_Tax1">[6]Sensitivity!$E$15</definedName>
    <definedName name="_Tax2">[6]Sensitivity!$E$16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a" hidden="1">{"AJD",#N/A,TRUE,"Summary";"AJD",#N/A,TRUE,"CFCONC-outputs";"AJD",#N/A,TRUE,"P&amp;LCONC-outputs";"AJD",#N/A,TRUE,"BSCONC-outputs";"AJD",#N/A,TRUE,"FSCONC-outputs"}</definedName>
    <definedName name="aa" hidden="1">{"AJD",#N/A,TRUE,"Summary";"AJD",#N/A,TRUE,"CFCONC-outputs";"AJD",#N/A,TRUE,"P&amp;LCONC-outputs";"AJD",#N/A,TRUE,"BSCONC-outputs";"AJD",#N/A,TRUE,"FSCONC-outputs"}</definedName>
    <definedName name="aaa" hidden="1">{"'경북추계채택인구집계-세로표'!$A$1:$I$43"}</definedName>
    <definedName name="aaaa" hidden="1">{#N/A,#N/A,FALSE,"CCTV"}</definedName>
    <definedName name="aaaaa" hidden="1">{#N/A,#N/A,FALSE,"조골재"}</definedName>
    <definedName name="aaaaaa" hidden="1">{#N/A,#N/A,FALSE,"속도"}</definedName>
    <definedName name="aaaaaaaaaa" hidden="1">{#N/A,#N/A,FALSE,"운반시간"}</definedName>
    <definedName name="abc" hidden="1">{"'매출계획'!$D$2"}</definedName>
    <definedName name="Access_Button" hidden="1">"종합사번1999년_99년02월_퇴사__List"</definedName>
    <definedName name="AccessDatabase" hidden="1">"C:\My Documents\사번\종합사번1999년.mdb"</definedName>
    <definedName name="ADC" hidden="1">#REF!</definedName>
    <definedName name="ad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DG" hidden="1">{"'매출계획'!$D$2"}</definedName>
    <definedName name="afds" hidden="1">{"'경북추계채택인구집계-세로표'!$A$1:$I$43"}</definedName>
    <definedName name="af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g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hh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JH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an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nn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nscount" hidden="1">1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rr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s" hidden="1">#REF!</definedName>
    <definedName name="AS2DocOpenMode" hidden="1">"AS2DocumentBrowse"</definedName>
    <definedName name="asas" hidden="1">#REF!</definedName>
    <definedName name="ass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vvvv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vvvvv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AZ" hidden="1">{"'매출계획'!$D$2"}</definedName>
    <definedName name="B" hidden="1">#REF!</definedName>
    <definedName name="BB" hidden="1">{"'매출계획'!$D$2"}</definedName>
    <definedName name="BB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BC" hidden="1">[4]중기비!#REF!</definedName>
    <definedName name="bcvbc" hidden="1">{"'경북추계채택인구집계-세로표'!$A$1:$I$43"}</definedName>
    <definedName name="BD5산근" hidden="1">#REF!</definedName>
    <definedName name="BD5수량집계" hidden="1">#REF!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nmnb" hidden="1">{"'경북추계채택인구집계-세로표'!$A$1:$I$43"}</definedName>
    <definedName name="BS_전년" hidden="1">{#N/A,#N/A,FALSE,"지침";#N/A,#N/A,FALSE,"환경분석";#N/A,#N/A,FALSE,"Sheet16"}</definedName>
    <definedName name="BSB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e">[7]민감도!$F$4</definedName>
    <definedName name="CC" hidden="1">{"'매출계획'!$D$2"}</definedName>
    <definedName name="CCB" hidden="1">[4]중기비!#REF!</definedName>
    <definedName name="CCC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cdf" hidden="1">{"'매출계획'!$D$2"}</definedName>
    <definedName name="CF요인" hidden="1">#REF!</definedName>
    <definedName name="cgmh" hidden="1">{"'용역비'!$A$4:$C$8"}</definedName>
    <definedName name="chemical" hidden="1">{#N/A,#N/A,FALSE,"CCTV"}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cxv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" hidden="1">{#N/A,#N/A,TRUE,"토적및재료집계";#N/A,#N/A,TRUE,"토적및재료집계";#N/A,#N/A,TRUE,"단위량"}</definedName>
    <definedName name="dataww" hidden="1">#REF!</definedName>
    <definedName name="db" hidden="1">{"'경북추계채택인구집계-세로표'!$A$1:$I$43"}</definedName>
    <definedName name="dbvcbxc" hidden="1">{"'경북추계채택인구집계-세로표'!$A$1:$I$43"}</definedName>
    <definedName name="dd" hidden="1">{"'단계별시설공사비'!$A$3:$K$51"}</definedName>
    <definedName name="dddd" hidden="1">{#N/A,#N/A,FALSE,"조골재"}</definedName>
    <definedName name="ddddd" hidden="1">#REF!</definedName>
    <definedName name="ddddd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ddddd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D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DFDF" hidden="1">#REF!</definedName>
    <definedName name="DDFR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ehfdh" hidden="1">{"'Sheet1'!$A$3:$AV$43"}</definedName>
    <definedName name="df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DFASFD" hidden="1">{#N/A,#N/A,FALSE,"골재소요량";#N/A,#N/A,FALSE,"골재소요량"}</definedName>
    <definedName name="DFDASFGDASG" hidden="1">{#N/A,#N/A,FALSE,"단가표지"}</definedName>
    <definedName name="dfd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fdfd" hidden="1">{"'PIARC'!$A$1:$L$23"}</definedName>
    <definedName name="DFDFDF" hidden="1">{#N/A,#N/A,FALSE,"단가표지"}</definedName>
    <definedName name="DFDSADFADSF" hidden="1">{#N/A,#N/A,FALSE,"2~8번"}</definedName>
    <definedName name="DFDSAFDFD" hidden="1">{#N/A,#N/A,FALSE,"부대1"}</definedName>
    <definedName name="DFDSAFSFG" hidden="1">{#N/A,#N/A,FALSE,"구조2"}</definedName>
    <definedName name="DFDSAGFDSAG" hidden="1">{#N/A,#N/A,FALSE,"혼합골재"}</definedName>
    <definedName name="DFDSFD" hidden="1">{#N/A,#N/A,FALSE,"속도"}</definedName>
    <definedName name="DFDSFDFDFD" hidden="1">{#N/A,#N/A,FALSE,"구조1"}</definedName>
    <definedName name="DFDSFDS" hidden="1">{#N/A,#N/A,FALSE,"부대2"}</definedName>
    <definedName name="DFDSSF" hidden="1">{#N/A,#N/A,FALSE,"이정표"}</definedName>
    <definedName name="df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FGADSGAFDG" hidden="1">{#N/A,#N/A,FALSE,"운반시간"}</definedName>
    <definedName name="dfggh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FSAFSAFD" hidden="1">#REF!</definedName>
    <definedName name="DFSDF" hidden="1">#REF!</definedName>
    <definedName name="dfsef" hidden="1">{"'경북추계채택인구집계-세로표'!$A$1:$I$43"}</definedName>
    <definedName name="DFSF" hidden="1">#REF!</definedName>
    <definedName name="DFSW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fvbcfx" hidden="1">{"'Sheet1'!$H$3:$M$43"}</definedName>
    <definedName name="dfvfxdv" hidden="1">{"'Sheet1'!$A$3:$AV$43"}</definedName>
    <definedName name="dg" hidden="1">{"'경북추계채택인구집계-세로표'!$A$1:$I$43"}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a" hidden="1">{"'경북추계채택인구집계-세로표'!$A$1:$I$43"}</definedName>
    <definedName name="dgzdfvb" hidden="1">{"'Sheet1'!$A$3:$AV$43"}</definedName>
    <definedName name="dhj" hidden="1">{"'용역비'!$A$4:$C$8"}</definedName>
    <definedName name="dk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kdkdkdkd" hidden="1">{#N/A,#N/A,FALSE,"명세표"}</definedName>
    <definedName name="dld" hidden="1">{"'경북추계채택인구집계-세로표'!$A$1:$I$43"}</definedName>
    <definedName name="dlff" hidden="1">{#N/A,#N/A,FALSE,"운반시간"}</definedName>
    <definedName name="dlwodud" hidden="1">{#N/A,#N/A,FALSE,"조골재"}</definedName>
    <definedName name="DMKJUXF" hidden="1">{#N/A,#N/A,FALSE,"포장2"}</definedName>
    <definedName name="dn" hidden="1">{#N/A,#N/A,FALSE,"혼합골재"}</definedName>
    <definedName name="drghzdg" hidden="1">{"'경북추계채택인구집계-세로표'!$A$1:$I$43"}</definedName>
    <definedName name="drtuhty" hidden="1">{"'경북추계채택인구집계-세로표'!$A$1:$I$43"}</definedName>
    <definedName name="drtyerg" hidden="1">{"'경북추계채택인구집계-세로표'!$A$1:$I$43"}</definedName>
    <definedName name="dsada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dsaf" hidden="1">{#N/A,#N/A,FALSE,"조골재"}</definedName>
    <definedName name="dsdsd" hidden="1">{#N/A,#N/A,FALSE,"운반시간"}</definedName>
    <definedName name="DSF" hidden="1">{#N/A,#N/A,FALSE,"골재소요량";#N/A,#N/A,FALSE,"골재소요량"}</definedName>
    <definedName name="dsfsd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dtrghfzd" hidden="1">{"'경북추계채택인구집계-세로표'!$A$1:$I$43"}</definedName>
    <definedName name="DW" hidden="1">{"'용역비'!$A$4:$C$8"}</definedName>
    <definedName name="DW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dyhgfhn" hidden="1">{"'경북추계채택인구집계-세로표'!$A$1:$I$43"}</definedName>
    <definedName name="dzg" hidden="1">{"'Sheet1'!$A$3:$AV$43"}</definedName>
    <definedName name="eatgaweg" hidden="1">{"'경북추계채택인구집계-세로표'!$A$1:$I$43"}</definedName>
    <definedName name="ED" hidden="1">{#N/A,#N/A,FALSE,"CCTV"}</definedName>
    <definedName name="edssqq" hidden="1">{#N/A,#N/A,FALSE,"혼합골재"}</definedName>
    <definedName name="ee" hidden="1">{#N/A,#N/A,FALSE,"단가표지"}</definedName>
    <definedName name="eee" hidden="1">{#N/A,#N/A,FALSE,"2~8번"}</definedName>
    <definedName name="eee.송운" hidden="1">{#N/A,#N/A,FALSE,"운반시간"}</definedName>
    <definedName name="eeeeee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efd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EFG" hidden="1">{"'용역비'!$A$4:$C$8"}</definedName>
    <definedName name="eg" hidden="1">{"'경북추계채택인구집계-세로표'!$A$1:$I$43"}</definedName>
    <definedName name="EGE" hidden="1">{"'용역비'!$A$4:$C$8"}</definedName>
    <definedName name="ej" hidden="1">{"'용역비'!$A$4:$C$8"}</definedName>
    <definedName name="EK" hidden="1">#REF!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NJ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er" hidden="1">{"'경북추계채택인구집계-세로표'!$A$1:$I$43"}</definedName>
    <definedName name="ergs" hidden="1">{"'경북추계채택인구집계-세로표'!$A$1:$I$43"}</definedName>
    <definedName name="ertyertye" hidden="1">{"'용역비'!$A$4:$C$8"}</definedName>
    <definedName name="et" hidden="1">{"'경북추계채택인구집계-세로표'!$A$1:$I$43"}</definedName>
    <definedName name="etrydfbhg" hidden="1">{"'Sheet1'!$H$3:$M$43"}</definedName>
    <definedName name="ETYETY" hidden="1">{"'용역비'!$A$4:$C$8"}</definedName>
    <definedName name="etyj" hidden="1">{"'용역비'!$A$4:$C$8"}</definedName>
    <definedName name="etyjj" hidden="1">{"'용역비'!$A$4:$C$8"}</definedName>
    <definedName name="ETYJTYJ" hidden="1">{"'용역비'!$A$4:$C$8"}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EWRWE" hidden="1">{"'장비'!$A$3:$M$12"}</definedName>
    <definedName name="ewrweq" hidden="1">{"'장비'!$A$3:$M$12"}</definedName>
    <definedName name="EX" hidden="1">{#N/A,#N/A,FALSE,"CCTV"}</definedName>
    <definedName name="f" hidden="1">#REF!</definedName>
    <definedName name="F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dfdf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dfe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DGDFAGFD" hidden="1">{#N/A,#N/A,FALSE,"포장1";#N/A,#N/A,FALSE,"포장1"}</definedName>
    <definedName name="fdgfdg" hidden="1">{#N/A,#N/A,FALSE,"2~8번"}</definedName>
    <definedName name="fdgfgf" hidden="1">{#N/A,#N/A,FALSE,"운반시간"}</definedName>
    <definedName name="FDS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DSA" hidden="1">{#N/A,#N/A,FALSE,"CCTV"}</definedName>
    <definedName name="FE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EFE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f" hidden="1">{"'단계별시설공사비'!$A$3:$K$51"}</definedName>
    <definedName name="FFDGF" hidden="1">{#N/A,#N/A,FALSE,"부대2"}</definedName>
    <definedName name="fff" hidden="1">"KIM DUK JUNG"</definedName>
    <definedName name="ffff" hidden="1">{"AJD",#N/A,TRUE,"Summary";"AJD",#N/A,TRUE,"CFCONC-outputs";"AJD",#N/A,TRUE,"P&amp;LCONC-outputs";"AJD",#N/A,TRUE,"BSCONC-outputs";"AJD",#N/A,TRUE,"FSCONC-outputs"}</definedName>
    <definedName name="FFFFF" hidden="1">{#N/A,#N/A,FALSE,"CCTV"}</definedName>
    <definedName name="fffff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fffffff" hidden="1">"D:\경북중부\인구추정\10월인구\장래.htm"</definedName>
    <definedName name="fffffffff" hidden="1">"Book2"</definedName>
    <definedName name="FGDAG" hidden="1">{#N/A,#N/A,FALSE,"포장2"}</definedName>
    <definedName name="FGDAGFG" hidden="1">{#N/A,#N/A,FALSE,"혼합골재"}</definedName>
    <definedName name="FG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fgfadgf" hidden="1">{#N/A,#N/A,FALSE,"혼합골재"}</definedName>
    <definedName name="FGFDG" hidden="1">{#N/A,#N/A,FALSE,"표지목차"}</definedName>
    <definedName name="fgfdgffff" hidden="1">{#N/A,#N/A,FALSE,"부대2"}</definedName>
    <definedName name="fgfdsgdfg" hidden="1">{#N/A,#N/A,FALSE,"혼합골재"}</definedName>
    <definedName name="fgh" hidden="1">{"'경북추계채택인구집계-세로표'!$A$1:$I$43"}</definedName>
    <definedName name="fghf" hidden="1">{"'경북추계채택인구집계-세로표'!$A$1:$I$43"}</definedName>
    <definedName name="fghfdagfd" hidden="1">{#N/A,#N/A,FALSE,"표지목차"}</definedName>
    <definedName name="fgnnz" hidden="1">{"'경북추계채택인구집계-세로표'!$A$1:$I$43"}</definedName>
    <definedName name="fhddg" hidden="1">{#N/A,#N/A,FALSE,"부대1"}</definedName>
    <definedName name="fjhfn" hidden="1">{"'경북추계채택인구집계-세로표'!$A$1:$I$43"}</definedName>
    <definedName name="FK" hidden="1">{"'용역비'!$A$4:$C$8"}</definedName>
    <definedName name="FOR" hidden="1">{#N/A,#N/A,FALSE,"CCTV"}</definedName>
    <definedName name="FORMAT" hidden="1">{#N/A,#N/A,FALSE,"CCTV"}</definedName>
    <definedName name="frghjhyjm" hidden="1">{"'매출계획'!$D$2"}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g" hidden="1">{"'경북추계채택인구집계-세로표'!$A$1:$I$43"}</definedName>
    <definedName name="fx" hidden="1">{#N/A,#N/A,FALSE,"조골재"}</definedName>
    <definedName name="fxh" hidden="1">{"'Sheet1'!$A$3:$AV$43"}</definedName>
    <definedName name="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ADFGSDFG" hidden="1">#REF!</definedName>
    <definedName name="gbc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DE" hidden="1">{"'매출계획'!$D$2"}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EMCO" hidden="1">#REF!</definedName>
    <definedName name="GEW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fgdfg" hidden="1">[8]차액보증!#REF!</definedName>
    <definedName name="gfgf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FGFHGFHF" hidden="1">{#N/A,#N/A,FALSE,"토공2"}</definedName>
    <definedName name="gfhgh" hidden="1">{#N/A,#N/A,FALSE,"배수2"}</definedName>
    <definedName name="g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gfhgfshgh" hidden="1">{#N/A,#N/A,FALSE,"포장2"}</definedName>
    <definedName name="GGG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gggg" hidden="1">{#N/A,#N/A,FALSE,"구조1"}</definedName>
    <definedName name="gggggggggg" hidden="1">"경북추계채택인구집계-세로표"</definedName>
    <definedName name="gggh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GGTR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GTRE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H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ghgfh" hidden="1">{#N/A,#N/A,FALSE,"포장2"}</definedName>
    <definedName name="ghj" hidden="1">{"'경북추계채택인구집계-세로표'!$A$1:$I$43"}</definedName>
    <definedName name="gj" hidden="1">{"'Sheet1'!$H$3:$M$43"}</definedName>
    <definedName name="GJHGLI" hidden="1">{#N/A,#N/A,FALSE,"포장1";#N/A,#N/A,FALSE,"포장1"}</definedName>
    <definedName name="gkmgn" hidden="1">{"'Sheet1'!$H$3:$M$43"}</definedName>
    <definedName name="grew" hidden="1">#REF!</definedName>
    <definedName name="han" hidden="1">#REF!</definedName>
    <definedName name="hardwar" hidden="1">#REF!</definedName>
    <definedName name="HDGBG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HDGFDS" hidden="1">#REF!</definedName>
    <definedName name="hgd" hidden="1">{#N/A,#N/A,FALSE,"배수2"}</definedName>
    <definedName name="hg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hgmvbmn" hidden="1">{"'Sheet1'!$A$3:$AV$43"}</definedName>
    <definedName name="hgrbdzg" hidden="1">{"'경북추계채택인구집계-세로표'!$A$1:$I$43"}</definedName>
    <definedName name="hh" hidden="1">{#N/A,#N/A,FALSE,"명세표"}</definedName>
    <definedName name="hj" hidden="1">{"'경북추계채택인구집계-세로표'!$A$1:$I$43"}</definedName>
    <definedName name="hjtjgh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hkgvj" hidden="1">{"'경북추계채택인구집계-세로표'!$A$1:$I$43"}</definedName>
    <definedName name="HMHM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HSR" hidden="1">{"'용역비'!$A$4:$C$8"}</definedName>
    <definedName name="HTHT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HTML_CodePage" hidden="1">949</definedName>
    <definedName name="HTML_Control" hidden="1">{"'Firr(선)'!$AS$1:$AY$62","'Firr(사)'!$AS$1:$AY$62","'Firr(회)'!$AS$1:$AY$62","'Firr(선)'!$L$1:$V$62","'Firr(사)'!$L$1:$V$62","'Firr(회)'!$L$1:$V$62"}</definedName>
    <definedName name="HTML_Description" hidden="1">""</definedName>
    <definedName name="HTML_Email" hidden="1">""</definedName>
    <definedName name="HTML_Header" hidden="1">"8%"</definedName>
    <definedName name="HTML_LastUpdate" hidden="1">"2000-11-08"</definedName>
    <definedName name="HTML_LineAfter" hidden="1">FALSE</definedName>
    <definedName name="HTML_LineBefore" hidden="1">FALSE</definedName>
    <definedName name="HTML_Name" hidden="1">"이제찬"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"Firrsrwd"</definedName>
    <definedName name="I" hidden="1">{"'용역비'!$A$4:$C$8"}</definedName>
    <definedName name="II" hidden="1">{"'용역비'!$A$4:$C$8"}</definedName>
    <definedName name="iii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IIII" hidden="1">{"'용역비'!$A$4:$C$8"}</definedName>
    <definedName name="IIIII" hidden="1">{"'용역비'!$A$4:$C$8"}</definedName>
    <definedName name="iiiiii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iiiiiii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iiiiiiii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IIJELLS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iiu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ilyilu" hidden="1">{"'경북추계채택인구집계-세로표'!$A$1:$I$43"}</definedName>
    <definedName name="IOI" hidden="1">{"'용역비'!$A$4:$C$8"}</definedName>
    <definedName name="IOIOIOIO" hidden="1">{#N/A,#N/A,FALSE,"표지목차"}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"10/26/2021 09:21:37"</definedName>
    <definedName name="IQ_QTD" hidden="1">750000</definedName>
    <definedName name="IQ_TODAY" hidden="1">0</definedName>
    <definedName name="IQ_YTDMONTH" hidden="1">130000</definedName>
    <definedName name="iu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iuuu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j" hidden="1">#REF!</definedName>
    <definedName name="jhlk" hidden="1">{"'경북추계채택인구집계-세로표'!$A$1:$I$43"}</definedName>
    <definedName name="jj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JJFOR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HSHH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J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JJJJ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JJJJ" hidden="1">#REF!</definedName>
    <definedName name="JJSUW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KJKJKJK" hidden="1">{#N/A,#N/A,FALSE,"포장1";#N/A,#N/A,FALSE,"포장1"}</definedName>
    <definedName name="JMMFF" hidden="1">{#N/A,#N/A,FALSE,"포장1";#N/A,#N/A,FALSE,"포장1"}</definedName>
    <definedName name="JSH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YDFF" hidden="1">{#N/A,#N/A,FALSE,"속도"}</definedName>
    <definedName name="jygjnf" hidden="1">{"'Sheet1'!$A$3:$AV$43"}</definedName>
    <definedName name="JYJY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k" hidden="1">'[9]8.PILE  (돌출)'!#REF!</definedName>
    <definedName name="kd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k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khl" hidden="1">{#N/A,#N/A,FALSE,"2~8번"}</definedName>
    <definedName name="kjghn" hidden="1">{"'Sheet1'!$A$3:$AV$43"}</definedName>
    <definedName name="kk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KK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A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I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UEK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ISJ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DJJ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EEP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SJ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SSL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IIE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JJWU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JWEI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LLKLKLK" hidden="1">{#N/A,#N/A,FALSE,"포장2"}</definedName>
    <definedName name="ktf" hidden="1">#REF!</definedName>
    <definedName name="kty" hidden="1">#REF!</definedName>
    <definedName name="kuh" hidden="1">{"'경북추계채택인구집계-세로표'!$A$1:$I$43"}</definedName>
    <definedName name="KUK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KUYGGDF" hidden="1">{#N/A,#N/A,FALSE,"표지목차"}</definedName>
    <definedName name="LAK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i" hidden="1">{"'용역비'!$A$4:$C$8"}</definedName>
    <definedName name="lj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ljhm" hidden="1">{"'경북추계채택인구집계-세로표'!$A$1:$I$43"}</definedName>
    <definedName name="LK" hidden="1">{#N/A,#N/A,FALSE,"CCTV"}</definedName>
    <definedName name="ll" hidden="1">{"AJD",#N/A,TRUE,"Summary";"AJD",#N/A,TRUE,"CFCONC-outputs";"AJD",#N/A,TRUE,"P&amp;LCONC-outputs";"AJD",#N/A,TRUE,"BSCONC-outputs";"AJD",#N/A,TRUE,"FSCONC-outputs"}</definedName>
    <definedName name="LLDIEKK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LL" hidden="1">{#N/A,#N/A,FALSE,"CCTV"}</definedName>
    <definedName name="LLL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LS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SIEKD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SKEI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OAD" hidden="1">{"'매출계획'!$D$2"}</definedName>
    <definedName name="LOAD1" hidden="1">{"'매출계획'!$D$2"}</definedName>
    <definedName name="LOAD11" hidden="1">{"'매출계획'!$D$2"}</definedName>
    <definedName name="LOAD2" hidden="1">{"'매출계획'!$D$2"}</definedName>
    <definedName name="LOAD3" hidden="1">{"'매출계획'!$D$2"}</definedName>
    <definedName name="LOADDD" hidden="1">{"'매출계획'!$D$2"}</definedName>
    <definedName name="lyfu" hidden="1">{"'경북추계채택인구집계-세로표'!$A$1:$I$43"}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inDSCR">[6]Sensitivity!$L$29</definedName>
    <definedName name="mkgjm" hidden="1">{"'경북추계채택인구집계-세로표'!$A$1:$I$43"}</definedName>
    <definedName name="mm" hidden="1">{#N/A,#N/A,TRUE,"토적및재료집계";#N/A,#N/A,TRUE,"토적및재료집계";#N/A,#N/A,TRUE,"단위량"}</definedName>
    <definedName name="MMM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MN" hidden="1">{#N/A,#N/A,FALSE,"CCTV"}</definedName>
    <definedName name="n" hidden="1">{"'경북추계채택인구집계-세로표'!$A$1:$I$43"}</definedName>
    <definedName name="NAM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NGFDFNS" hidden="1">{#N/A,#N/A,FALSE,"부대1"}</definedName>
    <definedName name="nn" hidden="1">{"'경북추계채택인구집계-세로표'!$A$1:$I$43"}</definedName>
    <definedName name="nnb" hidden="1">{"'경북추계채택인구집계-세로표'!$A$1:$I$43"}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xcbcv" hidden="1">{"'경북추계채택인구집계-세로표'!$A$1:$I$43"}</definedName>
    <definedName name="nxcvnxb" hidden="1">{"'경북추계채택인구집계-세로표'!$A$1:$I$43"}</definedName>
    <definedName name="nxcvnxcv" hidden="1">{"'경북추계채택인구집계-세로표'!$A$1:$I$43"}</definedName>
    <definedName name="nxfgcb" hidden="1">{"'경북추계채택인구집계-세로표'!$A$1:$I$43"}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ocf" hidden="1">#REF!</definedName>
    <definedName name="ODH" hidden="1">#REF!</definedName>
    <definedName name="OIL" hidden="1">{"'용역비'!$A$4:$C$8"}</definedName>
    <definedName name="oiyplmb" hidden="1">{"'경북추계채택인구집계-세로표'!$A$1:$I$43"}</definedName>
    <definedName name="olp" hidden="1">{"AJD",#N/A,TRUE,"Summary";"AJD",#N/A,TRUE,"CFCONC-outputs";"AJD",#N/A,TRUE,"P&amp;LCONC-outputs";"AJD",#N/A,TRUE,"BSCONC-outputs";"AJD",#N/A,TRUE,"FSCONC-outputs"}</definedName>
    <definedName name="ooo" hidden="1">'[10]6PILE  (돌출)'!#REF!</definedName>
    <definedName name="opo" hidden="1">{#N/A,#N/A,FALSE,"지침";#N/A,#N/A,FALSE,"환경분석";#N/A,#N/A,FALSE,"Sheet16"}</definedName>
    <definedName name="OSBL" hidden="1">{#N/A,#N/A,FALSE,"CCTV"}</definedName>
    <definedName name="peroxide" hidden="1">{#N/A,#N/A,FALSE,"CCTV"}</definedName>
    <definedName name="PRAYER" hidden="1">{#N/A,#N/A,FALSE,"CCTV"}</definedName>
    <definedName name="q" hidden="1">#REF!</definedName>
    <definedName name="q234562456" hidden="1">{"'용역비'!$A$4:$C$8"}</definedName>
    <definedName name="Q3WEE" hidden="1">{#N/A,#N/A,FALSE,"조골재"}</definedName>
    <definedName name="qhsan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qkqh1" hidden="1">{#N/A,#N/A,FALSE,"명세표"}</definedName>
    <definedName name="qor" hidden="1">[11]실행철강하도!$A$1:$A$4</definedName>
    <definedName name="QQ" hidden="1">{#N/A,#N/A,FALSE,"2~8번"}</definedName>
    <definedName name="qqq" hidden="1">{"'경북추계채택인구집계-세로표'!$A$1:$I$43"}</definedName>
    <definedName name="qqqq" hidden="1">{"'장비'!$A$3:$M$12"}</definedName>
    <definedName name="qqqqqqq" hidden="1">{"'경북추계채택인구집계-세로표'!$A$1:$I$43"}</definedName>
    <definedName name="qqqqqqqqqqqqqqq" hidden="1">{"'경북추계채택인구집계-세로표'!$A$1:$I$43"}</definedName>
    <definedName name="qqweqwe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qw" hidden="1">{#N/A,#N/A,FALSE,"단가표지"}</definedName>
    <definedName name="qyk" hidden="1">{"'용역비'!$A$4:$C$8"}</definedName>
    <definedName name="RFV" hidden="1">{#N/A,#N/A,FALSE,"CCTV"}</definedName>
    <definedName name="R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RGR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RH" hidden="1">{"'용역비'!$A$4:$C$8"}</definedName>
    <definedName name="rhdhd" hidden="1">#REF!</definedName>
    <definedName name="rkd" hidden="1">{#N/A,#N/A,FALSE,"CCTV"}</definedName>
    <definedName name="rkdkd" hidden="1">{#N/A,#N/A,FALSE,"2~8번"}</definedName>
    <definedName name="rP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RR" hidden="1">{#N/A,#N/A,FALSE,"CCTV"}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rrrr" hidden="1">{"'Sheet1'!$B$170:$I$185"}</definedName>
    <definedName name="rrrrr" hidden="1">"c:\MyHTML1.htm"</definedName>
    <definedName name="rrrrrr" hidden="1">{"'경북추계채택인구집계-세로표'!$A$1:$I$43"}</definedName>
    <definedName name="rrrrrrrr" hidden="1">{"'경북추계채택인구집계-세로표'!$A$1:$I$43"}</definedName>
    <definedName name="rrrrrrrrrr" hidden="1">{"'경북추계채택인구집계-세로표'!$A$1:$I$43"}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sthgDSGF" hidden="1">{"'경북추계채택인구집계-세로표'!$A$1:$I$43"}</definedName>
    <definedName name="rstutyjn" hidden="1">{"'경북추계채택인구집계-세로표'!$A$1:$I$43"}</definedName>
    <definedName name="RT" hidden="1">{"'용역비'!$A$4:$C$8"}</definedName>
    <definedName name="RTGH" hidden="1">{"'용역비'!$A$4:$C$8"}</definedName>
    <definedName name="rth" hidden="1">{"'용역비'!$A$4:$C$8"}</definedName>
    <definedName name="rthdfg" hidden="1">{"'경북추계채택인구집계-세로표'!$A$1:$I$43"}</definedName>
    <definedName name="rthdfhb" hidden="1">{"'경북추계채택인구집계-세로표'!$A$1:$I$43"}</definedName>
    <definedName name="rthjfgb" hidden="1">{"'Sheet1'!$H$3:$M$43"}</definedName>
    <definedName name="rthtyfdhfg" hidden="1">{"'경북추계채택인구집계-세로표'!$A$1:$I$43"}</definedName>
    <definedName name="rtutyjn" hidden="1">{"'경북추계채택인구집계-세로표'!$A$1:$I$43"}</definedName>
    <definedName name="rty" hidden="1">{"'용역비'!$A$4:$C$8"}</definedName>
    <definedName name="RYUIRYU" hidden="1">{"'용역비'!$A$4:$C$8"}</definedName>
    <definedName name="ryuk" hidden="1">{"'용역비'!$A$4:$C$8"}</definedName>
    <definedName name="S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sad" hidden="1">{"'매출계획'!$D$2"}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sad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SAPBEXrevision" hidden="1">7</definedName>
    <definedName name="SAPBEXsysID" hidden="1">"PBP"</definedName>
    <definedName name="SAPBEXwbID" hidden="1">"3ZE9YFDOOU3MPJDU4Y17C4Y2G"</definedName>
    <definedName name="sasa" hidden="1">{#N/A,#N/A,FALSE,"CCTV"}</definedName>
    <definedName name="SD" hidden="1">{"'용역비'!$A$4:$C$8"}</definedName>
    <definedName name="SDAS" hidden="1">{"'Firr(선)'!$AS$1:$AY$62","'Firr(사)'!$AS$1:$AY$62","'Firr(회)'!$AS$1:$AY$62","'Firr(선)'!$L$1:$V$62","'Firr(사)'!$L$1:$V$62","'Firr(회)'!$L$1:$V$62"}</definedName>
    <definedName name="SDCFG\" hidden="1">{#N/A,#N/A,FALSE,"운반시간"}</definedName>
    <definedName name="SDDFD" hidden="1">{#N/A,#N/A,FALSE,"배수1"}</definedName>
    <definedName name="SDF" hidden="1">{#N/A,#N/A,FALSE,"혼합골재"}</definedName>
    <definedName name="SDFDFD" hidden="1">{#N/A,#N/A,FALSE,"운반시간"}</definedName>
    <definedName name="sdg" hidden="1">#REF!</definedName>
    <definedName name="sdryhj" hidden="1">{"'용역비'!$A$4:$C$8"}</definedName>
    <definedName name="SDS" hidden="1">{#N/A,#N/A,FALSE,"2~8번"}</definedName>
    <definedName name="sdsd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sdsdddd" hidden="1">{#N/A,#N/A,FALSE,"토공2"}</definedName>
    <definedName name="SE" hidden="1">{"'용역비'!$A$4:$C$8"}</definedName>
    <definedName name="SF" hidden="1">{"'경북추계채택인구집계-세로표'!$A$1:$I$43"}</definedName>
    <definedName name="sfdsg" hidden="1">{"'경북추계채택인구집계-세로표'!$A$1:$I$43"}</definedName>
    <definedName name="sfggf" hidden="1">{#N/A,#N/A,FALSE,"배수1"}</definedName>
    <definedName name="SFszf" hidden="1">{"'Sheet1'!$H$3:$M$43"}</definedName>
    <definedName name="SG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sgg" hidden="1">{"'경북추계채택인구집계-세로표'!$A$1:$I$43"}</definedName>
    <definedName name="sheet" hidden="1">{#N/A,#N/A,FALSE,"골재소요량";#N/A,#N/A,FALSE,"골재소요량"}</definedName>
    <definedName name="SO" hidden="1">#REF!</definedName>
    <definedName name="soc투자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srth" hidden="1">{"'용역비'!$A$4:$C$8"}</definedName>
    <definedName name="sryjtdy" hidden="1">{"'경북추계채택인구집계-세로표'!$A$1:$I$43"}</definedName>
    <definedName name="ss" hidden="1">{"AJD",#N/A,TRUE,"Summary";"AJD",#N/A,TRUE,"CFCONC-outputs";"AJD",#N/A,TRUE,"P&amp;LCONC-outputs";"AJD",#N/A,TRUE,"BSCONC-outputs";"AJD",#N/A,TRUE,"FSCONC-outputs"}</definedName>
    <definedName name="SSS" hidden="1">{#N/A,#N/A,FALSE,"2~8번"}</definedName>
    <definedName name="SSSS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sssss" hidden="1">{#N/A,#N/A,FALSE,"운반시간"}</definedName>
    <definedName name="STS" hidden="1">{"'용역비'!$A$4:$C$8"}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VSV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SX" hidden="1">{#N/A,#N/A,FALSE,"CCTV"}</definedName>
    <definedName name="T" hidden="1">{#N/A,#N/A,FALSE,"지침";#N/A,#N/A,FALSE,"환경분석";#N/A,#N/A,FALSE,"Sheet16"}</definedName>
    <definedName name="TEMP" hidden="1">'[12]EQT-ESTN'!#REF!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EYJ" hidden="1">{"'용역비'!$A$4:$C$8"}</definedName>
    <definedName name="TFUI" hidden="1">{"'용역비'!$A$4:$C$8"}</definedName>
    <definedName name="TG" hidden="1">{#N/A,#N/A,FALSE,"CCTV"}</definedName>
    <definedName name="TNNR" hidden="1">{#N/A,#N/A,FALSE,"이정표"}</definedName>
    <definedName name="TO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tr" hidden="1">#REF!</definedName>
    <definedName name="TRRR" hidden="1">{#N/A,#N/A,FALSE,"속도"}</definedName>
    <definedName name="trshfdhd" hidden="1">{"'경북추계채택인구집계-세로표'!$A$1:$I$43"}</definedName>
    <definedName name="TSUPPOT" hidden="1">{#N/A,#N/A,FALSE,"CCTV"}</definedName>
    <definedName name="TT" hidden="1">{#N/A,#N/A,FALSE,"CCTV"}</definedName>
    <definedName name="ttt" hidden="1">{#N/A,#N/A,FALSE,"혼합골재"}</definedName>
    <definedName name="TTTTRFS" hidden="1">{#N/A,#N/A,FALSE,"운반시간"}</definedName>
    <definedName name="ttttt" hidden="1">{#N/A,#N/A,FALSE,"지침";#N/A,#N/A,FALSE,"환경분석";#N/A,#N/A,FALSE,"Sheet16"}</definedName>
    <definedName name="tu" hidden="1">{"'용역비'!$A$4:$C$8"}</definedName>
    <definedName name="TUBE" hidden="1">{#N/A,#N/A,FALSE,"CCTV"}</definedName>
    <definedName name="tuilol" hidden="1">{"'용역비'!$A$4:$C$8"}</definedName>
    <definedName name="TUIO" hidden="1">{"'용역비'!$A$4:$C$8"}</definedName>
    <definedName name="TUIO.L" hidden="1">{"'용역비'!$A$4:$C$8"}</definedName>
    <definedName name="TUIOTUI" hidden="1">{"'용역비'!$A$4:$C$8"}</definedName>
    <definedName name="TV" hidden="1">{#N/A,#N/A,FALSE,"CCTV"}</definedName>
    <definedName name="TYHFDGFD" hidden="1">{#N/A,#N/A,FALSE,"배수2"}</definedName>
    <definedName name="tyiutyeh" hidden="1">{"'경북추계채택인구집계-세로표'!$A$1:$I$43"}</definedName>
    <definedName name="TYJ" hidden="1">{"'용역비'!$A$4:$C$8"}</definedName>
    <definedName name="tyje" hidden="1">{"'용역비'!$A$4:$C$8"}</definedName>
    <definedName name="tyjet" hidden="1">{"'용역비'!$A$4:$C$8"}</definedName>
    <definedName name="tyjty" hidden="1">{"'경북추계채택인구집계-세로표'!$A$1:$I$43"}</definedName>
    <definedName name="tykd" hidden="1">{"'제10장(표)'!$A$5:$L$10"}</definedName>
    <definedName name="tyu" hidden="1">{"'용역비'!$A$4:$C$8"}</definedName>
    <definedName name="U" hidden="1">{"'용역비'!$A$4:$C$8"}</definedName>
    <definedName name="UB" hidden="1">{#N/A,#N/A,FALSE,"CCTV"}</definedName>
    <definedName name="uiotjk" hidden="1">{"'경북추계채택인구집계-세로표'!$A$1:$I$43"}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iysf" hidden="1">{"'경북추계채택인구집계-세로표'!$A$1:$I$43"}</definedName>
    <definedName name="ujdffdf" hidden="1">{#N/A,#N/A,FALSE,"단가표지"}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lo" hidden="1">{"'용역비'!$A$4:$C$8"}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p" hidden="1">{#N/A,#N/A,FALSE,"지침";#N/A,#N/A,FALSE,"환경분석";#N/A,#N/A,FALSE,"Sheet16"}</definedName>
    <definedName name="UTI" hidden="1">{"'용역비'!$A$4:$C$8"}</definedName>
    <definedName name="utio" hidden="1">{"'경북추계채택인구집계-세로표'!$A$1:$I$43"}</definedName>
    <definedName name="UTIOL" hidden="1">{"'용역비'!$A$4:$C$8"}</definedName>
    <definedName name="uu" hidden="1">{"'용역비'!$A$4:$C$8"}</definedName>
    <definedName name="uuuu" hidden="1">{#N/A,#N/A,FALSE,"단가표지"}</definedName>
    <definedName name="vbnb" hidden="1">{"'경북추계채택인구집계-세로표'!$A$1:$I$43"}</definedName>
    <definedName name="vcgn" hidden="1">{"'경북추계채택인구집계-세로표'!$A$1:$I$43"}</definedName>
    <definedName name="vm" hidden="1">{"'경북추계채택인구집계-세로표'!$A$1:$I$43"}</definedName>
    <definedName name="VSVS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" hidden="1">{#N/A,#N/A,FALSE,"전열산출서"}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r" hidden="1">{#N/A,#N/A,FALSE,"골재소요량";#N/A,#N/A,FALSE,"골재소요량"}</definedName>
    <definedName name="wererr" hidden="1">{#N/A,#N/A,FALSE,"운반시간"}</definedName>
    <definedName name="werewr" hidden="1">{#N/A,#N/A,FALSE,"골재소요량";#N/A,#N/A,FALSE,"골재소요량"}</definedName>
    <definedName name="wert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wes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wetret" hidden="1">{"'경북추계채택인구집계-세로표'!$A$1:$I$43"}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m.조골재1" hidden="1">{#N/A,#N/A,FALSE,"조골재"}</definedName>
    <definedName name="workshop" hidden="1">{#N/A,#N/A,FALSE,"CCTV"}</definedName>
    <definedName name="WQW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WR" hidden="1">{#N/A,#N/A,FALSE,"CCTV"}</definedName>
    <definedName name="WRITE" hidden="1">{#N/A,#N/A,FALSE,"CCTV"}</definedName>
    <definedName name="WRN" hidden="1">{#N/A,#N/A,FALSE,"CCTV"}</definedName>
    <definedName name="wrn.2번." hidden="1">{#N/A,#N/A,FALSE,"2~8번"}</definedName>
    <definedName name="wrn.97." hidden="1">{#N/A,#N/A,FALSE,"지침";#N/A,#N/A,FALSE,"환경분석";#N/A,#N/A,FALSE,"Sheet16"}</definedName>
    <definedName name="wrn.AJDSuite." hidden="1">{"AJD",#N/A,TRUE,"Summary";"AJD",#N/A,TRUE,"CFCONC-outputs";"AJD",#N/A,TRUE,"P&amp;LCONC-outputs";"AJD",#N/A,TRUE,"BSCONC-outputs";"AJD",#N/A,TRUE,"FSCONC-outputs"}</definedName>
    <definedName name="wrn.BM." hidden="1">{#N/A,#N/A,FALSE,"CCTV"}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onstruction._.Costs." hidden="1">{"Const Costs Dev",#N/A,FALSE,"Construction Cost Inputs";"Const Costs orig ccy",#N/A,FALSE,"Construction Cost Inputs";"Const Costs USD",#N/A,FALSE,"Construction Cost Inputs"}</definedName>
    <definedName name="wrn.COSA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wrn.Financing._.Inputs." hidden="1">{"BuildIn 2 Funding Assump",#N/A,FALSE,"Building Inputs";"BuildIn Capex plus Extras",#N/A,FALSE,"Building Inputs"}</definedName>
    <definedName name="wrn.OpCostIn.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test1." hidden="1">{#N/A,#N/A,FALSE,"명세표"}</definedName>
    <definedName name="wrn.간단한세무조정계산서.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건설기계사업소._.상반기보고." hidden="1">{#N/A,#N/A,FALSE,"사업총괄";#N/A,#N/A,FALSE,"장비사업";#N/A,#N/A,FALSE,"철구사업";#N/A,#N/A,FALSE,"준설사업"}</definedName>
    <definedName name="wrn.골재소요량." hidden="1">{#N/A,#N/A,FALSE,"골재소요량";#N/A,#N/A,FALSE,"골재소요량"}</definedName>
    <definedName name="wrn.교대구조계산.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wrn.교육청." hidden="1">{#N/A,#N/A,FALSE,"전력간선"}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변경예산." hidden="1">{#N/A,#N/A,FALSE,"변경관리예산";#N/A,#N/A,FALSE,"변경장비예산";#N/A,#N/A,FALSE,"변경준설예산";#N/A,#N/A,FALSE,"변경철구예산"}</definedName>
    <definedName name="wrn.부대1." hidden="1">{#N/A,#N/A,FALSE,"부대1"}</definedName>
    <definedName name="wrn.부대2." hidden="1">{#N/A,#N/A,FALSE,"부대2"}</definedName>
    <definedName name="wrn.부산주경기장.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사업현황.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설계내역서." hidden="1">{#N/A,#N/A,FALSE,"설계내억서"}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신용찬." hidden="1">{#N/A,#N/A,TRUE,"토적및재료집계";#N/A,#N/A,TRUE,"토적및재료집계";#N/A,#N/A,TRUE,"단위량"}</definedName>
    <definedName name="wrn.양북터널전압강하." hidden="1">{#N/A,#N/A,TRUE,"전압강하-경주방향";#N/A,#N/A,TRUE,"전압강하-감포방향"}</definedName>
    <definedName name="wrn.예상손익." hidden="1">{#N/A,#N/A,FALSE,"예상손익";#N/A,#N/A,FALSE,"관리분석";#N/A,#N/A,FALSE,"장비분석";#N/A,#N/A,FALSE,"준설분석";#N/A,#N/A,FALSE,"철구분석"}</definedName>
    <definedName name="wrn.운반시간." hidden="1">{#N/A,#N/A,FALSE,"운반시간"}</definedName>
    <definedName name="wrn.이정표." hidden="1">{#N/A,#N/A,FALSE,"이정표"}</definedName>
    <definedName name="wrn.전라남도._.나주시._.신일아파트._.수지분석." hidden="1">{#N/A,#N/A,FALSE,"수지분석";#N/A,#N/A,FALSE,"수지분석"}</definedName>
    <definedName name="wrn.전열선출서." hidden="1">{#N/A,#N/A,FALSE,"전열산출서"}</definedName>
    <definedName name="wrn.조골재." hidden="1">{#N/A,#N/A,FALSE,"조골재"}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ty" hidden="1">{"'용역비'!$A$4:$C$8"}</definedName>
    <definedName name="wrtyrtyrt" hidden="1">{"'용역비'!$A$4:$C$8"}</definedName>
    <definedName name="wrtywrtywr" hidden="1">{"'용역비'!$A$4:$C$8"}</definedName>
    <definedName name="wuy" hidden="1">{"'용역비'!$A$4:$C$8"}</definedName>
    <definedName name="WW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Z" hidden="1">{#N/A,#N/A,FALSE,"CCTV"}</definedName>
    <definedName name="x" hidden="1">{#N/A,#N/A,FALSE,"운반시간"}</definedName>
    <definedName name="xb" hidden="1">{"'경북추계채택인구집계-세로표'!$A$1:$I$43"}</definedName>
    <definedName name="XC" hidden="1">{#N/A,#N/A,FALSE,"CCTV"}</definedName>
    <definedName name="xcbcb" hidden="1">{"'경북추계채택인구집계-세로표'!$A$1:$I$43"}</definedName>
    <definedName name="xcvb" hidden="1">{"'경북추계채택인구집계-세로표'!$A$1:$I$43"}</definedName>
    <definedName name="xcvbcvb" hidden="1">{"'경북추계채택인구집계-세로표'!$A$1:$I$43"}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dfgbdxb" hidden="1">{"'경북추계채택인구집계-세로표'!$A$1:$I$43"}</definedName>
    <definedName name="xfhgfnn" hidden="1">{"'경북추계채택인구집계-세로표'!$A$1:$I$43"}</definedName>
    <definedName name="xx" hidden="1">#REF!</definedName>
    <definedName name="XXXXXX" hidden="1">{"'공사부문'!$A$6:$A$32"}</definedName>
    <definedName name="y" hidden="1">{"'용역비'!$A$4:$C$8"}</definedName>
    <definedName name="yfdhsdzf" hidden="1">{"'경북추계채택인구집계-세로표'!$A$1:$I$43"}</definedName>
    <definedName name="yfjg" hidden="1">{"'Sheet1'!$H$3:$M$43"}</definedName>
    <definedName name="YFU" hidden="1">{"'용역비'!$A$4:$C$8"}</definedName>
    <definedName name="YL" hidden="1">{"'용역비'!$A$4:$C$8"}</definedName>
    <definedName name="yrsurt" hidden="1">{"'경북추계채택인구집계-세로표'!$A$1:$I$43"}</definedName>
    <definedName name="ytujtydjfg" hidden="1">{"'경북추계채택인구집계-세로표'!$A$1:$I$43"}</definedName>
    <definedName name="yu" hidden="1">{"'용역비'!$A$4:$C$8"}</definedName>
    <definedName name="yui" hidden="1">{"'경북추계채택인구집계-세로표'!$A$1:$I$43"}</definedName>
    <definedName name="YUK" hidden="1">{"'용역비'!$A$4:$C$8"}</definedName>
    <definedName name="YUKOI" hidden="1">{"'용역비'!$A$4:$C$8"}</definedName>
    <definedName name="YUYUY" hidden="1">{#N/A,#N/A,FALSE,"혼합골재"}</definedName>
    <definedName name="yy" hidden="1">{"'Sheet1'!$H$3:$M$43"}</definedName>
    <definedName name="YYY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yyyy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Z_55235A03_5814_11D8_AB13_00C026594CE5_.wvu.FilterData" hidden="1">#REF!</definedName>
    <definedName name="Z_55235A03_5814_11D8_AB13_00C026594CE5_.wvu.PrintArea" hidden="1">#REF!</definedName>
    <definedName name="Z_55235A03_5814_11D8_AB13_00C026594CE5_.wvu.PrintTitles" hidden="1">#REF!</definedName>
    <definedName name="Z_55235A03_5814_11D8_AB13_00C026594CE5_.wvu.Rows" hidden="1">#REF!</definedName>
    <definedName name="za" hidden="1">[13]실행철강하도!$A$1:$A$4</definedName>
    <definedName name="zdfg" hidden="1">{"'경북추계채택인구집계-세로표'!$A$1:$I$43"}</definedName>
    <definedName name="zdg" hidden="1">{"'경북추계채택인구집계-세로표'!$A$1:$I$43"}</definedName>
    <definedName name="zdvSV" hidden="1">{"'경북추계채택인구집계-세로표'!$A$1:$I$43"}</definedName>
    <definedName name="ZSGWE" hidden="1">{"'경북추계채택인구집계-세로표'!$A$1:$I$43"}</definedName>
    <definedName name="zvxcv" hidden="1">{"'경북추계채택인구집계-세로표'!$A$1:$I$43"}</definedName>
    <definedName name="ㄱ" hidden="1">{"'별표'!$N$220"}</definedName>
    <definedName name="ㄱㄱ" hidden="1">{"'용역비'!$A$4:$C$8"}</definedName>
    <definedName name="ㄱㄱㄱ" hidden="1">{#N/A,#N/A,FALSE,"표지목차"}</definedName>
    <definedName name="ㄱㄱㄱㄱ" hidden="1">{#N/A,#N/A,FALSE,"지침";#N/A,#N/A,FALSE,"환경분석";#N/A,#N/A,FALSE,"Sheet16"}</definedName>
    <definedName name="ㄱㄱㄱㄱㄱ" hidden="1">{"'용역비'!$A$4:$C$8"}</definedName>
    <definedName name="ㄱㄱㄱㄱㄱㄱ" hidden="1">{"'용역비'!$A$4:$C$8"}</definedName>
    <definedName name="ㄱㄴ소ㅠ" hidden="1">{"'경북추계채택인구집계-세로표'!$A$1:$I$43"}</definedName>
    <definedName name="ㄱㄷㅎ" hidden="1">{"'경북추계채택인구집계-세로표'!$A$1:$I$43"}</definedName>
    <definedName name="ㄱ서ㅜ쇼ㅓ" hidden="1">{"'Sheet1'!$H$3:$M$43"}</definedName>
    <definedName name="ㄱ소ㄷ고" hidden="1">{"'경북추계채택인구집계-세로표'!$A$1:$I$43"}</definedName>
    <definedName name="ㄱㅈㅎ" hidden="1">#REF!</definedName>
    <definedName name="가" hidden="1">{#N/A,#N/A,FALSE,"골재소요량";#N/A,#N/A,FALSE,"골재소요량"}</definedName>
    <definedName name="가공" hidden="1">{"'매출계획'!$D$2"}</definedName>
    <definedName name="가나" hidden="1">{"'Sheet1'!$A$3:$AV$43"}</definedName>
    <definedName name="가설재" hidden="1">{#N/A,#N/A,FALSE,"혼합골재"}</definedName>
    <definedName name="간" hidden="1">#REF!</definedName>
    <definedName name="감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갑지" hidden="1">[14]내역서!#REF!</definedName>
    <definedName name="강관" hidden="1">{#N/A,#N/A,FALSE,"부대1"}</definedName>
    <definedName name="강관파일" hidden="1">{#N/A,#N/A,FALSE,"부대1"}</definedName>
    <definedName name="강교" hidden="1">{#N/A,#N/A,FALSE,"포장2"}</definedName>
    <definedName name="강구조물" hidden="1">{#N/A,#N/A,FALSE,"포장1";#N/A,#N/A,FALSE,"포장1"}</definedName>
    <definedName name="강재" hidden="1">{#N/A,#N/A,FALSE,"혼합골재"}</definedName>
    <definedName name="강정근" hidden="1">{"'도면'!$G$62:$H$63","'도면'!$G$62:$H$63"}</definedName>
    <definedName name="건축" hidden="1">{"'별표'!$N$220"}</definedName>
    <definedName name="건축평단가" hidden="1">{"'별표'!$N$220"}</definedName>
    <definedName name="건축플랜트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겡오" hidden="1">{#N/A,#N/A,FALSE,"CCTV"}</definedName>
    <definedName name="겨" hidden="1">{"'용역비'!$A$4:$C$8"}</definedName>
    <definedName name="견적" hidden="1">{#N/A,#N/A,FALSE,"CCTV"}</definedName>
    <definedName name="견적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SHEET" hidden="1">{#N/A,#N/A,FALSE,"CCTV"}</definedName>
    <definedName name="견적내역서2" hidden="1">{"'단계별시설공사비'!$A$3:$K$51"}</definedName>
    <definedName name="견적대비" hidden="1">{#N/A,#N/A,FALSE,"포장2"}</definedName>
    <definedName name="견적조건" hidden="1">[15]산근!#REF!</definedName>
    <definedName name="결" hidden="1">{#N/A,#N/A,FALSE,"포장2"}</definedName>
    <definedName name="결과과과" hidden="1">{#N/A,#N/A,FALSE,"전열산출서"}</definedName>
    <definedName name="경비1" hidden="1">#REF!</definedName>
    <definedName name="경사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경사계단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경사계단기초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경사구조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경사기초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경사로계단구조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경사부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계속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계수" hidden="1">{#N/A,#N/A,FALSE,"지침";#N/A,#N/A,FALSE,"환경분석";#N/A,#N/A,FALSE,"Sheet16"}</definedName>
    <definedName name="계약의뢰" hidden="1">[16]프랜트면허!#REF!</definedName>
    <definedName name="계장공사" hidden="1">{#N/A,#N/A,FALSE,"CCTV"}</definedName>
    <definedName name="계전2" hidden="1">#REF!</definedName>
    <definedName name="계측기기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고" hidden="1">{#N/A,#N/A,FALSE,"조골재"}</definedName>
    <definedName name="곡동" hidden="1">{"'Firr(선)'!$AS$1:$AY$62","'Firr(사)'!$AS$1:$AY$62","'Firr(회)'!$AS$1:$AY$62","'Firr(선)'!$L$1:$V$62","'Firr(사)'!$L$1:$V$62","'Firr(회)'!$L$1:$V$62"}</definedName>
    <definedName name="골재.시멘트집꼐" hidden="1">#REF!</definedName>
    <definedName name="공" hidden="1">{"'Sheet1'!$H$3:$M$43"}</definedName>
    <definedName name="공공도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공도서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사비" hidden="1">{"'PIARC'!$A$1:$L$23"}</definedName>
    <definedName name="공사비4KM이상" hidden="1">{"'PIARC'!$A$1:$L$23"}</definedName>
    <definedName name="공사원가계산서" hidden="1">{#N/A,#N/A,TRUE,"토적및재료집계";#N/A,#N/A,TRUE,"토적및재료집계";#N/A,#N/A,TRUE,"단위량"}</definedName>
    <definedName name="곽동준" hidden="1">{"'Firr(선)'!$AS$1:$AY$62","'Firr(사)'!$AS$1:$AY$62","'Firr(회)'!$AS$1:$AY$62","'Firr(선)'!$L$1:$V$62","'Firr(사)'!$L$1:$V$62","'Firr(회)'!$L$1:$V$62"}</definedName>
    <definedName name="곽동중" hidden="1">{"'Firr(선)'!$AS$1:$AY$62","'Firr(사)'!$AS$1:$AY$62","'Firr(회)'!$AS$1:$AY$62","'Firr(선)'!$L$1:$V$62","'Firr(사)'!$L$1:$V$62","'Firr(회)'!$L$1:$V$62"}</definedName>
    <definedName name="관리" hidden="1">{#N/A,#N/A,FALSE,"포장2"}</definedName>
    <definedName name="관리비작성기준" hidden="1">#REF!</definedName>
    <definedName name="광주" hidden="1">{"'경북추계채택인구집계-세로표'!$A$1:$I$43"}</definedName>
    <definedName name="교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대펄근집계" hidden="1">{#N/A,#N/A,FALSE,"배수1"}</definedName>
    <definedName name="교좌" hidden="1">{#N/A,#N/A,FALSE,"포장2"}</definedName>
    <definedName name="구" hidden="1">[4]중기비!#REF!</definedName>
    <definedName name="구산갑지" hidden="1">#REF!</definedName>
    <definedName name="금광추정" hidden="1">{#N/A,#N/A,FALSE,"포장2"}</definedName>
    <definedName name="기술" hidden="1">{#N/A,#N/A,FALSE,"부대1"}</definedName>
    <definedName name="기술사명단" hidden="1">{"'자격급추가지급자'!$A$1:$M$13"}</definedName>
    <definedName name="기준년도">[6]Sensitivity!$E$7</definedName>
    <definedName name="기준분기">[6]Sensitivity!$E$6</definedName>
    <definedName name="기타경비" hidden="1">{#N/A,#N/A,FALSE,"전열산출서"}</definedName>
    <definedName name="기타의당좌자산" hidden="1">{"'통신지'!$A$1:$J$41"}</definedName>
    <definedName name="김" hidden="1">{#N/A,#N/A,FALSE,"명세표"}</definedName>
    <definedName name="김1" hidden="1">{"'Firr(선)'!$AS$1:$AY$62","'Firr(사)'!$AS$1:$AY$62","'Firr(회)'!$AS$1:$AY$62","'Firr(선)'!$L$1:$V$62","'Firr(사)'!$L$1:$V$62","'Firr(회)'!$L$1:$V$62"}</definedName>
    <definedName name="김동" hidden="1">{"'Firr(선)'!$AS$1:$AY$62","'Firr(사)'!$AS$1:$AY$62","'Firr(회)'!$AS$1:$AY$62","'Firr(선)'!$L$1:$V$62","'Firr(사)'!$L$1:$V$62","'Firr(회)'!$L$1:$V$62"}</definedName>
    <definedName name="김동준" hidden="1">{"'Firr(선)'!$AS$1:$AY$62","'Firr(사)'!$AS$1:$AY$62","'Firr(회)'!$AS$1:$AY$62","'Firr(선)'!$L$1:$V$62","'Firr(사)'!$L$1:$V$62","'Firr(회)'!$L$1:$V$62"}</definedName>
    <definedName name="ㄳㄳㄳㄳ" hidden="1">{"'용역비'!$A$4:$C$8"}</definedName>
    <definedName name="ㄴ" hidden="1">{"'별표'!$N$220"}</definedName>
    <definedName name="ㄴㄱㄹ" hidden="1">#REF!</definedName>
    <definedName name="ㄴㄴㄴ" hidden="1">{#N/A,#N/A,FALSE,"골재소요량";#N/A,#N/A,FALSE,"골재소요량"}</definedName>
    <definedName name="ㄴㄷ곳도ㅎ" hidden="1">{"'경북추계채택인구집계-세로표'!$A$1:$I$43"}</definedName>
    <definedName name="ㄴㄷㅋㅎㄷ" hidden="1">{"'경북추계채택인구집계-세로표'!$A$1:$I$43"}</definedName>
    <definedName name="ㄴㄹ" hidden="1">{"'경북추계채택인구집계-세로표'!$A$1:$I$43"}</definedName>
    <definedName name="ㄴㄹㄴㄹ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ㄴㄹㄹ" hidden="1">{"'Sheet1'!$A$3:$AV$43"}</definedName>
    <definedName name="ㄴㄹㅊㅋㅌㅊㅍ" hidden="1">{"'경북추계채택인구집계-세로표'!$A$1:$I$43"}</definedName>
    <definedName name="ㄴㄻㄴㄹ" hidden="1">{"'Sheet1'!$H$3:$M$43"}</definedName>
    <definedName name="ㄴㄻㄹ" hidden="1">{"'경북추계채택인구집계-세로표'!$A$1:$I$43"}</definedName>
    <definedName name="ㄴㅁ" hidden="1">#REF!</definedName>
    <definedName name="ㄴㅁㄹㅉㄸㅁ" hidden="1">{"'경북추계채택인구집계-세로표'!$A$1:$I$43"}</definedName>
    <definedName name="ㄴㅇㄹ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ㄴㅇ로ㅠㅎ" hidden="1">{#N/A,#N/A,FALSE,"구조2"}</definedName>
    <definedName name="ㄴㅇㅀ" hidden="1">{#N/A,#N/A,FALSE,"토공2"}</definedName>
    <definedName name="ㄴㅋㄹㅇㅋ류" hidden="1">{"'경북추계채택인구집계-세로표'!$A$1:$I$43"}</definedName>
    <definedName name="ㄴㅋㅌㄹㅋ" hidden="1">{"'Sheet1'!$A$3:$AV$43"}</definedName>
    <definedName name="ㄴ흂" hidden="1">{#N/A,#N/A,FALSE,"단가표지"}</definedName>
    <definedName name="나" hidden="1">{#N/A,#N/A,FALSE,"표지목차"}</definedName>
    <definedName name="나ㅏㅓ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낙산1" hidden="1">{"'별표'!$N$220"}</definedName>
    <definedName name="남남" hidden="1">[17]Sheet1!#REF!</definedName>
    <definedName name="내작품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내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놓" hidden="1">{"'경북추계채택인구집계-세로표'!$A$1:$I$43"}</definedName>
    <definedName name="ㄷ" hidden="1">{"'별표'!$N$220"}</definedName>
    <definedName name="ㄷ6ㅓ" hidden="1">{"'용역비'!$A$4:$C$8"}</definedName>
    <definedName name="ㄷㄱㄷㄱㄷㄱ" hidden="1">{"'용역비'!$A$4:$C$8"}</definedName>
    <definedName name="ㄷㄱㄹㄷㄱㅎ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ㄷㄶㅈ" hidden="1">{"'경북추계채택인구집계-세로표'!$A$1:$I$43"}</definedName>
    <definedName name="ㄷㄷ" hidden="1">{#N/A,#N/A,FALSE,"단가표지"}</definedName>
    <definedName name="ㄷㄷㄱㄱ" hidden="1">{"'용역비'!$A$4:$C$8"}</definedName>
    <definedName name="ㄷㅁ" hidden="1">{"'경북추계채택인구집계-세로표'!$A$1:$I$43"}</definedName>
    <definedName name="ㄷㅅ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ㄷㅅㅎㄳㅎㄷㄱ" hidden="1">{"'경북추계채택인구집계-세로표'!$A$1:$I$43"}</definedName>
    <definedName name="ㄷㅈㄷㅇㄻ" hidden="1">{#N/A,#N/A,FALSE,"2~8번"}</definedName>
    <definedName name="ㄷㅍㅂ" hidden="1">{"'용역비'!$A$4:$C$8"}</definedName>
    <definedName name="ㄷㅎ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ㄷㅎㄹㅇ" hidden="1">#REF!</definedName>
    <definedName name="다" hidden="1">{#N/A,#N/A,FALSE,"표지목차"}</definedName>
    <definedName name="단가조사자료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단순DSCR">[6]Sensitivity!$L$28</definedName>
    <definedName name="단위">[6]Sensitivity!$E$20</definedName>
    <definedName name="달성관거" hidden="1">{#N/A,#N/A,FALSE,"전열산출서"}</definedName>
    <definedName name="당기영업이자" hidden="1">{#N/A,#N/A,FALSE,"지침";#N/A,#N/A,FALSE,"환경분석";#N/A,#N/A,FALSE,"Sheet16"}</definedName>
    <definedName name="당믐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대관공사비" hidden="1">{"'건축내역'!$A$1:$L$413"}</definedName>
    <definedName name="대구공항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대구신당동" hidden="1">{"'별표'!$N$220"}</definedName>
    <definedName name="대동" hidden="1">{"AJD",#N/A,TRUE,"Summary";"AJD",#N/A,TRUE,"CFCONC-outputs";"AJD",#N/A,TRUE,"P&amp;LCONC-outputs";"AJD",#N/A,TRUE,"BSCONC-outputs";"AJD",#N/A,TRUE,"FSCONC-outputs"}</definedName>
    <definedName name="대동건설" hidden="1">{"AJD",#N/A,TRUE,"Summary";"AJD",#N/A,TRUE,"CFCONC-outputs";"AJD",#N/A,TRUE,"P&amp;LCONC-outputs";"AJD",#N/A,TRUE,"BSCONC-outputs";"AJD",#N/A,TRUE,"FSCONC-outputs"}</definedName>
    <definedName name="대동터널" hidden="1">{"'PIARC'!$A$1:$L$23"}</definedName>
    <definedName name="더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덕" hidden="1">{#N/A,#N/A,FALSE,"포장2"}</definedName>
    <definedName name="덕성건설" hidden="1">{"OpCostIn Technical",#N/A,FALSE,"Operations Cost Inputs";"OpCostIn V plus F",#N/A,FALSE,"Operations Cost Inputs";"OpCostIn Maint",#N/A,FALSE,"Operations Cost Inputs";"OpCostIn LDs Add Cost",#N/A,FALSE,"Operations Cost Inputs"}</definedName>
    <definedName name="덕진" hidden="1">{#N/A,#N/A,FALSE,"포장2"}</definedName>
    <definedName name="덕호" hidden="1">{#N/A,#N/A,FALSE,"포장2"}</definedName>
    <definedName name="도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도장" hidden="1">{"'매출계획'!$D$2"}</definedName>
    <definedName name="도장151" hidden="1">{"'매출계획'!$D$2"}</definedName>
    <definedName name="도장신" hidden="1">{"'매출계획'!$D$2"}</definedName>
    <definedName name="동우ENC" hidden="1">{"AJD",#N/A,TRUE,"Summary";"AJD",#N/A,TRUE,"CFCONC-outputs";"AJD",#N/A,TRUE,"P&amp;LCONC-outputs";"AJD",#N/A,TRUE,"BSCONC-outputs";"AJD",#N/A,TRUE,"FSCONC-outputs"}</definedName>
    <definedName name="동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준" hidden="1">{"'Firr(선)'!$AS$1:$AY$62","'Firr(사)'!$AS$1:$AY$62","'Firr(회)'!$AS$1:$AY$62","'Firr(선)'!$L$1:$V$62","'Firr(사)'!$L$1:$V$62","'Firr(회)'!$L$1:$V$62"}</definedName>
    <definedName name="두호" hidden="1">{#N/A,#N/A,FALSE,"2~8번"}</definedName>
    <definedName name="ㄹ" hidden="1">{"AJD",#N/A,TRUE,"Summary";"AJD",#N/A,TRUE,"CFCONC-outputs";"AJD",#N/A,TRUE,"P&amp;LCONC-outputs";"AJD",#N/A,TRUE,"BSCONC-outputs";"AJD",#N/A,TRUE,"FSCONC-outputs"}</definedName>
    <definedName name="ㄹㄴㅇㄹㄴㅇ" hidden="1">{#N/A,#N/A,FALSE,"전열산출서"}</definedName>
    <definedName name="ㄹㄷ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ㄹ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ㄹㄹ" hidden="1">#REF!</definedName>
    <definedName name="ㄹㄹㄹㄹ" hidden="1">{"'Firr(선)'!$AS$1:$AY$62","'Firr(사)'!$AS$1:$AY$62","'Firr(회)'!$AS$1:$AY$62","'Firr(선)'!$L$1:$V$62","'Firr(사)'!$L$1:$V$62","'Firr(회)'!$L$1:$V$62"}</definedName>
    <definedName name="ㄹㄹㅇㄴ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ㅇ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ㅇㄶ" hidden="1">#REF!</definedName>
    <definedName name="ㄹㅇㄶ옿" hidden="1">'[18]N賃率-職'!$I$5:$I$30</definedName>
    <definedName name="ㄹㅇㅌㅋㄴ" hidden="1">{"'경북추계채택인구집계-세로표'!$A$1:$I$43"}</definedName>
    <definedName name="ㄹㅇ퓨ㅓㅜㅏㅗㅜㅠㅅ퐇휴ㅗㅎ" hidden="1">{#N/A,#N/A,FALSE,"조골재"}</definedName>
    <definedName name="ㄹㅊㅊ퓨" hidden="1">{"'경북추계채택인구집계-세로표'!$A$1:$I$43"}</definedName>
    <definedName name="ㄹ호" hidden="1">#REF!</definedName>
    <definedName name="라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라ㅓ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래그" hidden="1">{#N/A,#N/A,FALSE,"CCTV"}</definedName>
    <definedName name="료" hidden="1">{"'용역비'!$A$4:$C$8"}</definedName>
    <definedName name="료ㅗ" hidden="1">{"'경북추계채택인구집계-세로표'!$A$1:$I$43"}</definedName>
    <definedName name="료ㅗㅕㅊ로ㅓ" hidden="1">{"'Sheet1'!$A$3:$AV$43"}</definedName>
    <definedName name="류효정" hidden="1">{"'Firr(선)'!$AS$1:$AY$62","'Firr(사)'!$AS$1:$AY$62","'Firr(회)'!$AS$1:$AY$62","'Firr(선)'!$L$1:$V$62","'Firr(사)'!$L$1:$V$62","'Firr(회)'!$L$1:$V$62"}</definedName>
    <definedName name="ㄾㅊ" hidden="1">{"'경북추계채택인구집계-세로표'!$A$1:$I$43"}</definedName>
    <definedName name="ㅀ" hidden="1">{#N/A,#N/A,TRUE,"토적및재료집계";#N/A,#N/A,TRUE,"토적및재료집계";#N/A,#N/A,TRUE,"단위량"}</definedName>
    <definedName name="ㅀㅀ류" hidden="1">{"'경북추계채택인구집계-세로표'!$A$1:$I$43"}</definedName>
    <definedName name="ㅁ" hidden="1">{"AJD",#N/A,TRUE,"Summary";"AJD",#N/A,TRUE,"CFCONC-outputs";"AJD",#N/A,TRUE,"P&amp;LCONC-outputs";"AJD",#N/A,TRUE,"BSCONC-outputs";"AJD",#N/A,TRUE,"FSCONC-outputs"}</definedName>
    <definedName name="ㅁㄴ" hidden="1">#REF!</definedName>
    <definedName name="ㅁㄴㄹ" hidden="1">{"'경북추계채택인구집계-세로표'!$A$1:$I$43"}</definedName>
    <definedName name="ㅁㄴㅁㅁㅁ" hidden="1">{"AJD",#N/A,TRUE,"Summary";"AJD",#N/A,TRUE,"CFCONC-outputs";"AJD",#N/A,TRUE,"P&amp;LCONC-outputs";"AJD",#N/A,TRUE,"BSCONC-outputs";"AJD",#N/A,TRUE,"FSCONC-outputs"}</definedName>
    <definedName name="ㅁㄴㅇ" hidden="1">{#N/A,#N/A,FALSE,"운반시간"}</definedName>
    <definedName name="ㅁㄴㅇㄹ" hidden="1">{#N/A,#N/A,FALSE,"속도"}</definedName>
    <definedName name="ㅁㄴㅇㅁ" hidden="1">{"'용역비'!$A$4:$C$8"}</definedName>
    <definedName name="ㅁㄷㅁㅋ" hidden="1">{"'경북추계채택인구집계-세로표'!$A$1:$I$43"}</definedName>
    <definedName name="ㅁㄹ" hidden="1">{#N/A,#N/A,FALSE,"2~8번"}</definedName>
    <definedName name="ㅁㄹㄹ" hidden="1">{#N/A,#N/A,FALSE,"2~8번"}</definedName>
    <definedName name="ㅁㅀㅎ" hidden="1">{#N/A,#N/A,FALSE,"골재소요량";#N/A,#N/A,FALSE,"골재소요량"}</definedName>
    <definedName name="ㅁㅁ" hidden="1">{#N/A,#N/A,FALSE,"조골재"}</definedName>
    <definedName name="ㅁㅁㅁ" hidden="1">#REF!</definedName>
    <definedName name="ㅁㅁㅁㅁㅁ" hidden="1">{#N/A,#N/A,FALSE,"2~8번"}</definedName>
    <definedName name="ㅁㅁㅁㅁㅁㅁ" hidden="1">#REF!</definedName>
    <definedName name="ㅁㅁㅁㅁㅁㅁㅁㅁ" hidden="1">{#N/A,#N/A,FALSE,"배수1"}</definedName>
    <definedName name="ㅁㅁㅁㅂ" hidden="1">{"'용역비'!$A$4:$C$8"}</definedName>
    <definedName name="ㅁㅅㅅㅁㄱㅈ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ㅁㅇㄴㄴㄴ" hidden="1">{#N/A,#N/A,FALSE,"운반시간"}</definedName>
    <definedName name="ㅁㅇㄹㄴㄹ" hidden="1">{"'경북추계채택인구집계-세로표'!$A$1:$I$43"}</definedName>
    <definedName name="ㅁㅇㄻ" hidden="1">{"AJD",#N/A,TRUE,"Summary";"AJD",#N/A,TRUE,"CFCONC-outputs";"AJD",#N/A,TRUE,"P&amp;LCONC-outputs";"AJD",#N/A,TRUE,"BSCONC-outputs";"AJD",#N/A,TRUE,"FSCONC-outputs"}</definedName>
    <definedName name="ㅁㅇㅁㄴㅇ" hidden="1">{"'용역비'!$A$4:$C$8"}</definedName>
    <definedName name="ㅁㅈㄴㅇ" hidden="1">{#N/A,#N/A,FALSE,"조골재"}</definedName>
    <definedName name="ㅁㅈㅇㅁㅇㅇㅇ" hidden="1">{#N/A,#N/A,FALSE,"골재소요량";#N/A,#N/A,FALSE,"골재소요량"}</definedName>
    <definedName name="ㅁㅈㅈㅈㅈ" hidden="1">{#N/A,#N/A,FALSE,"조골재"}</definedName>
    <definedName name="ㅁㅊㄹ" hidden="1">{"'경북추계채택인구집계-세로표'!$A$1:$I$43"}</definedName>
    <definedName name="ㅁㅍㅊ" hidden="1">{#N/A,#N/A,FALSE,"속도"}</definedName>
    <definedName name="마감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만득이" hidden="1">{#N/A,#N/A,FALSE,"2~8번"}</definedName>
    <definedName name="매출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매출이익률" hidden="1">#REF!</definedName>
    <definedName name="머" hidden="1">{#N/A,#N/A,FALSE,"명세표"}</definedName>
    <definedName name="명일" hidden="1">{#N/A,#N/A,FALSE,"속도"}</definedName>
    <definedName name="몬" hidden="1">{#N/A,#N/A,FALSE,"표지목차"}</definedName>
    <definedName name="몰라" hidden="1">{#N/A,#N/A,FALSE,"단가표지"}</definedName>
    <definedName name="물가변동내역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물량1" hidden="1">{"'매출계획'!$D$2"}</definedName>
    <definedName name="뮹ㅊ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미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ㅂ" hidden="1">{#N/A,#N/A,TRUE,"토적및재료집계";#N/A,#N/A,TRUE,"토적및재료집계";#N/A,#N/A,TRUE,"단위량"}</definedName>
    <definedName name="ㅂㄷ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ㅂㄹ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ㅂㅂ" hidden="1">{"'경북추계채택인구집계-세로표'!$A$1:$I$43"}</definedName>
    <definedName name="ㅂㅂㅂ" hidden="1">{#N/A,#N/A,FALSE,"골재소요량";#N/A,#N/A,FALSE,"골재소요량"}</definedName>
    <definedName name="ㅂㅂㅂㅂ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ㅂㅂㅂㅂㅂ" hidden="1">{"'경북추계채택인구집계-세로표'!$A$1:$I$43"}</definedName>
    <definedName name="ㅂㅂㅂㅂㅂㅂ" hidden="1">{"'용역비'!$A$4:$C$8"}</definedName>
    <definedName name="ㅂㅂㅂㅂㅂㅂㅂ" hidden="1">{"'경북추계채택인구집계-세로표'!$A$1:$I$43"}</definedName>
    <definedName name="ㅂㅂㅂㅂㅂㅂㅂㅂ2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ㅂㅂㅂㅂㅂㅂㅂㅂㅂ" hidden="1">{"'경북추계채택인구집계-세로표'!$A$1:$I$43"}</definedName>
    <definedName name="ㅂㅂㅂㅂㅂㅂㅂㅂㅂㅂㅂㅂ" hidden="1">{"'경북추계채택인구집계-세로표'!$A$1:$I$43"}</definedName>
    <definedName name="ㅂㅈ" hidden="1">{#N/A,#N/A,FALSE,"2~8번"}</definedName>
    <definedName name="ㅂㅈㄷ" hidden="1">{#N/A,#N/A,FALSE,"골재소요량";#N/A,#N/A,FALSE,"골재소요량"}</definedName>
    <definedName name="ㅂㅍ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ㅂㅎ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바보" hidden="1">{"AJD",#N/A,TRUE,"Summary";"AJD",#N/A,TRUE,"CFCONC-outputs";"AJD",#N/A,TRUE,"P&amp;LCONC-outputs";"AJD",#N/A,TRUE,"BSCONC-outputs";"AJD",#N/A,TRUE,"FSCONC-outputs"}</definedName>
    <definedName name="방음벽" hidden="1">#REF!</definedName>
    <definedName name="배부" hidden="1">{#N/A,#N/A,FALSE,"지침";#N/A,#N/A,FALSE,"환경분석";#N/A,#N/A,FALSE,"Sheet16"}</definedName>
    <definedName name="배부영업자산" hidden="1">{#N/A,#N/A,FALSE,"지침";#N/A,#N/A,FALSE,"환경분석";#N/A,#N/A,FALSE,"Sheet16"}</definedName>
    <definedName name="벽체" hidden="1">{#N/A,#N/A,FALSE,"혼합골재"}</definedName>
    <definedName name="보링" hidden="1">{#N/A,#N/A,FALSE,"포장2"}</definedName>
    <definedName name="보수" hidden="1">#N/A</definedName>
    <definedName name="보오링그라우팅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복리후생비" hidden="1">{"AJD",#N/A,TRUE,"Summary";"AJD",#N/A,TRUE,"CFCONC-outputs";"AJD",#N/A,TRUE,"P&amp;LCONC-outputs";"AJD",#N/A,TRUE,"BSCONC-outputs";"AJD",#N/A,TRUE,"FSCONC-outputs"}</definedName>
    <definedName name="복사" hidden="1">{#N/A,#N/A,FALSE,"전열산출서"}</definedName>
    <definedName name="부대공사" hidden="1">#REF!</definedName>
    <definedName name="부대구조" hidden="1">{#N/A,#N/A,FALSE,"골재소요량";#N/A,#N/A,FALSE,"골재소요량"}</definedName>
    <definedName name="부대방안" hidden="1">{#N/A,#N/A,FALSE,"단가표지"}</definedName>
    <definedName name="부대원가" hidden="1">{#N/A,#N/A,FALSE,"배수2"}</definedName>
    <definedName name="부산주경기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부실확정자산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북방파제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분야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별공사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양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전반제조총괄표" hidden="1">{"'건축내역'!$A$1:$L$413"}</definedName>
    <definedName name="ㅃㅁㅇㄹㄴㅊㄹㅋㄴ" hidden="1">{"'경북추계채택인구집계-세로표'!$A$1:$I$43"}</definedName>
    <definedName name="ㅄ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ㅅ" hidden="1">{#N/A,#N/A,TRUE,"토적및재료집계";#N/A,#N/A,TRUE,"토적및재료집계";#N/A,#N/A,TRUE,"단위량"}</definedName>
    <definedName name="ㅅ거ㅜㅇㅌ서ㅜㅗ" hidden="1">{"'경북추계채택인구집계-세로표'!$A$1:$I$43"}</definedName>
    <definedName name="ㅅㄷㄹ오" hidden="1">{#N/A,#N/A,FALSE,"골재소요량";#N/A,#N/A,FALSE,"골재소요량"}</definedName>
    <definedName name="사" hidden="1">#REF!</definedName>
    <definedName name="사1" hidden="1">{#N/A,#N/A,FALSE,"지침";#N/A,#N/A,FALSE,"환경분석";#N/A,#N/A,FALSE,"Sheet16"}</definedName>
    <definedName name="사급" hidden="1">{#N/A,#N/A,FALSE,"배수2"}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사인원가" hidden="1">'[19]#REF'!#REF!</definedName>
    <definedName name="삼호" hidden="1">{#N/A,#N/A,FALSE,"배수2"}</definedName>
    <definedName name="상암DMC" hidden="1">{"'통신지'!$A$1:$J$41"}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생산능력" hidden="1">{"'매출계획'!$D$2"}</definedName>
    <definedName name="석곡투자비" hidden="1">{"AJD",#N/A,TRUE,"Summary";"AJD",#N/A,TRUE,"CFCONC-outputs";"AJD",#N/A,TRUE,"P&amp;LCONC-outputs";"AJD",#N/A,TRUE,"BSCONC-outputs";"AJD",#N/A,TRUE,"FSCONC-outputs"}</definedName>
    <definedName name="석항" hidden="1">{#N/A,#N/A,FALSE,"명세표"}</definedName>
    <definedName name="설계내역서" hidden="1">{"'별표'!$N$220"}</definedName>
    <definedName name="설명서" hidden="1">{#N/A,#N/A,FALSE,"포장1";#N/A,#N/A,FALSE,"포장1"}</definedName>
    <definedName name="설서" hidden="1">{"'별표'!$N$220"}</definedName>
    <definedName name="세전익익" hidden="1">{#N/A,#N/A,FALSE,"지침";#N/A,#N/A,FALSE,"환경분석";#N/A,#N/A,FALSE,"Sheet16"}</definedName>
    <definedName name="손영주" hidden="1">{#N/A,#N/A,FALSE,"조골재"}</definedName>
    <definedName name="손익변경" hidden="1">{#N/A,#N/A,FALSE,"지침";#N/A,#N/A,FALSE,"환경분석";#N/A,#N/A,FALSE,"Sheet16"}</definedName>
    <definedName name="쇼ㅓㅜㅅ허ㅜㅛ" hidden="1">{"'경북추계채택인구집계-세로표'!$A$1:$I$43"}</definedName>
    <definedName name="수" hidden="1">#REF!</definedName>
    <definedName name="수금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수도" hidden="1">{"AJD",#N/A,TRUE,"Summary";"AJD",#N/A,TRUE,"CFCONC-outputs";"AJD",#N/A,TRUE,"P&amp;LCONC-outputs";"AJD",#N/A,TRUE,"BSCONC-outputs";"AJD",#N/A,TRUE,"FSCONC-outputs"}</definedName>
    <definedName name="수도비용" hidden="1">{"AJD",#N/A,TRUE,"Summary";"AJD",#N/A,TRUE,"CFCONC-outputs";"AJD",#N/A,TRUE,"P&amp;LCONC-outputs";"AJD",#N/A,TRUE,"BSCONC-outputs";"AJD",#N/A,TRUE,"FSCONC-outputs"}</definedName>
    <definedName name="수도종합건설" hidden="1">{"AJD",#N/A,TRUE,"Summary";"AJD",#N/A,TRUE,"CFCONC-outputs";"AJD",#N/A,TRUE,"P&amp;LCONC-outputs";"AJD",#N/A,TRUE,"BSCONC-outputs";"AJD",#N/A,TRUE,"FSCONC-outputs"}</definedName>
    <definedName name="순공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순공사비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순위결정" hidden="1">{"'제10장(표)'!$A$5:$L$10"}</definedName>
    <definedName name="슬러지" hidden="1">{"'용역비'!$A$4:$C$8"}</definedName>
    <definedName name="슬러지처리비용" hidden="1">{"'경북추계채택인구집계-세로표'!$A$1:$I$43"}</definedName>
    <definedName name="승용교" hidden="1">{#N/A,#N/A,FALSE,"2~8번"}</definedName>
    <definedName name="시공사" hidden="1">{#N/A,#N/A,FALSE,"수지분석";#N/A,#N/A,FALSE,"수지분석"}</definedName>
    <definedName name="시나리오">[6]민감도!$E$4</definedName>
    <definedName name="시멘트골재집계" hidden="1">[4]중기비!#REF!</definedName>
    <definedName name="신기교P3본체집계" hidden="1">{#N/A,#N/A,FALSE,"배수1"}</definedName>
    <definedName name="실" hidden="1">{"'단계별시설공사비'!$A$3:$K$51"}</definedName>
    <definedName name="실핸예산검토3" hidden="1">{"'단계별시설공사비'!$A$3:$K$51"}</definedName>
    <definedName name="실행" hidden="1">{"'단계별시설공사비'!$A$3:$K$51"}</definedName>
    <definedName name="실행4안" hidden="1">{"'단계별시설공사비'!$A$3:$K$51"}</definedName>
    <definedName name="실행갑지" hidden="1">{"'단계별시설공사비'!$A$3:$K$51"}</definedName>
    <definedName name="실행갑지2안" hidden="1">{"'단계별시설공사비'!$A$3:$K$51"}</definedName>
    <definedName name="실행예산" hidden="1">{"'단계별시설공사비'!$A$3:$K$51"}</definedName>
    <definedName name="실행예산검토3안" hidden="1">{"'단계별시설공사비'!$A$3:$K$51"}</definedName>
    <definedName name="쑈" hidden="1">#REF!</definedName>
    <definedName name="씨발" hidden="1">{"AJD",#N/A,TRUE,"Summary";"AJD",#N/A,TRUE,"CFCONC-outputs";"AJD",#N/A,TRUE,"P&amp;LCONC-outputs";"AJD",#N/A,TRUE,"BSCONC-outputs";"AJD",#N/A,TRUE,"FSCONC-outputs"}</definedName>
    <definedName name="ㅇ" hidden="1">#REF!</definedName>
    <definedName name="ㅇㄴㄴ" hidden="1">{"BuildIn 2 Funding Assump",#N/A,FALSE,"Building Inputs";"BuildIn Capex plus Extras",#N/A,FALSE,"Building Inputs"}</definedName>
    <definedName name="ㅇㄴ람ㄹㄴ이ㅏㅓ" hidden="1">{#N/A,#N/A,FALSE,"전열산출서"}</definedName>
    <definedName name="ㅇㄴㅁ" hidden="1">[20]실행철강하도!$A$1:$A$4</definedName>
    <definedName name="ㅇㄹ" hidden="1">#REF!</definedName>
    <definedName name="ㅇㄹㄹ" hidden="1">#REF!</definedName>
    <definedName name="ㅇㄹㅇㄹ" hidden="1">[1]은행!#REF!</definedName>
    <definedName name="ㅇㄹㅇㄹㅇ" hidden="1">{#N/A,#N/A,FALSE,"명세표"}</definedName>
    <definedName name="ㅇ라ㅓㅏㅗ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ㅇㅀ" hidden="1">{"'경북추계채택인구집계-세로표'!$A$1:$I$43"}</definedName>
    <definedName name="ㅇㅀㄴ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ㅇㅁ" hidden="1">{"'용역비'!$A$4:$C$8"}</definedName>
    <definedName name="ㅇㅁㄴㄻ" hidden="1">#REF!</definedName>
    <definedName name="ㅇ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ㅇㅇㄹ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ㅇㅇㅇ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ㅇㅇㅇㅇ" hidden="1">#REF!</definedName>
    <definedName name="ㅇㅊㅌㅊ" hidden="1">{"'경북추계채택인구집계-세로표'!$A$1:$I$43"}</definedName>
    <definedName name="ㅇㅋㅎ" hidden="1">{"'경북추계채택인구집계-세로표'!$A$1:$I$43"}</definedName>
    <definedName name="ㅇㅋㅎㄴㅇㅍㅎㅋㄴ" hidden="1">{"'경북추계채택인구집계-세로표'!$A$1:$I$43"}</definedName>
    <definedName name="ㅇㅋㅎㅇㅁㄴㅋ" hidden="1">{"'Sheet1'!$H$3:$M$43"}</definedName>
    <definedName name="ㅇ코ㅠㅇ루휴ㅊㄹ" hidden="1">{"'Sheet1'!$A$3:$AV$43"}</definedName>
    <definedName name="ㅇㅎ" hidden="1">#REF!</definedName>
    <definedName name="ㅇㅎㅇㅎ" hidden="1">{"'용역비'!$A$4:$C$8"}</definedName>
    <definedName name="ㅇ호" hidden="1">{"'용역비'!$A$4:$C$8"}</definedName>
    <definedName name="ㅇ호ㅓ" hidden="1">{"'용역비'!$A$4:$C$8"}</definedName>
    <definedName name="ㅇ호ㅓㅇㅎ" hidden="1">{"'용역비'!$A$4:$C$8"}</definedName>
    <definedName name="ㅇ호ㅓㅇ호ㅓ" hidden="1">{"'용역비'!$A$4:$C$8"}</definedName>
    <definedName name="ㅇ호ㅓㅎ" hidden="1">{"'용역비'!$A$4:$C$8"}</definedName>
    <definedName name="ㅇ호ㅓ호ㅓ" hidden="1">{"'용역비'!$A$4:$C$8"}</definedName>
    <definedName name="아" hidden="1">{"'별표'!$N$220"}</definedName>
    <definedName name="아냐" hidden="1">{#N/A,#N/A,FALSE,"전열산출서"}</definedName>
    <definedName name="아무" hidden="1">{#N/A,#N/A,FALSE,"배수2"}</definedName>
    <definedName name="아무거나" hidden="1">#REF!</definedName>
    <definedName name="아아아ㅏㅇ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아안녕" hidden="1">{"'별표'!$N$220"}</definedName>
    <definedName name="아앙ㅇ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아ㅏㅓ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아ㅏㅓㅗ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아ㅓ림" hidden="1">{#N/A,#N/A,FALSE,"포장1";#N/A,#N/A,FALSE,"포장1"}</definedName>
    <definedName name="안녕" hidden="1">{"'별표'!$N$220"}</definedName>
    <definedName name="앙아앙ㅇ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어" hidden="1">{"'용역비'!$A$4:$C$8"}</definedName>
    <definedName name="어ㅓㅓ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어ㅘ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억원">100000000</definedName>
    <definedName name="억이상" hidden="1">{#N/A,#N/A,FALSE,"2~8번"}</definedName>
    <definedName name="업" hidden="1">{#N/A,#N/A,FALSE,"포장2"}</definedName>
    <definedName name="업종" hidden="1">{#N/A,#N/A,FALSE,"포장2"}</definedName>
    <definedName name="업체" hidden="1">#REF!</definedName>
    <definedName name="업체순위" hidden="1">{#N/A,#N/A,FALSE,"배수2"}</definedName>
    <definedName name="열요금" hidden="1">{#N/A,#N/A,FALSE,"전열산출서"}</definedName>
    <definedName name="영업" hidden="1">{#N/A,#N/A,FALSE,"지침";#N/A,#N/A,FALSE,"환경분석";#N/A,#N/A,FALSE,"Sheet16"}</definedName>
    <definedName name="영업외" hidden="1">[21]추가예산!#REF!</definedName>
    <definedName name="영업외수" hidden="1">[21]추가예산!#REF!</definedName>
    <definedName name="영업현금" hidden="1">{#N/A,#N/A,FALSE,"지침";#N/A,#N/A,FALSE,"환경분석";#N/A,#N/A,FALSE,"Sheet16"}</definedName>
    <definedName name="예산실적" hidden="1">{#N/A,#N/A,FALSE,"명세표"}</definedName>
    <definedName name="예정가" hidden="1">{#N/A,#N/A,FALSE,"포장2"}</definedName>
    <definedName name="오" hidden="1">[11]실행철강하도!$A$1:$A$4</definedName>
    <definedName name="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완도" hidden="1">{#N/A,#N/A,FALSE,"포장2"}</definedName>
    <definedName name="외작기획실" hidden="1">{"'매출계획'!$D$2"}</definedName>
    <definedName name="용용" hidden="1">{#N/A,#N/A,FALSE,"포장2"}</definedName>
    <definedName name="운영종료">[6]Sensitivity!$F$13</definedName>
    <definedName name="원가계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가계산19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각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기기ㅣ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남내역" hidden="1">[22]실행철강하도!$A$1:$A$4</definedName>
    <definedName name="유형" hidden="1">{"AJD",#N/A,TRUE,"Summary";"AJD",#N/A,TRUE,"CFCONC-outputs";"AJD",#N/A,TRUE,"P&amp;LCONC-outputs";"AJD",#N/A,TRUE,"BSCONC-outputs";"AJD",#N/A,TRUE,"FSCONC-outputs"}</definedName>
    <definedName name="윤" hidden="1">{"'매출계획'!$D$2"}</definedName>
    <definedName name="의" hidden="1">{#N/A,#N/A,FALSE,"운반시간"}</definedName>
    <definedName name="이" hidden="1">{#N/A,#N/A,FALSE,"전열산출서"}</definedName>
    <definedName name="이가" hidden="1">{"'Firr(선)'!$AS$1:$AY$62","'Firr(사)'!$AS$1:$AY$62","'Firr(회)'!$AS$1:$AY$62","'Firr(선)'!$L$1:$V$62","'Firr(사)'!$L$1:$V$62","'Firr(회)'!$L$1:$V$62"}</definedName>
    <definedName name="이동" hidden="1">{#N/A,#N/A,FALSE,"조골재"}</definedName>
    <definedName name="이름" hidden="1">{#N/A,#N/A,FALSE,"구조1"}</definedName>
    <definedName name="이름모름" hidden="1">{"'별표'!$N$220"}</definedName>
    <definedName name="이릉" hidden="1">#REF!</definedName>
    <definedName name="이슈" hidden="1">{#N/A,#N/A,FALSE,"지침";#N/A,#N/A,FALSE,"환경분석";#N/A,#N/A,FALSE,"Sheet16"}</definedName>
    <definedName name="이승연" hidden="1">{#N/A,#N/A,FALSE,"부대1"}</definedName>
    <definedName name="이이잉" hidden="1">{#N/A,#N/A,FALSE,"전열산출서"}</definedName>
    <definedName name="이자" hidden="1">{#N/A,#N/A,FALSE,"지침";#N/A,#N/A,FALSE,"환경분석";#N/A,#N/A,FALSE,"Sheet16"}</definedName>
    <definedName name="이정" hidden="1">{#N/A,#N/A,FALSE,"2~8번"}</definedName>
    <definedName name="이흥주" hidden="1">{"'단계별시설공사비'!$A$3:$K$51"}</definedName>
    <definedName name="인쇄BU" hidden="1">{#N/A,#N/A,FALSE,"지침";#N/A,#N/A,FALSE,"환경분석";#N/A,#N/A,FALSE,"Sheet16"}</definedName>
    <definedName name="인원2" hidden="1">{"'단계별시설공사비'!$A$3:$K$51"}</definedName>
    <definedName name="인천지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일" hidden="1">#REF!</definedName>
    <definedName name="일반부" hidden="1">{#N/A,#N/A,FALSE,"조골재"}</definedName>
    <definedName name="일집" hidden="1">#REF!</definedName>
    <definedName name="일최대" hidden="1">{"'경북추계채택인구집계-세로표'!$A$1:$I$43"}</definedName>
    <definedName name="임ㄴ" hidden="1">{"'공사부문'!$A$6:$A$32"}</definedName>
    <definedName name="임재형" hidden="1">#REF!</definedName>
    <definedName name="임형" hidden="1">{#N/A,#N/A,FALSE,"포장2"}</definedName>
    <definedName name="입찰금액안" hidden="1">[23]집계표!#REF!</definedName>
    <definedName name="ㅈ" hidden="1">{#N/A,#N/A,FALSE,"전열산출서"}</definedName>
    <definedName name="ㅈ56ㅕ" hidden="1">{"'용역비'!$A$4:$C$8"}</definedName>
    <definedName name="ㅈㄱ" hidden="1">{#N/A,#N/A,FALSE,"조골재"}</definedName>
    <definedName name="ㅈㄷㄱㄷㄱㄷ" hidden="1">{"'용역비'!$A$4:$C$8"}</definedName>
    <definedName name="ㅈㄷㄱㄹㄴㅇㅍㅌㅊ" hidden="1">{"'경북추계채택인구집계-세로표'!$A$1:$I$43"}</definedName>
    <definedName name="ㅈㄷㄹㅇ" hidden="1">#REF!</definedName>
    <definedName name="ㅈㄷㅅㅎㅈㄷㅅㅀ" hidden="1">{"'경북추계채택인구집계-세로표'!$A$1:$I$43"}</definedName>
    <definedName name="ㅈㄷ섲ㄷㄳㅈ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ㅈㅁㅈㅂㅂ" hidden="1">{#N/A,#N/A,FALSE,"단가표지"}</definedName>
    <definedName name="ㅈㅅㅎㅈㅅㅎ" hidden="1">{"'경북추계채택인구집계-세로표'!$A$1:$I$43"}</definedName>
    <definedName name="ㅈㅇ" hidden="1">{"'용역비'!$A$4:$C$8"}</definedName>
    <definedName name="ㅈㅈ" hidden="1">#REF!</definedName>
    <definedName name="ㅈㅈㅈ" hidden="1">{"'용역비'!$A$4:$C$8"}</definedName>
    <definedName name="ㅈㅈㅈㅈ" hidden="1">{#N/A,#N/A,FALSE,"2~8번"}</definedName>
    <definedName name="ㅈㅈㅈㅈㅈㅈ" hidden="1">{"'용역비'!$A$4:$C$8"}</definedName>
    <definedName name="ㅈㅈㅈㅈㅈㅈㅈ" hidden="1">{#N/A,#N/A,FALSE,"2~8번"}</definedName>
    <definedName name="ㅈㅈ지.ㄹ" hidden="1">{"BuildIn 2 Funding Assump",#N/A,FALSE,"Building Inputs";"BuildIn Capex plus Extras",#N/A,FALSE,"Building Inputs"}</definedName>
    <definedName name="ㅈㅋㄶㅍㄹ" hidden="1">{"'경북추계채택인구집계-세로표'!$A$1:$I$43"}</definedName>
    <definedName name="자동복사">[6]민감도!#REF!</definedName>
    <definedName name="자미" hidden="1">{#N/A,#N/A,FALSE,"명세표"}</definedName>
    <definedName name="자재2" hidden="1">{#N/A,#N/A,FALSE,"구조2"}</definedName>
    <definedName name="잠실수영장" hidden="1">{#N/A,#N/A,FALSE,"전열산출서"}</definedName>
    <definedName name="잠실수영장수정" hidden="1">{#N/A,#N/A,FALSE,"전열산출서"}</definedName>
    <definedName name="잠실야구장" hidden="1">{#N/A,#N/A,FALSE,"전열산출서"}</definedName>
    <definedName name="재료노무합계" hidden="1">{"'건축내역'!$A$1:$L$413"}</definedName>
    <definedName name="재수정" hidden="1">{"'단계별시설공사비'!$A$3:$K$51"}</definedName>
    <definedName name="재수정내역서" hidden="1">{"'단계별시설공사비'!$A$3:$K$51"}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사" hidden="1">{#N/A,#N/A,FALSE,"지침";#N/A,#N/A,FALSE,"환경분석";#N/A,#N/A,FALSE,"Sheet16"}</definedName>
    <definedName name="전철" hidden="1">0</definedName>
    <definedName name="전체제조총괄표" hidden="1">{"'건축내역'!$A$1:$L$413"}</definedName>
    <definedName name="제수추가" hidden="1">{"'용역비'!$A$4:$C$8"}</definedName>
    <definedName name="제조" hidden="1">#REF!</definedName>
    <definedName name="제조3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제출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조" hidden="1">{"'Firr(선)'!$AS$1:$AY$62","'Firr(사)'!$AS$1:$AY$62","'Firr(회)'!$AS$1:$AY$62","'Firr(선)'!$L$1:$V$62","'Firr(사)'!$L$1:$V$62","'Firr(회)'!$L$1:$V$62"}</definedName>
    <definedName name="조립LOAD" hidden="1">{"'매출계획'!$D$2"}</definedName>
    <definedName name="조사가" hidden="1">[24]입찰안!#REF!</definedName>
    <definedName name="조차장" hidden="1">{#N/A,#N/A,FALSE,"명세표"}</definedName>
    <definedName name="조효" hidden="1">{"'Firr(선)'!$AS$1:$AY$62","'Firr(사)'!$AS$1:$AY$62","'Firr(회)'!$AS$1:$AY$62","'Firr(선)'!$L$1:$V$62","'Firr(사)'!$L$1:$V$62","'Firr(회)'!$L$1:$V$62"}</definedName>
    <definedName name="조효석" hidden="1">{"'Firr(선)'!$AS$1:$AY$62","'Firr(사)'!$AS$1:$AY$62","'Firr(회)'!$AS$1:$AY$62","'Firr(선)'!$L$1:$V$62","'Firr(사)'!$L$1:$V$62","'Firr(회)'!$L$1:$V$62"}</definedName>
    <definedName name="종합청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주" hidden="1">{#N/A,#N/A,FALSE,"지침";#N/A,#N/A,FALSE,"환경분석";#N/A,#N/A,FALSE,"Sheet16"}</definedName>
    <definedName name="주택" hidden="1">{#N/A,#N/A,FALSE,"지침";#N/A,#N/A,FALSE,"환경분석";#N/A,#N/A,FALSE,"Sheet16"}</definedName>
    <definedName name="지역" hidden="1">{#N/A,#N/A,FALSE,"포장2"}</definedName>
    <definedName name="지역업체" hidden="1">{#N/A,#N/A,FALSE,"배수2"}</definedName>
    <definedName name="지워야" hidden="1">{#N/A,#N/A,FALSE,"전열산출서"}</definedName>
    <definedName name="지철" hidden="1">{#N/A,#N/A,FALSE,"포장2"}</definedName>
    <definedName name="지철자재" hidden="1">{#N/A,#N/A,FALSE,"포장2"}</definedName>
    <definedName name="지토" hidden="1">{#N/A,#N/A,FALSE,"포장1";#N/A,#N/A,FALSE,"포장1"}</definedName>
    <definedName name="지토자재" hidden="1">{#N/A,#N/A,FALSE,"포장2"}</definedName>
    <definedName name="직매54P" hidden="1">{#N/A,#N/A,TRUE,"토적및재료집계";#N/A,#N/A,TRUE,"토적및재료집계";#N/A,#N/A,TRUE,"단위량"}</definedName>
    <definedName name="직접경비1" hidden="1">{"'용역비'!$A$4:$C$8"}</definedName>
    <definedName name="진" hidden="1">{#N/A,#N/A,FALSE,"2~8번"}</definedName>
    <definedName name="진짜원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집계" hidden="1">{#N/A,#N/A,FALSE,"명세표"}</definedName>
    <definedName name="ㅊ로초" hidden="1">{"'경북추계채택인구집계-세로표'!$A$1:$I$43"}</definedName>
    <definedName name="ㅊㅊㅌㅌ" hidden="1">{"'경북추계채택인구집계-세로표'!$A$1:$I$43"}</definedName>
    <definedName name="ㅊㅋㅌㅊ" hidden="1">{"'Sheet1'!$A$3:$AV$43"}</definedName>
    <definedName name="ㅊㅍ" hidden="1">{"'경북추계채택인구집계-세로표'!$A$1:$I$43"}</definedName>
    <definedName name="ㅊㅍㅍㅌㅋ" hidden="1">{"'경북추계채택인구집계-세로표'!$A$1:$I$43"}</definedName>
    <definedName name="ㅊㅎㅌㅎ" hidden="1">{"'Sheet1'!$H$3:$M$43"}</definedName>
    <definedName name="참고" hidden="1">{"'배정결재 (2)'!$A$13:$I$54"}</definedName>
    <definedName name="천사" hidden="1">{"'용역비'!$A$4:$C$8"}</definedName>
    <definedName name="천에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철2" hidden="1">{#N/A,#N/A,FALSE,"혼합골재"}</definedName>
    <definedName name="총" hidden="1">{#N/A,#N/A,FALSE,"부대1"}</definedName>
    <definedName name="총갑지" hidden="1">#REF!</definedName>
    <definedName name="총공" hidden="1">{#N/A,#N/A,FALSE,"운반시간"}</definedName>
    <definedName name="총괄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최종실행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추가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추정" hidden="1">{#N/A,#N/A,FALSE,"포장2"}</definedName>
    <definedName name="출판" hidden="1">{#N/A,#N/A,FALSE,"지침";#N/A,#N/A,FALSE,"환경분석";#N/A,#N/A,FALSE,"Sheet16"}</definedName>
    <definedName name="충주" hidden="1">[25]설계내역서!#REF!</definedName>
    <definedName name="츄" hidden="1">{"'경북추계채택인구집계-세로표'!$A$1:$I$43"}</definedName>
    <definedName name="ㅋ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ㅋㄴㅍㅇㄴㅍ" hidden="1">{"'경북추계채택인구집계-세로표'!$A$1:$I$43"}</definedName>
    <definedName name="ㅋㅁ" hidden="1">{#N/A,#N/A,FALSE,"명세표"}</definedName>
    <definedName name="ㅋㅈㅎㅋ휴" hidden="1">{"'Sheet1'!$A$3:$AV$43"}</definedName>
    <definedName name="ㅋㅋ" hidden="1">{#N/A,#N/A,FALSE,"명세표"}</definedName>
    <definedName name="ㅋㅋㅋ" hidden="1">{#N/A,#N/A,FALSE,"전력간선"}</definedName>
    <definedName name="ㅋㅋㅋㅋㅋ" hidden="1">{#N/A,#N/A,FALSE,"골재소요량";#N/A,#N/A,FALSE,"골재소요량"}</definedName>
    <definedName name="ㅋㅌ" hidden="1">{#N/A,#N/A,FALSE,"조골재"}</definedName>
    <definedName name="ㅋㅌㄹㅊㅌㅋ" hidden="1">{"'경북추계채택인구집계-세로표'!$A$1:$I$43"}</definedName>
    <definedName name="ㅋㅌㅇㅎㅍㅌㅋㅍ" hidden="1">{"'경북추계채택인구집계-세로표'!$A$1:$I$43"}</definedName>
    <definedName name="ㅋㅌ윷ㄹㄴ" hidden="1">{"'경북추계채택인구집계-세로표'!$A$1:$I$43"}</definedName>
    <definedName name="ㅋㅌㅊㅋㅌㅊ" hidden="1">{"'경북추계채택인구집계-세로표'!$A$1:$I$43"}</definedName>
    <definedName name="ㅋㅌㅋ" hidden="1">{"'Sheet1'!$A$3:$AV$43"}</definedName>
    <definedName name="캐쉬" hidden="1">{#N/A,#N/A,FALSE,"지침";#N/A,#N/A,FALSE,"환경분석";#N/A,#N/A,FALSE,"Sheet16"}</definedName>
    <definedName name="케이블간지" hidden="1">{#N/A,#N/A,TRUE,"토적및재료집계";#N/A,#N/A,TRUE,"토적및재료집계";#N/A,#N/A,TRUE,"단위량"}</definedName>
    <definedName name="ㅌ" hidden="1">{#N/A,#N/A,FALSE,"2~8번"}</definedName>
    <definedName name="ㅌㄹ" hidden="1">{"'경북추계채택인구집계-세로표'!$A$1:$I$43"}</definedName>
    <definedName name="ㅌㄹ후ㅠㄾㅊ" hidden="1">{"'경북추계채택인구집계-세로표'!$A$1:$I$43"}</definedName>
    <definedName name="ㅌ루후" hidden="1">{"'경북추계채택인구집계-세로표'!$A$1:$I$43"}</definedName>
    <definedName name="ㅌㄿ큐ㅎㅋㄱㄴ" hidden="1">{"'경북추계채택인구집계-세로표'!$A$1:$I$43"}</definedName>
    <definedName name="ㅌㅊㅍ" hidden="1">{"'경북추계채택인구집계-세로표'!$A$1:$I$43"}</definedName>
    <definedName name="ㅌㅊㅎㅌ" hidden="1">{"'경북추계채택인구집계-세로표'!$A$1:$I$43"}</definedName>
    <definedName name="ㅌㅋㅇ" hidden="1">{"'경북추계채택인구집계-세로표'!$A$1:$I$43"}</definedName>
    <definedName name="ㅌㅋㅊㅋㅊㅋㅊㅋ" hidden="1">{"'경북추계채택인구집계-세로표'!$A$1:$I$43"}</definedName>
    <definedName name="ㅌㅋㅊㅋㅌㅊ" hidden="1">{"'Sheet1'!$H$3:$M$43"}</definedName>
    <definedName name="ㅌㅌㅌㅌ" hidden="1">{"'Sheet1'!$H$3:$M$43"}</definedName>
    <definedName name="ㅌㅌㅎㄹㅊ" hidden="1">{"'경북추계채택인구집계-세로표'!$A$1:$I$43"}</definedName>
    <definedName name="ㅌㅎㅌ" hidden="1">{"'경북추계채택인구집계-세로표'!$A$1:$I$43"}</definedName>
    <definedName name="탑재" hidden="1">{"'매출계획'!$D$2"}</definedName>
    <definedName name="태영지급" hidden="1">{#N/A,#N/A,FALSE,"부대1"}</definedName>
    <definedName name="토" hidden="1">#REF!</definedName>
    <definedName name="토공" hidden="1">{#N/A,#N/A,FALSE,"포장2"}</definedName>
    <definedName name="토공11" hidden="1">{#N/A,#N/A,FALSE,"포장2"}</definedName>
    <definedName name="토공2" hidden="1">{#N/A,#N/A,FALSE,"2~8번"}</definedName>
    <definedName name="토공전체" hidden="1">{#N/A,#N/A,FALSE,"운반시간"}</definedName>
    <definedName name="토목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토목설계" hidden="1">{#N/A,#N/A,FALSE,"골재소요량";#N/A,#N/A,FALSE,"골재소요량"}</definedName>
    <definedName name="토목환경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투3" hidden="1">{#N/A,#N/A,FALSE,"배수2"}</definedName>
    <definedName name="투찰" hidden="1">{#N/A,#N/A,FALSE,"단가표지"}</definedName>
    <definedName name="투찰표" hidden="1">{#N/A,#N/A,FALSE,"부대1"}</definedName>
    <definedName name="ㅍ" hidden="1">{#N/A,#N/A,FALSE,"2~8번"}</definedName>
    <definedName name="ㅍㅊ" hidden="1">{"'경북추계채택인구집계-세로표'!$A$1:$I$43"}</definedName>
    <definedName name="ㅍㅊㅍ" hidden="1">{"'Sheet1'!$H$3:$M$43"}</definedName>
    <definedName name="ㅍㅍ" hidden="1">{#N/A,#N/A,TRUE,"토적및재료집계";#N/A,#N/A,TRUE,"토적및재료집계";#N/A,#N/A,TRUE,"단위량"}</definedName>
    <definedName name="ㅍㅍㄹ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ㅍㅍㅍ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ㅍ퓨츄" hidden="1">{"'경북추계채택인구집계-세로표'!$A$1:$I$43"}</definedName>
    <definedName name="ㅍ허퍼ㅗ포" hidden="1">{"'경북추계채택인구집계-세로표'!$A$1:$I$43"}</definedName>
    <definedName name="ㅍ후ㅊㅊㅍ튜ㅜ" hidden="1">{"'경북추계채택인구집계-세로표'!$A$1:$I$43"}</definedName>
    <definedName name="파일" hidden="1">#REF!</definedName>
    <definedName name="팔" hidden="1">#REF!</definedName>
    <definedName name="페이지" hidden="1">{"'Firr(선)'!$AS$1:$AY$62","'Firr(사)'!$AS$1:$AY$62","'Firr(회)'!$AS$1:$AY$62","'Firr(선)'!$L$1:$V$62","'Firr(사)'!$L$1:$V$62","'Firr(회)'!$L$1:$V$62"}</definedName>
    <definedName name="포기3" hidden="1">{#N/A,#N/A,FALSE,"표지목차"}</definedName>
    <definedName name="포장2월ocf" hidden="1">{#N/A,#N/A,FALSE,"지침";#N/A,#N/A,FALSE,"환경분석";#N/A,#N/A,FALSE,"Sheet16"}</definedName>
    <definedName name="포장ocf" hidden="1">{#N/A,#N/A,FALSE,"지침";#N/A,#N/A,FALSE,"환경분석";#N/A,#N/A,FALSE,"Sheet16"}</definedName>
    <definedName name="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지" hidden="1">#REF!</definedName>
    <definedName name="표지2" hidden="1">#REF!</definedName>
    <definedName name="푸" hidden="1">{"'경북추계채택인구집계-세로표'!$A$1:$I$43"}</definedName>
    <definedName name="푸ㅊ" hidden="1">{"'Sheet1'!$A$3:$AV$43"}</definedName>
    <definedName name="푸ㅍㅊ" hidden="1">{"'경북추계채택인구집계-세로표'!$A$1:$I$43"}</definedName>
    <definedName name="푸푸ㅗㄿ" hidden="1">{"'경북추계채택인구집계-세로표'!$A$1:$I$43"}</definedName>
    <definedName name="퓨" hidden="1">{"'경북추계채택인구집계-세로표'!$A$1:$I$43"}</definedName>
    <definedName name="ㅎ5" hidden="1">{#N/A,#N/A,FALSE,"골재소요량";#N/A,#N/A,FALSE,"골재소요량"}</definedName>
    <definedName name="ㅎㄴ" hidden="1">'[18]N賃率-職'!$I$5:$I$30</definedName>
    <definedName name="ㅎ노ㅠ" hidden="1">{#N/A,#N/A,FALSE,"배수1"}</definedName>
    <definedName name="ㅎㄶ" hidden="1">{#N/A,#N/A,FALSE,"속도"}</definedName>
    <definedName name="ㅎ도ㅓㄷ" hidden="1">{#N/A,#N/A,FALSE,"2~8번"}</definedName>
    <definedName name="ㅎㄹㄴ" hidden="1">{#N/A,#N/A,FALSE,"혼합골재"}</definedName>
    <definedName name="ㅎ로" hidden="1">{"'경북추계채택인구집계-세로표'!$A$1:$I$43"}</definedName>
    <definedName name="ㅎㅀㄹ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ㅎㅀㅀㄹ" hidden="1">{"'경북추계채택인구집계-세로표'!$A$1:$I$43"}</definedName>
    <definedName name="ㅎㅇ" hidden="1">{"'용역비'!$A$4:$C$8"}</definedName>
    <definedName name="ㅎ오" hidden="1">{"'용역비'!$A$4:$C$8"}</definedName>
    <definedName name="ㅎㅌㅊ" hidden="1">{"'경북추계채택인구집계-세로표'!$A$1:$I$43"}</definedName>
    <definedName name="ㅎ펴ㅓ퍼ㅊ" hidden="1">{"'경북추계채택인구집계-세로표'!$A$1:$I$43"}</definedName>
    <definedName name="ㅎㅎ" hidden="1">{"'별표'!$N$220"}</definedName>
    <definedName name="ㅎㅎㅎ" hidden="1">'[26]BREAKDOWN(철거설치)'!$CG$24:$CH$34</definedName>
    <definedName name="ㅎㅎㅎ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도" hidden="1">{#N/A,#N/A,FALSE,"이정표"}</definedName>
    <definedName name="하도대상" hidden="1">{#N/A,#N/A,FALSE,"골재소요량";#N/A,#N/A,FALSE,"골재소요량"}</definedName>
    <definedName name="하도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동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관거" hidden="1">{#N/A,#N/A,FALSE,"전열산출서"}</definedName>
    <definedName name="하수도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하하" hidden="1">{#N/A,#N/A,FALSE,"명세표"}</definedName>
    <definedName name="하한선" hidden="1">{#N/A,#N/A,FALSE,"배수2"}</definedName>
    <definedName name="한" hidden="1">#REF!</definedName>
    <definedName name="한동" hidden="1">{#N/A,#N/A,FALSE,"단가표지"}</definedName>
    <definedName name="한전송부용" hidden="1">{#N/A,#N/A,FALSE,"전열산출서"}</definedName>
    <definedName name="함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허ㅍㅊㅌ" hidden="1">{"'경북추계채택인구집계-세로표'!$A$1:$I$43"}</definedName>
    <definedName name="혀ㅓ" hidden="1">{"'경북추계채택인구집계-세로표'!$A$1:$I$43"}</definedName>
    <definedName name="현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현장" hidden="1">'[26]BREAKDOWN(철거설치)'!$CH$24</definedName>
    <definedName name="협" hidden="1">{#N/A,#N/A,FALSE,"배수2"}</definedName>
    <definedName name="협력" hidden="1">{#N/A,#N/A,FALSE,"포장2"}</definedName>
    <definedName name="협력업체" hidden="1">{#N/A,#N/A,FALSE,"포장2"}</definedName>
    <definedName name="협철" hidden="1">{#N/A,#N/A,FALSE,"포장2"}</definedName>
    <definedName name="협토" hidden="1">{#N/A,#N/A,FALSE,"포장1";#N/A,#N/A,FALSE,"포장1"}</definedName>
    <definedName name="협토1" hidden="1">{#N/A,#N/A,FALSE,"포장2"}</definedName>
    <definedName name="협토자재" hidden="1">{#N/A,#N/A,FALSE,"포장2"}</definedName>
    <definedName name="형제" hidden="1">{#N/A,#N/A,FALSE,"포장2"}</definedName>
    <definedName name="호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호ㅎ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호호" hidden="1">{#N/A,#N/A,FALSE,"부대1"}</definedName>
    <definedName name="호호호" hidden="1">{#N/A,#N/A,FALSE,"명세표"}</definedName>
    <definedName name="호ㅓ" hidden="1">{"'용역비'!$A$4:$C$8"}</definedName>
    <definedName name="호ㅓㅕㅏ6ㅅ서ㅛㅓ" hidden="1">[27]입찰안!#REF!</definedName>
    <definedName name="홀엄ㄴㄱ" hidden="1">{#N/A,#N/A,FALSE,"2~8번"}</definedName>
    <definedName name="홍ㅇ호" hidden="1">{"'용역비'!$A$4:$C$8"}</definedName>
    <definedName name="효석" hidden="1">{"'Firr(선)'!$AS$1:$AY$62","'Firr(사)'!$AS$1:$AY$62","'Firr(회)'!$AS$1:$AY$62","'Firr(선)'!$L$1:$V$62","'Firr(사)'!$L$1:$V$62","'Firr(회)'!$L$1:$V$62"}</definedName>
    <definedName name="ㅏ" hidden="1">{#N/A,#N/A,FALSE,"운반시간"}</definedName>
    <definedName name="ㅏㅋㄴㅇ리" hidden="1">{#N/A,#N/A,FALSE,"전열산출서"}</definedName>
    <definedName name="ㅏㅏㅏ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ㅏ갸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ㅏ데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ㅣ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ㅡㅊㅍ" hidden="1">{"'경북추계채택인구집계-세로표'!$A$1:$I$43"}</definedName>
    <definedName name="ㅐㅐㅐ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ㅑㅑ" hidden="1">{"'용역비'!$A$4:$C$8"}</definedName>
    <definedName name="ㅑㅑㅑ" hidden="1">{"'용역비'!$A$4:$C$8"}</definedName>
    <definedName name="ㅑㅑㅑㅑㅑ" hidden="1">{"'용역비'!$A$4:$C$8"}</definedName>
    <definedName name="ㅑㅑㅑㅑㅑㅑ" hidden="1">{"'용역비'!$A$4:$C$8"}</definedName>
    <definedName name="ㅑㅕㅕ" hidden="1">{"'용역비'!$A$4:$C$8"}</definedName>
    <definedName name="ㅓ7" hidden="1">{#N/A,#N/A,FALSE,"단가표지"}</definedName>
    <definedName name="ㅓㄱㄹ" hidden="1">{#N/A,#N/A,FALSE,"2~8번"}</definedName>
    <definedName name="ㅓㄴㄱ" hidden="1">[20]실행철강하도!$A$1:$A$4</definedName>
    <definedName name="ㅓㄴㅇ러" hidden="1">{#N/A,#N/A,FALSE,"골재소요량";#N/A,#N/A,FALSE,"골재소요량"}</definedName>
    <definedName name="ㅓ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ㅎㅍ포ㅍ" hidden="1">{"'경북추계채택인구집계-세로표'!$A$1:$I$43"}</definedName>
    <definedName name="ㅓㅓ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ㅏ니ㅣ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ㅓ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ㅗ허ㅓㅎ" hidden="1">{"'경북추계채택인구집계-세로표'!$A$1:$I$43"}</definedName>
    <definedName name="ㅔ3" hidden="1">{#N/A,#N/A,FALSE,"배수1"}</definedName>
    <definedName name="ㅔㅔ" hidden="1">[28]집계표!#REF!</definedName>
    <definedName name="ㅔㅣ" hidden="1">{"'용역비'!$A$4:$C$8"}</definedName>
    <definedName name="ㅕ겨겨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" hidden="1">{"'경북추계채택인구집계-세로표'!$A$1:$I$43"}</definedName>
    <definedName name="ㅗㄳㄴ튜" hidden="1">{"'경북추계채택인구집계-세로표'!$A$1:$I$43"}</definedName>
    <definedName name="ㅗㄷㅇㄴ" hidden="1">{#N/A,#N/A,FALSE,"혼합골재"}</definedName>
    <definedName name="ㅗㄹ" hidden="1">{"'Sheet1'!$H$3:$M$43"}</definedName>
    <definedName name="ㅗ마ㅓ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ㅓㅗ" hidden="1">{"'Sheet1'!$A$3:$AV$43"}</definedName>
    <definedName name="ㅗㅗ" hidden="1">{#N/A,#N/A,FALSE,"명세표"}</definedName>
    <definedName name="ㅗㅗㅗ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ㅘ하ㅠ" hidden="1">{"'경북추계채택인구집계-세로표'!$A$1:$I$43"}</definedName>
    <definedName name="ㅛ" hidden="1">{"'용역비'!$A$4:$C$8"}</definedName>
    <definedName name="ㅛㅇㅇㅌㅌㅇ" hidden="1">{"'경북추계채택인구집계-세로표'!$A$1:$I$43"}</definedName>
    <definedName name="ㅛㅑㅗ" hidden="1">{"'경북추계채택인구집계-세로표'!$A$1:$I$43"}</definedName>
    <definedName name="ㅛㅛㅛ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ㅜ" hidden="1">{#N/A,#N/A,FALSE,"조골재"}</definedName>
    <definedName name="ㅜㅜㅠㅠ" hidden="1">{"'경북추계채택인구집계-세로표'!$A$1:$I$43"}</definedName>
    <definedName name="ㅝㄱㅇ너" hidden="1">{#N/A,#N/A,FALSE,"골재소요량";#N/A,#N/A,FALSE,"골재소요량"}</definedName>
    <definedName name="ㅠ" hidden="1">{"'경북추계채택인구집계-세로표'!$A$1:$I$43"}</definedName>
    <definedName name="ㅠㄱ" hidden="1">{"'용역비'!$A$4:$C$8"}</definedName>
    <definedName name="ㅠ뮤ㅐ" hidden="1">#REF!</definedName>
    <definedName name="ㅠㅍ" hidden="1">{#N/A,#N/A,FALSE,"하중 계산 (1)";#N/A,#N/A,FALSE,"토압계수계산";#N/A,#N/A,FALSE,"횡토압계산";#N/A,#N/A,FALSE,"전도에 대한 안정";#N/A,#N/A,FALSE,"활동에 대한 안정";#N/A,#N/A,FALSE,"지지력 검토";#N/A,#N/A,FALSE,"PILE 계산";#N/A,#N/A,FALSE,"PILE계산결과";#N/A,#N/A,FALSE,"PILE검토";#N/A,#N/A,FALSE,"벽체의 설계"}</definedName>
    <definedName name="ㅠㅎㅇㅈ" hidden="1">{#N/A,#N/A,FALSE,"2~8번"}</definedName>
    <definedName name="ㅠㅓㅗㅓㅠㅍㅎㅎㅍ" hidden="1">{"'경북추계채택인구집계-세로표'!$A$1:$I$43"}</definedName>
    <definedName name="ㅠㅠㅠ" hidden="1">{#N/A,#N/A,FALSE,"지침";#N/A,#N/A,FALSE,"환경분석";#N/A,#N/A,FALSE,"Sheet16"}</definedName>
    <definedName name="ㅠㅡㅍ" hidden="1">{"'Sheet1'!$H$3:$M$43"}</definedName>
    <definedName name="ㅠㅡ푸ㅊㅍ" hidden="1">{"'경북추계채택인구집계-세로표'!$A$1:$I$43"}</definedName>
    <definedName name="ㅠㅡㅠㅍ" hidden="1">{"'경북추계채택인구집계-세로표'!$A$1:$I$43"}</definedName>
    <definedName name="ㅡ" hidden="1">{#N/A,#N/A,FALSE,"2~8번"}</definedName>
    <definedName name="ㅡㅠㅜㅍ푸" hidden="1">{"'경북추계채택인구집계-세로표'!$A$1:$I$43"}</definedName>
    <definedName name="ㅡㅡ" hidden="1">{#N/A,#N/A,FALSE,"명세표"}</definedName>
    <definedName name="ㅡㅡㅡ" hidden="1">{#N/A,#N/A,FALSE,"지침";#N/A,#N/A,FALSE,"환경분석";#N/A,#N/A,FALSE,"Sheet16"}</definedName>
    <definedName name="ㅣ" hidden="1">{#N/A,#N/A,FALSE,"전열산출서"}</definedName>
    <definedName name="ㅣㅏ아ㅓ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ㅣㅏㅓ" hidden="1">{#N/A,#N/A,FALSE,"운반시간"}</definedName>
    <definedName name="ㅣㅣ" hidden="1">{#N/A,#N/A,FALSE,"골재소요량";#N/A,#N/A,FALSE,"골재소요량"}</definedName>
    <definedName name="ㅣㅣㅣ노원문화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ㅣㅣㅣㅣ" hidden="1">{"BuildIn 2 Funding Assump",#N/A,FALSE,"Building Inputs";"BuildIn Capex plus Extras",#N/A,FALSE,"Building Inputs"}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" i="1" l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F79" i="1"/>
  <c r="I73" i="1" s="1"/>
  <c r="I74" i="1" s="1"/>
  <c r="I75" i="1" s="1"/>
  <c r="H72" i="1"/>
  <c r="BC73" i="1"/>
  <c r="BC74" i="1" s="1"/>
  <c r="BC75" i="1" s="1"/>
  <c r="H71" i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BJ71" i="1" s="1"/>
  <c r="BK71" i="1" s="1"/>
  <c r="BL71" i="1" s="1"/>
  <c r="BM71" i="1" s="1"/>
  <c r="BN71" i="1" s="1"/>
  <c r="BO71" i="1" s="1"/>
  <c r="BP71" i="1" s="1"/>
  <c r="H64" i="1"/>
  <c r="H60" i="1"/>
  <c r="E57" i="1"/>
  <c r="F48" i="1"/>
  <c r="H47" i="1"/>
  <c r="I44" i="1"/>
  <c r="J44" i="1" s="1"/>
  <c r="G44" i="1"/>
  <c r="H43" i="1"/>
  <c r="H42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H35" i="1"/>
  <c r="H32" i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E18" i="1"/>
  <c r="H25" i="1"/>
  <c r="F9" i="1"/>
  <c r="H8" i="1"/>
  <c r="G5" i="1"/>
  <c r="H3" i="1"/>
  <c r="AK73" i="1" l="1"/>
  <c r="AK74" i="1" s="1"/>
  <c r="AK75" i="1" s="1"/>
  <c r="BO73" i="1"/>
  <c r="BO74" i="1" s="1"/>
  <c r="BO75" i="1" s="1"/>
  <c r="Z73" i="1"/>
  <c r="Z74" i="1" s="1"/>
  <c r="Z75" i="1" s="1"/>
  <c r="AW73" i="1"/>
  <c r="AW74" i="1" s="1"/>
  <c r="AW75" i="1" s="1"/>
  <c r="AL73" i="1"/>
  <c r="BD73" i="1"/>
  <c r="BJ73" i="1"/>
  <c r="BJ74" i="1" s="1"/>
  <c r="BJ75" i="1" s="1"/>
  <c r="AR73" i="1"/>
  <c r="AR74" i="1" s="1"/>
  <c r="AR75" i="1" s="1"/>
  <c r="T73" i="1"/>
  <c r="T74" i="1" s="1"/>
  <c r="T75" i="1" s="1"/>
  <c r="BI73" i="1"/>
  <c r="BI74" i="1" s="1"/>
  <c r="BI75" i="1" s="1"/>
  <c r="AQ73" i="1"/>
  <c r="AQ74" i="1" s="1"/>
  <c r="AQ75" i="1" s="1"/>
  <c r="N73" i="1"/>
  <c r="N74" i="1" s="1"/>
  <c r="N75" i="1" s="1"/>
  <c r="H82" i="1" a="1"/>
  <c r="H82" i="1" s="1"/>
  <c r="BP73" i="1"/>
  <c r="BP74" i="1" s="1"/>
  <c r="BP75" i="1" s="1"/>
  <c r="AX73" i="1"/>
  <c r="AX74" i="1" s="1"/>
  <c r="AX75" i="1" s="1"/>
  <c r="AF73" i="1"/>
  <c r="AF74" i="1" s="1"/>
  <c r="AF75" i="1" s="1"/>
  <c r="BD74" i="1"/>
  <c r="BD75" i="1" s="1"/>
  <c r="AL74" i="1"/>
  <c r="AL75" i="1" s="1"/>
  <c r="AE73" i="1"/>
  <c r="AE74" i="1" s="1"/>
  <c r="AE75" i="1" s="1"/>
  <c r="Y73" i="1"/>
  <c r="Y74" i="1" s="1"/>
  <c r="Y75" i="1" s="1"/>
  <c r="S73" i="1"/>
  <c r="S74" i="1" s="1"/>
  <c r="S75" i="1" s="1"/>
  <c r="M73" i="1"/>
  <c r="M74" i="1" s="1"/>
  <c r="M75" i="1" s="1"/>
  <c r="AO73" i="1"/>
  <c r="AO74" i="1" s="1"/>
  <c r="AO75" i="1" s="1"/>
  <c r="BN73" i="1"/>
  <c r="BN74" i="1" s="1"/>
  <c r="BN75" i="1" s="1"/>
  <c r="BH73" i="1"/>
  <c r="BH74" i="1" s="1"/>
  <c r="BH75" i="1" s="1"/>
  <c r="BB73" i="1"/>
  <c r="BB74" i="1" s="1"/>
  <c r="BB75" i="1" s="1"/>
  <c r="AV73" i="1"/>
  <c r="AV74" i="1" s="1"/>
  <c r="AV75" i="1" s="1"/>
  <c r="AP73" i="1"/>
  <c r="AP74" i="1" s="1"/>
  <c r="AP75" i="1" s="1"/>
  <c r="AJ73" i="1"/>
  <c r="AJ74" i="1" s="1"/>
  <c r="AJ75" i="1" s="1"/>
  <c r="AD73" i="1"/>
  <c r="AD74" i="1" s="1"/>
  <c r="AD75" i="1" s="1"/>
  <c r="X73" i="1"/>
  <c r="X74" i="1" s="1"/>
  <c r="X75" i="1" s="1"/>
  <c r="R73" i="1"/>
  <c r="R74" i="1" s="1"/>
  <c r="R75" i="1" s="1"/>
  <c r="L73" i="1"/>
  <c r="L74" i="1" s="1"/>
  <c r="L75" i="1" s="1"/>
  <c r="BM73" i="1"/>
  <c r="BM74" i="1" s="1"/>
  <c r="BM75" i="1" s="1"/>
  <c r="BG73" i="1"/>
  <c r="BG74" i="1" s="1"/>
  <c r="BG75" i="1" s="1"/>
  <c r="BA73" i="1"/>
  <c r="BA74" i="1" s="1"/>
  <c r="BA75" i="1" s="1"/>
  <c r="AU73" i="1"/>
  <c r="AU74" i="1" s="1"/>
  <c r="AU75" i="1" s="1"/>
  <c r="AI73" i="1"/>
  <c r="AI74" i="1" s="1"/>
  <c r="AI75" i="1" s="1"/>
  <c r="AC73" i="1"/>
  <c r="AC74" i="1" s="1"/>
  <c r="AC75" i="1" s="1"/>
  <c r="W73" i="1"/>
  <c r="W74" i="1" s="1"/>
  <c r="W75" i="1" s="1"/>
  <c r="Q73" i="1"/>
  <c r="Q74" i="1" s="1"/>
  <c r="Q75" i="1" s="1"/>
  <c r="K73" i="1"/>
  <c r="K74" i="1" s="1"/>
  <c r="K75" i="1" s="1"/>
  <c r="BL73" i="1"/>
  <c r="BL74" i="1" s="1"/>
  <c r="BL75" i="1" s="1"/>
  <c r="BF73" i="1"/>
  <c r="BF74" i="1" s="1"/>
  <c r="BF75" i="1" s="1"/>
  <c r="AZ73" i="1"/>
  <c r="AZ74" i="1" s="1"/>
  <c r="AZ75" i="1" s="1"/>
  <c r="AT73" i="1"/>
  <c r="AT74" i="1" s="1"/>
  <c r="AT75" i="1" s="1"/>
  <c r="AN73" i="1"/>
  <c r="AN74" i="1" s="1"/>
  <c r="AN75" i="1" s="1"/>
  <c r="AH73" i="1"/>
  <c r="AH74" i="1" s="1"/>
  <c r="AH75" i="1" s="1"/>
  <c r="AB73" i="1"/>
  <c r="AB74" i="1" s="1"/>
  <c r="AB75" i="1" s="1"/>
  <c r="V73" i="1"/>
  <c r="V74" i="1" s="1"/>
  <c r="V75" i="1" s="1"/>
  <c r="P73" i="1"/>
  <c r="P74" i="1" s="1"/>
  <c r="P75" i="1" s="1"/>
  <c r="J73" i="1"/>
  <c r="J74" i="1" s="1"/>
  <c r="J75" i="1" s="1"/>
  <c r="H73" i="1"/>
  <c r="H74" i="1" s="1"/>
  <c r="H75" i="1" s="1"/>
  <c r="BK73" i="1"/>
  <c r="BK74" i="1" s="1"/>
  <c r="BK75" i="1" s="1"/>
  <c r="BE73" i="1"/>
  <c r="BE74" i="1" s="1"/>
  <c r="BE75" i="1" s="1"/>
  <c r="AY73" i="1"/>
  <c r="AY74" i="1" s="1"/>
  <c r="AY75" i="1" s="1"/>
  <c r="AS73" i="1"/>
  <c r="AS74" i="1" s="1"/>
  <c r="AS75" i="1" s="1"/>
  <c r="AM73" i="1"/>
  <c r="AM74" i="1" s="1"/>
  <c r="AM75" i="1" s="1"/>
  <c r="AG73" i="1"/>
  <c r="AG74" i="1" s="1"/>
  <c r="AG75" i="1" s="1"/>
  <c r="AA73" i="1"/>
  <c r="AA74" i="1" s="1"/>
  <c r="AA75" i="1" s="1"/>
  <c r="U73" i="1"/>
  <c r="U74" i="1" s="1"/>
  <c r="U75" i="1" s="1"/>
  <c r="O73" i="1"/>
  <c r="O74" i="1" s="1"/>
  <c r="O75" i="1" s="1"/>
  <c r="I42" i="1"/>
  <c r="I43" i="1"/>
  <c r="K44" i="1"/>
  <c r="J43" i="1"/>
  <c r="J42" i="1"/>
  <c r="E69" i="1"/>
  <c r="E30" i="1"/>
  <c r="H30" i="1" s="1"/>
  <c r="H21" i="1"/>
  <c r="I5" i="1"/>
  <c r="H4" i="1"/>
  <c r="H80" i="1" s="1" a="1"/>
  <c r="H80" i="1" s="1"/>
  <c r="H36" i="1"/>
  <c r="H81" i="1" l="1" a="1"/>
  <c r="H81" i="1" s="1"/>
  <c r="H83" i="1" a="1"/>
  <c r="H83" i="1" s="1"/>
  <c r="H69" i="1"/>
  <c r="H70" i="1" s="1"/>
  <c r="L44" i="1"/>
  <c r="K43" i="1"/>
  <c r="K42" i="1"/>
  <c r="I60" i="1"/>
  <c r="I69" i="1"/>
  <c r="I70" i="1" s="1"/>
  <c r="I30" i="1"/>
  <c r="I31" i="1" s="1"/>
  <c r="H31" i="1"/>
  <c r="H76" i="1" s="1"/>
  <c r="I36" i="1"/>
  <c r="I21" i="1"/>
  <c r="J5" i="1"/>
  <c r="I3" i="1"/>
  <c r="I4" i="1"/>
  <c r="H79" i="1" l="1"/>
  <c r="H37" i="1"/>
  <c r="H27" i="1" s="1"/>
  <c r="J69" i="1"/>
  <c r="J70" i="1" s="1"/>
  <c r="J60" i="1"/>
  <c r="L43" i="1"/>
  <c r="L42" i="1"/>
  <c r="M44" i="1"/>
  <c r="J30" i="1"/>
  <c r="J31" i="1" s="1"/>
  <c r="J36" i="1"/>
  <c r="J21" i="1"/>
  <c r="K5" i="1"/>
  <c r="J3" i="1"/>
  <c r="J4" i="1"/>
  <c r="N44" i="1" l="1"/>
  <c r="M43" i="1"/>
  <c r="M42" i="1"/>
  <c r="H66" i="1"/>
  <c r="K60" i="1"/>
  <c r="K69" i="1"/>
  <c r="K70" i="1" s="1"/>
  <c r="K30" i="1"/>
  <c r="K31" i="1" s="1"/>
  <c r="K36" i="1"/>
  <c r="K21" i="1"/>
  <c r="K4" i="1"/>
  <c r="L5" i="1"/>
  <c r="K3" i="1"/>
  <c r="L69" i="1" l="1"/>
  <c r="L70" i="1" s="1"/>
  <c r="L60" i="1"/>
  <c r="O44" i="1"/>
  <c r="N43" i="1"/>
  <c r="N42" i="1"/>
  <c r="L30" i="1"/>
  <c r="L31" i="1" s="1"/>
  <c r="L36" i="1"/>
  <c r="L21" i="1"/>
  <c r="M5" i="1"/>
  <c r="L3" i="1"/>
  <c r="L4" i="1"/>
  <c r="O43" i="1" l="1"/>
  <c r="O42" i="1"/>
  <c r="P44" i="1"/>
  <c r="M69" i="1"/>
  <c r="M70" i="1" s="1"/>
  <c r="M60" i="1"/>
  <c r="M30" i="1"/>
  <c r="M31" i="1" s="1"/>
  <c r="M36" i="1"/>
  <c r="M21" i="1"/>
  <c r="N5" i="1"/>
  <c r="M4" i="1"/>
  <c r="M3" i="1"/>
  <c r="P43" i="1" l="1"/>
  <c r="P42" i="1"/>
  <c r="Q44" i="1"/>
  <c r="N69" i="1"/>
  <c r="N70" i="1" s="1"/>
  <c r="N60" i="1"/>
  <c r="N30" i="1"/>
  <c r="N31" i="1" s="1"/>
  <c r="N36" i="1"/>
  <c r="N21" i="1"/>
  <c r="N4" i="1"/>
  <c r="O5" i="1"/>
  <c r="N3" i="1"/>
  <c r="Q42" i="1" l="1"/>
  <c r="R44" i="1"/>
  <c r="Q43" i="1"/>
  <c r="O69" i="1"/>
  <c r="O70" i="1" s="1"/>
  <c r="O60" i="1"/>
  <c r="O30" i="1"/>
  <c r="O31" i="1" s="1"/>
  <c r="O36" i="1"/>
  <c r="O21" i="1"/>
  <c r="O4" i="1"/>
  <c r="P5" i="1"/>
  <c r="O3" i="1"/>
  <c r="R43" i="1" l="1"/>
  <c r="S44" i="1"/>
  <c r="R42" i="1"/>
  <c r="P60" i="1"/>
  <c r="P69" i="1"/>
  <c r="P70" i="1" s="1"/>
  <c r="P30" i="1"/>
  <c r="P31" i="1" s="1"/>
  <c r="P36" i="1"/>
  <c r="P21" i="1"/>
  <c r="Q5" i="1"/>
  <c r="P4" i="1"/>
  <c r="P3" i="1"/>
  <c r="S42" i="1" l="1"/>
  <c r="T44" i="1"/>
  <c r="S43" i="1"/>
  <c r="Q60" i="1"/>
  <c r="Q69" i="1"/>
  <c r="Q70" i="1" s="1"/>
  <c r="Q30" i="1"/>
  <c r="Q31" i="1" s="1"/>
  <c r="Q36" i="1"/>
  <c r="R5" i="1"/>
  <c r="Q21" i="1"/>
  <c r="Q4" i="1"/>
  <c r="Q3" i="1"/>
  <c r="R60" i="1" l="1"/>
  <c r="R69" i="1"/>
  <c r="R70" i="1" s="1"/>
  <c r="U44" i="1"/>
  <c r="T43" i="1"/>
  <c r="T42" i="1"/>
  <c r="R30" i="1"/>
  <c r="R31" i="1" s="1"/>
  <c r="R36" i="1"/>
  <c r="R21" i="1"/>
  <c r="S5" i="1"/>
  <c r="R4" i="1"/>
  <c r="R3" i="1"/>
  <c r="S60" i="1" l="1"/>
  <c r="S69" i="1"/>
  <c r="S70" i="1" s="1"/>
  <c r="V44" i="1"/>
  <c r="U43" i="1"/>
  <c r="U42" i="1"/>
  <c r="S30" i="1"/>
  <c r="S31" i="1" s="1"/>
  <c r="S36" i="1"/>
  <c r="S21" i="1"/>
  <c r="S4" i="1"/>
  <c r="T5" i="1"/>
  <c r="S3" i="1"/>
  <c r="T60" i="1" l="1"/>
  <c r="T69" i="1"/>
  <c r="T70" i="1" s="1"/>
  <c r="V42" i="1"/>
  <c r="W44" i="1"/>
  <c r="V43" i="1"/>
  <c r="T30" i="1"/>
  <c r="T31" i="1" s="1"/>
  <c r="T36" i="1"/>
  <c r="T21" i="1"/>
  <c r="U5" i="1"/>
  <c r="T3" i="1"/>
  <c r="T4" i="1"/>
  <c r="X44" i="1" l="1"/>
  <c r="W43" i="1"/>
  <c r="W42" i="1"/>
  <c r="U21" i="1"/>
  <c r="U60" i="1"/>
  <c r="U69" i="1"/>
  <c r="U70" i="1" s="1"/>
  <c r="U30" i="1"/>
  <c r="U31" i="1" s="1"/>
  <c r="U36" i="1"/>
  <c r="V5" i="1"/>
  <c r="U4" i="1"/>
  <c r="U3" i="1"/>
  <c r="V69" i="1" l="1"/>
  <c r="V70" i="1" s="1"/>
  <c r="V60" i="1"/>
  <c r="Y44" i="1"/>
  <c r="X43" i="1"/>
  <c r="X42" i="1"/>
  <c r="V30" i="1"/>
  <c r="V31" i="1" s="1"/>
  <c r="V36" i="1"/>
  <c r="V21" i="1"/>
  <c r="V4" i="1"/>
  <c r="W5" i="1"/>
  <c r="V3" i="1"/>
  <c r="Z44" i="1" l="1"/>
  <c r="Y43" i="1"/>
  <c r="Y42" i="1"/>
  <c r="W60" i="1"/>
  <c r="W69" i="1"/>
  <c r="W70" i="1" s="1"/>
  <c r="W30" i="1"/>
  <c r="W31" i="1" s="1"/>
  <c r="W36" i="1"/>
  <c r="W4" i="1"/>
  <c r="W21" i="1"/>
  <c r="W3" i="1"/>
  <c r="X5" i="1"/>
  <c r="X69" i="1" l="1"/>
  <c r="X70" i="1" s="1"/>
  <c r="X60" i="1"/>
  <c r="AA44" i="1"/>
  <c r="Z42" i="1"/>
  <c r="Z43" i="1"/>
  <c r="X30" i="1"/>
  <c r="X31" i="1" s="1"/>
  <c r="X36" i="1"/>
  <c r="X21" i="1"/>
  <c r="Y5" i="1"/>
  <c r="X4" i="1"/>
  <c r="X3" i="1"/>
  <c r="Y69" i="1" l="1"/>
  <c r="Y70" i="1" s="1"/>
  <c r="Y60" i="1"/>
  <c r="AA43" i="1"/>
  <c r="AA42" i="1"/>
  <c r="AB44" i="1"/>
  <c r="Y30" i="1"/>
  <c r="Y31" i="1" s="1"/>
  <c r="Y36" i="1"/>
  <c r="Y21" i="1"/>
  <c r="Y3" i="1"/>
  <c r="Z5" i="1"/>
  <c r="Y4" i="1"/>
  <c r="AB43" i="1" l="1"/>
  <c r="AB42" i="1"/>
  <c r="AC44" i="1"/>
  <c r="Z69" i="1"/>
  <c r="Z70" i="1" s="1"/>
  <c r="Z60" i="1"/>
  <c r="Z30" i="1"/>
  <c r="Z31" i="1" s="1"/>
  <c r="Z36" i="1"/>
  <c r="Z21" i="1"/>
  <c r="AA5" i="1"/>
  <c r="Z3" i="1"/>
  <c r="Z4" i="1"/>
  <c r="AA69" i="1" l="1"/>
  <c r="AA70" i="1" s="1"/>
  <c r="AA60" i="1"/>
  <c r="AC42" i="1"/>
  <c r="AD44" i="1"/>
  <c r="AC43" i="1"/>
  <c r="AA30" i="1"/>
  <c r="AA31" i="1" s="1"/>
  <c r="AA36" i="1"/>
  <c r="AA21" i="1"/>
  <c r="AA4" i="1"/>
  <c r="AB5" i="1"/>
  <c r="AA3" i="1"/>
  <c r="AE44" i="1" l="1"/>
  <c r="AD43" i="1"/>
  <c r="AD42" i="1"/>
  <c r="AB60" i="1"/>
  <c r="AB69" i="1"/>
  <c r="AB70" i="1" s="1"/>
  <c r="AB30" i="1"/>
  <c r="AB31" i="1" s="1"/>
  <c r="AB36" i="1"/>
  <c r="AB21" i="1"/>
  <c r="AC5" i="1"/>
  <c r="AB3" i="1"/>
  <c r="AB4" i="1"/>
  <c r="AC60" i="1" l="1"/>
  <c r="AC69" i="1"/>
  <c r="AC70" i="1" s="1"/>
  <c r="AF44" i="1"/>
  <c r="AE43" i="1"/>
  <c r="AE42" i="1"/>
  <c r="AC30" i="1"/>
  <c r="AC31" i="1" s="1"/>
  <c r="AC36" i="1"/>
  <c r="AC21" i="1"/>
  <c r="AD5" i="1"/>
  <c r="AC4" i="1"/>
  <c r="AC3" i="1"/>
  <c r="AG44" i="1" l="1"/>
  <c r="AF43" i="1"/>
  <c r="AF42" i="1"/>
  <c r="AD60" i="1"/>
  <c r="AD69" i="1"/>
  <c r="AD70" i="1" s="1"/>
  <c r="AD30" i="1"/>
  <c r="AD31" i="1" s="1"/>
  <c r="AD36" i="1"/>
  <c r="AD21" i="1"/>
  <c r="AD4" i="1"/>
  <c r="AE5" i="1"/>
  <c r="AD3" i="1"/>
  <c r="AE60" i="1" l="1"/>
  <c r="AE69" i="1"/>
  <c r="AE70" i="1" s="1"/>
  <c r="AH44" i="1"/>
  <c r="AG43" i="1"/>
  <c r="AG42" i="1"/>
  <c r="AE30" i="1"/>
  <c r="AE31" i="1" s="1"/>
  <c r="AE36" i="1"/>
  <c r="AE21" i="1"/>
  <c r="AE4" i="1"/>
  <c r="AF5" i="1"/>
  <c r="AE3" i="1"/>
  <c r="AI44" i="1" l="1"/>
  <c r="AH42" i="1"/>
  <c r="AH43" i="1"/>
  <c r="AF60" i="1"/>
  <c r="AF69" i="1"/>
  <c r="AF70" i="1" s="1"/>
  <c r="AF30" i="1"/>
  <c r="AF31" i="1" s="1"/>
  <c r="AF36" i="1"/>
  <c r="AF21" i="1"/>
  <c r="AG5" i="1"/>
  <c r="AF4" i="1"/>
  <c r="AF3" i="1"/>
  <c r="AG60" i="1" l="1"/>
  <c r="AG69" i="1"/>
  <c r="AG70" i="1" s="1"/>
  <c r="AJ44" i="1"/>
  <c r="AI43" i="1"/>
  <c r="AI42" i="1"/>
  <c r="AG30" i="1"/>
  <c r="AG31" i="1" s="1"/>
  <c r="AG36" i="1"/>
  <c r="AG21" i="1"/>
  <c r="AH5" i="1"/>
  <c r="AG4" i="1"/>
  <c r="AG3" i="1"/>
  <c r="AK44" i="1" l="1"/>
  <c r="AJ43" i="1"/>
  <c r="AJ42" i="1"/>
  <c r="AH69" i="1"/>
  <c r="AH70" i="1" s="1"/>
  <c r="AH60" i="1"/>
  <c r="AH30" i="1"/>
  <c r="AH31" i="1" s="1"/>
  <c r="AH36" i="1"/>
  <c r="AH21" i="1"/>
  <c r="AI5" i="1"/>
  <c r="AH4" i="1"/>
  <c r="AH3" i="1"/>
  <c r="AL44" i="1" l="1"/>
  <c r="AK43" i="1"/>
  <c r="AK42" i="1"/>
  <c r="AI60" i="1"/>
  <c r="AI69" i="1"/>
  <c r="AI70" i="1" s="1"/>
  <c r="AI30" i="1"/>
  <c r="AI31" i="1" s="1"/>
  <c r="AI36" i="1"/>
  <c r="AI21" i="1"/>
  <c r="AI4" i="1"/>
  <c r="AJ5" i="1"/>
  <c r="AI3" i="1"/>
  <c r="AM44" i="1" l="1"/>
  <c r="AL42" i="1"/>
  <c r="AL43" i="1"/>
  <c r="AJ69" i="1"/>
  <c r="AJ70" i="1" s="1"/>
  <c r="AJ60" i="1"/>
  <c r="AJ30" i="1"/>
  <c r="AJ31" i="1" s="1"/>
  <c r="AJ36" i="1"/>
  <c r="AJ21" i="1"/>
  <c r="AK5" i="1"/>
  <c r="AJ3" i="1"/>
  <c r="AJ4" i="1"/>
  <c r="AK60" i="1" l="1"/>
  <c r="AK69" i="1"/>
  <c r="AK70" i="1" s="1"/>
  <c r="AN44" i="1"/>
  <c r="AM43" i="1"/>
  <c r="AM42" i="1"/>
  <c r="AK30" i="1"/>
  <c r="AK31" i="1" s="1"/>
  <c r="AK36" i="1"/>
  <c r="AK21" i="1"/>
  <c r="AL5" i="1"/>
  <c r="AK4" i="1"/>
  <c r="AK3" i="1"/>
  <c r="AO44" i="1" l="1"/>
  <c r="AN43" i="1"/>
  <c r="AN42" i="1"/>
  <c r="AL69" i="1"/>
  <c r="AL70" i="1" s="1"/>
  <c r="AL60" i="1"/>
  <c r="AL30" i="1"/>
  <c r="AL31" i="1" s="1"/>
  <c r="AL36" i="1"/>
  <c r="AL21" i="1"/>
  <c r="AL4" i="1"/>
  <c r="AM5" i="1"/>
  <c r="AL3" i="1"/>
  <c r="AM69" i="1" l="1"/>
  <c r="AM70" i="1" s="1"/>
  <c r="AM60" i="1"/>
  <c r="AO42" i="1"/>
  <c r="AP44" i="1"/>
  <c r="AO43" i="1"/>
  <c r="AM30" i="1"/>
  <c r="AM31" i="1" s="1"/>
  <c r="AM36" i="1"/>
  <c r="AM21" i="1"/>
  <c r="AM4" i="1"/>
  <c r="AN5" i="1"/>
  <c r="AM3" i="1"/>
  <c r="AQ44" i="1" l="1"/>
  <c r="AP43" i="1"/>
  <c r="AP42" i="1"/>
  <c r="AN60" i="1"/>
  <c r="AN69" i="1"/>
  <c r="AN70" i="1" s="1"/>
  <c r="AN30" i="1"/>
  <c r="AN31" i="1" s="1"/>
  <c r="AN36" i="1"/>
  <c r="AN21" i="1"/>
  <c r="AO5" i="1"/>
  <c r="AN4" i="1"/>
  <c r="AN3" i="1"/>
  <c r="AO60" i="1" l="1"/>
  <c r="AO69" i="1"/>
  <c r="AO70" i="1" s="1"/>
  <c r="AR44" i="1"/>
  <c r="AQ42" i="1"/>
  <c r="AQ43" i="1"/>
  <c r="AO30" i="1"/>
  <c r="AO31" i="1" s="1"/>
  <c r="AO36" i="1"/>
  <c r="AO21" i="1"/>
  <c r="AO4" i="1"/>
  <c r="AO3" i="1"/>
  <c r="AP5" i="1"/>
  <c r="AS44" i="1" l="1"/>
  <c r="AR43" i="1"/>
  <c r="AR42" i="1"/>
  <c r="AP60" i="1"/>
  <c r="AP69" i="1"/>
  <c r="AP70" i="1" s="1"/>
  <c r="AP30" i="1"/>
  <c r="AP31" i="1" s="1"/>
  <c r="AP36" i="1"/>
  <c r="AP21" i="1"/>
  <c r="AQ5" i="1"/>
  <c r="AP3" i="1"/>
  <c r="AP4" i="1"/>
  <c r="AQ60" i="1" l="1"/>
  <c r="AQ69" i="1"/>
  <c r="AQ70" i="1" s="1"/>
  <c r="AT44" i="1"/>
  <c r="AS43" i="1"/>
  <c r="AS42" i="1"/>
  <c r="AQ30" i="1"/>
  <c r="AQ31" i="1" s="1"/>
  <c r="AQ21" i="1"/>
  <c r="AQ36" i="1"/>
  <c r="AQ4" i="1"/>
  <c r="AR5" i="1"/>
  <c r="AQ3" i="1"/>
  <c r="AU44" i="1" l="1"/>
  <c r="AT43" i="1"/>
  <c r="AT42" i="1"/>
  <c r="AR60" i="1"/>
  <c r="AR69" i="1"/>
  <c r="AR70" i="1" s="1"/>
  <c r="AR30" i="1"/>
  <c r="AR31" i="1" s="1"/>
  <c r="AR36" i="1"/>
  <c r="AR21" i="1"/>
  <c r="AS5" i="1"/>
  <c r="AR3" i="1"/>
  <c r="AR4" i="1"/>
  <c r="AU43" i="1" l="1"/>
  <c r="AU42" i="1"/>
  <c r="AV44" i="1"/>
  <c r="AS60" i="1"/>
  <c r="AS69" i="1"/>
  <c r="AS70" i="1" s="1"/>
  <c r="AS30" i="1"/>
  <c r="AS31" i="1" s="1"/>
  <c r="AS36" i="1"/>
  <c r="AS21" i="1"/>
  <c r="AT5" i="1"/>
  <c r="AS4" i="1"/>
  <c r="AS3" i="1"/>
  <c r="AV43" i="1" l="1"/>
  <c r="AV42" i="1"/>
  <c r="AW44" i="1"/>
  <c r="AT69" i="1"/>
  <c r="AT70" i="1" s="1"/>
  <c r="AT60" i="1"/>
  <c r="AT30" i="1"/>
  <c r="AT31" i="1" s="1"/>
  <c r="AT36" i="1"/>
  <c r="AT21" i="1"/>
  <c r="AT4" i="1"/>
  <c r="AU5" i="1"/>
  <c r="AT3" i="1"/>
  <c r="AX44" i="1" l="1"/>
  <c r="AW43" i="1"/>
  <c r="AW42" i="1"/>
  <c r="AU60" i="1"/>
  <c r="AU69" i="1"/>
  <c r="AU70" i="1" s="1"/>
  <c r="AU30" i="1"/>
  <c r="AU31" i="1" s="1"/>
  <c r="AU36" i="1"/>
  <c r="AU21" i="1"/>
  <c r="AU4" i="1"/>
  <c r="AV5" i="1"/>
  <c r="AU3" i="1"/>
  <c r="AV69" i="1" l="1"/>
  <c r="AV70" i="1" s="1"/>
  <c r="AV60" i="1"/>
  <c r="AX42" i="1"/>
  <c r="AX43" i="1"/>
  <c r="AY44" i="1"/>
  <c r="AV30" i="1"/>
  <c r="AV31" i="1" s="1"/>
  <c r="AV36" i="1"/>
  <c r="AV21" i="1"/>
  <c r="AW5" i="1"/>
  <c r="AV4" i="1"/>
  <c r="AV3" i="1"/>
  <c r="AZ44" i="1" l="1"/>
  <c r="AY43" i="1"/>
  <c r="AY42" i="1"/>
  <c r="AW69" i="1"/>
  <c r="AW70" i="1" s="1"/>
  <c r="AW60" i="1"/>
  <c r="AW30" i="1"/>
  <c r="AW31" i="1" s="1"/>
  <c r="AW36" i="1"/>
  <c r="AW21" i="1"/>
  <c r="AW3" i="1"/>
  <c r="AX5" i="1"/>
  <c r="AW4" i="1"/>
  <c r="AX69" i="1" l="1"/>
  <c r="AX70" i="1" s="1"/>
  <c r="AX60" i="1"/>
  <c r="BA44" i="1"/>
  <c r="AZ43" i="1"/>
  <c r="AZ42" i="1"/>
  <c r="AX30" i="1"/>
  <c r="AX31" i="1" s="1"/>
  <c r="AX36" i="1"/>
  <c r="AX21" i="1"/>
  <c r="AY5" i="1"/>
  <c r="AX3" i="1"/>
  <c r="AX4" i="1"/>
  <c r="AY69" i="1" l="1"/>
  <c r="AY70" i="1" s="1"/>
  <c r="AY60" i="1"/>
  <c r="BA42" i="1"/>
  <c r="BB44" i="1"/>
  <c r="BA43" i="1"/>
  <c r="AY30" i="1"/>
  <c r="AY31" i="1" s="1"/>
  <c r="AY36" i="1"/>
  <c r="AY21" i="1"/>
  <c r="AY4" i="1"/>
  <c r="AZ5" i="1"/>
  <c r="AY3" i="1"/>
  <c r="AZ60" i="1" l="1"/>
  <c r="AZ69" i="1"/>
  <c r="AZ70" i="1" s="1"/>
  <c r="BC44" i="1"/>
  <c r="BB43" i="1"/>
  <c r="BB42" i="1"/>
  <c r="AZ30" i="1"/>
  <c r="AZ31" i="1" s="1"/>
  <c r="AZ36" i="1"/>
  <c r="AZ21" i="1"/>
  <c r="BA5" i="1"/>
  <c r="AZ3" i="1"/>
  <c r="AZ4" i="1"/>
  <c r="BD44" i="1" l="1"/>
  <c r="BC42" i="1"/>
  <c r="BC43" i="1"/>
  <c r="BA60" i="1"/>
  <c r="BA69" i="1"/>
  <c r="BA70" i="1" s="1"/>
  <c r="BA30" i="1"/>
  <c r="BA31" i="1" s="1"/>
  <c r="BA36" i="1"/>
  <c r="BA21" i="1"/>
  <c r="BB5" i="1"/>
  <c r="BA4" i="1"/>
  <c r="BA3" i="1"/>
  <c r="BB60" i="1" l="1"/>
  <c r="BB69" i="1"/>
  <c r="BB70" i="1" s="1"/>
  <c r="BE44" i="1"/>
  <c r="BD43" i="1"/>
  <c r="BD42" i="1"/>
  <c r="BB30" i="1"/>
  <c r="BB31" i="1" s="1"/>
  <c r="BB36" i="1"/>
  <c r="BB21" i="1"/>
  <c r="BB4" i="1"/>
  <c r="BC5" i="1"/>
  <c r="BB3" i="1"/>
  <c r="BF44" i="1" l="1"/>
  <c r="BE43" i="1"/>
  <c r="BE42" i="1"/>
  <c r="BC60" i="1"/>
  <c r="BC69" i="1"/>
  <c r="BC70" i="1" s="1"/>
  <c r="BC30" i="1"/>
  <c r="BC31" i="1" s="1"/>
  <c r="BC36" i="1"/>
  <c r="BC21" i="1"/>
  <c r="BC4" i="1"/>
  <c r="BD5" i="1"/>
  <c r="BC3" i="1"/>
  <c r="BD60" i="1" l="1"/>
  <c r="BD69" i="1"/>
  <c r="BD70" i="1" s="1"/>
  <c r="BG44" i="1"/>
  <c r="BF42" i="1"/>
  <c r="BF43" i="1"/>
  <c r="BD30" i="1"/>
  <c r="BD31" i="1" s="1"/>
  <c r="BD36" i="1"/>
  <c r="BD21" i="1"/>
  <c r="BE5" i="1"/>
  <c r="BD4" i="1"/>
  <c r="BD3" i="1"/>
  <c r="BH44" i="1" l="1"/>
  <c r="BG43" i="1"/>
  <c r="BG42" i="1"/>
  <c r="BE60" i="1"/>
  <c r="BE69" i="1"/>
  <c r="BE70" i="1" s="1"/>
  <c r="BE30" i="1"/>
  <c r="BE31" i="1" s="1"/>
  <c r="BE36" i="1"/>
  <c r="BE21" i="1"/>
  <c r="BF5" i="1"/>
  <c r="BE4" i="1"/>
  <c r="BE3" i="1"/>
  <c r="BF69" i="1" l="1"/>
  <c r="BF70" i="1" s="1"/>
  <c r="BF60" i="1"/>
  <c r="BI44" i="1"/>
  <c r="BH43" i="1"/>
  <c r="BH42" i="1"/>
  <c r="BF30" i="1"/>
  <c r="BF31" i="1" s="1"/>
  <c r="BF36" i="1"/>
  <c r="BF21" i="1"/>
  <c r="BG5" i="1"/>
  <c r="BF4" i="1"/>
  <c r="BF3" i="1"/>
  <c r="BJ44" i="1" l="1"/>
  <c r="BI43" i="1"/>
  <c r="BI42" i="1"/>
  <c r="BG60" i="1"/>
  <c r="BG69" i="1"/>
  <c r="BG70" i="1" s="1"/>
  <c r="BG30" i="1"/>
  <c r="BG31" i="1" s="1"/>
  <c r="BG36" i="1"/>
  <c r="BG21" i="1"/>
  <c r="BG4" i="1"/>
  <c r="BH5" i="1"/>
  <c r="BG3" i="1"/>
  <c r="BH69" i="1" l="1"/>
  <c r="BH70" i="1" s="1"/>
  <c r="BH60" i="1"/>
  <c r="BJ43" i="1"/>
  <c r="BK44" i="1"/>
  <c r="BJ42" i="1"/>
  <c r="BH30" i="1"/>
  <c r="BH31" i="1" s="1"/>
  <c r="BH36" i="1"/>
  <c r="BH21" i="1"/>
  <c r="BI5" i="1"/>
  <c r="BH4" i="1"/>
  <c r="BH3" i="1"/>
  <c r="BL44" i="1" l="1"/>
  <c r="BK43" i="1"/>
  <c r="BK42" i="1"/>
  <c r="BI69" i="1"/>
  <c r="BI70" i="1" s="1"/>
  <c r="BI60" i="1"/>
  <c r="BI30" i="1"/>
  <c r="BI31" i="1" s="1"/>
  <c r="BI21" i="1"/>
  <c r="BI36" i="1"/>
  <c r="BJ5" i="1"/>
  <c r="BI4" i="1"/>
  <c r="BI3" i="1"/>
  <c r="BM44" i="1" l="1"/>
  <c r="BL43" i="1"/>
  <c r="BL42" i="1"/>
  <c r="BJ69" i="1"/>
  <c r="BJ70" i="1" s="1"/>
  <c r="BJ60" i="1"/>
  <c r="BJ30" i="1"/>
  <c r="BJ31" i="1" s="1"/>
  <c r="BJ36" i="1"/>
  <c r="BJ21" i="1"/>
  <c r="BJ4" i="1"/>
  <c r="BK5" i="1"/>
  <c r="BJ3" i="1"/>
  <c r="BK69" i="1" l="1"/>
  <c r="BK70" i="1" s="1"/>
  <c r="BK60" i="1"/>
  <c r="BM42" i="1"/>
  <c r="BN44" i="1"/>
  <c r="BM43" i="1"/>
  <c r="BK30" i="1"/>
  <c r="BK31" i="1" s="1"/>
  <c r="BK36" i="1"/>
  <c r="BK21" i="1"/>
  <c r="BK4" i="1"/>
  <c r="BL5" i="1"/>
  <c r="BK3" i="1"/>
  <c r="BO44" i="1" l="1"/>
  <c r="BN43" i="1"/>
  <c r="BN42" i="1"/>
  <c r="BL60" i="1"/>
  <c r="BL69" i="1"/>
  <c r="BL70" i="1" s="1"/>
  <c r="BL30" i="1"/>
  <c r="BL31" i="1" s="1"/>
  <c r="BL36" i="1"/>
  <c r="BL21" i="1"/>
  <c r="BM5" i="1"/>
  <c r="BL4" i="1"/>
  <c r="BL3" i="1"/>
  <c r="BP44" i="1" l="1"/>
  <c r="BO42" i="1"/>
  <c r="BO43" i="1"/>
  <c r="BM60" i="1"/>
  <c r="BM69" i="1"/>
  <c r="BM70" i="1" s="1"/>
  <c r="BM30" i="1"/>
  <c r="BM31" i="1" s="1"/>
  <c r="BM36" i="1"/>
  <c r="BM21" i="1"/>
  <c r="BM3" i="1"/>
  <c r="BM4" i="1"/>
  <c r="BN5" i="1"/>
  <c r="BN60" i="1" l="1"/>
  <c r="BN69" i="1"/>
  <c r="BN70" i="1" s="1"/>
  <c r="BP43" i="1"/>
  <c r="BP42" i="1"/>
  <c r="BN30" i="1"/>
  <c r="BN31" i="1" s="1"/>
  <c r="BN36" i="1"/>
  <c r="BN21" i="1"/>
  <c r="BO5" i="1"/>
  <c r="BN3" i="1"/>
  <c r="BN4" i="1"/>
  <c r="BO60" i="1" l="1"/>
  <c r="BO69" i="1"/>
  <c r="BO70" i="1" s="1"/>
  <c r="BO30" i="1"/>
  <c r="BO31" i="1" s="1"/>
  <c r="BO36" i="1"/>
  <c r="BO21" i="1"/>
  <c r="BO4" i="1"/>
  <c r="BP5" i="1"/>
  <c r="BO3" i="1"/>
  <c r="BP60" i="1" l="1"/>
  <c r="BL61" i="1" s="1"/>
  <c r="BP69" i="1"/>
  <c r="BP70" i="1" s="1"/>
  <c r="BP30" i="1"/>
  <c r="BP31" i="1" s="1"/>
  <c r="BP36" i="1"/>
  <c r="BP21" i="1"/>
  <c r="H22" i="1" s="1"/>
  <c r="BP3" i="1"/>
  <c r="BP4" i="1"/>
  <c r="BM61" i="1" l="1"/>
  <c r="BN61" i="1"/>
  <c r="BO61" i="1"/>
  <c r="BP61" i="1"/>
  <c r="E60" i="1"/>
  <c r="J61" i="1"/>
  <c r="K61" i="1"/>
  <c r="H61" i="1"/>
  <c r="H54" i="1" s="1"/>
  <c r="I61" i="1"/>
  <c r="L61" i="1"/>
  <c r="M61" i="1"/>
  <c r="N61" i="1"/>
  <c r="O61" i="1"/>
  <c r="P61" i="1"/>
  <c r="Q61" i="1"/>
  <c r="S61" i="1"/>
  <c r="R61" i="1"/>
  <c r="T61" i="1"/>
  <c r="U61" i="1"/>
  <c r="W61" i="1"/>
  <c r="Y61" i="1"/>
  <c r="Z61" i="1"/>
  <c r="V61" i="1"/>
  <c r="AA61" i="1"/>
  <c r="X61" i="1"/>
  <c r="AE61" i="1"/>
  <c r="AB61" i="1"/>
  <c r="AD61" i="1"/>
  <c r="AC61" i="1"/>
  <c r="AF61" i="1"/>
  <c r="AH61" i="1"/>
  <c r="AI61" i="1"/>
  <c r="AG61" i="1"/>
  <c r="AK61" i="1"/>
  <c r="AJ61" i="1"/>
  <c r="AL61" i="1"/>
  <c r="AM61" i="1"/>
  <c r="AO61" i="1"/>
  <c r="AP61" i="1"/>
  <c r="AN61" i="1"/>
  <c r="AQ61" i="1"/>
  <c r="AV61" i="1"/>
  <c r="AS61" i="1"/>
  <c r="AT61" i="1"/>
  <c r="AU61" i="1"/>
  <c r="AR61" i="1"/>
  <c r="AZ61" i="1"/>
  <c r="AW61" i="1"/>
  <c r="AX61" i="1"/>
  <c r="AY61" i="1"/>
  <c r="BA61" i="1"/>
  <c r="BB61" i="1"/>
  <c r="BF61" i="1"/>
  <c r="BC61" i="1"/>
  <c r="BD61" i="1"/>
  <c r="BH61" i="1"/>
  <c r="BE61" i="1"/>
  <c r="BG61" i="1"/>
  <c r="BI61" i="1"/>
  <c r="BJ61" i="1"/>
  <c r="BK61" i="1"/>
  <c r="E21" i="1"/>
  <c r="H52" i="1" l="1"/>
  <c r="H49" i="1" s="1"/>
  <c r="L22" i="1"/>
  <c r="J22" i="1"/>
  <c r="I22" i="1"/>
  <c r="H15" i="1"/>
  <c r="H13" i="1" s="1"/>
  <c r="K22" i="1"/>
  <c r="M22" i="1"/>
  <c r="N22" i="1"/>
  <c r="P22" i="1"/>
  <c r="O22" i="1"/>
  <c r="R22" i="1"/>
  <c r="Q22" i="1"/>
  <c r="S22" i="1"/>
  <c r="V22" i="1"/>
  <c r="U22" i="1"/>
  <c r="T22" i="1"/>
  <c r="W22" i="1"/>
  <c r="X22" i="1"/>
  <c r="Y22" i="1"/>
  <c r="AB22" i="1"/>
  <c r="Z22" i="1"/>
  <c r="AA22" i="1"/>
  <c r="AE22" i="1"/>
  <c r="AC22" i="1"/>
  <c r="AF22" i="1"/>
  <c r="AD22" i="1"/>
  <c r="AH22" i="1"/>
  <c r="AG22" i="1"/>
  <c r="AI22" i="1"/>
  <c r="AJ22" i="1"/>
  <c r="AL22" i="1"/>
  <c r="AK22" i="1"/>
  <c r="AM22" i="1"/>
  <c r="AN22" i="1"/>
  <c r="AO22" i="1"/>
  <c r="AP22" i="1"/>
  <c r="AQ22" i="1"/>
  <c r="AR22" i="1"/>
  <c r="AT22" i="1"/>
  <c r="AS22" i="1"/>
  <c r="AU22" i="1"/>
  <c r="AV22" i="1"/>
  <c r="AW22" i="1"/>
  <c r="AX22" i="1"/>
  <c r="AY22" i="1"/>
  <c r="AZ22" i="1"/>
  <c r="BA22" i="1"/>
  <c r="BB22" i="1"/>
  <c r="BD22" i="1"/>
  <c r="BC22" i="1"/>
  <c r="BE22" i="1"/>
  <c r="BG22" i="1"/>
  <c r="BF22" i="1"/>
  <c r="BH22" i="1"/>
  <c r="BI22" i="1"/>
  <c r="BK22" i="1"/>
  <c r="BJ22" i="1"/>
  <c r="BL22" i="1"/>
  <c r="BN22" i="1"/>
  <c r="BM22" i="1"/>
  <c r="BO22" i="1"/>
  <c r="BP22" i="1"/>
  <c r="H50" i="1" l="1"/>
  <c r="I47" i="1" s="1"/>
  <c r="H10" i="1"/>
  <c r="I76" i="1" l="1"/>
  <c r="I54" i="1"/>
  <c r="H11" i="1"/>
  <c r="I66" i="1" l="1"/>
  <c r="H65" i="1"/>
  <c r="I8" i="1"/>
  <c r="I81" i="1" l="1" a="1"/>
  <c r="I81" i="1" s="1"/>
  <c r="I82" i="1" a="1"/>
  <c r="I82" i="1" s="1"/>
  <c r="I80" i="1" a="1"/>
  <c r="I80" i="1" s="1"/>
  <c r="I83" i="1" a="1"/>
  <c r="I83" i="1" s="1"/>
  <c r="I37" i="1"/>
  <c r="H26" i="1" s="1"/>
  <c r="H67" i="1"/>
  <c r="I64" i="1" s="1"/>
  <c r="I52" i="1"/>
  <c r="I15" i="1"/>
  <c r="I27" i="1" l="1"/>
  <c r="I13" i="1" s="1"/>
  <c r="I79" i="1"/>
  <c r="H28" i="1"/>
  <c r="I25" i="1" s="1"/>
  <c r="I49" i="1"/>
  <c r="I50" i="1" l="1"/>
  <c r="J47" i="1" s="1"/>
  <c r="I10" i="1"/>
  <c r="I11" i="1" s="1"/>
  <c r="J76" i="1" l="1"/>
  <c r="J54" i="1"/>
  <c r="J8" i="1"/>
  <c r="J83" i="1" l="1" a="1"/>
  <c r="J83" i="1" s="1"/>
  <c r="J81" i="1" a="1"/>
  <c r="J81" i="1" s="1"/>
  <c r="J82" i="1" a="1"/>
  <c r="J82" i="1" s="1"/>
  <c r="J80" i="1" a="1"/>
  <c r="J80" i="1" s="1"/>
  <c r="J37" i="1"/>
  <c r="I26" i="1" s="1"/>
  <c r="J66" i="1"/>
  <c r="J52" i="1" s="1"/>
  <c r="I65" i="1"/>
  <c r="J15" i="1"/>
  <c r="J79" i="1" l="1"/>
  <c r="I28" i="1"/>
  <c r="J25" i="1" s="1"/>
  <c r="J27" i="1"/>
  <c r="I67" i="1"/>
  <c r="J64" i="1" s="1"/>
  <c r="J49" i="1"/>
  <c r="J13" i="1" l="1"/>
  <c r="J50" i="1"/>
  <c r="K47" i="1" s="1"/>
  <c r="J10" i="1"/>
  <c r="J11" i="1" s="1"/>
  <c r="K76" i="1" l="1"/>
  <c r="K54" i="1"/>
  <c r="K8" i="1"/>
  <c r="K81" i="1" l="1" a="1"/>
  <c r="K81" i="1" s="1"/>
  <c r="K82" i="1" a="1"/>
  <c r="K82" i="1" s="1"/>
  <c r="K80" i="1" a="1"/>
  <c r="K80" i="1" s="1"/>
  <c r="K83" i="1" a="1"/>
  <c r="K83" i="1" s="1"/>
  <c r="K37" i="1"/>
  <c r="J26" i="1" s="1"/>
  <c r="K66" i="1"/>
  <c r="K52" i="1" s="1"/>
  <c r="J65" i="1"/>
  <c r="K15" i="1"/>
  <c r="K79" i="1" l="1"/>
  <c r="J28" i="1"/>
  <c r="K25" i="1" s="1"/>
  <c r="K27" i="1"/>
  <c r="K49" i="1"/>
  <c r="J67" i="1"/>
  <c r="K64" i="1" s="1"/>
  <c r="K13" i="1" l="1"/>
  <c r="K50" i="1"/>
  <c r="L47" i="1" s="1"/>
  <c r="K10" i="1"/>
  <c r="K11" i="1" s="1"/>
  <c r="L76" i="1" l="1"/>
  <c r="L54" i="1"/>
  <c r="L8" i="1"/>
  <c r="L80" i="1" s="1" a="1"/>
  <c r="L80" i="1" s="1"/>
  <c r="L82" i="1" l="1" a="1"/>
  <c r="L82" i="1" s="1"/>
  <c r="L81" i="1" a="1"/>
  <c r="L81" i="1" s="1"/>
  <c r="L83" i="1" a="1"/>
  <c r="L83" i="1" s="1"/>
  <c r="L37" i="1"/>
  <c r="K26" i="1" s="1"/>
  <c r="L66" i="1"/>
  <c r="L52" i="1" s="1"/>
  <c r="K65" i="1"/>
  <c r="L15" i="1"/>
  <c r="K28" i="1" l="1"/>
  <c r="L25" i="1" s="1"/>
  <c r="L79" i="1"/>
  <c r="L27" i="1"/>
  <c r="L49" i="1"/>
  <c r="K67" i="1"/>
  <c r="L64" i="1" s="1"/>
  <c r="L13" i="1" l="1"/>
  <c r="L10" i="1" s="1"/>
  <c r="L11" i="1" s="1"/>
  <c r="L50" i="1"/>
  <c r="M47" i="1" s="1"/>
  <c r="M76" i="1" l="1"/>
  <c r="M54" i="1"/>
  <c r="M8" i="1"/>
  <c r="M83" i="1" l="1" a="1"/>
  <c r="M83" i="1" s="1"/>
  <c r="M82" i="1" a="1"/>
  <c r="M82" i="1" s="1"/>
  <c r="M80" i="1" a="1"/>
  <c r="M80" i="1" s="1"/>
  <c r="M81" i="1" a="1"/>
  <c r="M81" i="1" s="1"/>
  <c r="M37" i="1"/>
  <c r="L26" i="1" s="1"/>
  <c r="M66" i="1"/>
  <c r="M52" i="1" s="1"/>
  <c r="M49" i="1" s="1"/>
  <c r="M50" i="1" s="1"/>
  <c r="N47" i="1" s="1"/>
  <c r="L65" i="1"/>
  <c r="M15" i="1"/>
  <c r="L28" i="1" l="1"/>
  <c r="M25" i="1" s="1"/>
  <c r="M79" i="1"/>
  <c r="M27" i="1"/>
  <c r="N76" i="1"/>
  <c r="N54" i="1"/>
  <c r="L67" i="1"/>
  <c r="M64" i="1" s="1"/>
  <c r="M13" i="1" l="1"/>
  <c r="M10" i="1" s="1"/>
  <c r="M11" i="1" s="1"/>
  <c r="N8" i="1" s="1"/>
  <c r="N83" i="1" s="1" a="1"/>
  <c r="N83" i="1" s="1"/>
  <c r="N66" i="1"/>
  <c r="N52" i="1" s="1"/>
  <c r="N49" i="1" s="1"/>
  <c r="N50" i="1" s="1"/>
  <c r="O47" i="1" s="1"/>
  <c r="M65" i="1"/>
  <c r="M67" i="1" s="1"/>
  <c r="N64" i="1" s="1"/>
  <c r="N15" i="1" l="1"/>
  <c r="N37" i="1"/>
  <c r="M26" i="1" s="1"/>
  <c r="M28" i="1" s="1"/>
  <c r="N25" i="1" s="1"/>
  <c r="N82" i="1" a="1"/>
  <c r="N82" i="1" s="1"/>
  <c r="N81" i="1" a="1"/>
  <c r="N81" i="1" s="1"/>
  <c r="N80" i="1" a="1"/>
  <c r="N80" i="1" s="1"/>
  <c r="N27" i="1"/>
  <c r="N13" i="1" s="1"/>
  <c r="N10" i="1" s="1"/>
  <c r="N11" i="1" s="1"/>
  <c r="O76" i="1"/>
  <c r="O54" i="1"/>
  <c r="N79" i="1" l="1"/>
  <c r="O66" i="1"/>
  <c r="O52" i="1" s="1"/>
  <c r="O49" i="1" s="1"/>
  <c r="O50" i="1" s="1"/>
  <c r="P47" i="1" s="1"/>
  <c r="N65" i="1"/>
  <c r="N67" i="1" s="1"/>
  <c r="O64" i="1" s="1"/>
  <c r="O8" i="1"/>
  <c r="O81" i="1" l="1" a="1"/>
  <c r="O81" i="1" s="1"/>
  <c r="O80" i="1" a="1"/>
  <c r="O80" i="1" s="1"/>
  <c r="O83" i="1" a="1"/>
  <c r="O83" i="1" s="1"/>
  <c r="O82" i="1" a="1"/>
  <c r="O82" i="1" s="1"/>
  <c r="O37" i="1"/>
  <c r="N26" i="1" s="1"/>
  <c r="N28" i="1" s="1"/>
  <c r="O25" i="1" s="1"/>
  <c r="P76" i="1"/>
  <c r="P54" i="1"/>
  <c r="O15" i="1"/>
  <c r="O79" i="1" l="1"/>
  <c r="O27" i="1"/>
  <c r="O13" i="1" s="1"/>
  <c r="O10" i="1" s="1"/>
  <c r="O11" i="1" s="1"/>
  <c r="P66" i="1"/>
  <c r="P52" i="1" s="1"/>
  <c r="P49" i="1" s="1"/>
  <c r="P50" i="1" s="1"/>
  <c r="Q47" i="1" s="1"/>
  <c r="O65" i="1"/>
  <c r="O67" i="1" s="1"/>
  <c r="P64" i="1" s="1"/>
  <c r="Q76" i="1" l="1"/>
  <c r="Q54" i="1"/>
  <c r="P8" i="1"/>
  <c r="P81" i="1" l="1" a="1"/>
  <c r="P81" i="1" s="1"/>
  <c r="P83" i="1" a="1"/>
  <c r="P83" i="1" s="1"/>
  <c r="P82" i="1" a="1"/>
  <c r="P82" i="1" s="1"/>
  <c r="P80" i="1" a="1"/>
  <c r="P80" i="1" s="1"/>
  <c r="P37" i="1"/>
  <c r="O26" i="1" s="1"/>
  <c r="O28" i="1" s="1"/>
  <c r="P25" i="1" s="1"/>
  <c r="Q66" i="1"/>
  <c r="Q52" i="1" s="1"/>
  <c r="Q49" i="1" s="1"/>
  <c r="Q50" i="1" s="1"/>
  <c r="R47" i="1" s="1"/>
  <c r="R76" i="1" s="1"/>
  <c r="P65" i="1"/>
  <c r="P67" i="1" s="1"/>
  <c r="Q64" i="1" s="1"/>
  <c r="P15" i="1"/>
  <c r="P79" i="1" l="1"/>
  <c r="P27" i="1"/>
  <c r="P13" i="1" s="1"/>
  <c r="P10" i="1" s="1"/>
  <c r="P11" i="1" s="1"/>
  <c r="R54" i="1"/>
  <c r="R66" i="1" l="1"/>
  <c r="R52" i="1" s="1"/>
  <c r="R49" i="1" s="1"/>
  <c r="R50" i="1" s="1"/>
  <c r="S47" i="1" s="1"/>
  <c r="Q65" i="1"/>
  <c r="Q67" i="1" s="1"/>
  <c r="R64" i="1" s="1"/>
  <c r="Q8" i="1"/>
  <c r="Q82" i="1" l="1" a="1"/>
  <c r="Q82" i="1" s="1"/>
  <c r="Q81" i="1" a="1"/>
  <c r="Q81" i="1" s="1"/>
  <c r="Q83" i="1" a="1"/>
  <c r="Q83" i="1" s="1"/>
  <c r="Q80" i="1" a="1"/>
  <c r="Q80" i="1" s="1"/>
  <c r="Q37" i="1"/>
  <c r="Q27" i="1" s="1"/>
  <c r="S76" i="1"/>
  <c r="S54" i="1"/>
  <c r="Q15" i="1"/>
  <c r="Q79" i="1" l="1"/>
  <c r="P26" i="1"/>
  <c r="P28" i="1" s="1"/>
  <c r="Q25" i="1" s="1"/>
  <c r="S66" i="1"/>
  <c r="S52" i="1" s="1"/>
  <c r="S49" i="1" s="1"/>
  <c r="S50" i="1" s="1"/>
  <c r="T47" i="1" s="1"/>
  <c r="R65" i="1"/>
  <c r="R67" i="1" s="1"/>
  <c r="S64" i="1" s="1"/>
  <c r="Q13" i="1"/>
  <c r="Q10" i="1" s="1"/>
  <c r="Q11" i="1" s="1"/>
  <c r="T76" i="1" l="1"/>
  <c r="T54" i="1"/>
  <c r="R8" i="1"/>
  <c r="R80" i="1" l="1" a="1"/>
  <c r="R80" i="1" s="1"/>
  <c r="R81" i="1" a="1"/>
  <c r="R81" i="1" s="1"/>
  <c r="R83" i="1" a="1"/>
  <c r="R83" i="1" s="1"/>
  <c r="R82" i="1" a="1"/>
  <c r="R82" i="1" s="1"/>
  <c r="R37" i="1"/>
  <c r="Q26" i="1" s="1"/>
  <c r="Q28" i="1" s="1"/>
  <c r="R25" i="1" s="1"/>
  <c r="T66" i="1"/>
  <c r="T52" i="1" s="1"/>
  <c r="T49" i="1" s="1"/>
  <c r="T50" i="1" s="1"/>
  <c r="U47" i="1" s="1"/>
  <c r="S65" i="1"/>
  <c r="S67" i="1" s="1"/>
  <c r="T64" i="1" s="1"/>
  <c r="R15" i="1"/>
  <c r="R27" i="1" l="1"/>
  <c r="R13" i="1" s="1"/>
  <c r="R10" i="1" s="1"/>
  <c r="R11" i="1" s="1"/>
  <c r="R79" i="1"/>
  <c r="U76" i="1"/>
  <c r="U77" i="1" s="1"/>
  <c r="U54" i="1"/>
  <c r="U66" i="1" l="1"/>
  <c r="U52" i="1" s="1"/>
  <c r="U49" i="1" s="1"/>
  <c r="U50" i="1" s="1"/>
  <c r="V47" i="1" s="1"/>
  <c r="T65" i="1"/>
  <c r="T67" i="1" s="1"/>
  <c r="U64" i="1" s="1"/>
  <c r="S8" i="1"/>
  <c r="S81" i="1" l="1" a="1"/>
  <c r="S81" i="1" s="1"/>
  <c r="S80" i="1" a="1"/>
  <c r="S80" i="1" s="1"/>
  <c r="S82" i="1" a="1"/>
  <c r="S82" i="1" s="1"/>
  <c r="S83" i="1" a="1"/>
  <c r="S83" i="1" s="1"/>
  <c r="S37" i="1"/>
  <c r="S27" i="1" s="1"/>
  <c r="V76" i="1"/>
  <c r="V77" i="1" s="1"/>
  <c r="V54" i="1"/>
  <c r="S15" i="1"/>
  <c r="S79" i="1" l="1"/>
  <c r="R26" i="1"/>
  <c r="R28" i="1" s="1"/>
  <c r="S25" i="1" s="1"/>
  <c r="V66" i="1"/>
  <c r="V52" i="1" s="1"/>
  <c r="V49" i="1" s="1"/>
  <c r="V50" i="1" s="1"/>
  <c r="W47" i="1" s="1"/>
  <c r="U65" i="1"/>
  <c r="U67" i="1" s="1"/>
  <c r="V64" i="1" s="1"/>
  <c r="S13" i="1"/>
  <c r="S10" i="1" s="1"/>
  <c r="S11" i="1" s="1"/>
  <c r="T8" i="1" s="1"/>
  <c r="T81" i="1" l="1" a="1"/>
  <c r="T81" i="1" s="1"/>
  <c r="T82" i="1" a="1"/>
  <c r="T82" i="1" s="1"/>
  <c r="T83" i="1" a="1"/>
  <c r="T83" i="1" s="1"/>
  <c r="T80" i="1" a="1"/>
  <c r="T80" i="1" s="1"/>
  <c r="T79" i="1" s="1"/>
  <c r="T37" i="1"/>
  <c r="S26" i="1" s="1"/>
  <c r="S28" i="1" s="1"/>
  <c r="T25" i="1" s="1"/>
  <c r="W76" i="1"/>
  <c r="W77" i="1" s="1"/>
  <c r="W54" i="1"/>
  <c r="T15" i="1"/>
  <c r="T27" i="1" l="1"/>
  <c r="T13" i="1" s="1"/>
  <c r="T10" i="1" s="1"/>
  <c r="T11" i="1" s="1"/>
  <c r="U8" i="1" s="1"/>
  <c r="W66" i="1"/>
  <c r="W52" i="1" s="1"/>
  <c r="W49" i="1" s="1"/>
  <c r="W50" i="1" s="1"/>
  <c r="X47" i="1" s="1"/>
  <c r="V65" i="1"/>
  <c r="V67" i="1" s="1"/>
  <c r="W64" i="1" s="1"/>
  <c r="U81" i="1" l="1" a="1"/>
  <c r="U81" i="1" s="1"/>
  <c r="U83" i="1" a="1"/>
  <c r="U83" i="1" s="1"/>
  <c r="U82" i="1" a="1"/>
  <c r="U82" i="1" s="1"/>
  <c r="U80" i="1" a="1"/>
  <c r="U80" i="1" s="1"/>
  <c r="U37" i="1"/>
  <c r="U27" i="1" s="1"/>
  <c r="X76" i="1"/>
  <c r="X77" i="1" s="1"/>
  <c r="X54" i="1"/>
  <c r="U15" i="1"/>
  <c r="U79" i="1" l="1"/>
  <c r="T26" i="1"/>
  <c r="T28" i="1" s="1"/>
  <c r="U25" i="1" s="1"/>
  <c r="X66" i="1"/>
  <c r="X52" i="1" s="1"/>
  <c r="X49" i="1" s="1"/>
  <c r="X50" i="1" s="1"/>
  <c r="Y47" i="1" s="1"/>
  <c r="W65" i="1"/>
  <c r="W67" i="1" s="1"/>
  <c r="X64" i="1" s="1"/>
  <c r="U13" i="1"/>
  <c r="U10" i="1" l="1"/>
  <c r="U11" i="1" s="1"/>
  <c r="V8" i="1" s="1"/>
  <c r="Y76" i="1"/>
  <c r="Y77" i="1" s="1"/>
  <c r="Y54" i="1"/>
  <c r="V15" i="1" l="1"/>
  <c r="V80" i="1" a="1"/>
  <c r="V80" i="1" s="1"/>
  <c r="V83" i="1" a="1"/>
  <c r="V83" i="1" s="1"/>
  <c r="V82" i="1" a="1"/>
  <c r="V82" i="1" s="1"/>
  <c r="V81" i="1" a="1"/>
  <c r="V81" i="1" s="1"/>
  <c r="V37" i="1"/>
  <c r="Y66" i="1"/>
  <c r="Y52" i="1" s="1"/>
  <c r="Y49" i="1" s="1"/>
  <c r="Y50" i="1" s="1"/>
  <c r="Z47" i="1" s="1"/>
  <c r="X65" i="1"/>
  <c r="X67" i="1" s="1"/>
  <c r="Y64" i="1" s="1"/>
  <c r="V79" i="1" l="1"/>
  <c r="U26" i="1"/>
  <c r="U28" i="1" s="1"/>
  <c r="V25" i="1" s="1"/>
  <c r="V27" i="1"/>
  <c r="V13" i="1" s="1"/>
  <c r="Z76" i="1"/>
  <c r="Z77" i="1" s="1"/>
  <c r="Z54" i="1"/>
  <c r="V10" i="1" l="1"/>
  <c r="V11" i="1" s="1"/>
  <c r="W8" i="1" s="1"/>
  <c r="Z66" i="1"/>
  <c r="Z52" i="1" s="1"/>
  <c r="Z49" i="1" s="1"/>
  <c r="Z50" i="1" s="1"/>
  <c r="AA47" i="1" s="1"/>
  <c r="Y65" i="1"/>
  <c r="Y67" i="1" s="1"/>
  <c r="Z64" i="1" s="1"/>
  <c r="W83" i="1" l="1" a="1"/>
  <c r="W83" i="1" s="1"/>
  <c r="W81" i="1" a="1"/>
  <c r="W81" i="1" s="1"/>
  <c r="W80" i="1" a="1"/>
  <c r="W80" i="1" s="1"/>
  <c r="W82" i="1" a="1"/>
  <c r="W82" i="1" s="1"/>
  <c r="W37" i="1"/>
  <c r="W15" i="1"/>
  <c r="AA76" i="1"/>
  <c r="AA77" i="1" s="1"/>
  <c r="AA54" i="1"/>
  <c r="W79" i="1" l="1"/>
  <c r="V26" i="1"/>
  <c r="V28" i="1" s="1"/>
  <c r="W25" i="1" s="1"/>
  <c r="W27" i="1"/>
  <c r="W13" i="1" s="1"/>
  <c r="AA66" i="1"/>
  <c r="AA52" i="1" s="1"/>
  <c r="AA49" i="1" s="1"/>
  <c r="AA50" i="1" s="1"/>
  <c r="AB47" i="1" s="1"/>
  <c r="Z65" i="1"/>
  <c r="Z67" i="1" s="1"/>
  <c r="AA64" i="1" s="1"/>
  <c r="W10" i="1" l="1"/>
  <c r="W11" i="1" s="1"/>
  <c r="X8" i="1" s="1"/>
  <c r="AB76" i="1"/>
  <c r="AB77" i="1" s="1"/>
  <c r="AB54" i="1"/>
  <c r="X82" i="1" l="1" a="1"/>
  <c r="X82" i="1" s="1"/>
  <c r="X81" i="1" a="1"/>
  <c r="X81" i="1" s="1"/>
  <c r="X80" i="1" a="1"/>
  <c r="X80" i="1" s="1"/>
  <c r="X83" i="1" a="1"/>
  <c r="X83" i="1" s="1"/>
  <c r="X37" i="1"/>
  <c r="X15" i="1"/>
  <c r="AB66" i="1"/>
  <c r="AB52" i="1" s="1"/>
  <c r="AB49" i="1" s="1"/>
  <c r="AB50" i="1" s="1"/>
  <c r="AC47" i="1" s="1"/>
  <c r="AA65" i="1"/>
  <c r="AA67" i="1" s="1"/>
  <c r="AB64" i="1" s="1"/>
  <c r="X79" i="1" l="1"/>
  <c r="W26" i="1"/>
  <c r="W28" i="1" s="1"/>
  <c r="X25" i="1" s="1"/>
  <c r="X27" i="1"/>
  <c r="X13" i="1" s="1"/>
  <c r="AC76" i="1"/>
  <c r="AC77" i="1" s="1"/>
  <c r="AC54" i="1"/>
  <c r="X10" i="1" l="1"/>
  <c r="X11" i="1" s="1"/>
  <c r="Y8" i="1" s="1"/>
  <c r="AC66" i="1"/>
  <c r="AC52" i="1" s="1"/>
  <c r="AC49" i="1" s="1"/>
  <c r="AC50" i="1" s="1"/>
  <c r="AD47" i="1" s="1"/>
  <c r="AB65" i="1"/>
  <c r="AB67" i="1" s="1"/>
  <c r="AC64" i="1" s="1"/>
  <c r="Y81" i="1" l="1" a="1"/>
  <c r="Y81" i="1" s="1"/>
  <c r="Y83" i="1" a="1"/>
  <c r="Y83" i="1" s="1"/>
  <c r="Y82" i="1" a="1"/>
  <c r="Y82" i="1" s="1"/>
  <c r="Y80" i="1" a="1"/>
  <c r="Y80" i="1" s="1"/>
  <c r="Y79" i="1" s="1"/>
  <c r="Y37" i="1"/>
  <c r="Y15" i="1"/>
  <c r="AD76" i="1"/>
  <c r="AD77" i="1" s="1"/>
  <c r="AD54" i="1"/>
  <c r="X26" i="1" l="1"/>
  <c r="X28" i="1" s="1"/>
  <c r="Y25" i="1" s="1"/>
  <c r="Y27" i="1"/>
  <c r="Y13" i="1" s="1"/>
  <c r="AD66" i="1"/>
  <c r="AD52" i="1" s="1"/>
  <c r="AD49" i="1" s="1"/>
  <c r="AD50" i="1" s="1"/>
  <c r="AE47" i="1" s="1"/>
  <c r="AC65" i="1"/>
  <c r="AC67" i="1" s="1"/>
  <c r="AD64" i="1" s="1"/>
  <c r="Y10" i="1" l="1"/>
  <c r="Y11" i="1" s="1"/>
  <c r="Z8" i="1" s="1"/>
  <c r="AE76" i="1"/>
  <c r="AE77" i="1" s="1"/>
  <c r="AE54" i="1"/>
  <c r="Z81" i="1" l="1" a="1"/>
  <c r="Z81" i="1" s="1"/>
  <c r="Z83" i="1" a="1"/>
  <c r="Z83" i="1" s="1"/>
  <c r="Z82" i="1" a="1"/>
  <c r="Z82" i="1" s="1"/>
  <c r="Z80" i="1" a="1"/>
  <c r="Z80" i="1" s="1"/>
  <c r="Z79" i="1" s="1"/>
  <c r="Z37" i="1"/>
  <c r="Z15" i="1"/>
  <c r="AE66" i="1"/>
  <c r="AE52" i="1" s="1"/>
  <c r="AE49" i="1" s="1"/>
  <c r="AE50" i="1" s="1"/>
  <c r="AF47" i="1" s="1"/>
  <c r="AD65" i="1"/>
  <c r="AD67" i="1" s="1"/>
  <c r="AE64" i="1" s="1"/>
  <c r="Y26" i="1" l="1"/>
  <c r="Y28" i="1" s="1"/>
  <c r="Z25" i="1" s="1"/>
  <c r="Z27" i="1"/>
  <c r="Z13" i="1" s="1"/>
  <c r="AF76" i="1"/>
  <c r="AF77" i="1" s="1"/>
  <c r="AF54" i="1"/>
  <c r="Z10" i="1" l="1"/>
  <c r="Z11" i="1" s="1"/>
  <c r="AA8" i="1" s="1"/>
  <c r="AF66" i="1"/>
  <c r="AF52" i="1" s="1"/>
  <c r="AF49" i="1" s="1"/>
  <c r="AF50" i="1" s="1"/>
  <c r="AG47" i="1" s="1"/>
  <c r="AE65" i="1"/>
  <c r="AE67" i="1" s="1"/>
  <c r="AF64" i="1" s="1"/>
  <c r="AA81" i="1" l="1" a="1"/>
  <c r="AA81" i="1" s="1"/>
  <c r="AA82" i="1" a="1"/>
  <c r="AA82" i="1" s="1"/>
  <c r="AA83" i="1" a="1"/>
  <c r="AA83" i="1" s="1"/>
  <c r="AA80" i="1" a="1"/>
  <c r="AA80" i="1" s="1"/>
  <c r="AA37" i="1"/>
  <c r="AA15" i="1"/>
  <c r="AG76" i="1"/>
  <c r="AG77" i="1" s="1"/>
  <c r="AG54" i="1"/>
  <c r="AA79" i="1" l="1"/>
  <c r="Z26" i="1"/>
  <c r="Z28" i="1" s="1"/>
  <c r="AA25" i="1" s="1"/>
  <c r="AA27" i="1"/>
  <c r="AA13" i="1" s="1"/>
  <c r="AG66" i="1"/>
  <c r="AG52" i="1" s="1"/>
  <c r="AG49" i="1" s="1"/>
  <c r="AG50" i="1" s="1"/>
  <c r="AH47" i="1" s="1"/>
  <c r="AF65" i="1"/>
  <c r="AF67" i="1" s="1"/>
  <c r="AG64" i="1" s="1"/>
  <c r="AA10" i="1" l="1"/>
  <c r="AA11" i="1" s="1"/>
  <c r="AB8" i="1" s="1"/>
  <c r="AH76" i="1"/>
  <c r="AH77" i="1" s="1"/>
  <c r="AH54" i="1"/>
  <c r="AB81" i="1" l="1" a="1"/>
  <c r="AB81" i="1" s="1"/>
  <c r="AB82" i="1" a="1"/>
  <c r="AB82" i="1" s="1"/>
  <c r="AB83" i="1" a="1"/>
  <c r="AB83" i="1" s="1"/>
  <c r="AB80" i="1" a="1"/>
  <c r="AB80" i="1" s="1"/>
  <c r="AB37" i="1"/>
  <c r="AB15" i="1"/>
  <c r="AH66" i="1"/>
  <c r="AH52" i="1" s="1"/>
  <c r="AH49" i="1" s="1"/>
  <c r="AH50" i="1" s="1"/>
  <c r="AI47" i="1" s="1"/>
  <c r="AG65" i="1"/>
  <c r="AG67" i="1" s="1"/>
  <c r="AH64" i="1" s="1"/>
  <c r="AB79" i="1" l="1"/>
  <c r="AB27" i="1"/>
  <c r="AB13" i="1" s="1"/>
  <c r="AA26" i="1"/>
  <c r="AA28" i="1" s="1"/>
  <c r="AB25" i="1" s="1"/>
  <c r="AI76" i="1"/>
  <c r="AI77" i="1" s="1"/>
  <c r="AI54" i="1"/>
  <c r="AB10" i="1" l="1"/>
  <c r="AB11" i="1" s="1"/>
  <c r="AC8" i="1" s="1"/>
  <c r="AI66" i="1"/>
  <c r="AI52" i="1" s="1"/>
  <c r="AI49" i="1" s="1"/>
  <c r="AI50" i="1" s="1"/>
  <c r="AJ47" i="1" s="1"/>
  <c r="AH65" i="1"/>
  <c r="AH67" i="1" s="1"/>
  <c r="AI64" i="1" s="1"/>
  <c r="AC83" i="1" l="1" a="1"/>
  <c r="AC83" i="1" s="1"/>
  <c r="AC82" i="1" a="1"/>
  <c r="AC82" i="1" s="1"/>
  <c r="AC80" i="1" a="1"/>
  <c r="AC80" i="1" s="1"/>
  <c r="AC81" i="1" a="1"/>
  <c r="AC81" i="1" s="1"/>
  <c r="AC37" i="1"/>
  <c r="AC15" i="1"/>
  <c r="AJ76" i="1"/>
  <c r="AJ77" i="1" s="1"/>
  <c r="AJ54" i="1"/>
  <c r="AC79" i="1" l="1"/>
  <c r="AC27" i="1"/>
  <c r="AC13" i="1" s="1"/>
  <c r="AB26" i="1"/>
  <c r="AB28" i="1" s="1"/>
  <c r="AC25" i="1" s="1"/>
  <c r="AJ66" i="1"/>
  <c r="AJ52" i="1" s="1"/>
  <c r="AJ49" i="1" s="1"/>
  <c r="AJ50" i="1" s="1"/>
  <c r="AK47" i="1" s="1"/>
  <c r="AI65" i="1"/>
  <c r="AI67" i="1" s="1"/>
  <c r="AJ64" i="1" s="1"/>
  <c r="AC10" i="1" l="1"/>
  <c r="AC11" i="1" s="1"/>
  <c r="AD8" i="1" s="1"/>
  <c r="AK76" i="1"/>
  <c r="AK77" i="1" s="1"/>
  <c r="AK54" i="1"/>
  <c r="AD83" i="1" l="1" a="1"/>
  <c r="AD83" i="1" s="1"/>
  <c r="AD81" i="1" a="1"/>
  <c r="AD81" i="1" s="1"/>
  <c r="AD80" i="1" a="1"/>
  <c r="AD80" i="1" s="1"/>
  <c r="AD82" i="1" a="1"/>
  <c r="AD82" i="1" s="1"/>
  <c r="AD37" i="1"/>
  <c r="AD15" i="1"/>
  <c r="AK66" i="1"/>
  <c r="AK52" i="1" s="1"/>
  <c r="AK49" i="1" s="1"/>
  <c r="AK50" i="1" s="1"/>
  <c r="AL47" i="1" s="1"/>
  <c r="AJ65" i="1"/>
  <c r="AJ67" i="1" s="1"/>
  <c r="AK64" i="1" s="1"/>
  <c r="AD79" i="1" l="1"/>
  <c r="AD27" i="1"/>
  <c r="AD13" i="1" s="1"/>
  <c r="AC26" i="1"/>
  <c r="AC28" i="1" s="1"/>
  <c r="AD25" i="1" s="1"/>
  <c r="AL76" i="1"/>
  <c r="AL77" i="1" s="1"/>
  <c r="AL54" i="1"/>
  <c r="AD10" i="1" l="1"/>
  <c r="AD11" i="1" s="1"/>
  <c r="AE8" i="1" s="1"/>
  <c r="AL66" i="1"/>
  <c r="AL52" i="1" s="1"/>
  <c r="AL49" i="1" s="1"/>
  <c r="AL50" i="1" s="1"/>
  <c r="AM47" i="1" s="1"/>
  <c r="AK65" i="1"/>
  <c r="AK67" i="1" s="1"/>
  <c r="AL64" i="1" s="1"/>
  <c r="AE82" i="1" l="1" a="1"/>
  <c r="AE82" i="1" s="1"/>
  <c r="AE80" i="1" a="1"/>
  <c r="AE80" i="1" s="1"/>
  <c r="AE83" i="1" a="1"/>
  <c r="AE83" i="1" s="1"/>
  <c r="AE81" i="1" a="1"/>
  <c r="AE81" i="1" s="1"/>
  <c r="AE37" i="1"/>
  <c r="AE15" i="1"/>
  <c r="AM76" i="1"/>
  <c r="AM77" i="1" s="1"/>
  <c r="AM54" i="1"/>
  <c r="AE79" i="1" l="1"/>
  <c r="AE27" i="1"/>
  <c r="AE13" i="1" s="1"/>
  <c r="AD26" i="1"/>
  <c r="AD28" i="1" s="1"/>
  <c r="AE25" i="1" s="1"/>
  <c r="AM66" i="1"/>
  <c r="AM52" i="1" s="1"/>
  <c r="AM49" i="1" s="1"/>
  <c r="AM50" i="1" s="1"/>
  <c r="AN47" i="1" s="1"/>
  <c r="AL65" i="1"/>
  <c r="AL67" i="1" s="1"/>
  <c r="AM64" i="1" s="1"/>
  <c r="AE10" i="1" l="1"/>
  <c r="AE11" i="1" s="1"/>
  <c r="AF8" i="1" s="1"/>
  <c r="AN76" i="1"/>
  <c r="AN77" i="1" s="1"/>
  <c r="AN54" i="1"/>
  <c r="AF81" i="1" l="1" a="1"/>
  <c r="AF81" i="1" s="1"/>
  <c r="AF82" i="1" a="1"/>
  <c r="AF82" i="1" s="1"/>
  <c r="AF80" i="1" a="1"/>
  <c r="AF80" i="1" s="1"/>
  <c r="AF83" i="1" a="1"/>
  <c r="AF83" i="1" s="1"/>
  <c r="AF37" i="1"/>
  <c r="AF15" i="1"/>
  <c r="AN66" i="1"/>
  <c r="AN52" i="1" s="1"/>
  <c r="AN49" i="1" s="1"/>
  <c r="AN50" i="1" s="1"/>
  <c r="AO47" i="1" s="1"/>
  <c r="AM65" i="1"/>
  <c r="AM67" i="1" s="1"/>
  <c r="AN64" i="1" s="1"/>
  <c r="AF79" i="1" l="1"/>
  <c r="AF27" i="1"/>
  <c r="AF13" i="1" s="1"/>
  <c r="AE26" i="1"/>
  <c r="AE28" i="1" s="1"/>
  <c r="AF25" i="1" s="1"/>
  <c r="AO76" i="1"/>
  <c r="AO77" i="1" s="1"/>
  <c r="AO54" i="1"/>
  <c r="AF10" i="1" l="1"/>
  <c r="AF11" i="1" s="1"/>
  <c r="AG8" i="1" s="1"/>
  <c r="AO66" i="1"/>
  <c r="AO52" i="1" s="1"/>
  <c r="AO49" i="1" s="1"/>
  <c r="AO50" i="1" s="1"/>
  <c r="AP47" i="1" s="1"/>
  <c r="AN65" i="1"/>
  <c r="AN67" i="1" s="1"/>
  <c r="AO64" i="1" s="1"/>
  <c r="AG83" i="1" l="1" a="1"/>
  <c r="AG83" i="1" s="1"/>
  <c r="AG82" i="1" a="1"/>
  <c r="AG82" i="1" s="1"/>
  <c r="AG81" i="1" a="1"/>
  <c r="AG81" i="1" s="1"/>
  <c r="AG80" i="1" a="1"/>
  <c r="AG80" i="1" s="1"/>
  <c r="AG37" i="1"/>
  <c r="AG15" i="1"/>
  <c r="AP76" i="1"/>
  <c r="AP77" i="1" s="1"/>
  <c r="AP54" i="1"/>
  <c r="AG79" i="1" l="1"/>
  <c r="AG27" i="1"/>
  <c r="AG13" i="1" s="1"/>
  <c r="AF26" i="1"/>
  <c r="AF28" i="1" s="1"/>
  <c r="AG25" i="1" s="1"/>
  <c r="AP66" i="1"/>
  <c r="AP52" i="1" s="1"/>
  <c r="AP49" i="1" s="1"/>
  <c r="AP50" i="1" s="1"/>
  <c r="AQ47" i="1" s="1"/>
  <c r="AO65" i="1"/>
  <c r="AO67" i="1" s="1"/>
  <c r="AP64" i="1" s="1"/>
  <c r="AG10" i="1" l="1"/>
  <c r="AG11" i="1" s="1"/>
  <c r="AH8" i="1" s="1"/>
  <c r="AQ76" i="1"/>
  <c r="AQ77" i="1" s="1"/>
  <c r="AQ54" i="1"/>
  <c r="AH81" i="1" l="1" a="1"/>
  <c r="AH81" i="1" s="1"/>
  <c r="AH83" i="1" a="1"/>
  <c r="AH83" i="1" s="1"/>
  <c r="AH80" i="1" a="1"/>
  <c r="AH80" i="1" s="1"/>
  <c r="AH82" i="1" a="1"/>
  <c r="AH82" i="1" s="1"/>
  <c r="AH37" i="1"/>
  <c r="AH15" i="1"/>
  <c r="AQ66" i="1"/>
  <c r="AQ52" i="1" s="1"/>
  <c r="AQ49" i="1" s="1"/>
  <c r="AQ50" i="1" s="1"/>
  <c r="AR47" i="1" s="1"/>
  <c r="AP65" i="1"/>
  <c r="AP67" i="1" s="1"/>
  <c r="AQ64" i="1" s="1"/>
  <c r="AH79" i="1" l="1"/>
  <c r="AH27" i="1"/>
  <c r="AH13" i="1" s="1"/>
  <c r="AG26" i="1"/>
  <c r="AG28" i="1" s="1"/>
  <c r="AH25" i="1" s="1"/>
  <c r="AR76" i="1"/>
  <c r="AR77" i="1" s="1"/>
  <c r="AR54" i="1"/>
  <c r="AH10" i="1" l="1"/>
  <c r="AH11" i="1" s="1"/>
  <c r="AI8" i="1" s="1"/>
  <c r="AR66" i="1"/>
  <c r="AR52" i="1" s="1"/>
  <c r="AR49" i="1" s="1"/>
  <c r="AR50" i="1" s="1"/>
  <c r="AS47" i="1" s="1"/>
  <c r="AQ65" i="1"/>
  <c r="AQ67" i="1" s="1"/>
  <c r="AR64" i="1" s="1"/>
  <c r="AI81" i="1" l="1" a="1"/>
  <c r="AI81" i="1" s="1"/>
  <c r="AI80" i="1" a="1"/>
  <c r="AI80" i="1" s="1"/>
  <c r="AI83" i="1" a="1"/>
  <c r="AI83" i="1" s="1"/>
  <c r="AI82" i="1" a="1"/>
  <c r="AI82" i="1" s="1"/>
  <c r="AI37" i="1"/>
  <c r="AI15" i="1"/>
  <c r="AS76" i="1"/>
  <c r="AS77" i="1" s="1"/>
  <c r="AS54" i="1"/>
  <c r="AI79" i="1" l="1"/>
  <c r="AI27" i="1"/>
  <c r="AI13" i="1" s="1"/>
  <c r="AH26" i="1"/>
  <c r="AH28" i="1" s="1"/>
  <c r="AI25" i="1" s="1"/>
  <c r="AS66" i="1"/>
  <c r="AS52" i="1" s="1"/>
  <c r="AS49" i="1" s="1"/>
  <c r="AS50" i="1" s="1"/>
  <c r="AT47" i="1" s="1"/>
  <c r="AR65" i="1"/>
  <c r="AR67" i="1" s="1"/>
  <c r="AS64" i="1" s="1"/>
  <c r="AI10" i="1" l="1"/>
  <c r="AI11" i="1" s="1"/>
  <c r="AJ8" i="1" s="1"/>
  <c r="AT76" i="1"/>
  <c r="AT77" i="1" s="1"/>
  <c r="AT54" i="1"/>
  <c r="AJ81" i="1" l="1" a="1"/>
  <c r="AJ81" i="1" s="1"/>
  <c r="AJ82" i="1" a="1"/>
  <c r="AJ82" i="1" s="1"/>
  <c r="AJ83" i="1" a="1"/>
  <c r="AJ83" i="1" s="1"/>
  <c r="AJ80" i="1" a="1"/>
  <c r="AJ80" i="1" s="1"/>
  <c r="AJ37" i="1"/>
  <c r="AJ15" i="1"/>
  <c r="AT66" i="1"/>
  <c r="AT52" i="1" s="1"/>
  <c r="AT49" i="1" s="1"/>
  <c r="AT50" i="1" s="1"/>
  <c r="AU47" i="1" s="1"/>
  <c r="AS65" i="1"/>
  <c r="AS67" i="1" s="1"/>
  <c r="AT64" i="1" s="1"/>
  <c r="AJ79" i="1" l="1"/>
  <c r="AJ27" i="1"/>
  <c r="AJ13" i="1" s="1"/>
  <c r="AI26" i="1"/>
  <c r="AI28" i="1" s="1"/>
  <c r="AJ25" i="1" s="1"/>
  <c r="AU76" i="1"/>
  <c r="AU77" i="1" s="1"/>
  <c r="AU54" i="1"/>
  <c r="AJ10" i="1" l="1"/>
  <c r="AJ11" i="1" s="1"/>
  <c r="AK8" i="1" s="1"/>
  <c r="AU66" i="1"/>
  <c r="AU52" i="1" s="1"/>
  <c r="AU49" i="1" s="1"/>
  <c r="AU50" i="1" s="1"/>
  <c r="AV47" i="1" s="1"/>
  <c r="AT65" i="1"/>
  <c r="AT67" i="1" s="1"/>
  <c r="AU64" i="1" s="1"/>
  <c r="AK83" i="1" l="1" a="1"/>
  <c r="AK83" i="1" s="1"/>
  <c r="AK81" i="1" a="1"/>
  <c r="AK81" i="1" s="1"/>
  <c r="AK80" i="1" a="1"/>
  <c r="AK80" i="1" s="1"/>
  <c r="AK82" i="1" a="1"/>
  <c r="AK82" i="1" s="1"/>
  <c r="AK37" i="1"/>
  <c r="AK15" i="1"/>
  <c r="AV76" i="1"/>
  <c r="AV77" i="1" s="1"/>
  <c r="AV54" i="1"/>
  <c r="AK79" i="1" l="1"/>
  <c r="AK27" i="1"/>
  <c r="AK13" i="1" s="1"/>
  <c r="AJ26" i="1"/>
  <c r="AJ28" i="1" s="1"/>
  <c r="AK25" i="1" s="1"/>
  <c r="AV66" i="1"/>
  <c r="AV52" i="1" s="1"/>
  <c r="AV49" i="1" s="1"/>
  <c r="AV50" i="1" s="1"/>
  <c r="AW47" i="1" s="1"/>
  <c r="AU65" i="1"/>
  <c r="AU67" i="1" s="1"/>
  <c r="AV64" i="1" s="1"/>
  <c r="AK10" i="1" l="1"/>
  <c r="AK11" i="1" s="1"/>
  <c r="AL8" i="1" s="1"/>
  <c r="AW76" i="1"/>
  <c r="AW77" i="1" s="1"/>
  <c r="AW54" i="1"/>
  <c r="AL81" i="1" l="1" a="1"/>
  <c r="AL81" i="1" s="1"/>
  <c r="AL83" i="1" a="1"/>
  <c r="AL83" i="1" s="1"/>
  <c r="AL80" i="1" a="1"/>
  <c r="AL80" i="1" s="1"/>
  <c r="AL82" i="1" a="1"/>
  <c r="AL82" i="1" s="1"/>
  <c r="AL37" i="1"/>
  <c r="AL15" i="1"/>
  <c r="AW66" i="1"/>
  <c r="AW52" i="1" s="1"/>
  <c r="AW49" i="1" s="1"/>
  <c r="AW50" i="1" s="1"/>
  <c r="AX47" i="1" s="1"/>
  <c r="AV65" i="1"/>
  <c r="AV67" i="1" s="1"/>
  <c r="AW64" i="1" s="1"/>
  <c r="AL79" i="1" l="1"/>
  <c r="AL27" i="1"/>
  <c r="AK26" i="1"/>
  <c r="AK28" i="1" s="1"/>
  <c r="AL25" i="1" s="1"/>
  <c r="AL13" i="1"/>
  <c r="AX76" i="1"/>
  <c r="AX77" i="1" s="1"/>
  <c r="AX54" i="1"/>
  <c r="AL10" i="1" l="1"/>
  <c r="AL11" i="1" s="1"/>
  <c r="AM8" i="1" s="1"/>
  <c r="AX66" i="1"/>
  <c r="AX52" i="1" s="1"/>
  <c r="AX49" i="1" s="1"/>
  <c r="AX50" i="1" s="1"/>
  <c r="AY47" i="1" s="1"/>
  <c r="AW65" i="1"/>
  <c r="AW67" i="1" s="1"/>
  <c r="AX64" i="1" s="1"/>
  <c r="AM81" i="1" l="1" a="1"/>
  <c r="AM81" i="1" s="1"/>
  <c r="AM80" i="1" a="1"/>
  <c r="AM80" i="1" s="1"/>
  <c r="AM83" i="1" a="1"/>
  <c r="AM83" i="1" s="1"/>
  <c r="AM82" i="1" a="1"/>
  <c r="AM82" i="1" s="1"/>
  <c r="AM37" i="1"/>
  <c r="AM15" i="1"/>
  <c r="AY76" i="1"/>
  <c r="AY77" i="1" s="1"/>
  <c r="AY54" i="1"/>
  <c r="AM79" i="1" l="1"/>
  <c r="AM27" i="1"/>
  <c r="AM13" i="1" s="1"/>
  <c r="AL26" i="1"/>
  <c r="AL28" i="1" s="1"/>
  <c r="AM25" i="1" s="1"/>
  <c r="AY66" i="1"/>
  <c r="AY52" i="1" s="1"/>
  <c r="AY49" i="1" s="1"/>
  <c r="AY50" i="1" s="1"/>
  <c r="AZ47" i="1" s="1"/>
  <c r="AX65" i="1"/>
  <c r="AX67" i="1" s="1"/>
  <c r="AY64" i="1" s="1"/>
  <c r="AM10" i="1" l="1"/>
  <c r="AM11" i="1" s="1"/>
  <c r="AN8" i="1" s="1"/>
  <c r="AZ76" i="1"/>
  <c r="AZ77" i="1" s="1"/>
  <c r="AZ54" i="1"/>
  <c r="AN82" i="1" l="1" a="1"/>
  <c r="AN82" i="1" s="1"/>
  <c r="AN80" i="1" a="1"/>
  <c r="AN80" i="1" s="1"/>
  <c r="AN81" i="1" a="1"/>
  <c r="AN81" i="1" s="1"/>
  <c r="AN83" i="1" a="1"/>
  <c r="AN83" i="1" s="1"/>
  <c r="AN37" i="1"/>
  <c r="AN15" i="1"/>
  <c r="AZ66" i="1"/>
  <c r="AZ52" i="1" s="1"/>
  <c r="AZ49" i="1" s="1"/>
  <c r="AZ50" i="1" s="1"/>
  <c r="BA47" i="1" s="1"/>
  <c r="AY65" i="1"/>
  <c r="AY67" i="1" s="1"/>
  <c r="AZ64" i="1" s="1"/>
  <c r="AN79" i="1" l="1"/>
  <c r="AN27" i="1"/>
  <c r="AM26" i="1"/>
  <c r="AM28" i="1" s="1"/>
  <c r="AN25" i="1" s="1"/>
  <c r="AN13" i="1"/>
  <c r="BA76" i="1"/>
  <c r="BA77" i="1" s="1"/>
  <c r="BA54" i="1"/>
  <c r="AN10" i="1" l="1"/>
  <c r="AN11" i="1" s="1"/>
  <c r="AO8" i="1" s="1"/>
  <c r="BA66" i="1"/>
  <c r="BA52" i="1" s="1"/>
  <c r="BA49" i="1" s="1"/>
  <c r="BA50" i="1" s="1"/>
  <c r="BB47" i="1" s="1"/>
  <c r="AZ65" i="1"/>
  <c r="AZ67" i="1" s="1"/>
  <c r="BA64" i="1" s="1"/>
  <c r="AO83" i="1" l="1" a="1"/>
  <c r="AO83" i="1" s="1"/>
  <c r="AO80" i="1" a="1"/>
  <c r="AO80" i="1" s="1"/>
  <c r="AO82" i="1" a="1"/>
  <c r="AO82" i="1" s="1"/>
  <c r="AO81" i="1" a="1"/>
  <c r="AO81" i="1" s="1"/>
  <c r="AO37" i="1"/>
  <c r="AO15" i="1"/>
  <c r="BB76" i="1"/>
  <c r="BB77" i="1" s="1"/>
  <c r="BB54" i="1"/>
  <c r="AO79" i="1" l="1"/>
  <c r="AO27" i="1"/>
  <c r="AN26" i="1"/>
  <c r="AN28" i="1" s="1"/>
  <c r="AO25" i="1" s="1"/>
  <c r="AO13" i="1"/>
  <c r="BB66" i="1"/>
  <c r="BB52" i="1" s="1"/>
  <c r="BB49" i="1" s="1"/>
  <c r="BB50" i="1" s="1"/>
  <c r="BC47" i="1" s="1"/>
  <c r="BA65" i="1"/>
  <c r="BA67" i="1" s="1"/>
  <c r="BB64" i="1" s="1"/>
  <c r="AO10" i="1" l="1"/>
  <c r="AO11" i="1" s="1"/>
  <c r="AP8" i="1" s="1"/>
  <c r="BC76" i="1"/>
  <c r="BC77" i="1" s="1"/>
  <c r="BC54" i="1"/>
  <c r="AP83" i="1" l="1" a="1"/>
  <c r="AP83" i="1" s="1"/>
  <c r="AP81" i="1" a="1"/>
  <c r="AP81" i="1" s="1"/>
  <c r="AP82" i="1" a="1"/>
  <c r="AP82" i="1" s="1"/>
  <c r="AP80" i="1" a="1"/>
  <c r="AP80" i="1" s="1"/>
  <c r="AP37" i="1"/>
  <c r="AP15" i="1"/>
  <c r="BC66" i="1"/>
  <c r="BC52" i="1" s="1"/>
  <c r="BC49" i="1" s="1"/>
  <c r="BC50" i="1" s="1"/>
  <c r="BD47" i="1" s="1"/>
  <c r="BB65" i="1"/>
  <c r="BB67" i="1" s="1"/>
  <c r="BC64" i="1" s="1"/>
  <c r="AP79" i="1" l="1"/>
  <c r="AP27" i="1"/>
  <c r="AP13" i="1" s="1"/>
  <c r="AO26" i="1"/>
  <c r="AO28" i="1" s="1"/>
  <c r="AP25" i="1" s="1"/>
  <c r="BD76" i="1"/>
  <c r="BD77" i="1" s="1"/>
  <c r="BD54" i="1"/>
  <c r="AP10" i="1" l="1"/>
  <c r="AP11" i="1" s="1"/>
  <c r="AQ8" i="1" s="1"/>
  <c r="BD66" i="1"/>
  <c r="BD52" i="1" s="1"/>
  <c r="BD49" i="1" s="1"/>
  <c r="BD50" i="1" s="1"/>
  <c r="BE47" i="1" s="1"/>
  <c r="BC65" i="1"/>
  <c r="BC67" i="1" s="1"/>
  <c r="BD64" i="1" s="1"/>
  <c r="AQ81" i="1" l="1" a="1"/>
  <c r="AQ81" i="1" s="1"/>
  <c r="AQ83" i="1" a="1"/>
  <c r="AQ83" i="1" s="1"/>
  <c r="AQ82" i="1" a="1"/>
  <c r="AQ82" i="1" s="1"/>
  <c r="AQ80" i="1" a="1"/>
  <c r="AQ80" i="1" s="1"/>
  <c r="AQ37" i="1"/>
  <c r="AQ15" i="1"/>
  <c r="BE76" i="1"/>
  <c r="BE77" i="1" s="1"/>
  <c r="BE54" i="1"/>
  <c r="AQ79" i="1" l="1"/>
  <c r="AQ27" i="1"/>
  <c r="AQ13" i="1" s="1"/>
  <c r="AP26" i="1"/>
  <c r="AP28" i="1" s="1"/>
  <c r="AQ25" i="1" s="1"/>
  <c r="BE66" i="1"/>
  <c r="BE52" i="1" s="1"/>
  <c r="BE49" i="1" s="1"/>
  <c r="BE50" i="1" s="1"/>
  <c r="BF47" i="1" s="1"/>
  <c r="BD65" i="1"/>
  <c r="BD67" i="1" s="1"/>
  <c r="BE64" i="1" s="1"/>
  <c r="AQ10" i="1" l="1"/>
  <c r="AQ11" i="1" s="1"/>
  <c r="AR8" i="1" s="1"/>
  <c r="BF76" i="1"/>
  <c r="BF77" i="1" s="1"/>
  <c r="BF54" i="1"/>
  <c r="AR82" i="1" l="1" a="1"/>
  <c r="AR82" i="1" s="1"/>
  <c r="AR81" i="1" a="1"/>
  <c r="AR81" i="1" s="1"/>
  <c r="AR83" i="1" a="1"/>
  <c r="AR83" i="1" s="1"/>
  <c r="AR80" i="1" a="1"/>
  <c r="AR80" i="1" s="1"/>
  <c r="AR79" i="1" s="1"/>
  <c r="AR37" i="1"/>
  <c r="AR15" i="1"/>
  <c r="BF66" i="1"/>
  <c r="BF52" i="1" s="1"/>
  <c r="BF49" i="1" s="1"/>
  <c r="BF50" i="1" s="1"/>
  <c r="BG47" i="1" s="1"/>
  <c r="BE65" i="1"/>
  <c r="BE67" i="1" s="1"/>
  <c r="BF64" i="1" s="1"/>
  <c r="AR27" i="1" l="1"/>
  <c r="AR13" i="1" s="1"/>
  <c r="AQ26" i="1"/>
  <c r="AQ28" i="1" s="1"/>
  <c r="AR25" i="1" s="1"/>
  <c r="BG76" i="1"/>
  <c r="BG77" i="1" s="1"/>
  <c r="BG54" i="1"/>
  <c r="AR10" i="1" l="1"/>
  <c r="AR11" i="1" s="1"/>
  <c r="AS8" i="1" s="1"/>
  <c r="BG66" i="1"/>
  <c r="BG52" i="1" s="1"/>
  <c r="BG49" i="1" s="1"/>
  <c r="BG50" i="1" s="1"/>
  <c r="BH47" i="1" s="1"/>
  <c r="BF65" i="1"/>
  <c r="BF67" i="1" s="1"/>
  <c r="BG64" i="1" s="1"/>
  <c r="AS81" i="1" l="1" a="1"/>
  <c r="AS81" i="1" s="1"/>
  <c r="AS80" i="1" a="1"/>
  <c r="AS80" i="1" s="1"/>
  <c r="AS82" i="1" a="1"/>
  <c r="AS82" i="1" s="1"/>
  <c r="AS83" i="1" a="1"/>
  <c r="AS83" i="1" s="1"/>
  <c r="AS37" i="1"/>
  <c r="AS15" i="1"/>
  <c r="BH76" i="1"/>
  <c r="BH77" i="1" s="1"/>
  <c r="BH54" i="1"/>
  <c r="AS79" i="1" l="1"/>
  <c r="AS27" i="1"/>
  <c r="AS13" i="1" s="1"/>
  <c r="AR26" i="1"/>
  <c r="AR28" i="1" s="1"/>
  <c r="AS25" i="1" s="1"/>
  <c r="BH66" i="1"/>
  <c r="BH52" i="1" s="1"/>
  <c r="BH49" i="1" s="1"/>
  <c r="BH50" i="1" s="1"/>
  <c r="BI47" i="1" s="1"/>
  <c r="BG65" i="1"/>
  <c r="BG67" i="1" s="1"/>
  <c r="BH64" i="1" s="1"/>
  <c r="AS10" i="1" l="1"/>
  <c r="AS11" i="1" s="1"/>
  <c r="AT8" i="1" s="1"/>
  <c r="BI76" i="1"/>
  <c r="BI77" i="1" s="1"/>
  <c r="BI54" i="1"/>
  <c r="AT80" i="1" l="1" a="1"/>
  <c r="AT80" i="1" s="1"/>
  <c r="AT83" i="1" a="1"/>
  <c r="AT83" i="1" s="1"/>
  <c r="AT81" i="1" a="1"/>
  <c r="AT81" i="1" s="1"/>
  <c r="AT82" i="1" a="1"/>
  <c r="AT82" i="1" s="1"/>
  <c r="AT37" i="1"/>
  <c r="AT15" i="1"/>
  <c r="BI66" i="1"/>
  <c r="BI52" i="1" s="1"/>
  <c r="BI49" i="1" s="1"/>
  <c r="BI50" i="1" s="1"/>
  <c r="BJ47" i="1" s="1"/>
  <c r="BH65" i="1"/>
  <c r="BH67" i="1" s="1"/>
  <c r="BI64" i="1" s="1"/>
  <c r="AT79" i="1" l="1"/>
  <c r="AT27" i="1"/>
  <c r="AT13" i="1" s="1"/>
  <c r="AS26" i="1"/>
  <c r="AS28" i="1" s="1"/>
  <c r="AT25" i="1" s="1"/>
  <c r="BJ76" i="1"/>
  <c r="BJ77" i="1" s="1"/>
  <c r="BJ54" i="1"/>
  <c r="AT10" i="1" l="1"/>
  <c r="AT11" i="1" s="1"/>
  <c r="AU8" i="1" s="1"/>
  <c r="BJ66" i="1"/>
  <c r="BJ52" i="1" s="1"/>
  <c r="BJ49" i="1" s="1"/>
  <c r="BJ50" i="1" s="1"/>
  <c r="BK47" i="1" s="1"/>
  <c r="BI65" i="1"/>
  <c r="BI67" i="1" s="1"/>
  <c r="BJ64" i="1" s="1"/>
  <c r="AU83" i="1" l="1" a="1"/>
  <c r="AU83" i="1" s="1"/>
  <c r="AU80" i="1" a="1"/>
  <c r="AU80" i="1" s="1"/>
  <c r="AU82" i="1" a="1"/>
  <c r="AU82" i="1" s="1"/>
  <c r="AU81" i="1" a="1"/>
  <c r="AU81" i="1" s="1"/>
  <c r="AU37" i="1"/>
  <c r="AU15" i="1"/>
  <c r="BK76" i="1"/>
  <c r="BK77" i="1" s="1"/>
  <c r="BK54" i="1"/>
  <c r="AU79" i="1" l="1"/>
  <c r="AU27" i="1"/>
  <c r="AU13" i="1" s="1"/>
  <c r="AT26" i="1"/>
  <c r="AT28" i="1" s="1"/>
  <c r="AU25" i="1" s="1"/>
  <c r="BK66" i="1"/>
  <c r="BK52" i="1" s="1"/>
  <c r="BK49" i="1" s="1"/>
  <c r="BK50" i="1" s="1"/>
  <c r="BL47" i="1" s="1"/>
  <c r="BJ65" i="1"/>
  <c r="BJ67" i="1" s="1"/>
  <c r="BK64" i="1" s="1"/>
  <c r="AU10" i="1" l="1"/>
  <c r="AU11" i="1" s="1"/>
  <c r="AV8" i="1" s="1"/>
  <c r="BL76" i="1"/>
  <c r="BL77" i="1" s="1"/>
  <c r="BL54" i="1"/>
  <c r="AV83" i="1" l="1" a="1"/>
  <c r="AV83" i="1" s="1"/>
  <c r="AV81" i="1" a="1"/>
  <c r="AV81" i="1" s="1"/>
  <c r="AV82" i="1" a="1"/>
  <c r="AV82" i="1" s="1"/>
  <c r="AV80" i="1" a="1"/>
  <c r="AV80" i="1" s="1"/>
  <c r="AV37" i="1"/>
  <c r="AV15" i="1"/>
  <c r="BL66" i="1"/>
  <c r="BL52" i="1" s="1"/>
  <c r="BL49" i="1" s="1"/>
  <c r="BL50" i="1" s="1"/>
  <c r="BM47" i="1" s="1"/>
  <c r="BK65" i="1"/>
  <c r="BK67" i="1" s="1"/>
  <c r="BL64" i="1" s="1"/>
  <c r="AV79" i="1" l="1"/>
  <c r="AV27" i="1"/>
  <c r="AV13" i="1" s="1"/>
  <c r="AU26" i="1"/>
  <c r="AU28" i="1" s="1"/>
  <c r="AV25" i="1" s="1"/>
  <c r="BM76" i="1"/>
  <c r="BM77" i="1" s="1"/>
  <c r="BM54" i="1"/>
  <c r="AV10" i="1" l="1"/>
  <c r="AV11" i="1" s="1"/>
  <c r="AW8" i="1" s="1"/>
  <c r="BM66" i="1"/>
  <c r="BM52" i="1" s="1"/>
  <c r="BM49" i="1" s="1"/>
  <c r="BM50" i="1" s="1"/>
  <c r="BN47" i="1" s="1"/>
  <c r="BL65" i="1"/>
  <c r="BL67" i="1" s="1"/>
  <c r="BM64" i="1" s="1"/>
  <c r="AW82" i="1" l="1" a="1"/>
  <c r="AW82" i="1" s="1"/>
  <c r="AW80" i="1" a="1"/>
  <c r="AW80" i="1" s="1"/>
  <c r="AW81" i="1" a="1"/>
  <c r="AW81" i="1" s="1"/>
  <c r="AW83" i="1" a="1"/>
  <c r="AW83" i="1" s="1"/>
  <c r="AW37" i="1"/>
  <c r="AW15" i="1"/>
  <c r="BN76" i="1"/>
  <c r="BN77" i="1" s="1"/>
  <c r="BN54" i="1"/>
  <c r="AW79" i="1" l="1"/>
  <c r="AW27" i="1"/>
  <c r="AV26" i="1"/>
  <c r="AV28" i="1" s="1"/>
  <c r="AW25" i="1" s="1"/>
  <c r="AW13" i="1"/>
  <c r="BN66" i="1"/>
  <c r="BN52" i="1" s="1"/>
  <c r="BN49" i="1" s="1"/>
  <c r="BN50" i="1" s="1"/>
  <c r="BO47" i="1" s="1"/>
  <c r="BM65" i="1"/>
  <c r="BM67" i="1" s="1"/>
  <c r="BN64" i="1" s="1"/>
  <c r="AW10" i="1" l="1"/>
  <c r="AW11" i="1" s="1"/>
  <c r="AX8" i="1" s="1"/>
  <c r="BO76" i="1"/>
  <c r="BO77" i="1" s="1"/>
  <c r="BO54" i="1"/>
  <c r="AX82" i="1" l="1" a="1"/>
  <c r="AX82" i="1" s="1"/>
  <c r="AX83" i="1" a="1"/>
  <c r="AX83" i="1" s="1"/>
  <c r="AX80" i="1" a="1"/>
  <c r="AX80" i="1" s="1"/>
  <c r="AX81" i="1" a="1"/>
  <c r="AX81" i="1" s="1"/>
  <c r="AX37" i="1"/>
  <c r="AX15" i="1"/>
  <c r="BO66" i="1"/>
  <c r="BO52" i="1" s="1"/>
  <c r="BO49" i="1" s="1"/>
  <c r="BO50" i="1" s="1"/>
  <c r="BP47" i="1" s="1"/>
  <c r="BN65" i="1"/>
  <c r="BN67" i="1" s="1"/>
  <c r="BO64" i="1" s="1"/>
  <c r="AX79" i="1" l="1"/>
  <c r="AX27" i="1"/>
  <c r="AX13" i="1" s="1"/>
  <c r="AW26" i="1"/>
  <c r="AW28" i="1" s="1"/>
  <c r="AX25" i="1" s="1"/>
  <c r="BP76" i="1"/>
  <c r="BP77" i="1" s="1"/>
  <c r="BP54" i="1"/>
  <c r="AX10" i="1" l="1"/>
  <c r="AX11" i="1" s="1"/>
  <c r="AY8" i="1" s="1"/>
  <c r="BP66" i="1"/>
  <c r="F66" i="1" s="1"/>
  <c r="BP65" i="1"/>
  <c r="F76" i="1"/>
  <c r="BO65" i="1"/>
  <c r="BO67" i="1" s="1"/>
  <c r="BP64" i="1" s="1"/>
  <c r="BP67" i="1" l="1"/>
  <c r="AY83" i="1" a="1"/>
  <c r="AY83" i="1" s="1"/>
  <c r="AY80" i="1" a="1"/>
  <c r="AY80" i="1" s="1"/>
  <c r="AY82" i="1" a="1"/>
  <c r="AY82" i="1" s="1"/>
  <c r="AY81" i="1" a="1"/>
  <c r="AY81" i="1" s="1"/>
  <c r="AY37" i="1"/>
  <c r="AY15" i="1"/>
  <c r="F65" i="1"/>
  <c r="BP52" i="1"/>
  <c r="AY79" i="1" l="1"/>
  <c r="AY27" i="1"/>
  <c r="AY13" i="1" s="1"/>
  <c r="AX26" i="1"/>
  <c r="AX28" i="1" s="1"/>
  <c r="AY25" i="1" s="1"/>
  <c r="BP49" i="1"/>
  <c r="F52" i="1"/>
  <c r="AY10" i="1" l="1"/>
  <c r="AY11" i="1" s="1"/>
  <c r="AZ8" i="1" s="1"/>
  <c r="F49" i="1"/>
  <c r="E48" i="1" s="1"/>
  <c r="BP50" i="1"/>
  <c r="AZ81" i="1" l="1" a="1"/>
  <c r="AZ81" i="1" s="1"/>
  <c r="AZ83" i="1" a="1"/>
  <c r="AZ83" i="1" s="1"/>
  <c r="AZ82" i="1" a="1"/>
  <c r="AZ82" i="1" s="1"/>
  <c r="AZ80" i="1" a="1"/>
  <c r="AZ80" i="1" s="1"/>
  <c r="AZ37" i="1"/>
  <c r="AZ15" i="1"/>
  <c r="AZ79" i="1" l="1"/>
  <c r="AZ27" i="1"/>
  <c r="AZ13" i="1" s="1"/>
  <c r="AY26" i="1"/>
  <c r="AY28" i="1" s="1"/>
  <c r="AZ25" i="1" s="1"/>
  <c r="AZ10" i="1" l="1"/>
  <c r="AZ11" i="1" s="1"/>
  <c r="BA8" i="1" s="1"/>
  <c r="BA81" i="1" l="1" a="1"/>
  <c r="BA81" i="1" s="1"/>
  <c r="BA82" i="1" a="1"/>
  <c r="BA82" i="1" s="1"/>
  <c r="BA80" i="1" a="1"/>
  <c r="BA80" i="1" s="1"/>
  <c r="BA83" i="1" a="1"/>
  <c r="BA83" i="1" s="1"/>
  <c r="BA37" i="1"/>
  <c r="BA15" i="1"/>
  <c r="BA79" i="1" l="1"/>
  <c r="BA27" i="1"/>
  <c r="BA13" i="1" s="1"/>
  <c r="AZ26" i="1"/>
  <c r="AZ28" i="1" s="1"/>
  <c r="BA25" i="1" s="1"/>
  <c r="BA10" i="1" l="1"/>
  <c r="BA11" i="1" s="1"/>
  <c r="BB8" i="1" s="1"/>
  <c r="BB83" i="1" l="1" a="1"/>
  <c r="BB83" i="1" s="1"/>
  <c r="BB80" i="1" a="1"/>
  <c r="BB80" i="1" s="1"/>
  <c r="BB81" i="1" a="1"/>
  <c r="BB81" i="1" s="1"/>
  <c r="BB82" i="1" a="1"/>
  <c r="BB82" i="1" s="1"/>
  <c r="BB37" i="1"/>
  <c r="BB15" i="1"/>
  <c r="BB79" i="1" l="1"/>
  <c r="BB27" i="1"/>
  <c r="BB13" i="1" s="1"/>
  <c r="BA26" i="1"/>
  <c r="BA28" i="1" s="1"/>
  <c r="BB25" i="1" s="1"/>
  <c r="BB10" i="1" l="1"/>
  <c r="BB11" i="1" s="1"/>
  <c r="BC8" i="1" s="1"/>
  <c r="BC83" i="1" l="1" a="1"/>
  <c r="BC83" i="1" s="1"/>
  <c r="BC82" i="1" a="1"/>
  <c r="BC82" i="1" s="1"/>
  <c r="BC80" i="1" a="1"/>
  <c r="BC80" i="1" s="1"/>
  <c r="BC81" i="1" a="1"/>
  <c r="BC81" i="1" s="1"/>
  <c r="BC37" i="1"/>
  <c r="BC15" i="1"/>
  <c r="BC79" i="1" l="1"/>
  <c r="BC27" i="1"/>
  <c r="BC13" i="1" s="1"/>
  <c r="BB26" i="1"/>
  <c r="BB28" i="1" s="1"/>
  <c r="BC25" i="1" s="1"/>
  <c r="BC10" i="1" l="1"/>
  <c r="BC11" i="1" s="1"/>
  <c r="BD8" i="1" s="1"/>
  <c r="BD81" i="1" l="1" a="1"/>
  <c r="BD81" i="1" s="1"/>
  <c r="BD80" i="1" a="1"/>
  <c r="BD80" i="1" s="1"/>
  <c r="BD83" i="1" a="1"/>
  <c r="BD83" i="1" s="1"/>
  <c r="BD82" i="1" a="1"/>
  <c r="BD82" i="1" s="1"/>
  <c r="BD37" i="1"/>
  <c r="BD15" i="1"/>
  <c r="BD79" i="1" l="1"/>
  <c r="BD27" i="1"/>
  <c r="BD13" i="1" s="1"/>
  <c r="BC26" i="1"/>
  <c r="BC28" i="1" s="1"/>
  <c r="BD25" i="1" s="1"/>
  <c r="BD10" i="1" l="1"/>
  <c r="BD11" i="1" s="1"/>
  <c r="BE8" i="1" s="1"/>
  <c r="BE81" i="1" l="1" a="1"/>
  <c r="BE81" i="1" s="1"/>
  <c r="BE82" i="1" a="1"/>
  <c r="BE82" i="1" s="1"/>
  <c r="BE80" i="1" a="1"/>
  <c r="BE80" i="1" s="1"/>
  <c r="BE83" i="1" a="1"/>
  <c r="BE83" i="1" s="1"/>
  <c r="BE37" i="1"/>
  <c r="BE15" i="1"/>
  <c r="BE79" i="1" l="1"/>
  <c r="BE27" i="1"/>
  <c r="BE13" i="1" s="1"/>
  <c r="BD26" i="1"/>
  <c r="BD28" i="1" s="1"/>
  <c r="BE25" i="1" s="1"/>
  <c r="BE10" i="1" l="1"/>
  <c r="BE11" i="1" s="1"/>
  <c r="BF8" i="1" s="1"/>
  <c r="BF82" i="1" l="1" a="1"/>
  <c r="BF82" i="1" s="1"/>
  <c r="BF80" i="1" a="1"/>
  <c r="BF80" i="1" s="1"/>
  <c r="BF83" i="1" a="1"/>
  <c r="BF83" i="1" s="1"/>
  <c r="BF81" i="1" a="1"/>
  <c r="BF81" i="1" s="1"/>
  <c r="BF37" i="1"/>
  <c r="BF15" i="1"/>
  <c r="BF79" i="1" l="1"/>
  <c r="BF27" i="1"/>
  <c r="BF13" i="1" s="1"/>
  <c r="BE26" i="1"/>
  <c r="BE28" i="1" s="1"/>
  <c r="BF25" i="1" s="1"/>
  <c r="BF10" i="1" l="1"/>
  <c r="BF11" i="1" s="1"/>
  <c r="BG8" i="1" s="1"/>
  <c r="BG83" i="1" l="1" a="1"/>
  <c r="BG83" i="1" s="1"/>
  <c r="BG81" i="1" a="1"/>
  <c r="BG81" i="1" s="1"/>
  <c r="BG82" i="1" a="1"/>
  <c r="BG82" i="1" s="1"/>
  <c r="BG80" i="1" a="1"/>
  <c r="BG80" i="1" s="1"/>
  <c r="BG37" i="1"/>
  <c r="BG15" i="1"/>
  <c r="BG79" i="1" l="1"/>
  <c r="BG27" i="1"/>
  <c r="BG13" i="1" s="1"/>
  <c r="BF26" i="1"/>
  <c r="BF28" i="1" s="1"/>
  <c r="BG25" i="1" s="1"/>
  <c r="BG10" i="1" l="1"/>
  <c r="BG11" i="1" s="1"/>
  <c r="BH8" i="1" s="1"/>
  <c r="BH82" i="1" l="1" a="1"/>
  <c r="BH82" i="1" s="1"/>
  <c r="BH83" i="1" a="1"/>
  <c r="BH83" i="1" s="1"/>
  <c r="BH81" i="1" a="1"/>
  <c r="BH81" i="1" s="1"/>
  <c r="BH80" i="1" a="1"/>
  <c r="BH80" i="1" s="1"/>
  <c r="BH37" i="1"/>
  <c r="BH15" i="1"/>
  <c r="BH79" i="1" l="1"/>
  <c r="BH27" i="1"/>
  <c r="BH13" i="1" s="1"/>
  <c r="BG26" i="1"/>
  <c r="BG28" i="1" s="1"/>
  <c r="BH25" i="1" s="1"/>
  <c r="BH10" i="1" l="1"/>
  <c r="BH11" i="1" s="1"/>
  <c r="BI8" i="1" s="1"/>
  <c r="BI80" i="1" l="1" a="1"/>
  <c r="BI80" i="1" s="1"/>
  <c r="BI83" i="1" a="1"/>
  <c r="BI83" i="1" s="1"/>
  <c r="BI81" i="1" a="1"/>
  <c r="BI81" i="1" s="1"/>
  <c r="BI82" i="1" a="1"/>
  <c r="BI82" i="1" s="1"/>
  <c r="BI37" i="1"/>
  <c r="BI15" i="1"/>
  <c r="BI79" i="1" l="1"/>
  <c r="BI27" i="1"/>
  <c r="BI13" i="1" s="1"/>
  <c r="BH26" i="1"/>
  <c r="BH28" i="1" s="1"/>
  <c r="BI25" i="1" s="1"/>
  <c r="BI10" i="1" l="1"/>
  <c r="BI11" i="1" l="1"/>
  <c r="BJ8" i="1" s="1"/>
  <c r="BJ80" i="1" l="1" a="1"/>
  <c r="BJ80" i="1" s="1"/>
  <c r="BJ81" i="1" a="1"/>
  <c r="BJ81" i="1" s="1"/>
  <c r="BJ83" i="1" a="1"/>
  <c r="BJ83" i="1" s="1"/>
  <c r="BJ82" i="1" a="1"/>
  <c r="BJ82" i="1" s="1"/>
  <c r="BJ37" i="1"/>
  <c r="BJ15" i="1"/>
  <c r="BJ79" i="1" l="1"/>
  <c r="BJ27" i="1"/>
  <c r="BI26" i="1"/>
  <c r="BJ13" i="1"/>
  <c r="BJ10" i="1" l="1"/>
  <c r="BI28" i="1"/>
  <c r="BJ25" i="1" s="1"/>
  <c r="BJ11" i="1" l="1"/>
  <c r="BK8" i="1" s="1"/>
  <c r="BK81" i="1" l="1" a="1"/>
  <c r="BK81" i="1" s="1"/>
  <c r="BK83" i="1" a="1"/>
  <c r="BK83" i="1" s="1"/>
  <c r="BK80" i="1" a="1"/>
  <c r="BK80" i="1" s="1"/>
  <c r="BK82" i="1" a="1"/>
  <c r="BK82" i="1" s="1"/>
  <c r="BK37" i="1"/>
  <c r="BK15" i="1"/>
  <c r="BK79" i="1" l="1"/>
  <c r="BK27" i="1"/>
  <c r="BK13" i="1" s="1"/>
  <c r="BJ26" i="1"/>
  <c r="BJ28" i="1" l="1"/>
  <c r="BK25" i="1" s="1"/>
  <c r="BK10" i="1"/>
  <c r="BK11" i="1" l="1"/>
  <c r="BL8" i="1" s="1"/>
  <c r="BL83" i="1" l="1" a="1"/>
  <c r="BL83" i="1" s="1"/>
  <c r="BL82" i="1" a="1"/>
  <c r="BL82" i="1" s="1"/>
  <c r="BL80" i="1" a="1"/>
  <c r="BL80" i="1" s="1"/>
  <c r="BL81" i="1" a="1"/>
  <c r="BL81" i="1" s="1"/>
  <c r="BL37" i="1"/>
  <c r="BL15" i="1"/>
  <c r="BL79" i="1" l="1"/>
  <c r="BL27" i="1"/>
  <c r="BL13" i="1" s="1"/>
  <c r="BK26" i="1"/>
  <c r="BL10" i="1" l="1"/>
  <c r="BK28" i="1"/>
  <c r="BL25" i="1" s="1"/>
  <c r="BL11" i="1" l="1"/>
  <c r="BM8" i="1" s="1"/>
  <c r="BM81" i="1" l="1" a="1"/>
  <c r="BM81" i="1" s="1"/>
  <c r="BM83" i="1" a="1"/>
  <c r="BM83" i="1" s="1"/>
  <c r="BM82" i="1" a="1"/>
  <c r="BM82" i="1" s="1"/>
  <c r="BM80" i="1" a="1"/>
  <c r="BM80" i="1" s="1"/>
  <c r="BM37" i="1"/>
  <c r="BM15" i="1"/>
  <c r="BM79" i="1" l="1"/>
  <c r="BM27" i="1"/>
  <c r="BM13" i="1" s="1"/>
  <c r="BL26" i="1"/>
  <c r="BM10" i="1" l="1"/>
  <c r="BL28" i="1"/>
  <c r="BM25" i="1" s="1"/>
  <c r="BM11" i="1" l="1"/>
  <c r="BN8" i="1" s="1"/>
  <c r="BN83" i="1" l="1" a="1"/>
  <c r="BN83" i="1" s="1"/>
  <c r="BN80" i="1" a="1"/>
  <c r="BN80" i="1" s="1"/>
  <c r="BN81" i="1" a="1"/>
  <c r="BN81" i="1" s="1"/>
  <c r="BN82" i="1" a="1"/>
  <c r="BN82" i="1" s="1"/>
  <c r="BN37" i="1"/>
  <c r="BN15" i="1"/>
  <c r="BN79" i="1" l="1"/>
  <c r="BN27" i="1"/>
  <c r="BN13" i="1" s="1"/>
  <c r="BM26" i="1"/>
  <c r="BN10" i="1" l="1"/>
  <c r="BN11" i="1" s="1"/>
  <c r="BO8" i="1" s="1"/>
  <c r="BM28" i="1"/>
  <c r="BN25" i="1" s="1"/>
  <c r="BO82" i="1" l="1" a="1"/>
  <c r="BO82" i="1" s="1"/>
  <c r="BO80" i="1" a="1"/>
  <c r="BO80" i="1" s="1"/>
  <c r="BO83" i="1" a="1"/>
  <c r="BO83" i="1" s="1"/>
  <c r="BO81" i="1" a="1"/>
  <c r="BO81" i="1" s="1"/>
  <c r="BO37" i="1"/>
  <c r="BO15" i="1"/>
  <c r="BO79" i="1" l="1"/>
  <c r="BO27" i="1"/>
  <c r="BO13" i="1" s="1"/>
  <c r="BN26" i="1"/>
  <c r="BN28" i="1" s="1"/>
  <c r="BO25" i="1" s="1"/>
  <c r="BO10" i="1" l="1"/>
  <c r="BO11" i="1" s="1"/>
  <c r="BP8" i="1" s="1"/>
  <c r="BP83" i="1" l="1" a="1"/>
  <c r="BP83" i="1" s="1"/>
  <c r="BP80" i="1" a="1"/>
  <c r="BP80" i="1" s="1"/>
  <c r="BP81" i="1" a="1"/>
  <c r="BP81" i="1" s="1"/>
  <c r="BP82" i="1" a="1"/>
  <c r="BP82" i="1" s="1"/>
  <c r="BP37" i="1"/>
  <c r="BP15" i="1"/>
  <c r="BP79" i="1" l="1"/>
  <c r="BP26" i="1"/>
  <c r="BP27" i="1"/>
  <c r="F27" i="1" s="1"/>
  <c r="F37" i="1"/>
  <c r="BO26" i="1"/>
  <c r="BO28" i="1" s="1"/>
  <c r="BP25" i="1" s="1"/>
  <c r="BP28" i="1" l="1"/>
  <c r="BP13" i="1"/>
  <c r="F26" i="1"/>
  <c r="BP10" i="1" l="1"/>
  <c r="F13" i="1"/>
  <c r="F10" i="1" l="1"/>
  <c r="E9" i="1" s="1"/>
  <c r="BP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<sst xmlns="http://schemas.openxmlformats.org/spreadsheetml/2006/main" count="67" uniqueCount="33">
  <si>
    <t>(단위:백만원)</t>
  </si>
  <si>
    <t>Description</t>
  </si>
  <si>
    <r>
      <t xml:space="preserve">Sum or </t>
    </r>
    <r>
      <rPr>
        <i/>
        <sz val="8.5"/>
        <rFont val="맑은 고딕"/>
        <family val="3"/>
        <charset val="129"/>
        <scheme val="major"/>
      </rPr>
      <t>Max</t>
    </r>
    <phoneticPr fontId="12" type="noConversion"/>
  </si>
  <si>
    <t>선순위차입금</t>
    <phoneticPr fontId="3" type="noConversion"/>
  </si>
  <si>
    <t>기초</t>
    <phoneticPr fontId="3" type="noConversion"/>
  </si>
  <si>
    <t>증가</t>
    <phoneticPr fontId="3" type="noConversion"/>
  </si>
  <si>
    <t>감소</t>
    <phoneticPr fontId="3" type="noConversion"/>
  </si>
  <si>
    <t>기말</t>
    <phoneticPr fontId="3" type="noConversion"/>
  </si>
  <si>
    <t>원리금균등</t>
  </si>
  <si>
    <t>원리금균등상환액</t>
    <phoneticPr fontId="3" type="noConversion"/>
  </si>
  <si>
    <t>상환개시분기</t>
    <phoneticPr fontId="3" type="noConversion"/>
  </si>
  <si>
    <t>상환종료분기</t>
    <phoneticPr fontId="3" type="noConversion"/>
  </si>
  <si>
    <t>상환분기</t>
    <phoneticPr fontId="3" type="noConversion"/>
  </si>
  <si>
    <t>잔여상환분기</t>
    <phoneticPr fontId="3" type="noConversion"/>
  </si>
  <si>
    <t>미지급이자</t>
    <phoneticPr fontId="3" type="noConversion"/>
  </si>
  <si>
    <t>차입약정개시일</t>
    <phoneticPr fontId="3" type="noConversion"/>
  </si>
  <si>
    <t>차입약정분기말</t>
    <phoneticPr fontId="3" type="noConversion"/>
  </si>
  <si>
    <t>원금상환</t>
    <phoneticPr fontId="3" type="noConversion"/>
  </si>
  <si>
    <t>선순위원리금_Q</t>
    <phoneticPr fontId="3" type="noConversion"/>
  </si>
  <si>
    <t>이자율(분기)_이자지급일</t>
    <phoneticPr fontId="3" type="noConversion"/>
  </si>
  <si>
    <t>이자비용 Index_qtr</t>
    <phoneticPr fontId="3" type="noConversion"/>
  </si>
  <si>
    <t>Loan period</t>
    <phoneticPr fontId="3" type="noConversion"/>
  </si>
  <si>
    <t>이자율(년)_이자지급일</t>
    <phoneticPr fontId="3" type="noConversion"/>
  </si>
  <si>
    <t>이자비용_이자지급일</t>
    <phoneticPr fontId="3" type="noConversion"/>
  </si>
  <si>
    <t>기준금리</t>
    <phoneticPr fontId="3" type="noConversion"/>
  </si>
  <si>
    <t>가산금리</t>
    <phoneticPr fontId="3" type="noConversion"/>
  </si>
  <si>
    <t>펀드 보수</t>
    <phoneticPr fontId="3" type="noConversion"/>
  </si>
  <si>
    <t>적용금리</t>
    <phoneticPr fontId="3" type="noConversion"/>
  </si>
  <si>
    <t>1종수익권</t>
    <phoneticPr fontId="3" type="noConversion"/>
  </si>
  <si>
    <t xml:space="preserve">  운용보수</t>
    <phoneticPr fontId="3" type="noConversion"/>
  </si>
  <si>
    <t xml:space="preserve">  신탁보수</t>
    <phoneticPr fontId="3" type="noConversion"/>
  </si>
  <si>
    <t xml:space="preserve">  사무수탁보수</t>
    <phoneticPr fontId="3" type="noConversion"/>
  </si>
  <si>
    <t xml:space="preserve">  판매보수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</si>
</sst>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General&quot;년&quot;"/>
    <numFmt numFmtId="177" formatCode="General&quot;분기&quot;"/>
    <numFmt numFmtId="178" formatCode="_-* #,##0.00_-;\-* #,##0.00_-;_-* &quot;-&quot;_-;_-@_-"/>
    <numFmt numFmtId="179" formatCode="0.0000%"/>
    <numFmt numFmtId="180" formatCode="_-* #,##0.0000_-;\-* #,##0.0000_-;_-* &quot;-&quot;_-;_-@_-"/>
    <numFmt numFmtId="182" formatCode="#,##0_);[Red]\(#,##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i/>
      <sz val="8.5"/>
      <name val="맑은 고딕"/>
      <family val="3"/>
      <charset val="129"/>
      <scheme val="major"/>
    </font>
    <font>
      <sz val="8"/>
      <name val="굴림"/>
      <family val="3"/>
      <charset val="129"/>
    </font>
    <font>
      <i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8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3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9" fillId="0" borderId="1" xfId="3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10" fillId="0" borderId="1" xfId="3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41" fontId="5" fillId="0" borderId="9" xfId="0" applyNumberFormat="1" applyFont="1" applyBorder="1">
      <alignment vertical="center"/>
    </xf>
    <xf numFmtId="41" fontId="5" fillId="0" borderId="8" xfId="1" applyFont="1" applyBorder="1">
      <alignment vertical="center"/>
    </xf>
    <xf numFmtId="41" fontId="5" fillId="0" borderId="9" xfId="1" applyFont="1" applyBorder="1">
      <alignment vertical="center"/>
    </xf>
    <xf numFmtId="0" fontId="5" fillId="0" borderId="0" xfId="0" applyFont="1" applyAlignment="1">
      <alignment horizontal="left" vertical="center"/>
    </xf>
    <xf numFmtId="41" fontId="5" fillId="0" borderId="0" xfId="0" applyNumberFormat="1" applyFont="1">
      <alignment vertical="center"/>
    </xf>
    <xf numFmtId="0" fontId="5" fillId="0" borderId="9" xfId="0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41" fontId="5" fillId="0" borderId="10" xfId="1" applyFont="1" applyBorder="1">
      <alignment vertical="center"/>
    </xf>
    <xf numFmtId="41" fontId="5" fillId="0" borderId="12" xfId="1" applyFont="1" applyBorder="1">
      <alignment vertical="center"/>
    </xf>
    <xf numFmtId="0" fontId="13" fillId="0" borderId="8" xfId="0" applyFont="1" applyBorder="1">
      <alignment vertical="center"/>
    </xf>
    <xf numFmtId="14" fontId="13" fillId="0" borderId="0" xfId="0" applyNumberFormat="1" applyFont="1">
      <alignment vertical="center"/>
    </xf>
    <xf numFmtId="41" fontId="13" fillId="0" borderId="9" xfId="0" applyNumberFormat="1" applyFont="1" applyBorder="1">
      <alignment vertical="center"/>
    </xf>
    <xf numFmtId="0" fontId="13" fillId="0" borderId="0" xfId="0" applyFont="1">
      <alignment vertical="center"/>
    </xf>
    <xf numFmtId="41" fontId="13" fillId="0" borderId="8" xfId="1" applyFont="1" applyBorder="1">
      <alignment vertical="center"/>
    </xf>
    <xf numFmtId="10" fontId="5" fillId="0" borderId="0" xfId="2" applyNumberFormat="1" applyFont="1" applyBorder="1">
      <alignment vertical="center"/>
    </xf>
    <xf numFmtId="41" fontId="5" fillId="0" borderId="8" xfId="1" applyFont="1" applyFill="1" applyBorder="1">
      <alignment vertical="center"/>
    </xf>
    <xf numFmtId="41" fontId="14" fillId="0" borderId="8" xfId="1" applyFont="1" applyBorder="1">
      <alignment vertical="center"/>
    </xf>
    <xf numFmtId="14" fontId="14" fillId="0" borderId="0" xfId="0" applyNumberFormat="1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178" fontId="15" fillId="0" borderId="0" xfId="1" applyNumberFormat="1" applyFont="1">
      <alignment vertical="center"/>
    </xf>
    <xf numFmtId="178" fontId="15" fillId="0" borderId="3" xfId="1" applyNumberFormat="1" applyFont="1" applyBorder="1">
      <alignment vertical="center"/>
    </xf>
    <xf numFmtId="41" fontId="5" fillId="0" borderId="1" xfId="0" applyNumberFormat="1" applyFont="1" applyBorder="1">
      <alignment vertical="center"/>
    </xf>
    <xf numFmtId="0" fontId="16" fillId="0" borderId="8" xfId="0" applyFont="1" applyBorder="1">
      <alignment vertical="center"/>
    </xf>
    <xf numFmtId="0" fontId="16" fillId="0" borderId="0" xfId="0" applyFont="1">
      <alignment vertical="center"/>
    </xf>
    <xf numFmtId="41" fontId="16" fillId="0" borderId="0" xfId="0" applyNumberFormat="1" applyFont="1">
      <alignment vertical="center"/>
    </xf>
    <xf numFmtId="41" fontId="16" fillId="0" borderId="9" xfId="0" applyNumberFormat="1" applyFont="1" applyBorder="1">
      <alignment vertical="center"/>
    </xf>
    <xf numFmtId="41" fontId="16" fillId="0" borderId="8" xfId="1" applyFont="1" applyFill="1" applyBorder="1">
      <alignment vertical="center"/>
    </xf>
    <xf numFmtId="178" fontId="16" fillId="0" borderId="8" xfId="1" applyNumberFormat="1" applyFont="1" applyBorder="1">
      <alignment vertical="center"/>
    </xf>
    <xf numFmtId="10" fontId="5" fillId="0" borderId="0" xfId="2" applyNumberFormat="1" applyFont="1" applyFill="1" applyBorder="1">
      <alignment vertical="center"/>
    </xf>
    <xf numFmtId="41" fontId="5" fillId="0" borderId="9" xfId="1" applyFont="1" applyFill="1" applyBorder="1">
      <alignment vertical="center"/>
    </xf>
    <xf numFmtId="41" fontId="13" fillId="0" borderId="9" xfId="1" applyFont="1" applyBorder="1">
      <alignment vertical="center"/>
    </xf>
    <xf numFmtId="41" fontId="16" fillId="0" borderId="9" xfId="1" applyFont="1" applyFill="1" applyBorder="1">
      <alignment vertical="center"/>
    </xf>
    <xf numFmtId="178" fontId="16" fillId="0" borderId="9" xfId="1" applyNumberFormat="1" applyFont="1" applyBorder="1">
      <alignment vertical="center"/>
    </xf>
    <xf numFmtId="0" fontId="15" fillId="0" borderId="0" xfId="0" applyFont="1">
      <alignment vertical="center"/>
    </xf>
    <xf numFmtId="178" fontId="15" fillId="0" borderId="0" xfId="1" applyNumberFormat="1" applyFont="1" applyBorder="1">
      <alignment vertical="center"/>
    </xf>
    <xf numFmtId="41" fontId="5" fillId="0" borderId="9" xfId="0" applyNumberFormat="1" applyFont="1" applyBorder="1" applyAlignment="1">
      <alignment horizontal="center" vertical="center"/>
    </xf>
    <xf numFmtId="179" fontId="5" fillId="0" borderId="8" xfId="2" applyNumberFormat="1" applyFont="1" applyBorder="1">
      <alignment vertical="center"/>
    </xf>
    <xf numFmtId="179" fontId="5" fillId="0" borderId="9" xfId="2" applyNumberFormat="1" applyFont="1" applyBorder="1">
      <alignment vertical="center"/>
    </xf>
    <xf numFmtId="10" fontId="15" fillId="4" borderId="1" xfId="0" applyNumberFormat="1" applyFont="1" applyFill="1" applyBorder="1">
      <alignment vertical="center"/>
    </xf>
    <xf numFmtId="179" fontId="5" fillId="0" borderId="8" xfId="0" applyNumberFormat="1" applyFont="1" applyBorder="1" applyAlignment="1">
      <alignment horizontal="right" vertical="center"/>
    </xf>
    <xf numFmtId="179" fontId="5" fillId="0" borderId="9" xfId="0" applyNumberFormat="1" applyFont="1" applyBorder="1" applyAlignment="1">
      <alignment horizontal="right" vertical="center"/>
    </xf>
    <xf numFmtId="179" fontId="14" fillId="0" borderId="8" xfId="2" applyNumberFormat="1" applyFont="1" applyFill="1" applyBorder="1">
      <alignment vertical="center"/>
    </xf>
    <xf numFmtId="179" fontId="5" fillId="3" borderId="8" xfId="0" applyNumberFormat="1" applyFont="1" applyFill="1" applyBorder="1" applyAlignment="1">
      <alignment horizontal="right" vertical="center"/>
    </xf>
    <xf numFmtId="179" fontId="5" fillId="3" borderId="9" xfId="0" applyNumberFormat="1" applyFont="1" applyFill="1" applyBorder="1" applyAlignment="1">
      <alignment horizontal="right" vertical="center"/>
    </xf>
    <xf numFmtId="10" fontId="5" fillId="0" borderId="9" xfId="0" applyNumberFormat="1" applyFont="1" applyBorder="1" applyAlignment="1">
      <alignment horizontal="center" vertical="center"/>
    </xf>
    <xf numFmtId="180" fontId="8" fillId="0" borderId="0" xfId="1" applyNumberFormat="1" applyFont="1">
      <alignment vertical="center"/>
    </xf>
    <xf numFmtId="43" fontId="5" fillId="0" borderId="0" xfId="0" applyNumberFormat="1" applyFont="1">
      <alignment vertical="center"/>
    </xf>
    <xf numFmtId="10" fontId="15" fillId="4" borderId="7" xfId="0" applyNumberFormat="1" applyFont="1" applyFill="1" applyBorder="1">
      <alignment vertical="center"/>
    </xf>
    <xf numFmtId="10" fontId="15" fillId="4" borderId="9" xfId="0" applyNumberFormat="1" applyFont="1" applyFill="1" applyBorder="1">
      <alignment vertical="center"/>
    </xf>
    <xf numFmtId="10" fontId="15" fillId="4" borderId="12" xfId="0" applyNumberFormat="1" applyFont="1" applyFill="1" applyBorder="1">
      <alignment vertical="center"/>
    </xf>
    <xf numFmtId="182" fontId="5" fillId="0" borderId="1" xfId="0" applyNumberFormat="1" applyFont="1" applyBorder="1">
      <alignment vertical="center"/>
    </xf>
    <xf numFmtId="182" fontId="5" fillId="0" borderId="7" xfId="0" applyNumberFormat="1" applyFont="1" applyBorder="1">
      <alignment vertical="center"/>
    </xf>
    <xf numFmtId="182" fontId="5" fillId="0" borderId="9" xfId="0" applyNumberFormat="1" applyFont="1" applyBorder="1">
      <alignment vertical="center"/>
    </xf>
    <xf numFmtId="182" fontId="5" fillId="0" borderId="12" xfId="0" applyNumberFormat="1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</cellXfs>
  <cellStyles count="4">
    <cellStyle name="백분율" xfId="2" builtinId="5"/>
    <cellStyle name="쉼표 [0]" xfId="1" builtinId="6"/>
    <cellStyle name="표준" xfId="0" builtinId="0"/>
    <cellStyle name="표준 22" xfId="3" xr:uid="{54EAEE40-CE19-4EA3-912D-03258F771CA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theme" Target="theme/theme1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437;&#44592;\&#44277;&#50976;%20&#47928;&#49436;\EXCEL\&#49688;&#51452;\&#49324;&#50629;&#49457;~1\96\&#49552;&#51061;&#44592;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SY%20PX-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7928;&#49436;/&#44204;&#51201;/&#51333;&#47448;&#48324;%20&#48516;&#47448;/&#51068;&#50948;&#45824;&#44032;/040615-&#45796;&#49328;(&#50668;&#51452;&#44264;&#54532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TUS\&#44144;&#51228;&#46020;\&#44144;&#51228;&#460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ark239/Documents/01%20&#50629;&#47924;/10%20UNCT/04%20FM/&#50976;&#50644;&#50472;&#54000;&#49324;&#50629;&#49457;&#44160;&#53664;&#47784;&#45944;_20220317_v2(&#49569;&#48512;)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ark239/Documents/01%20&#50629;&#47924;/23%20&#47932;&#47448;&#49468;&#53552;/4%20FM/&#49828;&#53440;&#53076;&#47932;&#47448;&#49468;&#53552;%20&#50896;&#47532;&#44552;&#49345;&#54872;&#44032;&#45733;&#49457;%20&#44160;&#53664;%20&#51116;&#47924;&#47784;&#45944;_Final_20230109_v2_reviewed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040\C&#46300;&#46972;&#51060;&#48652;\&#44608;&#50857;&#44592;\&#50641;&#49472;\GUMI4B2\&#44396;&#48120;4&#45800;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40;&#51652;2\D\My%20Documents\&#49437;&#48393;&#51648;&#54616;&#52264;&#46020;\&#50900;&#49569;Ic&#44368;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49345;&#44508;\&#50577;&#54217;\ok\&#45824;&#44396;-&#45824;&#46041;\&#44396;&#51312;&#44228;&#49328;&#49436;\&#52572;&#51333;\&#44368;&#45824;\77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040\C&#46300;&#46972;&#51060;&#48652;\My%20Documents\Khdata99\&#44288;&#47532;&#52397;\&#49436;&#50872;\&#44053;&#48320;&#48513;&#47196;\My%20Documents\KHDATA\&#44288;&#47532;&#52397;\&#50896;&#45224;-&#50872;&#51652;\&#50896;&#45224;&#50872;&#51652;&#45209;&#52272;&#45236;&#50669;(99.4.13%20&#48512;&#49328;&#52397;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ykim/Documents/&#50629;&#47924;/CP&amp;E/2016/4.%20&#54620;&#54868;MD/0.%20MD%20&#48320;&#44221;&#51228;&#50504;/PROJECT/CN9642B/BACK-UP/01GENERL/EXL-SHET/EXL-WORK/KJ-KIM/PROJECTS/CYPRUS/PROJ-C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040\C&#46300;&#46972;&#51060;&#48652;\My%20Documents\Khdata99\&#44288;&#47532;&#52397;\&#50896;&#45224;-&#50872;&#51652;\&#50896;&#45224;&#50872;&#51652;&#45209;&#52272;&#45236;&#50669;(99.4.13%20&#48512;&#49328;&#52397;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5141;&#49692;\&#44277;&#50976;\2&#49436;&#49457;&#44396;\&#54788;&#51109;\&#51068;&#49328;&#51648;&#54617;&#49324;\&#44592;&#49689;&#49324;\LOTUS\&#44144;&#51228;&#46020;\&#44144;&#51228;&#4602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109;&#49457;&#49340;\&#44277;&#50976;\JABO\O12060\INFORM\MYENGB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48120;&#46976;\&#48120;&#46976;&#50896;&#44032;&#44228;&#49328;\2004\2&#50900;\ATM(&#52397;&#54840;,LG&#50644;&#49884;&#49828;)\&#50672;&#4420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K\&#44032;&#51256;&#44032;&#49464;&#50836;\OFFICE%20&#50577;&#49885;\N&#36035;&#63963;-&#32887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109;&#54788;&#50864;\&#50896;&#44032;&#44228;&#49328;\My%20Documents\&#50896;&#44032;&#44228;&#49328;\&#50896;&#44032;&#44228;&#49328;\Book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040\C&#46300;&#46972;&#51060;&#48652;\My%20Documents\KHDATA\&#44288;&#47532;&#52397;\&#50896;&#45224;-&#50872;&#51652;\&#50896;&#45224;&#50872;&#51652;&#45209;&#52272;&#45236;&#50669;(99.4.13%20&#48512;&#49328;&#52397;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05901\&#54872;&#44221;&#54016;\&#51473;&#50669;&#54924;&#51032;\96&#45380;10&#50900;\&#44288;&#47532;&#48376;&#48512;1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040\C&#46300;&#46972;&#51060;&#48652;\My%20Documents\Khdata99\&#44288;&#47532;&#52397;\&#49436;&#50872;\&#44053;&#48320;&#48513;&#47196;\My%20Documents\KHDATA\&#54620;&#44397;&#51204;&#47141;\&#49888;&#49457;&#45224;-&#44552;&#44257;\&#49888;&#49457;&#45224;&#53804;&#52272;&#45236;&#50669;(1&#48264;&#45236;&#50669;)(2)\KHDATA\&#44288;&#47532;&#52397;\&#50896;&#45224;-&#50872;&#51652;\&#50896;&#45224;&#50872;&#51652;&#45209;&#52272;&#45236;&#50669;(99.4.13%20&#48512;&#49328;&#52397;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4018\c\ESTI96\&#44053;&#51652;&#51109;&#55141;\&#54980;&#45796;&#45236;&#50669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51077;&#52272;&#50504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&#51077;&#52272;\&#48264;&#50689;&#47196;\&#47924;&#50504;&#54616;&#49688;\&#49892;&#54665;(1)\&#45236;&#50669;&#49436;(1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040\C&#46300;&#46972;&#51060;&#48652;\&#51077;&#52272;&#45236;&#50669;\&#44592;&#50500;&#45824;&#44368;\&#44592;&#50500;&#45824;&#4436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775\c\ESTI96\&#44053;&#51652;&#51109;&#55141;\&#54980;&#45796;&#45236;&#5066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7300-1000.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봉투 표지"/>
      <sheetName val="표지"/>
      <sheetName val="간지"/>
      <sheetName val="공문 (영문)"/>
      <sheetName val="SUMMARY"/>
      <sheetName val="TOT"/>
      <sheetName val="TOT (2)"/>
      <sheetName val="BREAKDOWN"/>
      <sheetName val="D"/>
      <sheetName val="G"/>
      <sheetName val="J"/>
      <sheetName val="M"/>
      <sheetName val="P"/>
      <sheetName val="Sheet1"/>
      <sheetName val="자재"/>
      <sheetName val="상세내역"/>
      <sheetName val="상세내역 (2)"/>
      <sheetName val="상세내역 (3)"/>
      <sheetName val="INDIRECT "/>
      <sheetName val="SCHEDULE"/>
      <sheetName val="EQP'T SCH"/>
      <sheetName val="MAN POWER"/>
      <sheetName val="ORGANIZATION"/>
      <sheetName val="FACILITY"/>
      <sheetName val="인건비(x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FWBS 9000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A000"/>
      <sheetName val="FWBS A000"/>
      <sheetName val="B000"/>
      <sheetName val="FWBS B000"/>
      <sheetName val="Z000"/>
      <sheetName val="FWBS Z000"/>
      <sheetName val="12CGOU"/>
      <sheetName val="Final(1)summary"/>
      <sheetName val="TYPE-A"/>
      <sheetName val="B"/>
      <sheetName val="Chart"/>
      <sheetName val="95신규호표"/>
      <sheetName val="SALA-002"/>
      <sheetName val="COA-17"/>
      <sheetName val="C-18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Cash2"/>
      <sheetName val="Z"/>
      <sheetName val="A"/>
      <sheetName val="PNTEXT"/>
      <sheetName val="Planning&amp;reporting"/>
      <sheetName val="EE-PROP"/>
      <sheetName val="산근"/>
      <sheetName val="0000"/>
      <sheetName val="자금운영"/>
      <sheetName val="도"/>
      <sheetName val="Basic"/>
      <sheetName val="Building BD"/>
      <sheetName val="DRUM"/>
      <sheetName val="Onerous Terms"/>
      <sheetName val="INVOICE_CERT EIV'S"/>
      <sheetName val="집계표"/>
      <sheetName val="嗔5喸5"/>
      <sheetName val="EQUIPMENT"/>
      <sheetName val="jobhist"/>
      <sheetName val=" Sum"/>
      <sheetName val="INSTR"/>
      <sheetName val="BQMP"/>
      <sheetName val="실제 도면출도"/>
      <sheetName val="ENE-CAL"/>
      <sheetName val="TTL"/>
      <sheetName val="MTP"/>
      <sheetName val="SOHAR(2nd)"/>
      <sheetName val="공사비 내역 (가)"/>
      <sheetName val="plan&amp;section of foundation"/>
      <sheetName val="design criteria"/>
      <sheetName val="CAL"/>
      <sheetName val="대비표"/>
      <sheetName val="#REF"/>
      <sheetName val="w't table"/>
      <sheetName val="표지"/>
      <sheetName val="D-623D"/>
      <sheetName val="33628-Rev. A"/>
      <sheetName val="Eq. Mobilization"/>
      <sheetName val="당초"/>
      <sheetName val="DESCRIPTION"/>
      <sheetName val="BM DATA SHEET"/>
      <sheetName val="Progress Tab"/>
      <sheetName val="BATCH"/>
      <sheetName val="具志川H社"/>
      <sheetName val="WIP"/>
      <sheetName val="기성내역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INVOICE_CERT_EIV'S"/>
      <sheetName val="ORIGINAL"/>
      <sheetName val=""/>
      <sheetName val="Running compatibility check _x0000_A_x0000_"/>
      <sheetName val="CASH"/>
      <sheetName val="상반기손익차2총괄"/>
      <sheetName val="입찰내역 발주처 양식"/>
      <sheetName val="집계표(OPTION)"/>
      <sheetName val="BM"/>
      <sheetName val="기계내역서"/>
      <sheetName val="Sheet1"/>
      <sheetName val="공사비SUM"/>
      <sheetName val="LinerWt"/>
      <sheetName val="Sheet4"/>
      <sheetName val="M 11"/>
      <sheetName val="PIPING"/>
      <sheetName val="Kuan&amp;Har(PT)"/>
      <sheetName val="Alat"/>
      <sheetName val="PRO_DCI"/>
      <sheetName val="INST_DCI"/>
      <sheetName val="HVAC_DCI"/>
      <sheetName val="PIPE_DCI"/>
      <sheetName val="合成単価作成表-BLDG"/>
      <sheetName val="Sheet13"/>
      <sheetName val="Sheet14"/>
      <sheetName val="PC CATCH PIT 1X1X1.2M"/>
      <sheetName val="PC CATCH PIT .6X.6X1.0M"/>
      <sheetName val="PC COVER 100MM THK .95x.3"/>
      <sheetName val="PC COVER 250MM THK 2.2x.3"/>
      <sheetName val="EQT-ESTN"/>
      <sheetName val="REINF."/>
      <sheetName val="SKETCH"/>
      <sheetName val="AC"/>
      <sheetName val="member design"/>
      <sheetName val="working load at the btm ft."/>
      <sheetName val="soil bearing check"/>
      <sheetName val="목표세부명세"/>
      <sheetName val="기둥(원형)"/>
      <sheetName val="List"/>
      <sheetName val="Concept Offshore"/>
      <sheetName val="3. GROUNDING SYSTEM"/>
      <sheetName val="7102"/>
      <sheetName val="Adjusted Bids"/>
      <sheetName val="Chiet tinh dz35"/>
      <sheetName val="Running compatibility check 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INVOICE_CERT_EIV'S1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Eq__Mobilization"/>
      <sheetName val="BM_DATA_SHEET"/>
      <sheetName val="33628-Rev__A"/>
      <sheetName val="Progress_Tab"/>
      <sheetName val="입찰내역_발주처_양식"/>
      <sheetName val="M_11"/>
      <sheetName val="REINF_"/>
      <sheetName val="Running_compatibility_check_A"/>
      <sheetName val="3__GROUNDING_SYSTEM"/>
      <sheetName val="뜃맟뭁돽띿맟?-BLDG"/>
      <sheetName val="A(Rev.3)"/>
      <sheetName val="Hoja1"/>
      <sheetName val="Auxi"/>
      <sheetName val="Building_BD1"/>
      <sheetName val="Onerous_Terms1"/>
      <sheetName val="_Sum1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설비"/>
      <sheetName val="공문"/>
      <sheetName val="Breakdown-1"/>
      <sheetName val="Pipe"/>
      <sheetName val="Add"/>
      <sheetName val="FitOutConfCentre"/>
      <sheetName val="RFP002"/>
      <sheetName val="코드"/>
      <sheetName val="자바라1"/>
      <sheetName val="C,E"/>
      <sheetName val="산출내역서"/>
      <sheetName val="Proposal"/>
      <sheetName val="基数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[Planning&amp;reporting.xlsM9000-A"/>
      <sheetName val="Running compatibility check _x0"/>
      <sheetName val="A (2)"/>
      <sheetName val="1100"/>
      <sheetName val="datasheet"/>
      <sheetName val="설계내역서"/>
      <sheetName val="salary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MCCSUM"/>
      <sheetName val="Cashflow Analysis"/>
      <sheetName val="Running compatibility check _A_"/>
      <sheetName val="Sheet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ALCULATION"/>
      <sheetName val="[Planning&amp;reporting_xlsM9000-A"/>
      <sheetName val="Cashflow_Analysis"/>
      <sheetName val="DATA"/>
      <sheetName val="Petty"/>
      <sheetName val="WORKSHEET CS"/>
      <sheetName val="CODE"/>
      <sheetName val="J"/>
      <sheetName val="DATOS"/>
      <sheetName val="Direct Prices"/>
      <sheetName val="Лист1"/>
      <sheetName val="Orçamento"/>
      <sheetName val="Structural Comp"/>
      <sheetName val="DO NOT Delete"/>
      <sheetName val="Backup"/>
      <sheetName val="MTO"/>
      <sheetName val="00-Summary Information-ABB"/>
      <sheetName val="뜃맟뭁돽띿맟_-BLDG"/>
      <sheetName val="Running_compatibility_check__x0"/>
      <sheetName val="Running_compatibility_check_?A?"/>
      <sheetName val="Running_compatibility_check__A_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_Planning&amp;reporting.xlsM9000-A"/>
      <sheetName val="page 6"/>
      <sheetName val="BAG-2"/>
      <sheetName val="P-Ins &amp; Bonds"/>
      <sheetName val="P-Site fac"/>
      <sheetName val="P-Clients fac"/>
      <sheetName val="P Staff fac"/>
      <sheetName val="factor "/>
      <sheetName val="CASHFLOWS"/>
      <sheetName val="Structural_Comp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 refreshError="1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/>
      <sheetData sheetId="353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/>
      <sheetData sheetId="507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甲"/>
      <sheetName val="견적단가"/>
      <sheetName val="토질조사수량"/>
      <sheetName val="단가적용"/>
      <sheetName val="#1"/>
      <sheetName val="#2"/>
      <sheetName val="#3"/>
      <sheetName val="#4"/>
      <sheetName val="#5"/>
      <sheetName val="#6"/>
      <sheetName val="#7"/>
      <sheetName val="#8"/>
      <sheetName val="#9"/>
      <sheetName val="#10"/>
      <sheetName val="중기비"/>
      <sheetName val="장비비"/>
      <sheetName val="자재비"/>
      <sheetName val="노무비1"/>
      <sheetName val="노무비2"/>
      <sheetName val="지오토모"/>
      <sheetName val="탄성파탐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실행내역"/>
      <sheetName val="내역서"/>
      <sheetName val="갑지"/>
      <sheetName val="을지"/>
      <sheetName val="통관비용"/>
      <sheetName val="spare"/>
      <sheetName val="투자비상환"/>
      <sheetName val="COVER"/>
      <sheetName val="검토기준"/>
      <sheetName val="산출근거_성능값"/>
      <sheetName val="계산근거"/>
      <sheetName val="요약"/>
      <sheetName val="분석_CASE1"/>
      <sheetName val="분석_CASE2"/>
      <sheetName val="분석_CASE3"/>
      <sheetName val="분석_CASE4"/>
      <sheetName val="2 카드채권(대출포함)"/>
      <sheetName val="표지"/>
      <sheetName val="CM 1"/>
      <sheetName val="입찰안"/>
      <sheetName val="일위대가(가설)"/>
      <sheetName val="CAL1"/>
      <sheetName val="단가비교"/>
      <sheetName val="입찰품의서"/>
      <sheetName val="체계"/>
      <sheetName val="하조서"/>
      <sheetName val="효율표"/>
      <sheetName val="공사설계서"/>
      <sheetName val="Project Brief"/>
      <sheetName val="거제도"/>
      <sheetName val="外周区 "/>
      <sheetName val="13.Op. Activities"/>
      <sheetName val="BMC009"/>
      <sheetName val="손익"/>
      <sheetName val="식대견적"/>
      <sheetName val="1Month+Sheet2!"/>
      <sheetName val="노무비"/>
      <sheetName val="의왕F사"/>
      <sheetName val="가공사"/>
      <sheetName val="Prices"/>
      <sheetName val="Facility Information"/>
      <sheetName val="General"/>
      <sheetName val="Instructions"/>
      <sheetName val="People"/>
      <sheetName val="Quality"/>
      <sheetName val="Risk"/>
      <sheetName val="Training"/>
      <sheetName val="Assumption"/>
      <sheetName val="의령"/>
      <sheetName val="대구"/>
      <sheetName val="안성"/>
      <sheetName val="재무가정"/>
      <sheetName val="118.세금과공과"/>
      <sheetName val="108.수선비"/>
      <sheetName val="Operational Activities"/>
      <sheetName val="Project_Brief"/>
      <sheetName val="外周区_"/>
      <sheetName val="13_Op__Activities"/>
      <sheetName val="Facility_Information"/>
      <sheetName val="2_카드채권(대출포함)"/>
      <sheetName val="17.채용자명단"/>
      <sheetName val="'94자산"/>
      <sheetName val="근무변경검토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Disclaimer"/>
      <sheetName val="펀드FS"/>
      <sheetName val="펀드수익률"/>
      <sheetName val="펀드차입금"/>
      <sheetName val="Sensitivity"/>
      <sheetName val="민감도"/>
      <sheetName val="사업개요"/>
      <sheetName val="실적"/>
      <sheetName val="Index"/>
      <sheetName val="매출"/>
      <sheetName val="MRG"/>
      <sheetName val="비용"/>
      <sheetName val="차입금상환"/>
      <sheetName val="Waterfall"/>
      <sheetName val="CF(Q)"/>
      <sheetName val="CF(Y)"/>
      <sheetName val="IS(Q)"/>
      <sheetName val="IS(Y)"/>
      <sheetName val="배당"/>
      <sheetName val="BS"/>
      <sheetName val="TP"/>
      <sheetName val="TP(분기)"/>
      <sheetName val="예정운영비용"/>
      <sheetName val="운영비용"/>
      <sheetName val="대체비,유지보수비"/>
      <sheetName val="인력계획"/>
      <sheetName val="동력비"/>
      <sheetName val="PBC&gt;&gt;"/>
      <sheetName val="연도별매출"/>
      <sheetName val="상환스케줄"/>
      <sheetName val="장기B-2현할차"/>
      <sheetName val="자금운영(현금)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43555</v>
          </cell>
        </row>
        <row r="7">
          <cell r="E7">
            <v>2019</v>
          </cell>
        </row>
        <row r="13">
          <cell r="F13">
            <v>58256</v>
          </cell>
        </row>
        <row r="15">
          <cell r="E15">
            <v>0.11</v>
          </cell>
        </row>
        <row r="16">
          <cell r="E16">
            <v>0.22</v>
          </cell>
        </row>
        <row r="20">
          <cell r="E20">
            <v>100000000</v>
          </cell>
        </row>
        <row r="28">
          <cell r="L28">
            <v>1.2</v>
          </cell>
        </row>
        <row r="29">
          <cell r="L29">
            <v>1.3</v>
          </cell>
        </row>
      </sheetData>
      <sheetData sheetId="6">
        <row r="4">
          <cell r="E4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보고서"/>
      <sheetName val="민감도"/>
      <sheetName val="Sensitivity"/>
      <sheetName val="IRR"/>
      <sheetName val="Index"/>
      <sheetName val="Sheet1"/>
      <sheetName val="Funding_Q"/>
      <sheetName val="Funding_Y"/>
      <sheetName val="OpRev"/>
      <sheetName val="OpExp"/>
      <sheetName val="대체투자비"/>
      <sheetName val="OpRev(FS보고서)"/>
      <sheetName val="OpExp(FS보고서)"/>
      <sheetName val="대체투자비(FS보고서)"/>
      <sheetName val="OpRev(사업계획서)"/>
      <sheetName val="OpExp(사업계획서)"/>
      <sheetName val="대체투자비(사업계획서)"/>
      <sheetName val="CF_Q"/>
      <sheetName val="CF_Y"/>
      <sheetName val="IS"/>
      <sheetName val="BS"/>
      <sheetName val="BS_부속"/>
      <sheetName val="RE"/>
      <sheetName val="조직도"/>
      <sheetName val="물가"/>
    </sheetNames>
    <sheetDataSet>
      <sheetData sheetId="0"/>
      <sheetData sheetId="1"/>
      <sheetData sheetId="2">
        <row r="4">
          <cell r="F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차액보증"/>
      <sheetName val="입찰안"/>
      <sheetName val="부대입찰"/>
      <sheetName val="부대공"/>
      <sheetName val="적격점수"/>
      <sheetName val="자재인력"/>
      <sheetName val="입찰조건"/>
      <sheetName val="조건표"/>
      <sheetName val="공사내역"/>
      <sheetName val="일위대가목차"/>
      <sheetName val="BID"/>
      <sheetName val="3련 BOX"/>
      <sheetName val="대비"/>
      <sheetName val="단가조사"/>
      <sheetName val="BSD (2)"/>
      <sheetName val="을"/>
      <sheetName val=" 견적서"/>
      <sheetName val="견적서"/>
      <sheetName val="PUMP"/>
      <sheetName val="내역"/>
      <sheetName val="품종별-이름"/>
      <sheetName val="결과조달"/>
      <sheetName val="Const Staff"/>
      <sheetName val="FREU Engineering"/>
      <sheetName val="Startup Staff"/>
      <sheetName val="수량산출"/>
      <sheetName val="경비2내역"/>
      <sheetName val="보도경계블럭"/>
      <sheetName val="날개벽"/>
      <sheetName val="기초공"/>
      <sheetName val="기둥(원형)"/>
      <sheetName val="공사비집계"/>
      <sheetName val="집계표"/>
      <sheetName val="갑지"/>
      <sheetName val="2.고용보험료산출근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1.설계조건 "/>
      <sheetName val="설계기준설명"/>
      <sheetName val="총괄표"/>
      <sheetName val="2.단면가정 (BASE)"/>
      <sheetName val="2.단면가정  (2)"/>
      <sheetName val="2.단면가정  (3)"/>
      <sheetName val="2.단면가정  (4)"/>
      <sheetName val="2.단면가정  (5)"/>
      <sheetName val="2.단면가정  (6)"/>
      <sheetName val="3.하중및토압(탄성,가동)"/>
      <sheetName val="4.하중 5.안정검토(가동)(탄성)"/>
      <sheetName val="3.하중및토압 (고정)"/>
      <sheetName val="4.하중 5.안정검토(고정)"/>
      <sheetName val="6.벽체계산"/>
      <sheetName val="7.흉벽계산(구식)"/>
      <sheetName val="7.흉벽계산(ASCON)"/>
      <sheetName val="7.흉벽계산(CON)"/>
      <sheetName val="8.PILE (원지반)"/>
      <sheetName val="8.PILE  (돌출)"/>
      <sheetName val="두부보강(허용)"/>
      <sheetName val="9.FOOTING(2)"/>
      <sheetName val="9.FOOTING(3)"/>
      <sheetName val="9.FOOTING(4)"/>
      <sheetName val="9.FOOTING(5)"/>
      <sheetName val="9.FOOTING(6)"/>
      <sheetName val="10.날개벽 (A)"/>
      <sheetName val="10.날개벽(B)"/>
      <sheetName val="10.날개벽 (C)"/>
      <sheetName val="11.고정슈교좌면검토"/>
      <sheetName val="11.가동슈교좌면검토 "/>
      <sheetName val="11.탄성슈교좌면검토 "/>
      <sheetName val="12.접속슬라브CON) "/>
      <sheetName val="12.접속슬라브(ASCON)"/>
      <sheetName val="주철근조립도"/>
      <sheetName val="Sheet3"/>
      <sheetName val="Sheet1"/>
      <sheetName val="가시설(TYPE-A)"/>
      <sheetName val="1-1평균터파기고(1)"/>
      <sheetName val="WORK"/>
      <sheetName val="일위대가목차"/>
      <sheetName val="곡관"/>
      <sheetName val="2.5MGD-65UVT"/>
      <sheetName val="2.5MGD-55UVT"/>
      <sheetName val="12.5MGD-65UVT"/>
      <sheetName val="12.5-55UVT"/>
      <sheetName val="25MGD-65UVT"/>
      <sheetName val="25-55UVT"/>
      <sheetName val="Sproportions"/>
      <sheetName val="조작대(1연)"/>
      <sheetName val="원형1호맨홀토공수량"/>
      <sheetName val="guard(mac)"/>
      <sheetName val="토사(PE)"/>
      <sheetName val="부대내역"/>
      <sheetName val="일반맨홀수량집계"/>
      <sheetName val="수량산출"/>
      <sheetName val="단면가정"/>
      <sheetName val="INPUT"/>
      <sheetName val="제원"/>
      <sheetName val="DATE"/>
      <sheetName val="#REF"/>
      <sheetName val="1호맨홀가감수량"/>
      <sheetName val="1호맨홀수량산출"/>
      <sheetName val="Sheet17"/>
      <sheetName val="3BL공동구 수량"/>
      <sheetName val="기둥(원형)"/>
      <sheetName val="맨홀공 수량집계표"/>
      <sheetName val="역T형"/>
      <sheetName val="기둥"/>
      <sheetName val="저판(버림100)"/>
      <sheetName val="DIAPHRAGM"/>
      <sheetName val="가시설수량"/>
      <sheetName val="SHEET PILE공자재수량집계표"/>
      <sheetName val="일반공사"/>
      <sheetName val="원가입력"/>
      <sheetName val="맨홀수량집계"/>
      <sheetName val="COPING"/>
      <sheetName val="7.전산해석결과"/>
      <sheetName val="우각부검토"/>
      <sheetName val="월송Ic교1"/>
      <sheetName val="단위중량"/>
      <sheetName val="옹벽철근"/>
      <sheetName val="ABUT수량-A1"/>
      <sheetName val="내역서"/>
      <sheetName val="자재집계"/>
      <sheetName val="A LINE"/>
      <sheetName val="밸브설치"/>
      <sheetName val="입력DATA"/>
      <sheetName val="바닥판"/>
      <sheetName val="설계조건"/>
      <sheetName val="사다리"/>
      <sheetName val="danga"/>
      <sheetName val="ilch"/>
      <sheetName val="6PILE  (돌출)"/>
      <sheetName val="교각계산"/>
      <sheetName val="1. 설계조건 2.단면가정 3. 하중계산"/>
      <sheetName val="DATA 입력란"/>
      <sheetName val="노임단가"/>
      <sheetName val="1.우편집중내역서"/>
      <sheetName val="DATA"/>
      <sheetName val="정부노임단가"/>
      <sheetName val="단위수량"/>
      <sheetName val="관경별내역서"/>
      <sheetName val="버스운행안내"/>
      <sheetName val="예방접종계획"/>
      <sheetName val="근태계획서"/>
      <sheetName val="일반맨홀수량집계(A-7 LINE)"/>
      <sheetName val="Y-WORK"/>
      <sheetName val="1호인버트수량"/>
      <sheetName val="지장물C"/>
      <sheetName val="마산방향철근집계"/>
      <sheetName val="진주방향"/>
      <sheetName val="마산방향"/>
      <sheetName val="전기"/>
      <sheetName val="원형맨홀수량"/>
      <sheetName val="대치판정"/>
      <sheetName val="제수변실산출근거"/>
      <sheetName val="제수"/>
      <sheetName val="공기"/>
      <sheetName val="SLAB"/>
      <sheetName val="Sheet1 (2)"/>
      <sheetName val="ASP포장"/>
      <sheetName val="내역서 "/>
      <sheetName val="SLAB&quot;1&quot;"/>
      <sheetName val="교각1"/>
      <sheetName val="C.배수관공"/>
      <sheetName val="A형(손잡이4개)-1EA(700X700)"/>
      <sheetName val="단면(RW1)"/>
      <sheetName val="3.하중산정4.지지력"/>
      <sheetName val="일위대가"/>
      <sheetName val="SORCE1"/>
      <sheetName val="가시설단위수량"/>
      <sheetName val="보차도경계석"/>
      <sheetName val="뚝토공"/>
      <sheetName val="날개벽수량표"/>
      <sheetName val="단면 (2)"/>
      <sheetName val="조도계산서 (도서)"/>
      <sheetName val="콘크리트30기초(DCIP)"/>
      <sheetName val="입력란"/>
      <sheetName val="97노임단가"/>
      <sheetName val="용수량(생활용수)"/>
      <sheetName val="설계"/>
      <sheetName val="정렬"/>
      <sheetName val="말뚝지지력산정"/>
      <sheetName val="관로조서(1)"/>
      <sheetName val="플랜트 설치"/>
      <sheetName val="부재치수입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77"/>
      <sheetName val="#REF"/>
      <sheetName val="6PILE  (돌출)"/>
      <sheetName val="NOMUBI"/>
      <sheetName val="sw1"/>
      <sheetName val="단가산출"/>
      <sheetName val="DATE"/>
      <sheetName val="자재"/>
      <sheetName val="종배수관"/>
      <sheetName val="마산방향"/>
      <sheetName val="진주방향"/>
      <sheetName val="내역서"/>
      <sheetName val="1.설계조건"/>
      <sheetName val="총괄표"/>
      <sheetName val="맨홀수량"/>
      <sheetName val="일위대가표"/>
      <sheetName val="수량집계"/>
      <sheetName val="맨홀수량산출"/>
      <sheetName val="단가"/>
      <sheetName val="말뚝지지력산정"/>
      <sheetName val="수안보-MBR1"/>
      <sheetName val="노임"/>
      <sheetName val="원형맨홀수량"/>
      <sheetName val="방음벽기초(H=4m)"/>
      <sheetName val="터파기및재료"/>
      <sheetName val="단면가정"/>
      <sheetName val="집계표"/>
      <sheetName val="상-교대(A1-A2)"/>
      <sheetName val="3BL공동구 수량"/>
      <sheetName val="8.PILE  (돌출)"/>
      <sheetName val="총집계표"/>
      <sheetName val="단가(1)"/>
      <sheetName val="기둥(원형)"/>
      <sheetName val="단위수량"/>
      <sheetName val="MFAB"/>
      <sheetName val="MFRT"/>
      <sheetName val="MPKG"/>
      <sheetName val="MPRD"/>
      <sheetName val="지구단위계획"/>
      <sheetName val="보성조서"/>
      <sheetName val="일반수량총괄집계"/>
      <sheetName val="JUCKEYK"/>
      <sheetName val="대창(장성)"/>
      <sheetName val="대창(함평)-창열"/>
      <sheetName val="단면치수"/>
      <sheetName val="흙쌓기도수로설치현황(1)"/>
      <sheetName val="내역표지"/>
      <sheetName val="TYPE-A"/>
      <sheetName val="Sheet1"/>
      <sheetName val="수문일1"/>
      <sheetName val="삼보지질"/>
      <sheetName val="일위대가"/>
      <sheetName val="토목주소"/>
      <sheetName val="프랜트면허"/>
      <sheetName val="토공1차"/>
      <sheetName val="수자재단위당"/>
      <sheetName val="교통대책내역"/>
      <sheetName val="JUCK"/>
      <sheetName val="일위"/>
      <sheetName val="대비"/>
      <sheetName val="1차3회-개소별명세서-빨간색-인쇄용(21873)"/>
      <sheetName val="Sheet1 (2)"/>
      <sheetName val="수목단가"/>
      <sheetName val="예정(3)"/>
      <sheetName val="동원(3)"/>
      <sheetName val="내역서 (2)"/>
      <sheetName val="ABUT수량-A1"/>
      <sheetName val="설계"/>
      <sheetName val="1.3.1절점좌표"/>
      <sheetName val="1.1설계기준"/>
      <sheetName val="차액보증"/>
      <sheetName val="품셈TABLE"/>
      <sheetName val="보차도경계석"/>
      <sheetName val="현장조사"/>
      <sheetName val="물집"/>
      <sheetName val="날개벽수량표"/>
      <sheetName val="5.모델링"/>
      <sheetName val="투찰"/>
      <sheetName val="지수"/>
      <sheetName val="1.설계기준"/>
      <sheetName val="노무비"/>
      <sheetName val="평3"/>
      <sheetName val="입찰안"/>
      <sheetName val="3지구단위"/>
      <sheetName val="5지구단위"/>
      <sheetName val="변경후-SHEET"/>
      <sheetName val="우배수"/>
      <sheetName val="우각부보강"/>
      <sheetName val="평균터파기고(1-2,ASP)"/>
      <sheetName val="01AC"/>
      <sheetName val="BID"/>
      <sheetName val="자재비"/>
      <sheetName val="내역"/>
      <sheetName val="L_RPTA05_목록"/>
      <sheetName val="실행철강하도"/>
      <sheetName val="조명시설"/>
      <sheetName val="단가 및 재료비"/>
      <sheetName val="단가산출1"/>
      <sheetName val="6PILE__(돌출)"/>
      <sheetName val="대운산출"/>
      <sheetName val="기기리스트"/>
      <sheetName val="집계표(육상)"/>
      <sheetName val="9GNG운반"/>
      <sheetName val="연결임시"/>
      <sheetName val="내역서01"/>
      <sheetName val="정렬"/>
      <sheetName val="식재수량표"/>
      <sheetName val="인수공규격"/>
      <sheetName val="4.2유효폭의 계산"/>
      <sheetName val="일위대가(가설)"/>
      <sheetName val="6공구(당초)"/>
      <sheetName val="인건-측정"/>
      <sheetName val="터널조도"/>
      <sheetName val="DATA"/>
      <sheetName val="노임단가"/>
      <sheetName val="설계예산서"/>
      <sheetName val="입력창"/>
      <sheetName val="설계내역서"/>
      <sheetName val="교각1"/>
      <sheetName val="변화치수"/>
      <sheetName val="플랜트 설치"/>
      <sheetName val="MOTOR"/>
      <sheetName val="1호철근량"/>
      <sheetName val="단가비교표_공통1"/>
      <sheetName val="원형1호맨홀토공수량"/>
      <sheetName val="견적대비"/>
      <sheetName val="농로수량집계"/>
      <sheetName val="농로토공집계"/>
      <sheetName val="바닥판"/>
      <sheetName val="입력DATA"/>
      <sheetName val="조도계산서 (도서)"/>
      <sheetName val="4.말뚝설계"/>
      <sheetName val="물질수지-음식물  "/>
      <sheetName val="교통표지판수량집계표"/>
      <sheetName val="수량산출"/>
      <sheetName val="수토공단위당"/>
      <sheetName val="J형측구단위수량"/>
      <sheetName val="Sheet17"/>
      <sheetName val="가시설(TYPE-A)"/>
      <sheetName val="1-1평균터파기고(1)"/>
      <sheetName val="COPING"/>
      <sheetName val="쌍송교"/>
      <sheetName val="시중노임단가"/>
      <sheetName val="계산식"/>
      <sheetName val="1호맨홀수량산출"/>
      <sheetName val="인구밀도산정"/>
      <sheetName val="배수통관(좌)"/>
      <sheetName val="수직구(H-pile)"/>
      <sheetName val="용집"/>
      <sheetName val="일위대가(계측기설치)"/>
      <sheetName val="WIND"/>
      <sheetName val="FAB별"/>
      <sheetName val="최종보고1"/>
      <sheetName val="PLCAL"/>
      <sheetName val="건축"/>
      <sheetName val="설 계"/>
      <sheetName val="guard(mac)"/>
      <sheetName val="capbeam(1)"/>
      <sheetName val="식재가격"/>
      <sheetName val="식재총괄"/>
      <sheetName val="일위목록"/>
      <sheetName val="조건표"/>
      <sheetName val="수리계산(2021)"/>
      <sheetName val="내역(중앙)"/>
      <sheetName val="眞비상(진주)"/>
      <sheetName val="인상효1"/>
      <sheetName val="99 조정금액"/>
      <sheetName val="용소리교"/>
      <sheetName val="맨홀토공"/>
      <sheetName val="1호맨홀가감수량"/>
      <sheetName val="교각계산"/>
      <sheetName val="진상-금이"/>
      <sheetName val="Total"/>
      <sheetName val="전체내역 (2)"/>
      <sheetName val="산출근거"/>
      <sheetName val="이토변실(A3-LINE)"/>
      <sheetName val="7.산출집계"/>
      <sheetName val="3.단가산출서"/>
      <sheetName val="4.일위산출"/>
      <sheetName val="9.자재단가"/>
      <sheetName val="1SPAN"/>
      <sheetName val="CALCULATION"/>
      <sheetName val="70%"/>
      <sheetName val="공통가설"/>
      <sheetName val="본부장"/>
      <sheetName val="TYPE-1"/>
      <sheetName val="확약서"/>
      <sheetName val="Sheet3"/>
      <sheetName val="산출내역서집계표"/>
      <sheetName val="토목"/>
      <sheetName val="일위대가목록"/>
      <sheetName val="옥외"/>
      <sheetName val="공통(20-91)"/>
      <sheetName val="전차선로 물량표"/>
      <sheetName val="한강운반비"/>
      <sheetName val="사용성검토"/>
      <sheetName val="INPUT"/>
      <sheetName val="설비"/>
      <sheetName val="배수내역 (2)"/>
      <sheetName val="집계"/>
      <sheetName val="건축내역"/>
      <sheetName val="건축원가계산서"/>
      <sheetName val="미드수량"/>
      <sheetName val="정부노임단가"/>
      <sheetName val="목록"/>
      <sheetName val="4차원가계산서"/>
      <sheetName val="산출내역서"/>
      <sheetName val="일반부표"/>
      <sheetName val="N賃率-職"/>
      <sheetName val="시설물일위"/>
      <sheetName val="광양방향"/>
      <sheetName val="기초계산(Pmax)"/>
      <sheetName val="원가"/>
      <sheetName val="가도공"/>
      <sheetName val="토공"/>
      <sheetName val="지급자재"/>
      <sheetName val="수량집계표"/>
      <sheetName val="산근"/>
      <sheetName val="간접"/>
      <sheetName val="갑지(추정)"/>
      <sheetName val="PI"/>
      <sheetName val="유동표(변경)"/>
      <sheetName val="단가비교표"/>
      <sheetName val="기계경비"/>
      <sheetName val="sheets"/>
      <sheetName val="토목공사일반"/>
      <sheetName val="2002하반기노임기준"/>
      <sheetName val="대조표(0108)"/>
      <sheetName val="FC-101"/>
      <sheetName val="사업비"/>
      <sheetName val="조성원가DATA"/>
      <sheetName val="단위중량"/>
      <sheetName val="토목2"/>
      <sheetName val="SORCE1"/>
      <sheetName val="신호등일위대가"/>
      <sheetName val="준검 내역서"/>
      <sheetName val="할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산출내역서집계표"/>
      <sheetName val="일위대가"/>
      <sheetName val="여과지동"/>
      <sheetName val="기초자료"/>
      <sheetName val="내역"/>
      <sheetName val="개요"/>
      <sheetName val="원남울진낙찰내역(99.4.13 부산청)"/>
      <sheetName val="노임"/>
      <sheetName val="기둥(원형)"/>
      <sheetName val="남양내역"/>
      <sheetName val="일반공사"/>
      <sheetName val="집계표"/>
      <sheetName val="기초작업"/>
      <sheetName val="BSD (2)"/>
      <sheetName val="전기단가조사서"/>
      <sheetName val="Sheet2"/>
      <sheetName val="갑지(추정)"/>
      <sheetName val="차액보증"/>
      <sheetName val="BID"/>
      <sheetName val="산출근거"/>
      <sheetName val="우수"/>
      <sheetName val="변경품셈총괄"/>
      <sheetName val="인력터파기품"/>
      <sheetName val="자재단가"/>
      <sheetName val="터널조도"/>
      <sheetName val="1단계"/>
      <sheetName val="지급자재"/>
      <sheetName val="마산방향"/>
      <sheetName val="진주방향"/>
      <sheetName val="하수급견적대비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소상 &quot;1&quot;"/>
      <sheetName val="원남울진낙찰내역(99.4.13 부산청)"/>
      <sheetName val="장비명"/>
      <sheetName val="table"/>
      <sheetName val="수안보-MBR1"/>
      <sheetName val="JUCK"/>
      <sheetName val="건축집계"/>
      <sheetName val="일반공사"/>
      <sheetName val="BACK DATA"/>
      <sheetName val="현장관리비 산출내역"/>
      <sheetName val="01"/>
      <sheetName val="cable-data"/>
      <sheetName val="Sheet1"/>
      <sheetName val="c_balju"/>
      <sheetName val="외천교"/>
      <sheetName val="금액내역서"/>
      <sheetName val="Sheet2"/>
      <sheetName val="Sheet3"/>
      <sheetName val="와동25-3(변경)"/>
      <sheetName val="밸브설치"/>
      <sheetName val="약품공급2"/>
      <sheetName val="공사비집계"/>
      <sheetName val="#REF"/>
      <sheetName val="6PILE  (돌출)"/>
      <sheetName val="우각부보강"/>
      <sheetName val="DATA"/>
      <sheetName val="우배수"/>
      <sheetName val="계산식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실행내역"/>
      <sheetName val="내역서"/>
      <sheetName val="대치판정"/>
      <sheetName val="데이타"/>
      <sheetName val="식재인부"/>
      <sheetName val="costing_CV"/>
      <sheetName val="(주)GS글로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프랜트면허"/>
      <sheetName val="토목주소"/>
      <sheetName val="2003상반기노임기준"/>
      <sheetName val="일위대가표"/>
      <sheetName val="전기"/>
      <sheetName val="중기조종사 단위단가"/>
      <sheetName val="실행"/>
      <sheetName val="Sheet1"/>
      <sheetName val="Sheet1 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원가 (2)"/>
      <sheetName val="원가"/>
      <sheetName val="재집"/>
      <sheetName val="직재"/>
      <sheetName val="소요량"/>
      <sheetName val="간재"/>
      <sheetName val="용접재료"/>
      <sheetName val="간재비율"/>
      <sheetName val="작업설"/>
      <sheetName val="단가"/>
      <sheetName val="노집"/>
      <sheetName val="노무"/>
      <sheetName val="공수"/>
      <sheetName val="간노"/>
      <sheetName val="임금"/>
      <sheetName val="임율"/>
      <sheetName val="경비"/>
      <sheetName val="배부"/>
      <sheetName val="조정액"/>
      <sheetName val="일반"/>
      <sheetName val="일반관리비"/>
      <sheetName val="이윤"/>
      <sheetName val="이윤율"/>
      <sheetName val="손익"/>
      <sheetName val="제조"/>
      <sheetName val="기업"/>
      <sheetName val="운반비"/>
      <sheetName val="삭제소요량"/>
      <sheetName val="총괄"/>
      <sheetName val="가설대가"/>
      <sheetName val="토공대가"/>
      <sheetName val="구조대가"/>
      <sheetName val="포설대가1"/>
      <sheetName val="부대대가"/>
      <sheetName val="제직재"/>
      <sheetName val="N賃率_職"/>
      <sheetName val="wall"/>
      <sheetName val="J直材4"/>
      <sheetName val="1차 내역서"/>
      <sheetName val="6PILE  (돌출)"/>
      <sheetName val="실행내역"/>
      <sheetName val="직노"/>
      <sheetName val="건축내역"/>
      <sheetName val="일위대가목록"/>
      <sheetName val="일위대가"/>
      <sheetName val="C-직노1"/>
      <sheetName val="D-경비1"/>
      <sheetName val="일위대가 집계표"/>
      <sheetName val="70%"/>
      <sheetName val="대,유,램"/>
      <sheetName val="중기사용료"/>
      <sheetName val="전선 및 전선관"/>
      <sheetName val="단가산출목록표"/>
      <sheetName val="명세서"/>
      <sheetName val="2공구산출내역"/>
      <sheetName val="ilch"/>
      <sheetName val="터파기및재료"/>
      <sheetName val="Sheet1"/>
      <sheetName val="I一般比"/>
      <sheetName val="패널"/>
      <sheetName val="국별인원"/>
      <sheetName val="인건비(VOICE)"/>
      <sheetName val="용산1(해보)"/>
      <sheetName val="설계내역서"/>
      <sheetName val="노임단가표"/>
      <sheetName val="자재단가표"/>
      <sheetName val="입찰안"/>
      <sheetName val="동원인원"/>
      <sheetName val="1안"/>
      <sheetName val="일위목록"/>
      <sheetName val="일위대가(4층원격)"/>
      <sheetName val="내역서1999.8최종"/>
      <sheetName val="정산"/>
      <sheetName val="쌍송교"/>
      <sheetName val="표지1"/>
      <sheetName val="별첨-기계경비 산출목록"/>
      <sheetName val="DATE"/>
      <sheetName val="설직재-1"/>
      <sheetName val="제-노임"/>
      <sheetName val="시설물기초"/>
      <sheetName val="옥외 전력간선공사"/>
      <sheetName val="단가산출"/>
      <sheetName val="수지예산"/>
      <sheetName val="1000 DB구축 부표"/>
      <sheetName val="대가"/>
      <sheetName val="대목"/>
      <sheetName val="CAUDIT"/>
      <sheetName val="중기사용료산출근거"/>
      <sheetName val="단가 및 재료비"/>
      <sheetName val="조명시설"/>
      <sheetName val="전기외주내역"/>
      <sheetName val="Sheet3"/>
      <sheetName val="추가대화"/>
      <sheetName val="제경집계"/>
      <sheetName val="위치조서"/>
      <sheetName val="일위대가표(유단가)"/>
      <sheetName val="수량산출"/>
      <sheetName val="내역서"/>
      <sheetName val="기자재비"/>
      <sheetName val="산출목록표"/>
      <sheetName val="20관리비율"/>
      <sheetName val="참조자료"/>
      <sheetName val="#REF"/>
      <sheetName val="AV시스템"/>
      <sheetName val="단가산출목록"/>
      <sheetName val="실적공사비단가"/>
      <sheetName val="노임"/>
      <sheetName val="10.공통-노임단가"/>
      <sheetName val="GISDB_단가산출목록"/>
      <sheetName val="GISDB_단가산출표"/>
      <sheetName val="DATA"/>
      <sheetName val="데이타"/>
      <sheetName val="내역서2안"/>
      <sheetName val="원가_(2)"/>
      <sheetName val="6PILE__(돌출)"/>
      <sheetName val="일위대가_집계표"/>
      <sheetName val="전선_및_전선관"/>
      <sheetName val="1000_DB구축_부표"/>
      <sheetName val="SAMPLE"/>
      <sheetName val="CT "/>
      <sheetName val="설계명세서"/>
      <sheetName val="유림골조"/>
      <sheetName val="건물"/>
      <sheetName val="원가계산서"/>
      <sheetName val="갑지"/>
      <sheetName val="집계표"/>
      <sheetName val="노임이"/>
      <sheetName val="가로등내역서"/>
      <sheetName val="시설장비부하계산서"/>
      <sheetName val="기본일위"/>
      <sheetName val="견적서"/>
      <sheetName val="인건비"/>
      <sheetName val="단가조사"/>
      <sheetName val="단가 "/>
      <sheetName val="일위대가 (PM)"/>
      <sheetName val="9509"/>
      <sheetName val="공정량산출내역서 "/>
      <sheetName val="5흙막이"/>
      <sheetName val="재료"/>
      <sheetName val="설치자재"/>
      <sheetName val="공종단가"/>
      <sheetName val="일위대가표(교체)"/>
      <sheetName val="2000시행총괄"/>
      <sheetName val="산출"/>
      <sheetName val="노임단가"/>
      <sheetName val="자재단가"/>
      <sheetName val="증감대비"/>
      <sheetName val="8.PILE  (돌출)"/>
      <sheetName val="일용노임단가2001상"/>
      <sheetName val="단"/>
      <sheetName val="자료"/>
      <sheetName val="을"/>
      <sheetName val="물량산출(지점)"/>
      <sheetName val="골조시행"/>
      <sheetName val="기준FACTOR"/>
      <sheetName val="전기"/>
      <sheetName val="금액내역서"/>
      <sheetName val="일위대가(출입)"/>
      <sheetName val="CATV"/>
      <sheetName val="전력"/>
      <sheetName val="특수선일위대가"/>
      <sheetName val="3련 BOX"/>
      <sheetName val="구리토평1전기"/>
      <sheetName val="대"/>
      <sheetName val="도로정위치부표"/>
      <sheetName val="도로조사부표"/>
      <sheetName val="2분기평가"/>
      <sheetName val="날개벽"/>
      <sheetName val="식재일위대가"/>
      <sheetName val="ABUT수량-A1"/>
      <sheetName val="2-1. 경관조명 내역총괄표"/>
      <sheetName val="경율산정.XLS"/>
      <sheetName val="INPUT"/>
      <sheetName val="동원(3)"/>
      <sheetName val="노무비단가"/>
      <sheetName val="내역1"/>
      <sheetName val="화해(함평)"/>
      <sheetName val="화해(장성)"/>
      <sheetName val="시설물일위"/>
      <sheetName val="수량산출1"/>
      <sheetName val="Baby일위대가"/>
      <sheetName val="불법주정차"/>
      <sheetName val="Sheet4"/>
      <sheetName val="단가기준"/>
      <sheetName val="현장경비"/>
      <sheetName val="공문"/>
      <sheetName val="WORK"/>
      <sheetName val="현장관리비"/>
      <sheetName val="단가조사서"/>
      <sheetName val="9811"/>
      <sheetName val="단가산출서"/>
      <sheetName val="횡 연장"/>
      <sheetName val="암거단위"/>
      <sheetName val="일위대가(가설)"/>
      <sheetName val="ELECTRIC"/>
      <sheetName val="차액보증"/>
      <sheetName val="노무비"/>
      <sheetName val="96작생능"/>
      <sheetName val="환율"/>
      <sheetName val="DWG-CAB-I"/>
      <sheetName val="내역"/>
      <sheetName val="2000년1차"/>
      <sheetName val="공사비"/>
      <sheetName val="전국현황"/>
      <sheetName val="일위(PN)"/>
      <sheetName val="예정공정표 (2)"/>
      <sheetName val="2-3.공사비내역서"/>
      <sheetName val="4-2. 기계경비산출"/>
      <sheetName val="7.노무비 근거"/>
      <sheetName val="3-2.일위대가"/>
      <sheetName val="소방"/>
      <sheetName val="Sheet13"/>
      <sheetName val="Sheet14"/>
      <sheetName val="이토변실(A3-LINE)"/>
      <sheetName val="도급FORM"/>
      <sheetName val="일위_파일"/>
      <sheetName val="덤프"/>
      <sheetName val="석재다짐"/>
      <sheetName val="소운반"/>
      <sheetName val="아스콘"/>
      <sheetName val="장비"/>
      <sheetName val="데리네이타현황"/>
      <sheetName val="정부노임단가"/>
      <sheetName val="Customer Databas"/>
      <sheetName val="전체"/>
      <sheetName val="갑지(추정)"/>
      <sheetName val="프랜트면허"/>
      <sheetName val="2.냉난방설비공사"/>
      <sheetName val="7.자동제어공사"/>
      <sheetName val="동수"/>
      <sheetName val="TOTAL"/>
      <sheetName val="식재인부"/>
      <sheetName val="실행철강하도"/>
      <sheetName val="급수 (LPM)"/>
      <sheetName val="CTEMCOST"/>
      <sheetName val="PANEL가격"/>
      <sheetName val="전차선로 물량표"/>
      <sheetName val="한강운반비"/>
      <sheetName val="자재"/>
      <sheetName val="파일의이용"/>
      <sheetName val="일위"/>
      <sheetName val="COST"/>
      <sheetName val="Mc1"/>
      <sheetName val="인원계획-미화"/>
      <sheetName val="익산"/>
      <sheetName val="산출기초"/>
      <sheetName val="예산내역"/>
      <sheetName val="총괄수지표"/>
      <sheetName val="설계내역2"/>
      <sheetName val="기초자료입력"/>
      <sheetName val="램머"/>
      <sheetName val="기계경비(시간당)"/>
      <sheetName val="내역전기"/>
      <sheetName val="부하계산서"/>
      <sheetName val="단가산출서_토목"/>
      <sheetName val="중기목록표"/>
      <sheetName val="BEND LOSS"/>
      <sheetName val="설계서식"/>
      <sheetName val="수량산출2"/>
      <sheetName val="단가대비"/>
      <sheetName val="도급예산내역서총괄표"/>
      <sheetName val="설계산출기초"/>
      <sheetName val="A1"/>
      <sheetName val="회사정보"/>
      <sheetName val="총체보활공정표"/>
      <sheetName val="단가(1)"/>
      <sheetName val="정산내역서"/>
      <sheetName val="기계경비총괄표"/>
      <sheetName val="일위대가_현장"/>
      <sheetName val="HW"/>
      <sheetName val="범용도입(1차)"/>
      <sheetName val="SW"/>
      <sheetName val="기성2"/>
      <sheetName val="제2호단위수량"/>
      <sheetName val="출력은 금물"/>
      <sheetName val="식재가격"/>
      <sheetName val="식재총괄"/>
      <sheetName val="코드표"/>
      <sheetName val="AC포장수량"/>
      <sheetName val="설계내역"/>
      <sheetName val="원가계산서(공사)"/>
      <sheetName val="실행내역 "/>
      <sheetName val="회관내역"/>
      <sheetName val="회관내역 (2)"/>
      <sheetName val="공동내역"/>
      <sheetName val="공동내역 (2)"/>
      <sheetName val="쉼터내역"/>
      <sheetName val="쉼터내역 (2)"/>
      <sheetName val="직종별노임단가표"/>
      <sheetName val="적용기준표(98년상반기)"/>
      <sheetName val="5-1.설계명세서"/>
      <sheetName val="공사계획서"/>
      <sheetName val="산근"/>
      <sheetName val="깨기"/>
      <sheetName val="노임단가(전기·통신)"/>
      <sheetName val="설계"/>
      <sheetName val="시중노임(공사)"/>
      <sheetName val="설비(제출)"/>
      <sheetName val="AL공사(원)"/>
      <sheetName val="6호기"/>
      <sheetName val="10월"/>
      <sheetName val="대비"/>
      <sheetName val="기초목"/>
      <sheetName val="2.대외공문"/>
      <sheetName val="일위대가(건축)"/>
      <sheetName val="단중표"/>
      <sheetName val="기본설계기준"/>
      <sheetName val="품셈총괄표"/>
      <sheetName val="공사비예산서_토목분_"/>
      <sheetName val="토목주소"/>
      <sheetName val="TRE TABLE"/>
      <sheetName val="생산량"/>
      <sheetName val="판매가격(정리)"/>
      <sheetName val="주문"/>
      <sheetName val="실행내역서"/>
      <sheetName val="적현로"/>
      <sheetName val="기본사항"/>
      <sheetName val="Sheet5"/>
      <sheetName val="기본입력"/>
      <sheetName val="EXPENSE"/>
      <sheetName val="중기일위대가"/>
      <sheetName val="건축일위"/>
      <sheetName val="그라우팅일위"/>
      <sheetName val="OPGW기별"/>
      <sheetName val="Sheet2"/>
      <sheetName val="철거산출근거"/>
      <sheetName val="COVER"/>
      <sheetName val="6. 직접경비"/>
      <sheetName val="설계서"/>
      <sheetName val="총 원가계산"/>
      <sheetName val="물량"/>
      <sheetName val="공사개요"/>
      <sheetName val="내역5"/>
      <sheetName val="대가단최종"/>
      <sheetName val="전기일위목록"/>
      <sheetName val="동력기별"/>
      <sheetName val="BOX전기내역"/>
      <sheetName val="물량표"/>
      <sheetName val="공사내역"/>
      <sheetName val="일용직내역"/>
      <sheetName val="길어깨(현황)"/>
      <sheetName val="단가표"/>
      <sheetName val="일명"/>
      <sheetName val="일명95"/>
      <sheetName val="일비"/>
      <sheetName val="일비95"/>
      <sheetName val="경명"/>
      <sheetName val="경명95"/>
      <sheetName val="경배"/>
      <sheetName val="경배95"/>
      <sheetName val="임율95"/>
      <sheetName val="간노비"/>
      <sheetName val="간노비95"/>
      <sheetName val="Y-WORK"/>
      <sheetName val="물량내역"/>
      <sheetName val=" 갑  지 "/>
      <sheetName val="돈암사업"/>
      <sheetName val="수목표준대가"/>
      <sheetName val="표지"/>
      <sheetName val="설비원가"/>
      <sheetName val="단위단가"/>
      <sheetName val="BS"/>
      <sheetName val="원가계산서 "/>
      <sheetName val="포장절단"/>
      <sheetName val="1"/>
      <sheetName val="변경내역"/>
      <sheetName val="b_balju_cho"/>
      <sheetName val="토목"/>
      <sheetName val="DHEQSUPT"/>
      <sheetName val="※참고자료※"/>
      <sheetName val="일위대가_집계표1"/>
      <sheetName val="원가_(2)1"/>
      <sheetName val="6PILE__(돌출)1"/>
      <sheetName val="전선_및_전선관1"/>
      <sheetName val="1000_DB구축_부표1"/>
      <sheetName val="별첨-기계경비_산출목록"/>
      <sheetName val="10_공통-노임단가"/>
      <sheetName val="단가_및_재료비"/>
      <sheetName val="내역서1999_8최종"/>
      <sheetName val="1차_내역서"/>
      <sheetName val="옥외_전력간선공사"/>
      <sheetName val="공정량산출내역서_"/>
      <sheetName val="CT_"/>
      <sheetName val="단가_"/>
      <sheetName val="일위대가_(PM)"/>
      <sheetName val="예정공정표_(2)"/>
      <sheetName val="8_PILE__(돌출)"/>
      <sheetName val="값"/>
      <sheetName val="가시설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>
        <row r="5">
          <cell r="I5">
            <v>1</v>
          </cell>
        </row>
      </sheetData>
      <sheetData sheetId="2">
        <row r="5">
          <cell r="I5">
            <v>1</v>
          </cell>
        </row>
      </sheetData>
      <sheetData sheetId="3">
        <row r="5">
          <cell r="I5">
            <v>1</v>
          </cell>
        </row>
      </sheetData>
      <sheetData sheetId="4">
        <row r="5">
          <cell r="I5">
            <v>1</v>
          </cell>
        </row>
      </sheetData>
      <sheetData sheetId="5">
        <row r="5">
          <cell r="I5">
            <v>1</v>
          </cell>
        </row>
      </sheetData>
      <sheetData sheetId="6">
        <row r="5">
          <cell r="I5">
            <v>1</v>
          </cell>
        </row>
      </sheetData>
      <sheetData sheetId="7">
        <row r="5">
          <cell r="I5">
            <v>1</v>
          </cell>
        </row>
      </sheetData>
      <sheetData sheetId="8">
        <row r="5">
          <cell r="I5">
            <v>1</v>
          </cell>
        </row>
      </sheetData>
      <sheetData sheetId="9">
        <row r="5">
          <cell r="I5">
            <v>1</v>
          </cell>
        </row>
      </sheetData>
      <sheetData sheetId="10">
        <row r="5">
          <cell r="I5">
            <v>1</v>
          </cell>
        </row>
      </sheetData>
      <sheetData sheetId="11">
        <row r="5">
          <cell r="I5">
            <v>1</v>
          </cell>
        </row>
      </sheetData>
      <sheetData sheetId="12">
        <row r="5">
          <cell r="I5">
            <v>1</v>
          </cell>
        </row>
      </sheetData>
      <sheetData sheetId="13">
        <row r="5">
          <cell r="I5">
            <v>1</v>
          </cell>
        </row>
      </sheetData>
      <sheetData sheetId="14">
        <row r="7">
          <cell r="I7">
            <v>0</v>
          </cell>
        </row>
      </sheetData>
      <sheetData sheetId="15">
        <row r="7">
          <cell r="I7">
            <v>0</v>
          </cell>
        </row>
      </sheetData>
      <sheetData sheetId="16">
        <row r="7">
          <cell r="I7">
            <v>0</v>
          </cell>
        </row>
      </sheetData>
      <sheetData sheetId="17">
        <row r="7">
          <cell r="I7">
            <v>0</v>
          </cell>
        </row>
      </sheetData>
      <sheetData sheetId="18">
        <row r="7">
          <cell r="I7">
            <v>0</v>
          </cell>
        </row>
      </sheetData>
      <sheetData sheetId="19">
        <row r="7">
          <cell r="I7">
            <v>0</v>
          </cell>
        </row>
      </sheetData>
      <sheetData sheetId="20">
        <row r="7">
          <cell r="I7">
            <v>0</v>
          </cell>
        </row>
      </sheetData>
      <sheetData sheetId="21">
        <row r="7">
          <cell r="I7">
            <v>0</v>
          </cell>
        </row>
      </sheetData>
      <sheetData sheetId="22">
        <row r="7">
          <cell r="I7">
            <v>0</v>
          </cell>
        </row>
      </sheetData>
      <sheetData sheetId="23"/>
      <sheetData sheetId="24"/>
      <sheetData sheetId="25"/>
      <sheetData sheetId="26"/>
      <sheetData sheetId="27"/>
      <sheetData sheetId="28">
        <row r="5">
          <cell r="I5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#REF"/>
      <sheetName val="실행내역"/>
      <sheetName val="직노"/>
      <sheetName val="J直材4"/>
      <sheetName val="I一般比"/>
      <sheetName val="N賃率-職"/>
      <sheetName val="내역서2안"/>
      <sheetName val="설직재-1"/>
      <sheetName val="제직재"/>
      <sheetName val="패널"/>
      <sheetName val="목록"/>
      <sheetName val="기본일위"/>
      <sheetName val="집계"/>
      <sheetName val="경산"/>
      <sheetName val="일위"/>
      <sheetName val="공사노임"/>
      <sheetName val="Book4"/>
      <sheetName val="홍보비디오"/>
      <sheetName val="단가"/>
      <sheetName val="원가"/>
      <sheetName val="工완성공사율"/>
      <sheetName val="工관리비율"/>
      <sheetName val="직재"/>
      <sheetName val="2F 회의실견적(5_14 일대)"/>
      <sheetName val="일위대가목록"/>
      <sheetName val=" HIT-&gt;HMC 견적(3900)"/>
      <sheetName val="일위대가"/>
      <sheetName val="일위대가(4층원격)"/>
      <sheetName val="노임"/>
      <sheetName val="내역서"/>
      <sheetName val="지형제작"/>
      <sheetName val="단가 (2)"/>
      <sheetName val="산출내역서"/>
      <sheetName val="갑지"/>
      <sheetName val="집계표"/>
      <sheetName val="2공구산출내역"/>
      <sheetName val="수량산출"/>
      <sheetName val="1안"/>
      <sheetName val="조명시설"/>
      <sheetName val="내역"/>
      <sheetName val="데이타"/>
      <sheetName val="식재인부"/>
      <sheetName val="6호기"/>
      <sheetName val="조직"/>
      <sheetName val="견적을지"/>
      <sheetName val="을"/>
      <sheetName val="경율산정.XLS"/>
      <sheetName val="금액내역서"/>
      <sheetName val="명세서"/>
      <sheetName val="설비단가표"/>
      <sheetName val="table"/>
      <sheetName val="재정비직인"/>
      <sheetName val="재정비내역"/>
      <sheetName val="지적고시내역"/>
      <sheetName val="Sheet6"/>
      <sheetName val="총괄내역서"/>
      <sheetName val="수량산출(모형)"/>
      <sheetName val="수량산출(공수)"/>
      <sheetName val="모형단가"/>
      <sheetName val="내역을"/>
      <sheetName val="부하계산서"/>
      <sheetName val="부하(성남)"/>
      <sheetName val="교수설계"/>
      <sheetName val="공정집계_국별"/>
      <sheetName val="내역서1-2"/>
      <sheetName val="인제내역"/>
      <sheetName val="Option"/>
      <sheetName val="Sheet1 (2)"/>
      <sheetName val="252K444"/>
      <sheetName val="최종총괄"/>
      <sheetName val="세부산출내역서"/>
      <sheetName val="공사원가계산서"/>
      <sheetName val="제-노임"/>
      <sheetName val="표지 (2)"/>
      <sheetName val="전기일위대가"/>
      <sheetName val="LEGEND"/>
      <sheetName val="교통대책내역"/>
      <sheetName val="산정표"/>
      <sheetName val="Transaction"/>
      <sheetName val="재집"/>
      <sheetName val="입찰안"/>
      <sheetName val="품"/>
      <sheetName val="수로교총재료집계"/>
      <sheetName val="요율"/>
      <sheetName val="안정검토"/>
      <sheetName val="일위대가표지"/>
      <sheetName val="공조기휀"/>
      <sheetName val="제수"/>
      <sheetName val="공기"/>
      <sheetName val="GAS"/>
      <sheetName val="적용환율"/>
      <sheetName val="설계서"/>
      <sheetName val="자재조사표"/>
      <sheetName val="별표"/>
      <sheetName val="표지"/>
      <sheetName val="진주방향"/>
      <sheetName val="마산방향"/>
      <sheetName val="전차선로 물량표"/>
      <sheetName val="금액집계"/>
      <sheetName val="개산공사비"/>
      <sheetName val="예산내역서(총괄)"/>
      <sheetName val="예산내역서"/>
      <sheetName val="공제대산출"/>
      <sheetName val="운반공사,공구손료"/>
      <sheetName val="적용단가"/>
      <sheetName val="건축"/>
      <sheetName val="배수관공"/>
      <sheetName val="2F_회의실견적(5_14_일대)"/>
      <sheetName val="_HIT-&gt;HMC_견적(3900)"/>
      <sheetName val="단가_(2)"/>
      <sheetName val="경율산정_XLS"/>
      <sheetName val="날개수량1.5"/>
      <sheetName val="토사(PE)"/>
      <sheetName val="APT"/>
      <sheetName val="북제주원가"/>
      <sheetName val="양천현"/>
      <sheetName val="카니발(자105노60)"/>
      <sheetName val="공사내역"/>
      <sheetName val="코드"/>
      <sheetName val="제경비율"/>
      <sheetName val="단가조사"/>
      <sheetName val="bCord공정"/>
      <sheetName val="e대가"/>
      <sheetName val="g단가"/>
      <sheetName val="h집계"/>
      <sheetName val="재공품기초자료"/>
      <sheetName val="약품공급2"/>
      <sheetName val="20관리비율"/>
      <sheetName val="건축내역"/>
      <sheetName val="세부내역"/>
      <sheetName val="Customer Databas"/>
      <sheetName val="DATE"/>
      <sheetName val="원본(갑지)"/>
      <sheetName val="인사자료총집계"/>
      <sheetName val="차액보증"/>
      <sheetName val="건축일위"/>
      <sheetName val="그라우팅일위"/>
      <sheetName val="갑지(추정)"/>
      <sheetName val="금융비용"/>
      <sheetName val="IMPEADENCE MAP 취수장"/>
      <sheetName val="개요"/>
      <sheetName val="공사비예산서(토목분)"/>
      <sheetName val="일위대가표"/>
      <sheetName val="PROJECT BRIEF(EX.NEW)"/>
      <sheetName val="주요공정"/>
      <sheetName val="입력변수"/>
      <sheetName val="간선계산"/>
      <sheetName val="DATA"/>
      <sheetName val="ITEM"/>
      <sheetName val="동력부하(도산)"/>
      <sheetName val="Macro(차단기)"/>
      <sheetName val="터널조도"/>
      <sheetName val="설계산출기초"/>
      <sheetName val="도급예산내역서봉투"/>
      <sheetName val="기계경비(시간당)"/>
      <sheetName val="설계산출표지"/>
      <sheetName val="도급예산내역서총괄표"/>
      <sheetName val="램머"/>
      <sheetName val="Baby일위대가"/>
      <sheetName val="분전함신설"/>
      <sheetName val="단가산출"/>
      <sheetName val="자재단가"/>
      <sheetName val="을부담운반비"/>
      <sheetName val="운반비산출"/>
      <sheetName val="접지1종"/>
      <sheetName val="조명율표"/>
      <sheetName val="소비자가"/>
      <sheetName val="GAEYO"/>
      <sheetName val="설계내역서"/>
      <sheetName val="Sheet5"/>
      <sheetName val="원가 (2)"/>
      <sheetName val="1층"/>
      <sheetName val="Sheet4"/>
      <sheetName val="이천향토(모형제작)"/>
      <sheetName val="총괄"/>
      <sheetName val="총괄집계표"/>
      <sheetName val="발신정보"/>
      <sheetName val="순공사비"/>
      <sheetName val="적현로"/>
      <sheetName val="CT "/>
      <sheetName val="노무비"/>
      <sheetName val="을지"/>
      <sheetName val="3BL공동구 수량"/>
      <sheetName val="납부서"/>
      <sheetName val="단위단가"/>
      <sheetName val="연부97-1"/>
      <sheetName val="갑지1"/>
      <sheetName val="일위목차"/>
      <sheetName val="내역1"/>
      <sheetName val="판매시설"/>
      <sheetName val="재료"/>
      <sheetName val="설치자재"/>
      <sheetName val="공조기(삭제)"/>
      <sheetName val="노임단가"/>
      <sheetName val="단"/>
      <sheetName val="경비"/>
      <sheetName val="부하LOAD"/>
      <sheetName val="국내조달(통합-1)"/>
      <sheetName val="조도계산서 (도서)"/>
      <sheetName val="8.PILE  (돌출)"/>
      <sheetName val="BID"/>
      <sheetName val="부대tu"/>
      <sheetName val="물량"/>
      <sheetName val="단위수량"/>
      <sheetName val="일반부표"/>
      <sheetName val="설계명세"/>
      <sheetName val="일위목록"/>
      <sheetName val="관급_File"/>
      <sheetName val="인건비"/>
      <sheetName val=" 냉각수펌프"/>
      <sheetName val="대비"/>
      <sheetName val="조명율"/>
      <sheetName val="입력"/>
      <sheetName val="구의33고"/>
      <sheetName val="신우"/>
      <sheetName val="품셈TABLE"/>
      <sheetName val="청천내"/>
      <sheetName val="공구"/>
      <sheetName val="매립"/>
      <sheetName val="직접경비"/>
      <sheetName val="직접인건비"/>
      <sheetName val="청산공사"/>
      <sheetName val="샘플표지"/>
      <sheetName val="한강운반비"/>
      <sheetName val="경영"/>
      <sheetName val="98년"/>
      <sheetName val="실적"/>
      <sheetName val="정SW(원)"/>
      <sheetName val="내역서1999.8최종"/>
      <sheetName val="1차설계변경내역"/>
      <sheetName val="공통가설(기준안)"/>
      <sheetName val="정보"/>
      <sheetName val="유기공정"/>
      <sheetName val="중기손료"/>
      <sheetName val="원가계산서"/>
      <sheetName val="전선 및 전선관"/>
      <sheetName val="토적계산"/>
      <sheetName val="sh1"/>
      <sheetName val="ABUT수량-A1"/>
      <sheetName val="구역화물"/>
      <sheetName val="단위목록"/>
      <sheetName val="시험비"/>
      <sheetName val="기계경비목록"/>
      <sheetName val="#3_일위대가목록"/>
      <sheetName val="TOT"/>
      <sheetName val="미드수량"/>
      <sheetName val="노임이"/>
      <sheetName val="토목공사"/>
      <sheetName val="마산월령동골조물량변경"/>
      <sheetName val="소방"/>
      <sheetName val="설계명세서"/>
      <sheetName val="연결임시"/>
      <sheetName val="가로등내역서"/>
      <sheetName val="FitOutConfCentre"/>
      <sheetName val="FAB별"/>
      <sheetName val="22전선(P)"/>
      <sheetName val="22전선(L)"/>
      <sheetName val="22전선(R)"/>
      <sheetName val="C-직노1"/>
      <sheetName val="I.설계조건"/>
      <sheetName val="내역서(교량)전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내역"/>
      <sheetName val="현황산출서"/>
      <sheetName val="DATE"/>
      <sheetName val="간접"/>
      <sheetName val="수량산출"/>
      <sheetName val="bid"/>
      <sheetName val="내역서"/>
      <sheetName val="구의33고"/>
      <sheetName val="집계표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정기보고순서"/>
      <sheetName val="개선(혁신)"/>
      <sheetName val="물류비"/>
      <sheetName val="추가예산"/>
      <sheetName val="99"/>
      <sheetName val="00"/>
      <sheetName val="수금"/>
      <sheetName val="제조판매2"/>
      <sheetName val="현금화"/>
      <sheetName val="1유리"/>
      <sheetName val="#REF"/>
      <sheetName val="6호기"/>
      <sheetName val="여과지동"/>
      <sheetName val="기초자료"/>
      <sheetName val="Anam Fab PL"/>
      <sheetName val="Schedules"/>
      <sheetName val="8월차잔"/>
      <sheetName val="입찰안"/>
      <sheetName val="지우지말것"/>
      <sheetName val="실행"/>
      <sheetName val="MIJIBI"/>
      <sheetName val="산출근거"/>
      <sheetName val="손익분석"/>
      <sheetName val="Sheet1"/>
      <sheetName val="CTEMCOST"/>
      <sheetName val="자재단가"/>
      <sheetName val="Anam_Fab_PL"/>
      <sheetName val="요약BS"/>
      <sheetName val="Sheet2"/>
      <sheetName val="관리본부10"/>
      <sheetName val="손익"/>
      <sheetName val="현금흐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관급"/>
      <sheetName val="총괄내역서"/>
      <sheetName val="일위대가"/>
      <sheetName val="단가"/>
      <sheetName val="집계표"/>
      <sheetName val="자재단가"/>
      <sheetName val="내역"/>
      <sheetName val="터파기및재료"/>
      <sheetName val="WORK"/>
      <sheetName val="원도급"/>
      <sheetName val="하도급"/>
      <sheetName val="전기공사"/>
      <sheetName val="원남울진낙찰내역(99.4.13 부산청)"/>
      <sheetName val="DANGA"/>
      <sheetName val="DATE"/>
      <sheetName val="원가서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집계표"/>
      <sheetName val="표지 (3)"/>
      <sheetName val="표지"/>
      <sheetName val="표지 (2)"/>
      <sheetName val="내역서"/>
      <sheetName val="주요자재1"/>
      <sheetName val="주요자재2"/>
      <sheetName val="시멘트골재량"/>
      <sheetName val="구조물골재"/>
      <sheetName val="철근1"/>
      <sheetName val="구조물타공종이월"/>
      <sheetName val="타공종이월"/>
      <sheetName val="철근수량1"/>
      <sheetName val="교각수량"/>
      <sheetName val="토공"/>
      <sheetName val="철근수량2"/>
      <sheetName val="교각집계"/>
      <sheetName val="교각토공"/>
      <sheetName val="교각철근"/>
      <sheetName val="교각집계 (2)"/>
      <sheetName val="교각토공 (2)"/>
      <sheetName val="교각철근 (2)"/>
      <sheetName val="대비"/>
      <sheetName val="제경비"/>
      <sheetName val="내역"/>
      <sheetName val="수량집계"/>
      <sheetName val="수량(교각)"/>
      <sheetName val="수량산출(2)"/>
      <sheetName val="단가(동바리)"/>
      <sheetName val="단가(강재운반)"/>
      <sheetName val="총괄표"/>
      <sheetName val="추진계획"/>
      <sheetName val="추진실적"/>
      <sheetName val="Sheet3"/>
      <sheetName val="공정표"/>
      <sheetName val="일수계산"/>
      <sheetName val="터널공기"/>
      <sheetName val="Sheet1"/>
      <sheetName val="Sheet2"/>
      <sheetName val="업협(토공,철콘)"/>
      <sheetName val="실행예산"/>
      <sheetName val="시방서"/>
      <sheetName val="계약현황"/>
      <sheetName val="간지"/>
      <sheetName val="견적(토공)"/>
      <sheetName val="견적(철콘)"/>
      <sheetName val="laroux"/>
      <sheetName val="도급예정1199"/>
      <sheetName val="외주대비"/>
      <sheetName val="수정실행"/>
      <sheetName val="단가산출근거"/>
      <sheetName val="현장인원투입"/>
      <sheetName val="장비투입계획"/>
      <sheetName val="현황사진"/>
      <sheetName val="옹벽"/>
      <sheetName val="외주대비-구조물"/>
      <sheetName val="외주대비 -석축"/>
      <sheetName val="외주대비-구조물 (2)"/>
      <sheetName val="견적표지 (3)"/>
      <sheetName val="정태현"/>
      <sheetName val="xxxxxx"/>
      <sheetName val="0000"/>
      <sheetName val="현황"/>
      <sheetName val="철콘"/>
      <sheetName val="입찰표지"/>
      <sheetName val="SG"/>
      <sheetName val="후다내역"/>
      <sheetName val="BID"/>
      <sheetName val="일위대가"/>
      <sheetName val="투찰내역"/>
      <sheetName val=" HIT-&gt;HMC 견적(3900)"/>
      <sheetName val="산출내역서"/>
      <sheetName val="일위목록"/>
      <sheetName val="요율"/>
      <sheetName val="입찰안"/>
      <sheetName val="일위대가목록"/>
      <sheetName val="실행철강하도"/>
      <sheetName val="단가"/>
      <sheetName val="한전일위"/>
      <sheetName val="갑지"/>
      <sheetName val="현장관리비"/>
      <sheetName val="합계"/>
      <sheetName val="노임단가"/>
      <sheetName val="일위CODE"/>
      <sheetName val="간접비계산"/>
      <sheetName val="일  위  대  가  목  록"/>
      <sheetName val="산수배수"/>
      <sheetName val="Macro1"/>
      <sheetName val="일위산출"/>
      <sheetName val="1공구원가계산서"/>
      <sheetName val="1공구산출내역서"/>
      <sheetName val="1유리"/>
      <sheetName val="원가계산서"/>
      <sheetName val="관급자재"/>
      <sheetName val="#2_일위대가목록"/>
      <sheetName val="중기비"/>
      <sheetName val="노무비"/>
      <sheetName val="품셈"/>
      <sheetName val="자재단가"/>
      <sheetName val="당초명세(평)"/>
      <sheetName val="세부추진"/>
      <sheetName val="제안서"/>
      <sheetName val="상용보강"/>
      <sheetName val="행정표준(1)"/>
      <sheetName val="행정표준(2)"/>
      <sheetName val="금액결정"/>
      <sheetName val="장문교(대전)"/>
      <sheetName val="관급"/>
      <sheetName val="장비"/>
      <sheetName val="산근1"/>
      <sheetName val="노무"/>
      <sheetName val="자재"/>
      <sheetName val="우배수"/>
      <sheetName val="계산식"/>
      <sheetName val="전체"/>
      <sheetName val="설계가"/>
      <sheetName val="인부신상자료"/>
      <sheetName val="건설성적"/>
      <sheetName val="원형1호맨홀토공수량"/>
      <sheetName val="증감내역서"/>
      <sheetName val="교각토공 _2_"/>
      <sheetName val="2공구산출내역"/>
      <sheetName val="운반비요율"/>
      <sheetName val="6. 안전관리비"/>
      <sheetName val="간접(90)"/>
      <sheetName val="유동표"/>
      <sheetName val="단가산출"/>
      <sheetName val="1,2공구원가계산서"/>
      <sheetName val="3.공통공사대비"/>
      <sheetName val="INSTR"/>
      <sheetName val="PI"/>
      <sheetName val="품셈총괄표"/>
      <sheetName val="6PILE  (돌출)"/>
      <sheetName val="덕전리"/>
      <sheetName val="HRSG SMALL07220"/>
      <sheetName val="1단계"/>
      <sheetName val="일위총괄"/>
      <sheetName val="단가적용"/>
      <sheetName val="저"/>
      <sheetName val="참조"/>
      <sheetName val="작업일보"/>
      <sheetName val="토목품셈"/>
      <sheetName val="이형관중량"/>
      <sheetName val="일위대가(목록)"/>
      <sheetName val="산근(목록)"/>
      <sheetName val="재료비"/>
      <sheetName val="조건표"/>
      <sheetName val="#REF"/>
      <sheetName val="직노"/>
      <sheetName val="3개월-백데이타"/>
      <sheetName val="LG배관재단가"/>
      <sheetName val="다다수전류단가"/>
      <sheetName val="LG유통상품단가표"/>
      <sheetName val="조명율표"/>
      <sheetName val="차액보증"/>
      <sheetName val="견적의뢰서"/>
      <sheetName val="b_balju"/>
      <sheetName val="내역(한신APT)"/>
      <sheetName val="JUCKEYK"/>
      <sheetName val="S0"/>
      <sheetName val="기본설계기준"/>
      <sheetName val="일위"/>
      <sheetName val="노임"/>
      <sheetName val="Macro2"/>
      <sheetName val="표지1"/>
      <sheetName val="준검 내역서"/>
      <sheetName val="97년 추정"/>
      <sheetName val="코드표"/>
      <sheetName val="내역전기"/>
      <sheetName val="일위대가D"/>
      <sheetName val="2000년1차"/>
      <sheetName val="2000전체분"/>
      <sheetName val="수량산출서"/>
      <sheetName val="신공항A-9(원가수정)"/>
      <sheetName val="일위대가목록표"/>
      <sheetName val="TEST1"/>
      <sheetName val="내역표지"/>
      <sheetName val="임율 Data"/>
      <sheetName val="하도내역 (철콘)"/>
      <sheetName val="특기사항"/>
      <sheetName val="지급자재"/>
      <sheetName val="도급"/>
      <sheetName val="제경비산출서"/>
      <sheetName val="작성방법"/>
      <sheetName val="안산기계장치"/>
      <sheetName val="계약전체내역서"/>
      <sheetName val="예정공정(2차분)"/>
      <sheetName val="총괄간지"/>
      <sheetName val="발주간지"/>
      <sheetName val="1차전체변경"/>
      <sheetName val="2차전체변경예정"/>
      <sheetName val="2차전체변경예정 (2)"/>
      <sheetName val="전체변경p"/>
      <sheetName val="04계약"/>
      <sheetName val="사용계획서"/>
      <sheetName val="04착공계약내역서"/>
      <sheetName val="04변경-상하p"/>
      <sheetName val="전체증감"/>
      <sheetName val="1차분증감"/>
      <sheetName val="잔여분증감"/>
      <sheetName val="1차사용계획서"/>
      <sheetName val="1차간지"/>
      <sheetName val="1차분계약내역서"/>
      <sheetName val="이정표토공"/>
      <sheetName val="1.설계기준"/>
      <sheetName val="조건표 (2)"/>
      <sheetName val="별표집계"/>
      <sheetName val="BSD (2)"/>
      <sheetName val="노임조서"/>
      <sheetName val="DATA"/>
      <sheetName val="추가예산"/>
      <sheetName val="b_balju (2)"/>
      <sheetName val="b_gunmul"/>
      <sheetName val="노무비 근거"/>
      <sheetName val="수정2"/>
      <sheetName val="조명시설"/>
      <sheetName val="일위대가목차"/>
      <sheetName val="입출재고현황 (2)"/>
      <sheetName val="10공구일위"/>
      <sheetName val="48일위"/>
      <sheetName val="산출근거"/>
      <sheetName val="A1"/>
      <sheetName val="일위단가"/>
      <sheetName val="수량3"/>
      <sheetName val="FORM-0"/>
      <sheetName val="2터널시점"/>
      <sheetName val="잡비"/>
      <sheetName val="IT-BAT"/>
      <sheetName val="수문일위1"/>
      <sheetName val="DHEQSUPT"/>
      <sheetName val="공정집계_국별"/>
      <sheetName val="설계예산서"/>
      <sheetName val="이월"/>
      <sheetName val="약품공급2"/>
      <sheetName val="중기"/>
      <sheetName val="U형개거"/>
      <sheetName val="단면 (2)"/>
      <sheetName val="목차 "/>
      <sheetName val="일위산출근거"/>
      <sheetName val="SLAB근거-1"/>
      <sheetName val="실행대비"/>
      <sheetName val="집계"/>
      <sheetName val="개거총"/>
      <sheetName val="배수내역"/>
      <sheetName val="표지_(3)"/>
      <sheetName val="표지_(2)"/>
      <sheetName val="교각집계_(2)"/>
      <sheetName val="교각토공_(2)"/>
      <sheetName val="교각철근_(2)"/>
      <sheetName val="c_balju"/>
      <sheetName val="을"/>
      <sheetName val="입력데이타"/>
      <sheetName val="업체별기성내역"/>
      <sheetName val="포장(수량)-관로부"/>
      <sheetName val="기초1"/>
      <sheetName val="철거산출근거"/>
      <sheetName val="물가시세"/>
      <sheetName val="음성방향"/>
      <sheetName val="유치원내역"/>
      <sheetName val="표준건축비"/>
      <sheetName val="P_RPTB04_산근"/>
      <sheetName val="하도금액분계"/>
      <sheetName val="견적"/>
      <sheetName val="설계"/>
      <sheetName val="ORIGIN"/>
      <sheetName val="CTEMCOST"/>
      <sheetName val="WORK"/>
      <sheetName val="예산총괄"/>
      <sheetName val="외주대비_-석축"/>
      <sheetName val="외주대비-구조물_(2)"/>
      <sheetName val="견적표지_(3)"/>
      <sheetName val="_HIT-&gt;HMC_견적(3900)"/>
      <sheetName val="일__위__대__가__목__록"/>
      <sheetName val="교각토공__2_"/>
      <sheetName val="6__안전관리비"/>
      <sheetName val="3_공통공사대비"/>
      <sheetName val="HRSG_SMALL07220"/>
      <sheetName val="준검_내역서"/>
      <sheetName val="97년_추정"/>
      <sheetName val="6PILE__(돌출)"/>
      <sheetName val="인원"/>
      <sheetName val="호안사석"/>
      <sheetName val="배수자집"/>
      <sheetName val="공통가설"/>
      <sheetName val="토공유동표(전체.당초)"/>
      <sheetName val="일일"/>
      <sheetName val="#2정산"/>
      <sheetName val="유입량"/>
      <sheetName val="일위(PN)"/>
      <sheetName val="환기시설"/>
      <sheetName val="조명"/>
      <sheetName val="점보전력사용"/>
      <sheetName val="단면"/>
      <sheetName val="배수처리"/>
      <sheetName val="입력자료(노무비)"/>
      <sheetName val="7. 현장관리비 "/>
      <sheetName val="2000용수잠관-수량집계"/>
      <sheetName val="DANGA"/>
      <sheetName val="간선계산"/>
      <sheetName val="단위단가"/>
      <sheetName val="Total"/>
      <sheetName val="배수공"/>
      <sheetName val="수량산출"/>
      <sheetName val="기계내역"/>
      <sheetName val="INPUT"/>
      <sheetName val="DATE"/>
      <sheetName val="8.PILE  (돌출)"/>
      <sheetName val="토공(1)"/>
      <sheetName val="차수공(1)"/>
      <sheetName val="기본단가"/>
      <sheetName val="1. 설계조건 2.단면가정 3. 하중계산"/>
      <sheetName val="DATA 입력란"/>
      <sheetName val="구조     ."/>
      <sheetName val="노무비 "/>
      <sheetName val="경상비"/>
      <sheetName val="전문하도급"/>
      <sheetName val="교량전기"/>
      <sheetName val="평가데이터"/>
      <sheetName val="MOTOR"/>
      <sheetName val="현장관리비 산출내역"/>
      <sheetName val="인명부"/>
      <sheetName val="기본단가표"/>
      <sheetName val="8.현장관리비"/>
      <sheetName val="7.안전관리비"/>
      <sheetName val="첨부1"/>
      <sheetName val="전기"/>
      <sheetName val="효율표"/>
      <sheetName val="수량분개내역"/>
      <sheetName val="인사자료총집계"/>
      <sheetName val="단면가정"/>
      <sheetName val="공사비증감"/>
      <sheetName val="70%"/>
      <sheetName val="결재난"/>
      <sheetName val="공량산출서"/>
      <sheetName val="ABUT수량-A1"/>
      <sheetName val="4.일위대가집계"/>
      <sheetName val="단가표"/>
      <sheetName val="시중노임단가"/>
      <sheetName val="정렬"/>
      <sheetName val="토공사"/>
      <sheetName val="만년달력"/>
      <sheetName val="일위총괄표"/>
      <sheetName val="tggwan(mac)"/>
      <sheetName val="장비단가"/>
      <sheetName val="가스"/>
      <sheetName val="양수장(기계)"/>
      <sheetName val="단위량당중기"/>
      <sheetName val="단가비교표"/>
      <sheetName val="점검총괄"/>
      <sheetName val="중기조종사 단위단가"/>
      <sheetName val="경영상태"/>
      <sheetName val="부하계산서"/>
      <sheetName val="자재일람"/>
      <sheetName val="건축공사"/>
      <sheetName val="경비2내역"/>
      <sheetName val="날개벽수량표"/>
      <sheetName val="(원)기흥상갈"/>
      <sheetName val="가설건물"/>
      <sheetName val="일위집계(기존)"/>
      <sheetName val="금액내역서"/>
      <sheetName val="간 지1"/>
      <sheetName val="일위대가표48"/>
      <sheetName val="BND"/>
      <sheetName val="공사내역서(을)실행"/>
      <sheetName val="기성갑지"/>
      <sheetName val="직접비"/>
      <sheetName val="건장설비"/>
      <sheetName val="교통대책내역"/>
      <sheetName val="중기일위대가"/>
      <sheetName val="1.설계조건"/>
      <sheetName val="유림골조"/>
      <sheetName val="공통부대비"/>
      <sheetName val="사업관리"/>
      <sheetName val="운반"/>
      <sheetName val="물가자료"/>
      <sheetName val="적현로"/>
      <sheetName val="lab"/>
      <sheetName val="금리계산"/>
      <sheetName val="FB25JN"/>
      <sheetName val="내역(2000년)"/>
      <sheetName val="실행내역서 "/>
      <sheetName val="설계명세서"/>
      <sheetName val="내역서 제출"/>
      <sheetName val="자료입력"/>
      <sheetName val="총괄내역서"/>
      <sheetName val="(당평)자재"/>
      <sheetName val="프랜트면허"/>
      <sheetName val="토목주소"/>
      <sheetName val="일위(시설)"/>
      <sheetName val="예가표"/>
      <sheetName val="인사자료"/>
      <sheetName val="우석문틀"/>
      <sheetName val="Temporary Mooring"/>
      <sheetName val="공문"/>
      <sheetName val="2"/>
      <sheetName val="7.PILE  (돌출)"/>
      <sheetName val="A LINE"/>
      <sheetName val="SHL"/>
      <sheetName val="품셈TABLE"/>
      <sheetName val="2.대외공문"/>
      <sheetName val="인계"/>
      <sheetName val="일H35Y4"/>
      <sheetName val="공사비예산서(토목분)"/>
      <sheetName val="격점별물량"/>
      <sheetName val="청천내"/>
      <sheetName val="적용토목"/>
      <sheetName val="대로근거"/>
      <sheetName val="중로근거"/>
      <sheetName val="단위중량"/>
      <sheetName val="건설실행"/>
      <sheetName val="시화점실행"/>
      <sheetName val="우수"/>
      <sheetName val="식재가격"/>
      <sheetName val="식재총괄"/>
      <sheetName val="일반공사"/>
      <sheetName val="설계내역"/>
      <sheetName val="기자재비"/>
      <sheetName val="초기화면"/>
      <sheetName val="당진1,2호기전선관설치및접지4차공사내역서-을지"/>
      <sheetName val="파이프류"/>
      <sheetName val="ELECTRIC"/>
      <sheetName val="돈암사업"/>
      <sheetName val="2.2_오피스텔(12~32F)"/>
      <sheetName val="원하대비"/>
      <sheetName val="원도급"/>
      <sheetName val="하도급"/>
      <sheetName val="측량요율"/>
      <sheetName val="자재대"/>
      <sheetName val="실행내역"/>
      <sheetName val="콘크리트타설집계표"/>
      <sheetName val="금융비용"/>
      <sheetName val="화재 탐지 설비"/>
      <sheetName val="5. 현장관리비(new) "/>
      <sheetName val="Customer Databas"/>
      <sheetName val="일위대가(1)"/>
      <sheetName val="방배동내역(리라)"/>
      <sheetName val="현장경비"/>
      <sheetName val="건축공사집계표"/>
      <sheetName val="방배동내역 (총괄)"/>
      <sheetName val="부대공사총괄"/>
      <sheetName val="신천3호용수로"/>
      <sheetName val="통계연보"/>
      <sheetName val="터널대가"/>
      <sheetName val="자  재"/>
      <sheetName val="건축외주"/>
      <sheetName val=" 갑지"/>
      <sheetName val="공사원가계산서"/>
      <sheetName val="특수선일위대가"/>
      <sheetName val="RE9604"/>
      <sheetName val="산출내역서집계표"/>
      <sheetName val="BQ"/>
      <sheetName val="입력정보"/>
      <sheetName val="설 계"/>
      <sheetName val="맨홀수량산출"/>
      <sheetName val="1.취수장"/>
      <sheetName val="Sheet4"/>
      <sheetName val="여과지동"/>
      <sheetName val="Sheet5"/>
      <sheetName val="단가산출(T)"/>
      <sheetName val="날개벽(시점좌측)"/>
      <sheetName val="재료집계표"/>
      <sheetName val="기계"/>
      <sheetName val="개산공사비"/>
      <sheetName val="COVER-P"/>
      <sheetName val="기본일위"/>
      <sheetName val="마산방향철근집계"/>
      <sheetName val="진주방향"/>
      <sheetName val="기초자료"/>
      <sheetName val="터파기및재료"/>
      <sheetName val="교각계산"/>
      <sheetName val="남양내역"/>
      <sheetName val="1"/>
      <sheetName val="인입관수량총괄"/>
      <sheetName val="5_ 현장관리비_new_ "/>
      <sheetName val="CONCRETE"/>
      <sheetName val="갑지(추정)"/>
      <sheetName val="변경내역"/>
      <sheetName val="세부내역서"/>
      <sheetName val="U-TYPE(1)"/>
      <sheetName val="700seg"/>
      <sheetName val="N賃率-職"/>
      <sheetName val="내역서2안"/>
      <sheetName val="관개"/>
      <sheetName val="9.1지하2층하부보"/>
      <sheetName val="J直材4"/>
      <sheetName val="법면"/>
      <sheetName val="부대공"/>
      <sheetName val="구조물공"/>
      <sheetName val="포장공"/>
      <sheetName val="배수공1"/>
      <sheetName val="노무비_근거"/>
      <sheetName val="중기조종사_단위단가"/>
      <sheetName val="단면_(2)"/>
      <sheetName val="하도내역_(철콘)"/>
      <sheetName val="임율_Data"/>
      <sheetName val="1_설계기준"/>
      <sheetName val="BSD_(2)"/>
      <sheetName val="조건표_(2)"/>
      <sheetName val="입출재고현황_(2)"/>
      <sheetName val="목차_"/>
      <sheetName val="인원계획"/>
      <sheetName val="현장일반사항"/>
      <sheetName val="자동제어"/>
      <sheetName val="대치판정"/>
      <sheetName val="단계별내역 (2)"/>
      <sheetName val="데이타"/>
      <sheetName val="식재인부"/>
      <sheetName val="단가삐출"/>
      <sheetName val="BOX 본체"/>
      <sheetName val="화전내"/>
      <sheetName val="경산"/>
      <sheetName val="일위대가집계"/>
      <sheetName val="단가대비표"/>
      <sheetName val="일위대가목록(ems)"/>
      <sheetName val="252K444"/>
      <sheetName val="일위목록데이타"/>
      <sheetName val="설내역서 "/>
      <sheetName val="현장별"/>
      <sheetName val="간접비"/>
      <sheetName val="하중계산"/>
      <sheetName val="철근량"/>
      <sheetName val="일위대가 집계표"/>
      <sheetName val="일대"/>
      <sheetName val="증감대비"/>
      <sheetName val="수리결과"/>
      <sheetName val="코드"/>
      <sheetName val="기성내역"/>
      <sheetName val="실행내역_원본"/>
      <sheetName val="퍼스트"/>
      <sheetName val="7__현장관리비_"/>
      <sheetName val="전도금월정금액"/>
      <sheetName val="동천하상준설"/>
      <sheetName val="제출내역 (2)"/>
      <sheetName val="집 계 표"/>
      <sheetName val="계측기"/>
      <sheetName val="입력데이타(비인쇄용)"/>
      <sheetName val="자재단가비교표"/>
      <sheetName val="일용직6월"/>
      <sheetName val="골조"/>
      <sheetName val="원가계산서(변경)"/>
      <sheetName val="2.2 띠장의 설계"/>
      <sheetName val="인건비"/>
      <sheetName val="Sheet1 (2)"/>
      <sheetName val="소방"/>
      <sheetName val="기술부 VENDOR LIST"/>
      <sheetName val="총 원가계산"/>
      <sheetName val="골조시행"/>
      <sheetName val="총체"/>
      <sheetName val="4.일위대가"/>
      <sheetName val="제수변수량"/>
      <sheetName val="분전반"/>
      <sheetName val="건축내역"/>
      <sheetName val="기안"/>
      <sheetName val="견적서"/>
      <sheetName val="기계경비일람"/>
      <sheetName val="4.2.1 마루높이 검토"/>
      <sheetName val="Code"/>
      <sheetName val="노원열병합  건축공사기성내역서"/>
      <sheetName val="경비"/>
      <sheetName val="일용직"/>
      <sheetName val="인천제철"/>
      <sheetName val="양덕동"/>
      <sheetName val="샘플표지"/>
      <sheetName val="s"/>
      <sheetName val="4동급수"/>
      <sheetName val="STEEL BOX 단면설계(SEC.8)"/>
      <sheetName val="잔수량(작성)"/>
      <sheetName val="FACTOR"/>
      <sheetName val="실행(ALT1)"/>
      <sheetName val="환율change"/>
      <sheetName val="GRDBS"/>
      <sheetName val="견적대비표"/>
      <sheetName val="Y-WORK"/>
      <sheetName val="4 LINE"/>
      <sheetName val="7 th"/>
      <sheetName val="C10집계2"/>
      <sheetName val="기초단가"/>
      <sheetName val="개요"/>
      <sheetName val="케이블규격"/>
      <sheetName val="COVERSHEET"/>
      <sheetName val="할증 "/>
      <sheetName val="개인별 순위표"/>
      <sheetName val="CM 1"/>
      <sheetName val="전기실-1"/>
      <sheetName val="ROOF(ALKALI)"/>
      <sheetName val="기계경비"/>
      <sheetName val="전체내역서"/>
      <sheetName val="전기내역서"/>
      <sheetName val="자재수량"/>
      <sheetName val="1공구 건정토건 토공"/>
      <sheetName val="1공구 건정토건 철콘"/>
      <sheetName val="도급표지 "/>
      <sheetName val="부대표지"/>
      <sheetName val="도급표지  (4)"/>
      <sheetName val="부대표지 (4)"/>
      <sheetName val="도급표지  (3)"/>
      <sheetName val="부대표지 (3)"/>
      <sheetName val="도급표지  (2)"/>
      <sheetName val="부대표지 (2)"/>
      <sheetName val="세로"/>
      <sheetName val="토  목"/>
      <sheetName val="조  경"/>
      <sheetName val="전 기"/>
      <sheetName val="건  축"/>
      <sheetName val="건축설비"/>
      <sheetName val="제어계측"/>
      <sheetName val="Sheet6"/>
      <sheetName val="Sheet16"/>
      <sheetName val="보도내역 (3)"/>
      <sheetName val="Module1"/>
      <sheetName val="Qheet6"/>
      <sheetName val="총괄-1"/>
      <sheetName val="단가산출서"/>
      <sheetName val="공사개요"/>
      <sheetName val="주차구획선수량"/>
      <sheetName val="부대tu"/>
      <sheetName val="목차"/>
      <sheetName val="정부노임단가"/>
      <sheetName val="A-4"/>
      <sheetName val="금호"/>
      <sheetName val="하조서"/>
      <sheetName val="한강운반비"/>
      <sheetName val="서∼군(2)"/>
      <sheetName val="가도공"/>
      <sheetName val="변경비교-을"/>
      <sheetName val="6공구(당초)"/>
      <sheetName val="품의서"/>
      <sheetName val="데리네이타현황"/>
      <sheetName val="재개발"/>
      <sheetName val="내역(최종본4.5)"/>
      <sheetName val="SP-B1"/>
      <sheetName val="토적집계"/>
      <sheetName val="98NS-N"/>
      <sheetName val="소야공정계획표"/>
      <sheetName val="45,46"/>
      <sheetName val="기초코드"/>
      <sheetName val="1.수인터널"/>
      <sheetName val="일위대가표"/>
      <sheetName val="보할"/>
      <sheetName val="공업용수관로"/>
      <sheetName val="일위(토목)"/>
      <sheetName val="물량표"/>
      <sheetName val="낙찰표"/>
      <sheetName val="입적표"/>
      <sheetName val="지주설치제원"/>
      <sheetName val="준공조서갑지"/>
      <sheetName val="실행내역서"/>
      <sheetName val="98지급계획"/>
      <sheetName val="수문일1"/>
      <sheetName val="가시설"/>
      <sheetName val="시공여유율"/>
      <sheetName val="부대내역"/>
      <sheetName val="SANTOGO"/>
      <sheetName val="흥양2교토공집계표"/>
      <sheetName val="eq_data"/>
      <sheetName val="전기공사"/>
      <sheetName val="AS포장복구 "/>
      <sheetName val="건축내역서"/>
      <sheetName val="Dae_Jiju"/>
      <sheetName val="Sikje_ingun"/>
      <sheetName val="TREE_D"/>
      <sheetName val="입력시트"/>
      <sheetName val="장비집계"/>
      <sheetName val="결과조달"/>
      <sheetName val="원본(갑지)"/>
      <sheetName val="3차준공"/>
      <sheetName val="입찰품의서"/>
      <sheetName val="토사(PE)"/>
      <sheetName val="날개벽"/>
      <sheetName val="choose"/>
      <sheetName val="B"/>
      <sheetName val="단위목록"/>
      <sheetName val="자재운반단가일람표"/>
      <sheetName val="기계경비목록1"/>
      <sheetName val="외주대비 -석축_x0000__x0000__x0000__x0000__x0000__x0012_[후다내역.XLS]견적표지 (3"/>
      <sheetName val="표지_(3)1"/>
      <sheetName val="표지_(2)1"/>
      <sheetName val="교각집계_(2)1"/>
      <sheetName val="교각토공_(2)1"/>
      <sheetName val="교각철근_(2)1"/>
      <sheetName val="외주대비_-석축1"/>
      <sheetName val="외주대비-구조물_(2)1"/>
      <sheetName val="견적표지_(3)1"/>
      <sheetName val="_HIT-&gt;HMC_견적(3900)1"/>
      <sheetName val="일__위__대__가__목__록1"/>
      <sheetName val="교각토공__2_1"/>
      <sheetName val="3_공통공사대비1"/>
      <sheetName val="6__안전관리비1"/>
      <sheetName val="6PILE__(돌출)1"/>
      <sheetName val="HRSG_SMALL072201"/>
      <sheetName val="준검_내역서1"/>
      <sheetName val="97년_추정1"/>
      <sheetName val="2차전체변경예정_(2)"/>
      <sheetName val="토공유동표(전체_당초)"/>
      <sheetName val="b_balju_(2)"/>
      <sheetName val="8_PILE__(돌출)"/>
      <sheetName val="8_현장관리비"/>
      <sheetName val="7_안전관리비"/>
      <sheetName val="COVER"/>
      <sheetName val="차수"/>
      <sheetName val="월별손익"/>
      <sheetName val="일위대가(가설)"/>
      <sheetName val="총괄"/>
      <sheetName val="특별"/>
      <sheetName val="입력"/>
      <sheetName val="6_ 안전관리비"/>
      <sheetName val="재료"/>
      <sheetName val="설치자재"/>
      <sheetName val="단면치수"/>
      <sheetName val="6.이토처리시간"/>
      <sheetName val="MATRLDATA"/>
      <sheetName val="Print"/>
      <sheetName val="원가서"/>
      <sheetName val="울진항공등화 내역서"/>
      <sheetName val="일 위 대 가 표"/>
      <sheetName val="중기사용료"/>
      <sheetName val="플랜트 설치"/>
      <sheetName val="단중표"/>
      <sheetName val="공사비집계"/>
      <sheetName val="조명일위"/>
      <sheetName val="GEN"/>
      <sheetName val="소방사항"/>
      <sheetName val="일위대가단가표"/>
      <sheetName val="200"/>
      <sheetName val="공통(20-91)"/>
      <sheetName val="주소"/>
      <sheetName val="횡배위치"/>
      <sheetName val="선정요령"/>
      <sheetName val="마산월령동골조물량변경"/>
      <sheetName val="환산"/>
      <sheetName val="호표"/>
      <sheetName val="소비자가"/>
      <sheetName val="임율산출표"/>
      <sheetName val="주요항목별"/>
      <sheetName val="말뚝지지력산정"/>
      <sheetName val="일위1"/>
      <sheetName val="일위대가목록(기계)"/>
      <sheetName val="MODELING"/>
      <sheetName val="MP MOB"/>
      <sheetName val="옥외배관기본공량"/>
      <sheetName val="cctv예산대비"/>
      <sheetName val="라이닝폼예산대비내역"/>
      <sheetName val="앵커(3안)"/>
      <sheetName val="추가일위대가"/>
      <sheetName val="6호기"/>
      <sheetName val="3련 BOX"/>
      <sheetName val="기둥(원형)"/>
      <sheetName val="unit 4"/>
      <sheetName val="9GNG운반"/>
      <sheetName val="48평단가"/>
      <sheetName val="57단가"/>
      <sheetName val="54평단가"/>
      <sheetName val="66평단가"/>
      <sheetName val="61단가"/>
      <sheetName val="89평단가"/>
      <sheetName val="84평단가"/>
      <sheetName val="현장관리비데이타"/>
      <sheetName val="Baby일위대가"/>
      <sheetName val="설비"/>
      <sheetName val="품셈기준"/>
      <sheetName val="단가조사"/>
      <sheetName val="메서,변+증"/>
      <sheetName val="명일작업계획 (3)"/>
      <sheetName val="일일현황"/>
      <sheetName val="년차"/>
      <sheetName val="Ⅱ1-0타"/>
      <sheetName val="간접1"/>
      <sheetName val="도수로집계"/>
      <sheetName val="A1(구조물)"/>
      <sheetName val="A1(토공)"/>
      <sheetName val="철근집계표"/>
      <sheetName val="대비2"/>
      <sheetName val="옥외외등집계표"/>
      <sheetName val="PROCURE"/>
      <sheetName val="시운전연료비"/>
      <sheetName val="지원사무소원가배부내역"/>
      <sheetName val="관로분포도"/>
      <sheetName val="대운반(철재)"/>
      <sheetName val="WING3"/>
      <sheetName val="수량산출목록표"/>
      <sheetName val="VE절감"/>
      <sheetName val="청주(철골발주의뢰서)"/>
      <sheetName val="확약서"/>
      <sheetName val="감액총괄표"/>
      <sheetName val="시설,관리하위"/>
      <sheetName val="eq_dat_x0000_"/>
      <sheetName val="감가상각"/>
      <sheetName val="전 체"/>
      <sheetName val="장비가동"/>
      <sheetName val="우수공,맨홀,집수정"/>
      <sheetName val="단"/>
      <sheetName val="자료"/>
      <sheetName val="원가(칠곡다부)"/>
      <sheetName val="다부IC내역"/>
      <sheetName val="원가(재방송)"/>
      <sheetName val="재방송"/>
      <sheetName val="다부내역"/>
      <sheetName val="읍내터널"/>
      <sheetName val="칠곡IC내역"/>
      <sheetName val="VXXXXX"/>
      <sheetName val="내역집계표"/>
      <sheetName val="내역서 (3)"/>
      <sheetName val="대가"/>
      <sheetName val="산출양식"/>
      <sheetName val="대가목록"/>
      <sheetName val="산출양식 (2)"/>
      <sheetName val="토목원가계산서"/>
      <sheetName val="토목원가"/>
      <sheetName val="집계장"/>
      <sheetName val="제외공종"/>
      <sheetName val="선급금사용계획서"/>
      <sheetName val="사용세부내역"/>
      <sheetName val="공사비증감대비표"/>
      <sheetName val="전체산출내역서갑(변경) "/>
      <sheetName val="산출내역서을(변경)"/>
      <sheetName val="전체세부(이설도로)"/>
      <sheetName val="전체세부(연결도로)"/>
      <sheetName val="전체원가계산서(변경)"/>
      <sheetName val="용역비"/>
      <sheetName val="취·현"/>
      <sheetName val="취·투"/>
      <sheetName val="토·집"/>
      <sheetName val="배·집"/>
      <sheetName val="기·집30(보고)"/>
      <sheetName val="기·집30(확정)"/>
      <sheetName val="기·내30(확정)"/>
      <sheetName val="A.터파기공"/>
      <sheetName val="B.측·집"/>
      <sheetName val="배(자·집) (2)"/>
      <sheetName val="배(철·집)"/>
      <sheetName val="배(암·유)"/>
      <sheetName val="배(시·골)"/>
      <sheetName val="2.01측·터·집"/>
      <sheetName val="V·집"/>
      <sheetName val="V·현"/>
      <sheetName val="산·집"/>
      <sheetName val="산·현"/>
      <sheetName val="L·집"/>
      <sheetName val="L·현"/>
      <sheetName val="맹·집"/>
      <sheetName val="맹·현"/>
      <sheetName val="C배·집"/>
      <sheetName val="횡·집"/>
      <sheetName val="흄·집"/>
      <sheetName val="횡·조"/>
      <sheetName val="종·배"/>
      <sheetName val="종·조"/>
      <sheetName val="배·면"/>
      <sheetName val="배·날"/>
      <sheetName val="횡·날"/>
      <sheetName val="콘집·수"/>
      <sheetName val="흙쌓·수"/>
      <sheetName val="땅깍·수"/>
      <sheetName val="땅깍·수 (1-1)"/>
      <sheetName val="집·조10"/>
      <sheetName val="집·조6"/>
      <sheetName val="비·보"/>
      <sheetName val="집·조8"/>
      <sheetName val="암·재"/>
      <sheetName val="암·토"/>
      <sheetName val="암·철"/>
      <sheetName val="본·수"/>
      <sheetName val="2+126"/>
      <sheetName val="평날·수"/>
      <sheetName val="0-52 "/>
      <sheetName val="콘·다 (2)"/>
      <sheetName val="기·집 (2)"/>
      <sheetName val="콘·다 (3)"/>
      <sheetName val="콘·현"/>
      <sheetName val="소·집"/>
      <sheetName val="소·현"/>
      <sheetName val="집·거"/>
      <sheetName val="집·연"/>
      <sheetName val="도·집"/>
      <sheetName val="성도1"/>
      <sheetName val="공사비"/>
      <sheetName val="가드레일산근"/>
      <sheetName val="수량집계표"/>
      <sheetName val="수량"/>
      <sheetName val="단가비교"/>
      <sheetName val="적용2002"/>
      <sheetName val="기초병원총괄표"/>
      <sheetName val="기초병원원가"/>
      <sheetName val="기초병원내역집계표"/>
      <sheetName val="기초(토목)"/>
      <sheetName val="기초(건축)"/>
      <sheetName val="기초(기계)"/>
      <sheetName val="기초(전기)"/>
      <sheetName val="기초(통신)"/>
      <sheetName val="감액총괄(계약적용)"/>
      <sheetName val="감액원가계산(계약적용)"/>
      <sheetName val="삭감내역집계표"/>
      <sheetName val="건축,토목감액(계약적용)"/>
      <sheetName val="기계,전기감액"/>
      <sheetName val="내역비교"/>
      <sheetName val="병원내역집계표 (2)"/>
      <sheetName val="설계기계"/>
      <sheetName val="설계통신"/>
      <sheetName val="설계전기"/>
      <sheetName val="설계기준삭감(기,전)"/>
      <sheetName val="설계내역집계표"/>
      <sheetName val="b_balju_cho"/>
      <sheetName val="실행총괄 "/>
      <sheetName val="토목"/>
      <sheetName val="본체"/>
      <sheetName val="[IL-3.XLSY갑지"/>
      <sheetName val=""/>
      <sheetName val="설비내역서"/>
      <sheetName val="CON'C"/>
      <sheetName val="도급내역서(재노경)"/>
      <sheetName val="4.일위대가목차"/>
      <sheetName val="96노임기준"/>
      <sheetName val="기계경비(시간당)"/>
      <sheetName val="램머"/>
      <sheetName val="내역_ver1.0"/>
      <sheetName val="2000,9월 일위"/>
      <sheetName val="단가일람표"/>
      <sheetName val="IL-3"/>
      <sheetName val="항목별사용내역"/>
      <sheetName val="항목별사용금액"/>
      <sheetName val="급여명세서(한국)"/>
      <sheetName val="1.노무비명세서(해동)"/>
      <sheetName val="1.노무비명세서(토목)"/>
      <sheetName val="2.노무비명세서(해동)"/>
      <sheetName val="2.노무비명세서(수직보호망)"/>
      <sheetName val="2.노무비명세서(난간대)"/>
      <sheetName val="2.사진대지"/>
      <sheetName val="3.사진대지"/>
      <sheetName val="공사비총괄표"/>
      <sheetName val="차수공개요"/>
      <sheetName val="설계산출기초"/>
      <sheetName val="도급예산내역서봉투"/>
      <sheetName val="설계산출표지"/>
      <sheetName val="도급예산내역서총괄표"/>
      <sheetName val="을부담운반비"/>
      <sheetName val="운반비산출"/>
      <sheetName val="매출현황"/>
      <sheetName val="단가 "/>
      <sheetName val="보온일위"/>
      <sheetName val="49일위"/>
      <sheetName val="22일위"/>
      <sheetName val="49수량"/>
      <sheetName val="단가비교표(노무)"/>
      <sheetName val="수목표준대가"/>
      <sheetName val="변경품셈총괄"/>
      <sheetName val="고창터널(고창방향)"/>
      <sheetName val="변압기 및 발전기 용량"/>
      <sheetName val="냉천부속동"/>
      <sheetName val="공종단가"/>
      <sheetName val="조도계산서 (도서)"/>
      <sheetName val="암거단위"/>
      <sheetName val="보증수수료산출"/>
      <sheetName val="총공사내역서"/>
      <sheetName val="DAN"/>
      <sheetName val="백호우계수"/>
      <sheetName val="설직재-1"/>
      <sheetName val="기흥하도용"/>
      <sheetName val="대포2교접속"/>
      <sheetName val="천방교접속"/>
      <sheetName val="실행예산서"/>
      <sheetName val="BQ(실행)"/>
      <sheetName val="일반전기(2단지-을지)"/>
      <sheetName val="토목공사"/>
      <sheetName val="일위대가(4층원격)"/>
      <sheetName val="BM"/>
      <sheetName val="찍기"/>
      <sheetName val="의왕내역"/>
      <sheetName val="세부내역"/>
      <sheetName val="단가대비"/>
      <sheetName val="총괄집계표"/>
      <sheetName val="인수공규격"/>
      <sheetName val="단가(1)"/>
      <sheetName val="원가"/>
      <sheetName val="적용단위길이"/>
      <sheetName val="일위대가(건축)"/>
      <sheetName val="빌딩 안내"/>
      <sheetName val="기계공사비집계(원안)"/>
      <sheetName val="48단가"/>
      <sheetName val="CABLE"/>
      <sheetName val="CABLE (2)"/>
      <sheetName val="일위_파일"/>
      <sheetName val="연결임시"/>
      <sheetName val="접지수량"/>
      <sheetName val="G.R300경비"/>
      <sheetName val="교수설계"/>
      <sheetName val="공종구간"/>
      <sheetName val="조경일람"/>
      <sheetName val="49단가"/>
      <sheetName val="구간산출"/>
      <sheetName val="부하LOAD"/>
      <sheetName val="노임단가산출근거"/>
      <sheetName val="COST"/>
      <sheetName val="항목등록"/>
      <sheetName val="원가계산서(남측)"/>
      <sheetName val="신고분기설정참고"/>
      <sheetName val="거래처자료등록"/>
      <sheetName val="조도계산"/>
      <sheetName val="국내조달(통합-1)"/>
      <sheetName val="상시"/>
      <sheetName val="주beam"/>
      <sheetName val="9811"/>
      <sheetName val="출력용"/>
      <sheetName val="단가대비표 (3)"/>
      <sheetName val="하부철근수량"/>
      <sheetName val="연결관산출조서"/>
      <sheetName val="내역서적용수량"/>
      <sheetName val="계획집계"/>
      <sheetName val="기계물량"/>
      <sheetName val="단가목록"/>
      <sheetName val="비탈면보호공수량산출"/>
      <sheetName val="준공검사원(갑)"/>
      <sheetName val="기성내역서(을) (2)"/>
      <sheetName val="전기일위대가"/>
      <sheetName val="영신토건물가변동"/>
      <sheetName val="변수값"/>
      <sheetName val="중기상차"/>
      <sheetName val="AS복구"/>
      <sheetName val="중기터파기"/>
      <sheetName val="1단계 (2)"/>
      <sheetName val="L_RPTA05_목록"/>
      <sheetName val="동원인원"/>
      <sheetName val="2.1  노무비 평균단가산출"/>
      <sheetName val="예산명세서"/>
      <sheetName val="입상내역"/>
      <sheetName val="단가일람"/>
      <sheetName val="3.공사비(07년노임단가)"/>
      <sheetName val="3.공사비(단가조사표)"/>
      <sheetName val="3.공사비(물량산출표)"/>
      <sheetName val="3.공사비(일위대가표목록)"/>
      <sheetName val="3.공사비(일위대가표)"/>
      <sheetName val="견"/>
      <sheetName val="#3_일위대가목록"/>
      <sheetName val="Macro(차단기)"/>
      <sheetName val="띘랷랷랷"/>
      <sheetName val="TRE TABLE"/>
      <sheetName val="Requirement(Work Crew)"/>
      <sheetName val="계획"/>
      <sheetName val="계획세부"/>
      <sheetName val="사용내역서"/>
      <sheetName val="항목별내역서"/>
      <sheetName val="안전담당자"/>
      <sheetName val="유도원"/>
      <sheetName val="안전사진"/>
      <sheetName val="대전-교대(A1-A2)"/>
      <sheetName val="7단가"/>
      <sheetName val="9509"/>
      <sheetName val="총공사원가"/>
      <sheetName val="건축공사원가"/>
      <sheetName val="설비공사원가"/>
      <sheetName val="배관공사기초자료"/>
      <sheetName val="Ekog10"/>
      <sheetName val="AL공사(원)"/>
      <sheetName val="내역서1"/>
      <sheetName val="22수량"/>
      <sheetName val="품목현황"/>
      <sheetName val="출고대장"/>
      <sheetName val="바닥판"/>
      <sheetName val="입력DATA"/>
      <sheetName val="asd"/>
      <sheetName val="★도급내역"/>
      <sheetName val="back-data"/>
      <sheetName val="인월수표"/>
      <sheetName val="중기가격"/>
      <sheetName val="분전함신설"/>
      <sheetName val="접지1종"/>
      <sheetName val="단위수량"/>
      <sheetName val="진입도로B (2)"/>
      <sheetName val="백암비스타내역"/>
      <sheetName val="수목데이타 "/>
      <sheetName val="2.냉난방설비공사"/>
      <sheetName val="7.자동제어공사"/>
      <sheetName val="중강당 내역"/>
      <sheetName val="제-노임"/>
      <sheetName val="AV시스템"/>
      <sheetName val="guard(mac)"/>
      <sheetName val="COPING"/>
      <sheetName val="전체분2회변경"/>
      <sheetName val="산출근거(복구)"/>
      <sheetName val="영창26"/>
      <sheetName val="웅진교-S2"/>
      <sheetName val="횡배수관집현황(2공구)"/>
      <sheetName val="남양주부대"/>
      <sheetName val="기초자료입력및 K치 확인"/>
      <sheetName val="ES조서출력하기"/>
      <sheetName val="등록자료"/>
      <sheetName val="역T형교대(PILE기초)"/>
      <sheetName val="실행내역 "/>
      <sheetName val="산근"/>
      <sheetName val="수원역(전체분)설계서"/>
      <sheetName val="단가조사-2"/>
      <sheetName val="자재 단가 비교표(견적)"/>
      <sheetName val="자재 단가 비교표"/>
      <sheetName val="BDATA"/>
      <sheetName val="지하"/>
      <sheetName val="건설기계목록"/>
      <sheetName val="일위대가_목록"/>
      <sheetName val="재료단가"/>
      <sheetName val="시중노임"/>
      <sheetName val="지불내역1"/>
      <sheetName val="지질조사"/>
      <sheetName val="암거단위-1련"/>
      <sheetName val="의뢰내역서"/>
      <sheetName val="준공내역서표지"/>
      <sheetName val="䂰출양식"/>
      <sheetName val="국별인원"/>
      <sheetName val="Bid Summary"/>
      <sheetName val="이동시 예상비용"/>
      <sheetName val="Seg 1DE비용"/>
      <sheetName val="Transit 비용_감가상각미포함"/>
      <sheetName val="맨홀조서"/>
      <sheetName val="단가조사서"/>
      <sheetName val="48수량"/>
      <sheetName val="세골재  T2 변경 현황"/>
      <sheetName val="내역서 (2)"/>
      <sheetName val="98수문일위"/>
      <sheetName val="단가비교표_공통1"/>
      <sheetName val="내역(원안-대안)"/>
      <sheetName val="산출목록표"/>
      <sheetName val="전화공사 공량 및 집계표"/>
      <sheetName val="공사착공계"/>
      <sheetName val="참조 (2)"/>
      <sheetName val="6. 직접경비"/>
      <sheetName val="노임이"/>
      <sheetName val="이토변실(A3-LINE)"/>
      <sheetName val="조경"/>
      <sheetName val="횡배수관재료-"/>
      <sheetName val="계산서(직선부)"/>
      <sheetName val="포장재료집계표"/>
      <sheetName val="콘크리트측구연장"/>
      <sheetName val="-몰탈콘크리트"/>
      <sheetName val="-배수구조물공토공"/>
      <sheetName val="MAIN"/>
      <sheetName val="부표총괄"/>
      <sheetName val="일대목차"/>
      <sheetName val="ITEM"/>
      <sheetName val="단가(보완)"/>
      <sheetName val="대가 (보완)"/>
      <sheetName val="기계경비목록"/>
      <sheetName val="몰탈재료산출"/>
      <sheetName val="3.자재비(총괄)"/>
      <sheetName val="제출내역"/>
      <sheetName val="철콘공사"/>
      <sheetName val="내역서_(3)"/>
      <sheetName val="산출양식_(2)"/>
      <sheetName val="전체산출내역서갑(변경)_"/>
      <sheetName val="A_터파기공"/>
      <sheetName val="B_측·집"/>
      <sheetName val="배(자·집)_(2)"/>
      <sheetName val="2_01측·터·집"/>
      <sheetName val="땅깍·수_(1-1)"/>
      <sheetName val="0-52_"/>
      <sheetName val="콘·다_(2)"/>
      <sheetName val="기·집_(2)"/>
      <sheetName val="콘·다_(3)"/>
      <sheetName val="병원내역집계표_(2)"/>
      <sheetName val="실행총괄_"/>
      <sheetName val="[IL-3_XLSY갑지"/>
      <sheetName val="품목납기"/>
      <sheetName val="정공공사"/>
      <sheetName val="단가기준"/>
      <sheetName val="횡배수관수량집계"/>
      <sheetName val="우,오수"/>
      <sheetName val="유의사항"/>
      <sheetName val="현장설명"/>
      <sheetName val="특별조건"/>
      <sheetName val="토공갑"/>
      <sheetName val="구조물갑"/>
      <sheetName val="투찰계획서"/>
      <sheetName val="실행"/>
      <sheetName val="5호광장(낙찰)"/>
      <sheetName val="5호광장"/>
      <sheetName val="5호광장 (만점)"/>
      <sheetName val="인천국제 (만점) (2)"/>
      <sheetName val="선거교가설공사"/>
      <sheetName val="선거교가설공사(만점)"/>
      <sheetName val="낙동강하구둑"/>
      <sheetName val="낙동강하구둑(만점)"/>
      <sheetName val="공원로-우남로"/>
      <sheetName val="공원로-우남로(만점)"/>
      <sheetName val="보림사우회도로"/>
      <sheetName val="보림사우회도로(만점)"/>
      <sheetName val="99총공사내역서"/>
      <sheetName val="평야부단가"/>
      <sheetName val="예산서"/>
      <sheetName val="오동"/>
      <sheetName val="대조"/>
      <sheetName val="나한"/>
      <sheetName val="단가대비표(계측)"/>
      <sheetName val="공정외주"/>
      <sheetName val="제조 경영"/>
      <sheetName val="36단가"/>
      <sheetName val="36수량"/>
      <sheetName val="메인거더-크로스빔200연결부"/>
      <sheetName val="인건비 "/>
      <sheetName val="기본자료"/>
      <sheetName val="설계서을"/>
      <sheetName val="을지"/>
      <sheetName val="EQ-R1"/>
      <sheetName val="L-type"/>
      <sheetName val="bearing"/>
      <sheetName val="조내역"/>
      <sheetName val="부안일위"/>
      <sheetName val="C지구"/>
      <sheetName val="사내도로"/>
      <sheetName val="4.전기"/>
      <sheetName val="노 무 비"/>
      <sheetName val="노임단가표"/>
      <sheetName val="결선list"/>
      <sheetName val="위치도1"/>
      <sheetName val="자재단가-1"/>
      <sheetName val="갑지1"/>
      <sheetName val="도급정산"/>
      <sheetName val="제출내역_(2)"/>
      <sheetName val="4_일위대가목차"/>
      <sheetName val="내역_ver1_0"/>
      <sheetName val="1_노무비명세서(해동)"/>
      <sheetName val="1_노무비명세서(토목)"/>
      <sheetName val="2_노무비명세서(해동)"/>
      <sheetName val="2_노무비명세서(수직보호망)"/>
      <sheetName val="2_노무비명세서(난간대)"/>
      <sheetName val="2_사진대지"/>
      <sheetName val="3_사진대지"/>
      <sheetName val="2000,9월_일위"/>
      <sheetName val="DATA_입력란"/>
      <sheetName val="제잡비집계"/>
      <sheetName val="가로등내역서"/>
      <sheetName val="내역서(토목)"/>
      <sheetName val="미납품 현황"/>
      <sheetName val="신설개소별 총집계표(동해-배전)"/>
      <sheetName val="SSMITM"/>
      <sheetName val="깨기"/>
      <sheetName val="흄관수량"/>
      <sheetName val="요약서"/>
      <sheetName val="검색방"/>
      <sheetName val="예산변경원인분석"/>
      <sheetName val="2.1외주"/>
      <sheetName val="2.3노무"/>
      <sheetName val="2.4자재"/>
      <sheetName val="2.2장비"/>
      <sheetName val="2.5경비"/>
      <sheetName val="2.6수목대"/>
      <sheetName val="GRD郅≙"/>
      <sheetName val="내역(설계)"/>
      <sheetName val="일위대가집계표"/>
      <sheetName val="산출서집계HS"/>
      <sheetName val="배수관공"/>
      <sheetName val="내역서 "/>
      <sheetName val="22인공"/>
      <sheetName val="방음벽기초"/>
      <sheetName val="보도경계블럭"/>
      <sheetName val="일집"/>
      <sheetName val="원가계산"/>
      <sheetName val="공종보합"/>
      <sheetName val="출력원가"/>
      <sheetName val="공종원가"/>
      <sheetName val="총괄원가"/>
      <sheetName val="아파트"/>
      <sheetName val="상가,복지관"/>
      <sheetName val="주차장"/>
      <sheetName val="경비실"/>
      <sheetName val="선급금신청서"/>
      <sheetName val="물량집계표(1c)"/>
      <sheetName val="연결원본-절대지우지말것"/>
      <sheetName val="자동세륜기"/>
      <sheetName val="목록"/>
      <sheetName val="가격조사서"/>
      <sheetName val="TABLE DB"/>
      <sheetName val="쌍용 data base"/>
      <sheetName val="계정"/>
      <sheetName val="위치조서"/>
      <sheetName val="목록표"/>
      <sheetName val="0.0ControlSheet"/>
      <sheetName val="0.1keyAssumption"/>
      <sheetName val="현장관리"/>
      <sheetName val="횡배수관토공수량"/>
      <sheetName val="접속도로1"/>
      <sheetName val="1공구_건정토건_토공"/>
      <sheetName val="1공구_건정토건_철콘"/>
      <sheetName val="도급표지_"/>
      <sheetName val="도급표지__(4)"/>
      <sheetName val="부대표지_(4)"/>
      <sheetName val="도급표지__(3)"/>
      <sheetName val="부대표지_(3)"/>
      <sheetName val="도급표지__(2)"/>
      <sheetName val="부대표지_(2)"/>
      <sheetName val="토__목"/>
      <sheetName val="조__경"/>
      <sheetName val="전_기"/>
      <sheetName val="건__축"/>
      <sheetName val="보도내역_(3)"/>
      <sheetName val="인건-측정"/>
      <sheetName val="BJJIN"/>
      <sheetName val="공제구간조서"/>
      <sheetName val="전체_1설계"/>
      <sheetName val="수로단위수량"/>
      <sheetName val="A-7-1LINE(수량)"/>
      <sheetName val="상-교대(A1-A2)"/>
      <sheetName val="기성신청"/>
      <sheetName val="하수급견적대비"/>
      <sheetName val="공문(신)"/>
      <sheetName val="APT"/>
      <sheetName val="STAND20"/>
      <sheetName val="부하(성남)"/>
      <sheetName val="강교(Sub)"/>
      <sheetName val="배수통관(좌)"/>
      <sheetName val="맨홀수량"/>
      <sheetName val="전차선로 물량표"/>
      <sheetName val="TYPE-A"/>
      <sheetName val="광산내역"/>
      <sheetName val="2000년하반기"/>
      <sheetName val="4.내진설계"/>
      <sheetName val="공사"/>
      <sheetName val="현장별계약현황('98.10.31)"/>
      <sheetName val="4)유동표"/>
      <sheetName val="충주"/>
      <sheetName val="구의33고"/>
      <sheetName val="전신"/>
      <sheetName val="wall"/>
      <sheetName val="설계내역서"/>
      <sheetName val="96보완계획7.12"/>
      <sheetName val="배관단가조사서"/>
      <sheetName val="교각1"/>
      <sheetName val="type-F"/>
      <sheetName val="설계예산"/>
      <sheetName val="전신환매도율"/>
      <sheetName val="손익현황"/>
      <sheetName val="현황CODE"/>
      <sheetName val="교대(A1)"/>
      <sheetName val="I一般比"/>
      <sheetName val="관일"/>
      <sheetName val="투찰(하수)"/>
      <sheetName val="현대물량"/>
      <sheetName val="nys"/>
      <sheetName val="일위대가(계측기설치)"/>
      <sheetName val="설계조건"/>
      <sheetName val="부재력정리"/>
      <sheetName val="최초침전지집계표"/>
      <sheetName val="TB-내역서"/>
      <sheetName val="EQUIP-H"/>
      <sheetName val="신대방33(적용)"/>
      <sheetName val="구천"/>
      <sheetName val="평3"/>
      <sheetName val="수량조서"/>
      <sheetName val="현황산출서"/>
      <sheetName val="부대입찰 내역서"/>
      <sheetName val=" 총괄표"/>
      <sheetName val="적용대가"/>
      <sheetName val="공종별산출내역서"/>
      <sheetName val="수자재단위당"/>
      <sheetName val="자재목록"/>
      <sheetName val="중기목록"/>
      <sheetName val="노임목록"/>
      <sheetName val="제잡비.xls"/>
      <sheetName val="Eq. Mobilization"/>
      <sheetName val="3BL공동구 수량"/>
      <sheetName val="토공(우물통,기타) "/>
      <sheetName val="명단"/>
      <sheetName val="포장단면별단위수량"/>
      <sheetName val="2.고용보험료산출근거"/>
      <sheetName val="세금자료"/>
      <sheetName val="연습"/>
      <sheetName val="자재집계표"/>
      <sheetName val="포장공자재집계표"/>
      <sheetName val="토목내역"/>
      <sheetName val="1_수인터널"/>
      <sheetName val="2_대외공문"/>
      <sheetName val="설_계"/>
      <sheetName val="AS포장복구_"/>
      <sheetName val="내역(최종본4_5)"/>
      <sheetName val="0_0ControlSheet"/>
      <sheetName val="0_1keyAssumption"/>
      <sheetName val="Front"/>
      <sheetName val="건축집계"/>
      <sheetName val="Type(123)"/>
      <sheetName val="전라자금"/>
      <sheetName val="b_yesan"/>
      <sheetName val="횡배수관"/>
      <sheetName val="원가계산 (2)"/>
      <sheetName val="화설내"/>
      <sheetName val="도급b_balju"/>
      <sheetName val="뚝토공"/>
      <sheetName val="건축내역(진해석동)"/>
      <sheetName val="주경기-오배수"/>
      <sheetName val="팔당터널(1공구)"/>
      <sheetName val="VXXXXXXX"/>
      <sheetName val="전기단가조사서"/>
      <sheetName val="설계서"/>
      <sheetName val="총공사비"/>
      <sheetName val="집계표(수배전제조구매)"/>
      <sheetName val="F4-F7"/>
      <sheetName val="장비당단가 (1)"/>
      <sheetName val="Sheet2 (2)"/>
      <sheetName val="업무"/>
      <sheetName val="보고"/>
      <sheetName val="건축-물가변동"/>
      <sheetName val="_REF"/>
      <sheetName val="정보"/>
      <sheetName val="종단계산"/>
      <sheetName val="입적6-10"/>
      <sheetName val="실행간접비용"/>
      <sheetName val="마산방향"/>
      <sheetName val="INPUT(덕도방향-시점)"/>
      <sheetName val="CPM챠트"/>
      <sheetName val="지우지마"/>
      <sheetName val="설계기준"/>
      <sheetName val="내역1"/>
      <sheetName val="DC-O-4-S(설명서)"/>
      <sheetName val="평균터파기고(1-2,ASP)"/>
      <sheetName val="내   역"/>
      <sheetName val="단가(반정1교-원주)"/>
      <sheetName val="주요자재단가"/>
      <sheetName val="각형맨홀"/>
      <sheetName val="본공사"/>
      <sheetName val="자금청구"/>
      <sheetName val="0Title"/>
      <sheetName val="경영혁신본부"/>
      <sheetName val="내역서01"/>
      <sheetName val="프라임 강변역(4,236)"/>
      <sheetName val="집계표(OPTION)"/>
      <sheetName val="물집"/>
      <sheetName val="음료실행"/>
      <sheetName val="하중"/>
      <sheetName val="장비별표(오거보링)(Ø400)(12M)"/>
      <sheetName val="공사비산출내역"/>
      <sheetName val="IW-LIST"/>
      <sheetName val="발주설계서(당초)"/>
      <sheetName val="설-원가"/>
      <sheetName val="변경후원본2"/>
      <sheetName val="콤보박스와 리스트박스의 연결"/>
      <sheetName val="유형처분"/>
      <sheetName val="예산M6-B"/>
      <sheetName val="AB자재단가"/>
      <sheetName val="상세산출"/>
      <sheetName val="울산자금"/>
      <sheetName val="비교1"/>
      <sheetName val="신우"/>
      <sheetName val="강북라우터"/>
      <sheetName val="機器明細(MC)"/>
      <sheetName val="공사분석"/>
      <sheetName val="국내"/>
      <sheetName val="Sheet9"/>
      <sheetName val="건집"/>
      <sheetName val="기집"/>
      <sheetName val="토집"/>
      <sheetName val="조집"/>
      <sheetName val="2000년 공정표"/>
      <sheetName val="입찰보고"/>
      <sheetName val="건축적용원가계산"/>
      <sheetName val="총집계표"/>
      <sheetName val="신공항A-;(원가수정)"/>
      <sheetName val="수 량 명 세 서 - 1"/>
      <sheetName val="견적조건"/>
      <sheetName val="2.교량(신설)"/>
      <sheetName val="5.2코핑"/>
      <sheetName val="현경"/>
      <sheetName val="부대공Ⅱ"/>
      <sheetName val="맨홀(2호)"/>
      <sheetName val="2.건축"/>
      <sheetName val="자재입고내역"/>
      <sheetName val="노임대장(지역주민)"/>
      <sheetName val="노임대장(철근)"/>
      <sheetName val="노임대장(목수)"/>
      <sheetName val="(구조물용역-가람)"/>
      <sheetName val="노임대장(용역-가람)남자"/>
      <sheetName val="노임대장(용역-가람)여자"/>
      <sheetName val="노임대장(방수공)"/>
      <sheetName val="앵커구조계산"/>
      <sheetName val="밸브설치"/>
      <sheetName val="공정표 "/>
      <sheetName val="S12"/>
      <sheetName val="기초(1)"/>
      <sheetName val="P.M 별"/>
      <sheetName val="예산내역서"/>
      <sheetName val="수입"/>
      <sheetName val="TOT"/>
      <sheetName val="1호맨홀수량산출"/>
      <sheetName val="관련자료입력"/>
      <sheetName val="구조물철거타공정이월"/>
      <sheetName val="50-4(2차)"/>
      <sheetName val="철근단면적"/>
      <sheetName val="TBN실행"/>
      <sheetName val="지중자재단가"/>
      <sheetName val="역T형"/>
      <sheetName val="위생기구"/>
      <sheetName val="기계실냉난방"/>
      <sheetName val="4.경비 5.영업외수지"/>
      <sheetName val="TS"/>
      <sheetName val="지급어음"/>
      <sheetName val="최종보고1"/>
      <sheetName val="9-1차이내역"/>
      <sheetName val=" 견적서"/>
      <sheetName val="3월"/>
      <sheetName val="CJE"/>
      <sheetName val="내역서(전기)"/>
      <sheetName val="모래기초"/>
      <sheetName val="전체ﾴ엿서"/>
      <sheetName val="구조물터파기수량집계"/>
      <sheetName val="측구터파기공수량집계"/>
      <sheetName val="배수공 시멘트 및 골재량 산출"/>
      <sheetName val="예산총괄표"/>
      <sheetName val="대림경상68억"/>
      <sheetName val="별표 "/>
      <sheetName val="3F"/>
      <sheetName val="base"/>
      <sheetName val="포설list원본"/>
      <sheetName val="업무분장"/>
      <sheetName val="10"/>
      <sheetName val="11"/>
      <sheetName val="12"/>
      <sheetName val="13"/>
      <sheetName val="14"/>
      <sheetName val="15"/>
      <sheetName val="16"/>
      <sheetName val="3"/>
      <sheetName val="4"/>
      <sheetName val="5"/>
      <sheetName val="6"/>
      <sheetName val="7"/>
      <sheetName val="8"/>
      <sheetName val="9"/>
      <sheetName val="간접경상비"/>
      <sheetName val="BREAKDOWN(철거설치)"/>
      <sheetName val="견적을지"/>
      <sheetName val="수토공단위당"/>
      <sheetName val="인원현황"/>
      <sheetName val="영업소실적"/>
      <sheetName val="대우"/>
      <sheetName val="1맨AO"/>
      <sheetName val="CALCULATION"/>
      <sheetName val="내역분기"/>
      <sheetName val="수목단가"/>
      <sheetName val="시설수량표"/>
      <sheetName val="식재수량표"/>
      <sheetName val="명세서"/>
      <sheetName val="입찰"/>
      <sheetName val="일위목차"/>
      <sheetName val="표지_(3)2"/>
      <sheetName val="표지_(2)2"/>
      <sheetName val="교각집계_(2)2"/>
      <sheetName val="교각토공_(2)2"/>
      <sheetName val="교각철근_(2)2"/>
      <sheetName val="외주대비_-석축2"/>
      <sheetName val="외주대비-구조물_(2)2"/>
      <sheetName val="견적표지_(3)2"/>
      <sheetName val="_HIT-&gt;HMC_견적(3900)2"/>
      <sheetName val="일__위__대__가__목__록2"/>
      <sheetName val="교각토공__2_2"/>
      <sheetName val="3_공통공사대비2"/>
      <sheetName val="6__안전관리비2"/>
      <sheetName val="조건표_(2)1"/>
      <sheetName val="입출재고현황_(2)1"/>
      <sheetName val="노무비_근거1"/>
      <sheetName val="6PILE__(돌출)2"/>
      <sheetName val="HRSG_SMALL072202"/>
      <sheetName val="하도내역_(철콘)1"/>
      <sheetName val="준검_내역서2"/>
      <sheetName val="임율_Data1"/>
      <sheetName val="97년_추정2"/>
      <sheetName val="2차전체변경예정_(2)1"/>
      <sheetName val="BSD_(2)1"/>
      <sheetName val="1_설계기준1"/>
      <sheetName val="토공유동표(전체_당초)1"/>
      <sheetName val="목차_1"/>
      <sheetName val="단면_(2)1"/>
      <sheetName val="8_현장관리비1"/>
      <sheetName val="7_안전관리비1"/>
      <sheetName val="7__현장관리비_1"/>
      <sheetName val="1__설계조건_2_단면가정_3__하중계산"/>
      <sheetName val="구조______"/>
      <sheetName val="8_PILE__(돌출)1"/>
      <sheetName val="b_balju_(2)1"/>
      <sheetName val="노무비_"/>
      <sheetName val="현장관리비_산출내역"/>
      <sheetName val="4_일위대가집계"/>
      <sheetName val="내역서_제출"/>
      <sheetName val="실행내역서_"/>
      <sheetName val="간_지1"/>
      <sheetName val="화재_탐지_설비"/>
      <sheetName val="5__현장관리비(new)_"/>
      <sheetName val="Customer_Databas"/>
      <sheetName val="방배동내역_(총괄)"/>
      <sheetName val="1_설계조건"/>
      <sheetName val="중기조종사_단위단가1"/>
      <sheetName val="5__현장관리비_new__"/>
      <sheetName val="Temporary_Mooring"/>
      <sheetName val="A_LINE"/>
      <sheetName val="설내역서_"/>
      <sheetName val="7_PILE__(돌출)"/>
      <sheetName val="2_2_오피스텔(12~32F)"/>
      <sheetName val="일위대가_집계표"/>
      <sheetName val="9_1지하2층하부보"/>
      <sheetName val="Sheet1_(2)"/>
      <sheetName val="단계별내역_(2)"/>
      <sheetName val="2_2_띠장의_설계"/>
      <sheetName val="1_취수장"/>
      <sheetName val="4_LINE"/>
      <sheetName val="7_th"/>
      <sheetName val="_갑지"/>
      <sheetName val="집_계_표"/>
      <sheetName val="총_원가계산"/>
      <sheetName val="6__안전관리비3"/>
      <sheetName val="자__재"/>
      <sheetName val="노원열병합__건축공사기성내역서"/>
      <sheetName val="할증_"/>
      <sheetName val="개인별_순위표"/>
      <sheetName val="CM_1"/>
      <sheetName val="기술부_VENDOR_LIST"/>
      <sheetName val="외주대비_-석축[후다내역_XLS]견적표지_(3"/>
      <sheetName val="4_일위대가"/>
      <sheetName val="플랜트_설치"/>
      <sheetName val="공통단가"/>
      <sheetName val="고창방향"/>
      <sheetName val="설계예시"/>
      <sheetName val="적용단가"/>
      <sheetName val="1차3회-개소별명세서-빨간색-인쇄용(21873)"/>
      <sheetName val="유림총괄"/>
      <sheetName val="성토도수로현황"/>
      <sheetName val="1-1"/>
      <sheetName val="가로등기초"/>
      <sheetName val="토목단가산출"/>
      <sheetName val="임차비용"/>
      <sheetName val="아파트건축"/>
      <sheetName val="급여병적자료"/>
      <sheetName val="실행(1)"/>
      <sheetName val="일일총괄"/>
      <sheetName val="영흥TL(UP,DOWN) "/>
      <sheetName val="1-1.현장정리"/>
      <sheetName val="1-2.토공"/>
      <sheetName val="1-3.WMM,GSB"/>
      <sheetName val="1-4.BITUMINOUS COURSE"/>
      <sheetName val="1-5.BOX CULVERTS"/>
      <sheetName val="1-6.BRIDGE"/>
      <sheetName val="1-7.DRAINAGE"/>
      <sheetName val="1-8.TRAFFIC"/>
      <sheetName val="1-9.MISCELLANEOUS"/>
      <sheetName val="1-10.ELECTRICAL"/>
      <sheetName val="1-12.도급외항목"/>
      <sheetName val="사업개요"/>
      <sheetName val="현장관리비_입력"/>
      <sheetName val="조건"/>
      <sheetName val="대공종"/>
      <sheetName val="공통가설공사"/>
      <sheetName val="구분자"/>
      <sheetName val="1차설계변경내역"/>
      <sheetName val="간접"/>
      <sheetName val="작성기준"/>
      <sheetName val="본부장"/>
      <sheetName val="설계변경내역서"/>
      <sheetName val="전체내역 (2)"/>
      <sheetName val="Hyundai.Unit.cost.xls"/>
      <sheetName val="OPTION"/>
      <sheetName val="용선 C.L"/>
      <sheetName val="Chart1"/>
      <sheetName val="조건입력"/>
      <sheetName val="자립흙막이"/>
      <sheetName val="흙막이A"/>
      <sheetName val="흙막이B"/>
      <sheetName val="흙막이B (오산운암)"/>
      <sheetName val="흙막이C"/>
      <sheetName val="타이로드 흙막이"/>
      <sheetName val="타이로드 흙막이(근입장2.5M)"/>
      <sheetName val="어스앙카"/>
      <sheetName val="타이로드"/>
      <sheetName val="타이로드(근입장2.5M)"/>
      <sheetName val="pile 항타"/>
      <sheetName val="pile 항타(디젤)"/>
      <sheetName val="pile 항타 A"/>
      <sheetName val="pile 항타 B"/>
      <sheetName val="pile 항타 C"/>
      <sheetName val="pile 인발"/>
      <sheetName val="pile 인발 A"/>
      <sheetName val="pile 인발 B"/>
      <sheetName val="pile 인발 C"/>
      <sheetName val="토류판"/>
      <sheetName val="H-BEAM설치및철거"/>
      <sheetName val="BRACKET"/>
      <sheetName val="20TON TRAILER"/>
      <sheetName val="토류판 (2)"/>
      <sheetName val="SHEET PILE단가"/>
      <sheetName val="공사기간"/>
      <sheetName val="실행간접비"/>
      <sheetName val="C䈀꼬ԯ"/>
      <sheetName val="연돌일위집계"/>
      <sheetName val="0226"/>
      <sheetName val="울산"/>
      <sheetName val="Anti"/>
      <sheetName val="Xunit (단위환산)"/>
      <sheetName val="일위집계"/>
      <sheetName val="단가 및 재료비"/>
      <sheetName val="단가산출1"/>
      <sheetName val="맨홀수량산출(A-LINE)"/>
      <sheetName val="테이블"/>
      <sheetName val="결재란"/>
      <sheetName val="소요갑지"/>
      <sheetName val="소요을지"/>
      <sheetName val="접지집계"/>
      <sheetName val="접지지하1층"/>
      <sheetName val="접지지상1층"/>
      <sheetName val="모선자재 집계표"/>
      <sheetName val="케이블집계"/>
      <sheetName val="케이블포설"/>
      <sheetName val="철구물집"/>
      <sheetName val="철구물량"/>
      <sheetName val="기초물량"/>
      <sheetName val="재료의 할증"/>
      <sheetName val="Sheet7"/>
      <sheetName val="Sheet8"/>
      <sheetName val="Sheet10"/>
      <sheetName val="Sheet11"/>
      <sheetName val="Sheet12"/>
      <sheetName val="Sheet13"/>
      <sheetName val="Sheet14"/>
      <sheetName val="Sheet15"/>
      <sheetName val="노무비단가"/>
      <sheetName val="감곡소요"/>
      <sheetName val="기본사항"/>
      <sheetName val="D1.2 COF모듈자재 입출재고 (B급)"/>
      <sheetName val="벽체면적당일위대가"/>
      <sheetName val="위치"/>
      <sheetName val="맨홀되메우기"/>
      <sheetName val="본실행경비"/>
      <sheetName val="견적내역"/>
      <sheetName val="Sikje_inĴ¾_x0000_"/>
      <sheetName val="소화실적"/>
      <sheetName val="단위별용량계산"/>
      <sheetName val="연장및면적(좌측)"/>
      <sheetName val="J"/>
      <sheetName val="사유서제출현황-2"/>
      <sheetName val="CԀ_x0000_缀"/>
      <sheetName val="갑"/>
      <sheetName val="실행내역서(DCU)"/>
      <sheetName val="채권(하반기)"/>
      <sheetName val="연차일수"/>
      <sheetName val="2004연차사용현황"/>
      <sheetName val="TEMP2"/>
      <sheetName val="BS"/>
      <sheetName val="PL"/>
      <sheetName val="환율"/>
      <sheetName val="PAINT"/>
      <sheetName val="콘크리트포장"/>
      <sheetName val="암거난간벽집계(2)"/>
      <sheetName val="95년12월말"/>
      <sheetName val="회사정보"/>
      <sheetName val="산3_4"/>
      <sheetName val="FAB별"/>
      <sheetName val="양배수장"/>
      <sheetName val="설계카드"/>
      <sheetName val="공사설명서"/>
      <sheetName val="공사계획서"/>
      <sheetName val="예산조서"/>
      <sheetName val="99 조정금액"/>
      <sheetName val="주요재료비(원본)"/>
      <sheetName val="공사내역"/>
      <sheetName val="맨홀토공"/>
      <sheetName val="전기일목(조사가)"/>
      <sheetName val="동업계매출속보"/>
      <sheetName val="중기사용료산출근거"/>
      <sheetName val="고암DATA"/>
      <sheetName val="설계명세"/>
      <sheetName val="광통신 견적내역서1"/>
      <sheetName val="잡철물"/>
      <sheetName val="EJ"/>
      <sheetName val="당초"/>
      <sheetName val="실행(표지,갑,을)"/>
      <sheetName val="8)중점관리장비현황"/>
      <sheetName val="단중"/>
      <sheetName val="전체기준Data"/>
      <sheetName val="울산자동제어"/>
      <sheetName val="일반부표"/>
      <sheetName val="형틀공사"/>
      <sheetName val="사통"/>
      <sheetName val="CIP 공사"/>
      <sheetName val="토량1-1"/>
      <sheetName val="수량산출서 갑지"/>
      <sheetName val="DATA 입력부"/>
      <sheetName val="A"/>
      <sheetName val="식재일위"/>
      <sheetName val="직공비"/>
      <sheetName val="NOMUBI"/>
      <sheetName val="sw1"/>
      <sheetName val="Mc1"/>
      <sheetName val="주식"/>
      <sheetName val="배명(단가)"/>
      <sheetName val="물량산출근거"/>
      <sheetName val="유림콘도"/>
      <sheetName val="자재co"/>
      <sheetName val="일위대가 (PM)"/>
      <sheetName val="전도금정산서(27)"/>
      <sheetName val="안정검토"/>
      <sheetName val="제경비율"/>
      <sheetName val="시험연구비상각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 refreshError="1"/>
      <sheetData sheetId="283" refreshError="1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/>
      <sheetData sheetId="832" refreshError="1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 refreshError="1"/>
      <sheetData sheetId="842" refreshError="1"/>
      <sheetData sheetId="843" refreshError="1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/>
      <sheetData sheetId="949"/>
      <sheetData sheetId="950" refreshError="1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/>
      <sheetData sheetId="971"/>
      <sheetData sheetId="972"/>
      <sheetData sheetId="973"/>
      <sheetData sheetId="974" refreshError="1"/>
      <sheetData sheetId="975"/>
      <sheetData sheetId="976" refreshError="1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/>
      <sheetData sheetId="1197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/>
      <sheetData sheetId="1528"/>
      <sheetData sheetId="1529"/>
      <sheetData sheetId="1530" refreshError="1"/>
      <sheetData sheetId="1531" refreshError="1"/>
      <sheetData sheetId="1532" refreshError="1"/>
      <sheetData sheetId="1533" refreshError="1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 refreshError="1"/>
      <sheetData sheetId="1788" refreshError="1"/>
      <sheetData sheetId="1789" refreshError="1"/>
      <sheetData sheetId="179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찰안"/>
      <sheetName val="적격"/>
      <sheetName val="평가"/>
      <sheetName val="적정"/>
      <sheetName val="관리"/>
      <sheetName val="표지"/>
      <sheetName val="총괄"/>
      <sheetName val="내역"/>
      <sheetName val="하도"/>
      <sheetName val="별지"/>
      <sheetName val="견적"/>
      <sheetName val="조사"/>
      <sheetName val="합의서"/>
      <sheetName val="5호광장(낙찰)"/>
      <sheetName val="5호광장"/>
      <sheetName val="5호광장 (만점)"/>
      <sheetName val="인천국제 (만점) (2)"/>
      <sheetName val="선거교가설공사"/>
      <sheetName val="선거교가설공사(만점)"/>
      <sheetName val="낙동강하구둑"/>
      <sheetName val="낙동강하구둑(만점)"/>
      <sheetName val="공원로-우남로"/>
      <sheetName val="공원로-우남로(만점)"/>
      <sheetName val="보림사우회도로"/>
      <sheetName val="보림사우회도로(만점)"/>
      <sheetName val="2000년1차"/>
      <sheetName val="2000전체분"/>
      <sheetName val="교통대책내역"/>
      <sheetName val="집계표"/>
      <sheetName val="조명율표"/>
      <sheetName val="투찰내역"/>
      <sheetName val="조경일람"/>
      <sheetName val="조명일위"/>
      <sheetName val="단가일람"/>
      <sheetName val="약품공급2"/>
      <sheetName val="부대공사비"/>
      <sheetName val="내역서"/>
      <sheetName val="BID"/>
      <sheetName val="차액보증"/>
      <sheetName val="SLAB데이터"/>
      <sheetName val="#REF"/>
      <sheetName val="간접1"/>
      <sheetName val="99총공사내역서"/>
      <sheetName val="퍼스트"/>
      <sheetName val="지질조사"/>
      <sheetName val="C1ㅇ"/>
      <sheetName val="제경비"/>
      <sheetName val="정부노임단가"/>
      <sheetName val="Total 단위경유량집계"/>
      <sheetName val="실행내역"/>
      <sheetName val="접지수량"/>
      <sheetName val="CALCULATION"/>
      <sheetName val="노임"/>
      <sheetName val="RE9604"/>
      <sheetName val="MOTOR"/>
      <sheetName val="원가계산서"/>
      <sheetName val="전체제잡비"/>
      <sheetName val="마산월령동골조물량변경"/>
      <sheetName val="산근"/>
      <sheetName val="DB"/>
      <sheetName val="sheet1"/>
      <sheetName val="토공A"/>
      <sheetName val="실행철강하도"/>
      <sheetName val="기본단가표"/>
      <sheetName val="재료집계표"/>
      <sheetName val="1,2공구원가계산서"/>
      <sheetName val="2공구산출내역"/>
      <sheetName val="1공구산출내역서"/>
      <sheetName val="금액내역서"/>
      <sheetName val="1.수인터널"/>
      <sheetName val="준검 내역서"/>
      <sheetName val="품셈TABLE"/>
      <sheetName val="DANGA"/>
      <sheetName val="일위대가"/>
      <sheetName val="설계조건"/>
      <sheetName val="건축내역"/>
      <sheetName val="기계경비일람"/>
      <sheetName val="내역(원안-대안)"/>
      <sheetName val="단가"/>
      <sheetName val="기계경비(시간당)"/>
      <sheetName val="조명시설"/>
      <sheetName val="항목(1)"/>
      <sheetName val="총괄표"/>
      <sheetName val="교각1"/>
      <sheetName val="내역서(전기)"/>
      <sheetName val="SIL98"/>
      <sheetName val="구조물공"/>
      <sheetName val="부대공"/>
      <sheetName val="배수공"/>
      <sheetName val="토공"/>
      <sheetName val="포장공"/>
      <sheetName val="토공유동표(전체.당초)"/>
      <sheetName val="노임단가"/>
      <sheetName val="단위단가"/>
      <sheetName val="수량산출서"/>
      <sheetName val="총공사내역서"/>
      <sheetName val="공사비예산서(토목분)"/>
      <sheetName val="적점"/>
      <sheetName val="당진1,2호기전선관설치및접지4차공사내역서-을지"/>
      <sheetName val="기계내역서"/>
      <sheetName val="1001"/>
      <sheetName val="공사개요"/>
      <sheetName val="매입세율"/>
      <sheetName val="5회토적"/>
      <sheetName val="001"/>
      <sheetName val="날개벽수량표"/>
      <sheetName val="hvac(제어동)"/>
      <sheetName val="BH-1 (2)"/>
      <sheetName val="일반공사"/>
      <sheetName val="자재일람"/>
      <sheetName val="하남내역"/>
      <sheetName val="N賃率-職"/>
      <sheetName val="NYS"/>
      <sheetName val="일위목록"/>
      <sheetName val="요율"/>
      <sheetName val="현장설명"/>
      <sheetName val="잡철물"/>
      <sheetName val="대포2교접속"/>
      <sheetName val="천방교접속"/>
      <sheetName val="관급"/>
      <sheetName val="ABUT수량-A1"/>
      <sheetName val="제안서"/>
      <sheetName val="행정표준(1)"/>
      <sheetName val="행정표준(2)"/>
      <sheetName val="산출근거"/>
      <sheetName val="내역(중앙)"/>
      <sheetName val="관리비비계상"/>
      <sheetName val="예가내역서"/>
      <sheetName val="경비2내역"/>
      <sheetName val="작성방법"/>
      <sheetName val="예산서"/>
      <sheetName val="I.설계조건"/>
      <sheetName val="표  지"/>
      <sheetName val="설비2차"/>
      <sheetName val="참조-(1)"/>
      <sheetName val="원가계산서구조조정"/>
      <sheetName val="도급"/>
      <sheetName val="현장지지물물량"/>
      <sheetName val="터파기및재료"/>
      <sheetName val="초기화면"/>
      <sheetName val="폐기물"/>
      <sheetName val="인원계획"/>
      <sheetName val="DATA"/>
      <sheetName val="타공종이기"/>
      <sheetName val="데이타"/>
      <sheetName val="ITEM"/>
      <sheetName val="INPUT"/>
      <sheetName val="직노"/>
      <sheetName val="4.전기"/>
      <sheetName val="공문"/>
      <sheetName val="결재갑지"/>
      <sheetName val="앉음벽 (2)"/>
      <sheetName val="6호기"/>
      <sheetName val="직공비"/>
      <sheetName val="총괄내역서"/>
      <sheetName val="일위대가표"/>
      <sheetName val="98지급계획"/>
      <sheetName val="조경"/>
      <sheetName val="자료"/>
      <sheetName val="간접(90)"/>
      <sheetName val="참조"/>
      <sheetName val="산출내역서"/>
      <sheetName val="일반부표"/>
      <sheetName val="금융비용"/>
      <sheetName val="견적조건"/>
      <sheetName val="실행(1)"/>
      <sheetName val="접지1종"/>
      <sheetName val="오저간내역서"/>
      <sheetName val="전기"/>
      <sheetName val="전기내역서(총계)"/>
      <sheetName val="현장관리비"/>
      <sheetName val="상-교대(A1-A2)"/>
      <sheetName val="세부내역"/>
      <sheetName val="운반"/>
      <sheetName val="노원열병합  건축공사기성내역서"/>
      <sheetName val="이형관"/>
      <sheetName val="우수관매설및 우수받이"/>
      <sheetName val="설계서(7)"/>
      <sheetName val="예산서(6)"/>
      <sheetName val="문학간접"/>
      <sheetName val="1.설계조건"/>
      <sheetName val="조도계산서 (도서)"/>
      <sheetName val="대비"/>
      <sheetName val="예산변경원인분석"/>
      <sheetName val="분전반"/>
      <sheetName val="대전21토목내역서"/>
      <sheetName val="말뚝지지력산정"/>
      <sheetName val="간접비계산"/>
      <sheetName val="적용단가"/>
      <sheetName val="분뇨"/>
      <sheetName val="신림자금"/>
      <sheetName val="횡배위치"/>
      <sheetName val="기초일위"/>
      <sheetName val="시설일위"/>
      <sheetName val="운반비"/>
      <sheetName val="2000양배"/>
      <sheetName val="구조물견적서"/>
      <sheetName val="lee"/>
      <sheetName val="집계표소트"/>
      <sheetName val="여수토토적"/>
      <sheetName val="구조물수량집계표"/>
      <sheetName val="을-ATYPE"/>
      <sheetName val="제1호단위수량"/>
      <sheetName val="증감내역서"/>
      <sheetName val="신호등일위대가"/>
      <sheetName val="보증수수료산출"/>
      <sheetName val="도급-집계"/>
      <sheetName val="을"/>
      <sheetName val="사업전망"/>
      <sheetName val="현장업무"/>
      <sheetName val="PIPING"/>
      <sheetName val="MSS 2"/>
      <sheetName val="전주2本1"/>
      <sheetName val="프로젝트"/>
      <sheetName val="ancillary"/>
      <sheetName val="A-4"/>
      <sheetName val="소야공정계획표"/>
      <sheetName val="코드표"/>
      <sheetName val="2.1  노무비 평균단가산출"/>
      <sheetName val="경비"/>
      <sheetName val="명세서"/>
      <sheetName val="제출내역 (2)"/>
      <sheetName val="인부노임"/>
      <sheetName val="전체"/>
      <sheetName val="I一般比"/>
      <sheetName val="Sheet3"/>
      <sheetName val="내역_ver1.0"/>
      <sheetName val="자재단가비교표"/>
      <sheetName val="plan&amp;section of foundation"/>
      <sheetName val="pile bearing capa &amp; arrenge"/>
      <sheetName val="working load at the btm ft."/>
      <sheetName val="stability check"/>
      <sheetName val="design criteria"/>
      <sheetName val="11.우각부 보강"/>
      <sheetName val="마산방향"/>
      <sheetName val="진주방향"/>
      <sheetName val="기초수량집"/>
      <sheetName val="type-F"/>
      <sheetName val="설계"/>
      <sheetName val="적용표"/>
      <sheetName val="단가산출"/>
      <sheetName val="품셈"/>
      <sheetName val="일위대가(1)"/>
      <sheetName val="TYPE-A"/>
      <sheetName val="입력"/>
      <sheetName val="입력데이타"/>
      <sheetName val="소비자가"/>
      <sheetName val="원가"/>
      <sheetName val="설계예산서"/>
      <sheetName val="ilch"/>
      <sheetName val="소포내역 (2)"/>
      <sheetName val="원가+내역"/>
      <sheetName val="JUCKEYK"/>
      <sheetName val="A 견적"/>
      <sheetName val="전기일위목록"/>
      <sheetName val="토목내역"/>
      <sheetName val="사급자재"/>
      <sheetName val="할증"/>
      <sheetName val="Resource2"/>
      <sheetName val="배수내역"/>
      <sheetName val="배수내역 (2)"/>
      <sheetName val="Macro1"/>
      <sheetName val="99월별경비계획"/>
      <sheetName val="7. 현장관리비 "/>
      <sheetName val="6. 안전관리비"/>
      <sheetName val="_HIT__HMC 견적_3900_"/>
      <sheetName val="단가조사-2"/>
      <sheetName val="일위대가목록"/>
      <sheetName val="예산총괄"/>
      <sheetName val="COVER"/>
      <sheetName val="70%"/>
      <sheetName val="보고서 기기리스트"/>
      <sheetName val="3련 BOX"/>
      <sheetName val="단가대비표"/>
      <sheetName val="일위집계(기존)"/>
      <sheetName val="갑지"/>
      <sheetName val="조건표"/>
      <sheetName val="재료비"/>
      <sheetName val="토목주소"/>
      <sheetName val="설계내역서"/>
      <sheetName val="교량"/>
      <sheetName val="간이영수증"/>
      <sheetName val="여과지동"/>
      <sheetName val="기초자료"/>
      <sheetName val="자재단가"/>
      <sheetName val="금호"/>
      <sheetName val="가격조사서"/>
      <sheetName val="검암내역"/>
      <sheetName val="bearing"/>
      <sheetName val="기계공사"/>
      <sheetName val="연결임시"/>
      <sheetName val="봉양~조차장간고하개명(신설)"/>
      <sheetName val="11.산출(전열)"/>
      <sheetName val="6.산출(동력)"/>
      <sheetName val="7.산출(TRAY)"/>
      <sheetName val="13LPMCC"/>
      <sheetName val="측구터파기공수량집계"/>
      <sheetName val="배수공 시멘트 및 골재량 산출"/>
      <sheetName val="용소리교"/>
      <sheetName val="토목"/>
      <sheetName val="Total"/>
      <sheetName val="01AC"/>
      <sheetName val="정화조내역"/>
      <sheetName val="물량표S"/>
      <sheetName val="Macro(차단기)"/>
      <sheetName val="중기일위대가"/>
      <sheetName val="시멘트"/>
      <sheetName val="내   역"/>
      <sheetName val="플랜트 설치"/>
      <sheetName val="노임단가표"/>
      <sheetName val="5.산출(전력)"/>
      <sheetName val="광산내역"/>
      <sheetName val="내역원본"/>
      <sheetName val="결과조달"/>
      <sheetName val="공사원가계산서"/>
      <sheetName val="8설7발"/>
      <sheetName val="단가집"/>
      <sheetName val="일위대가(가설)"/>
      <sheetName val="부재예실1월"/>
      <sheetName val="역T형옹벽단위수량"/>
      <sheetName val="EUPDAT2"/>
      <sheetName val="5호광장_(만점)"/>
      <sheetName val="인천국제_(만점)_(2)"/>
      <sheetName val="Total_단위경유량집계"/>
      <sheetName val="준검_내역서"/>
      <sheetName val="토공유동표(전체_당초)"/>
      <sheetName val="1_수인터널"/>
      <sheetName val="제품원재"/>
      <sheetName val="내역(창신)"/>
      <sheetName val="건설성적"/>
      <sheetName val="WORK"/>
      <sheetName val="99-0002"/>
      <sheetName val="기성내역"/>
      <sheetName val="전기실-1"/>
      <sheetName val="EBSDATA"/>
      <sheetName val="추가예산"/>
      <sheetName val="산출내역서집계표"/>
      <sheetName val="소방사항"/>
      <sheetName val="목차 "/>
      <sheetName val="내역(가지)"/>
      <sheetName val="일용노임단가"/>
      <sheetName val="원계약고시공및준비구분"/>
      <sheetName val="자재단가표"/>
      <sheetName val="데리네이타현황"/>
      <sheetName val="인사자료총집계"/>
      <sheetName val="수정2"/>
      <sheetName val=" HIT-&gt;HMC 견적(3900)"/>
      <sheetName val="투찰추정"/>
      <sheetName val="검토"/>
      <sheetName val="현금흐름"/>
      <sheetName val="중기"/>
      <sheetName val="부대내역"/>
      <sheetName val="6PILE  (돌출)"/>
      <sheetName val="바닥판"/>
      <sheetName val="입력DATA"/>
      <sheetName val="SHEET PILE단가"/>
      <sheetName val="갑지(추정)"/>
      <sheetName val="지불내역(자재외)"/>
      <sheetName val="spc 배관견적"/>
      <sheetName val="INPUT-DATA"/>
      <sheetName val="동방설계서"/>
      <sheetName val="1.취수장"/>
      <sheetName val="200"/>
      <sheetName val="SLAB"/>
      <sheetName val="b_balju"/>
      <sheetName val="수량산출서(전력간선_지하1)"/>
      <sheetName val="수량산출서(전력간선_지하발전)"/>
      <sheetName val="수량산출서(전력간선_지하D.C)"/>
      <sheetName val="수량산출서(전력간선_동관)"/>
      <sheetName val="수량산출서(전력간선_서관)"/>
      <sheetName val="수량산출서(전력간선_TRAY)"/>
      <sheetName val="수량산출서(특고압케이블)"/>
      <sheetName val="수량산출서(전열)"/>
      <sheetName val="단가조사표"/>
      <sheetName val="일위"/>
      <sheetName val="장비단가표"/>
      <sheetName val="asd"/>
      <sheetName val="Customer Databas"/>
      <sheetName val="CORE#2"/>
      <sheetName val="집계장(대목_실행)"/>
      <sheetName val="대공종"/>
      <sheetName val="전기일위대가"/>
      <sheetName val="전 기"/>
      <sheetName val="입찰"/>
      <sheetName val="현경"/>
      <sheetName val="관급자재"/>
      <sheetName val="집 계 표"/>
      <sheetName val="전체_1설계"/>
      <sheetName val="파일구성"/>
      <sheetName val="유입량"/>
      <sheetName val="unit 4"/>
      <sheetName val="퇴직금(울산천상)"/>
      <sheetName val="단가조건(02년)"/>
      <sheetName val="기기리스트"/>
      <sheetName val="총괄-1"/>
      <sheetName val="기초코드"/>
      <sheetName val="전라자금"/>
      <sheetName val="Y-WORK"/>
      <sheetName val="시설물일위"/>
      <sheetName val="내역서1"/>
      <sheetName val="견적서"/>
      <sheetName val="WING3"/>
      <sheetName val="전입"/>
      <sheetName val="d118"/>
      <sheetName val="계수시트"/>
      <sheetName val="구간별관경"/>
      <sheetName val="내역표지"/>
      <sheetName val="건축공사"/>
      <sheetName val="공통가설"/>
      <sheetName val="편입토지조서"/>
      <sheetName val="배수통관(좌)"/>
      <sheetName val="6공구(당초)"/>
      <sheetName val="공통단가"/>
      <sheetName val="1월"/>
      <sheetName val="부속동"/>
      <sheetName val="APT"/>
      <sheetName val="별첨1-임식"/>
      <sheetName val="기본자료"/>
      <sheetName val="공사비총괄"/>
      <sheetName val="화재 탐지 설비"/>
      <sheetName val="계약전체내역서"/>
      <sheetName val="예정공정(2차분)"/>
      <sheetName val="총괄간지"/>
      <sheetName val="발주간지"/>
      <sheetName val="1차전체변경"/>
      <sheetName val="2차전체변경예정"/>
      <sheetName val="2차전체변경예정 (2)"/>
      <sheetName val="전체변경p"/>
      <sheetName val="04계약"/>
      <sheetName val="사용계획서"/>
      <sheetName val="04착공계약내역서"/>
      <sheetName val="04변경-상하p"/>
      <sheetName val="전체증감"/>
      <sheetName val="1차분증감"/>
      <sheetName val="잔여분증감"/>
      <sheetName val="1차사용계획서"/>
      <sheetName val="1차간지"/>
      <sheetName val="1차분계약내역서"/>
      <sheetName val="이정표토공"/>
      <sheetName val="1"/>
      <sheetName val="공정증감대ㅈ표"/>
      <sheetName val="ELEC"/>
      <sheetName val="SG"/>
      <sheetName val="투입내역"/>
      <sheetName val="시설물기초"/>
      <sheetName val="예가표"/>
      <sheetName val="1유리"/>
      <sheetName val="재료"/>
      <sheetName val="저장소"/>
      <sheetName val="내역집계"/>
      <sheetName val="직접경비호표"/>
      <sheetName val="중기비"/>
      <sheetName val="신천3호용수로"/>
      <sheetName val="정산내역"/>
      <sheetName val="Cash Flow-1"/>
      <sheetName val="3.1공사현황 공정표"/>
      <sheetName val="단가(적용)"/>
      <sheetName val="#2_일위대가목록"/>
      <sheetName val="POL6차-PIPING"/>
      <sheetName val="재집"/>
      <sheetName val="총"/>
      <sheetName val="물량표"/>
      <sheetName val="오산갈곳"/>
      <sheetName val="PAINT"/>
      <sheetName val="정리계획CF평가"/>
      <sheetName val="증감분석"/>
      <sheetName val="현장관리비참조"/>
      <sheetName val="FM"/>
      <sheetName val="세골재  T2 변경 현황"/>
      <sheetName val="접속도로1"/>
      <sheetName val="BH_1 _2_"/>
      <sheetName val="원가총괄"/>
      <sheetName val="귀래 설계 공내역서"/>
      <sheetName val="설계서(본관)"/>
      <sheetName val="백암비스타내역"/>
      <sheetName val="EQT-ESTN"/>
      <sheetName val="장비"/>
      <sheetName val="노무"/>
      <sheetName val="1.설계기준"/>
      <sheetName val="설 계"/>
      <sheetName val="공기압축기실"/>
      <sheetName val="원도급"/>
      <sheetName val="하도급"/>
      <sheetName val="한전일위"/>
      <sheetName val="Sheet5"/>
      <sheetName val="101동"/>
      <sheetName val="SUMMARY(S)"/>
      <sheetName val="노임이"/>
      <sheetName val="기본일위"/>
      <sheetName val="모델명"/>
      <sheetName val="수량산출"/>
      <sheetName val="설치"/>
      <sheetName val="PAY"/>
      <sheetName val="주관사업"/>
      <sheetName val="정렬"/>
      <sheetName val="일위대가목차"/>
      <sheetName val="안정계산"/>
      <sheetName val="단면검토"/>
      <sheetName val="2000년하반기"/>
      <sheetName val="노임 단가"/>
      <sheetName val="C97상"/>
      <sheetName val="직재"/>
      <sheetName val="전동기"/>
      <sheetName val="일위대가(집계)"/>
      <sheetName val="수량산출서집계(1-4차)"/>
      <sheetName val="수지예산"/>
      <sheetName val="8.현장관리비"/>
      <sheetName val="7.안전관리비"/>
      <sheetName val="유림골조"/>
      <sheetName val="중기사용료산출근거"/>
      <sheetName val="단가산출1"/>
      <sheetName val="별표 "/>
      <sheetName val="인건비"/>
      <sheetName val="실행(ALT1)"/>
      <sheetName val="개인별 순위표"/>
      <sheetName val="INDEX"/>
      <sheetName val="프랜트면허"/>
      <sheetName val="냉천부속동"/>
      <sheetName val="네고율"/>
      <sheetName val="가시설단위수량"/>
      <sheetName val="건축2"/>
      <sheetName val="Eq. Mobilization"/>
      <sheetName val="MILL"/>
      <sheetName val="조경수목"/>
      <sheetName val="퇴직공제부금"/>
      <sheetName val="평균노임"/>
      <sheetName val="재개발"/>
      <sheetName val="1안"/>
      <sheetName val="BQ"/>
      <sheetName val="집계및폼"/>
      <sheetName val="04_10_11"/>
      <sheetName val="DATE"/>
      <sheetName val="BH-1_(2)"/>
      <sheetName val="표__지"/>
      <sheetName val="4_전기"/>
      <sheetName val="I_설계조건"/>
      <sheetName val="앉음벽_(2)"/>
      <sheetName val="1_설계조건"/>
      <sheetName val="조도계산서_(도서)"/>
      <sheetName val="노원열병합__건축공사기성내역서"/>
      <sheetName val="내역_ver1_0"/>
      <sheetName val="11_우각부_보강"/>
      <sheetName val="제출내역_(2)"/>
      <sheetName val="우수관매설및_우수받이"/>
      <sheetName val="11_산출(전열)"/>
      <sheetName val="6_산출(동력)"/>
      <sheetName val="7_산출(TRAY)"/>
      <sheetName val="plan&amp;section_of_foundation"/>
      <sheetName val="pile_bearing_capa_&amp;_arrenge"/>
      <sheetName val="working_load_at_the_btm_ft_"/>
      <sheetName val="stability_check"/>
      <sheetName val="design_criteria"/>
      <sheetName val="7__현장관리비_"/>
      <sheetName val="6__안전관리비"/>
      <sheetName val="_HIT__HMC_견적_3900_"/>
      <sheetName val="소포내역_(2)"/>
      <sheetName val="3련_BOX"/>
      <sheetName val="손익분석"/>
      <sheetName val="분전반일위대가"/>
      <sheetName val="공사비총괄표"/>
      <sheetName val="일위대가표48"/>
      <sheetName val="중사"/>
      <sheetName val="자료입력"/>
      <sheetName val="적용단위길이"/>
      <sheetName val="전기혼잡제경비(45)"/>
      <sheetName val="공사비집계"/>
      <sheetName val="재료비단가"/>
      <sheetName val="시운전연료비"/>
      <sheetName val="골조시행"/>
      <sheetName val="시운전연료"/>
      <sheetName val="내역서 "/>
      <sheetName val="연습"/>
      <sheetName val="장비단가"/>
      <sheetName val="MSS_2"/>
      <sheetName val="실행"/>
      <sheetName val="분석"/>
      <sheetName val="입찰보고"/>
      <sheetName val="가설건물"/>
      <sheetName val="덕전리"/>
      <sheetName val="1,2,3,4,5단위수량"/>
      <sheetName val="Sheet2"/>
      <sheetName val="계산표지"/>
      <sheetName val="노임변동률"/>
      <sheetName val="재료값"/>
      <sheetName val="10공구일위"/>
      <sheetName val="전기공사"/>
      <sheetName val="청천내"/>
      <sheetName val="합계"/>
      <sheetName val="부서코드표"/>
      <sheetName val="기별(종합)"/>
      <sheetName val="환율change"/>
      <sheetName val="당초"/>
      <sheetName val="단가표"/>
      <sheetName val="시화점실행"/>
      <sheetName val="CC16-내역서"/>
      <sheetName val="미드수량"/>
      <sheetName val="TCDB"/>
      <sheetName val="자재co"/>
      <sheetName val="건축"/>
      <sheetName val="(1)본선수량집계"/>
      <sheetName val="Macro(전선)"/>
      <sheetName val="개산공사비"/>
      <sheetName val="결재란"/>
      <sheetName val="철거산출근거"/>
      <sheetName val="TOT"/>
      <sheetName val="단가(반정1교-원주)"/>
      <sheetName val="단가산출서"/>
      <sheetName val="3.공통공사대비"/>
      <sheetName val="sub"/>
      <sheetName val="검색방"/>
      <sheetName val="자금청구"/>
      <sheetName val="관공일위대가"/>
      <sheetName val="관자재"/>
      <sheetName val="단가 및 재료비"/>
      <sheetName val="관접합및자재집계표"/>
      <sheetName val="지구단위계획"/>
      <sheetName val="9GNG운반"/>
      <sheetName val="업체자료"/>
      <sheetName val="점수계산1-2"/>
      <sheetName val="2000노임기준"/>
      <sheetName val="손익차9월2"/>
      <sheetName val="원가서"/>
      <sheetName val="득점현황"/>
      <sheetName val="협력업체"/>
      <sheetName val="코드1"/>
      <sheetName val="코드2"/>
      <sheetName val="도담구내 개소별 명세"/>
      <sheetName val="품목납기"/>
      <sheetName val="대림경상68억"/>
      <sheetName val="7.공정표"/>
      <sheetName val="단면 (2)"/>
      <sheetName val="간접비(1)"/>
      <sheetName val="단   산"/>
      <sheetName val="실    단"/>
      <sheetName val="직접비"/>
      <sheetName val="INSTR"/>
      <sheetName val="#3_일위대가목록"/>
      <sheetName val="단중표"/>
      <sheetName val="7"/>
      <sheetName val="投标材料清单 "/>
      <sheetName val="노임단가 (2)"/>
      <sheetName val="단가적용"/>
      <sheetName val="수량집계"/>
      <sheetName val="코드"/>
      <sheetName val="남양내역"/>
      <sheetName val="MAIN_TABLE"/>
      <sheetName val="암거"/>
      <sheetName val="현금예금"/>
      <sheetName val="Sheet4"/>
      <sheetName val="심사물량"/>
      <sheetName val="AS복구"/>
      <sheetName val="중기터파기"/>
      <sheetName val="변수값"/>
      <sheetName val="중기상차"/>
      <sheetName val="코드일람표2001년10월"/>
      <sheetName val="공량산출서"/>
      <sheetName val="목차"/>
      <sheetName val="98수문일위"/>
      <sheetName val="원형1호맨홀토공수량"/>
      <sheetName val="제노임"/>
      <sheetName val="CODE"/>
      <sheetName val="내역서비교"/>
      <sheetName val="공사비산출내역"/>
      <sheetName val="인부신상자료"/>
      <sheetName val="-배수구조총재료"/>
      <sheetName val="부대공(BOQ)"/>
      <sheetName val="사유서제출현황-2"/>
      <sheetName val="토공계산서(부체도로)"/>
      <sheetName val="투찰가"/>
      <sheetName val="상수도토공집계표"/>
      <sheetName val="장비비 명세서1"/>
      <sheetName val="기본단가"/>
      <sheetName val="신고조서"/>
      <sheetName val="EJ"/>
      <sheetName val="입찰견적보고서"/>
      <sheetName val="교각계산"/>
      <sheetName val="단면가정"/>
      <sheetName val="평3"/>
      <sheetName val="옥내소화전계산서"/>
      <sheetName val="세부추진"/>
      <sheetName val="상용보강"/>
      <sheetName val="2.대외공문"/>
      <sheetName val="월별수입"/>
      <sheetName val="단가조사서"/>
      <sheetName val="준공정산"/>
      <sheetName val="제잡비"/>
      <sheetName val="개요"/>
      <sheetName val="횡배수관토공수량"/>
      <sheetName val="DHEQSUPT"/>
      <sheetName val="RETAIL (ABOVE)"/>
      <sheetName val="관리,공감"/>
      <sheetName val="Sheet6"/>
      <sheetName val="인력터파기"/>
      <sheetName val="건축기술부대조건"/>
      <sheetName val="일위단가"/>
      <sheetName val="적용환율"/>
      <sheetName val="현장별"/>
      <sheetName val="5.동별횡주관경"/>
      <sheetName val="비주거용"/>
      <sheetName val="96수출"/>
      <sheetName val="CM 1"/>
      <sheetName val="소화실적"/>
      <sheetName val="시중노임단가"/>
      <sheetName val="1공구(입찰내역)"/>
      <sheetName val="자동제어"/>
      <sheetName val="VE절감"/>
      <sheetName val="청주(철골발주의뢰서)"/>
      <sheetName val="분전함신설"/>
      <sheetName val="차수"/>
      <sheetName val="식재인부"/>
      <sheetName val="일위총괄"/>
      <sheetName val="전선 및 전선관"/>
      <sheetName val="공조기"/>
      <sheetName val=" 갑지"/>
      <sheetName val="하중계산"/>
      <sheetName val="중기사용료"/>
      <sheetName val="기본"/>
      <sheetName val="통신물량"/>
      <sheetName val="인천제철"/>
      <sheetName val="확정분요약"/>
      <sheetName val="확정분세부"/>
      <sheetName val="주beam"/>
      <sheetName val="SHEET"/>
      <sheetName val="현관"/>
      <sheetName val="대치판정"/>
      <sheetName val="금리계산"/>
      <sheetName val="입력정보"/>
      <sheetName val="위치"/>
      <sheetName val="김해토지조서"/>
      <sheetName val="실지수기호표"/>
      <sheetName val="몰탈"/>
      <sheetName val="1단계"/>
      <sheetName val="인원"/>
      <sheetName val="5. 현장관리비(new) "/>
      <sheetName val="원본"/>
      <sheetName val="건축내역서"/>
      <sheetName val="조작대(1연)"/>
      <sheetName val="토사(PE)"/>
      <sheetName val="BJJIN"/>
      <sheetName val="제품목록"/>
      <sheetName val="실행(표지,갑,을)"/>
      <sheetName val="I_설계조_x0000_"/>
      <sheetName val="내역서1999.8최종"/>
      <sheetName val="내역서을지"/>
      <sheetName val="토목내역서"/>
      <sheetName val="HVAC"/>
      <sheetName val="CODE1"/>
      <sheetName val="구의33고"/>
      <sheetName val="유림총괄"/>
      <sheetName val="B"/>
      <sheetName val="정산을지"/>
      <sheetName val="6. 수량산출서"/>
      <sheetName val="48평단가"/>
      <sheetName val="57단가"/>
      <sheetName val="54평단가"/>
      <sheetName val="66평단가"/>
      <sheetName val="61단가"/>
      <sheetName val="89평단가"/>
      <sheetName val="84평단가"/>
      <sheetName val="현장관리비데이타"/>
      <sheetName val="N賃率_職"/>
      <sheetName val="표준건축비"/>
      <sheetName val="장비 (2)"/>
      <sheetName val="효율표"/>
      <sheetName val="울산자금"/>
      <sheetName val="제수변 수량집계표(보통)"/>
      <sheetName val="동해title"/>
      <sheetName val="wall"/>
      <sheetName val="일위(시설)"/>
      <sheetName val="노무비 근거"/>
      <sheetName val="위치조서"/>
      <sheetName val="일위대_x0000__x0000_Ԁ_x0000_䀀"/>
      <sheetName val="비교1"/>
      <sheetName val="guard(mac)"/>
      <sheetName val="양식_자재단가조사표"/>
      <sheetName val="일위대㐀븁_x0000__x0000_退"/>
      <sheetName val="수량명세서"/>
      <sheetName val="기계실냉난방"/>
      <sheetName val="일위_파일"/>
      <sheetName val="이토변실(A3-LINE)"/>
      <sheetName val="본사인상전"/>
      <sheetName val="간접경상비"/>
      <sheetName val="도급FORM"/>
      <sheetName val="일정"/>
      <sheetName val="실행대비"/>
      <sheetName val="용수간선"/>
      <sheetName val=""/>
      <sheetName val="공사수행방안"/>
      <sheetName val="대운반(철재)"/>
      <sheetName val="범례표"/>
      <sheetName val="SHL"/>
      <sheetName val="철근량"/>
      <sheetName val="맨홀토공"/>
      <sheetName val="맨홀수량산출"/>
      <sheetName val="제경비산출서"/>
      <sheetName val="Sheet1 (2)"/>
      <sheetName val="Macro3"/>
      <sheetName val="재료비노무비"/>
      <sheetName val="부총"/>
      <sheetName val="기안"/>
      <sheetName val="도수로현황"/>
      <sheetName val="본사공가현황"/>
      <sheetName val="5호광장_(만점)1"/>
      <sheetName val="인천국제_(만점)_(2)1"/>
      <sheetName val="Total_단위경유량집계1"/>
      <sheetName val="준검_내역서1"/>
      <sheetName val="토공유동표(전체_당초)1"/>
      <sheetName val="1_수인터널1"/>
      <sheetName val="표__지1"/>
      <sheetName val="1_설계조건1"/>
      <sheetName val="조도계산서_(도서)1"/>
      <sheetName val="I_설계조건1"/>
      <sheetName val="BH-1_(2)1"/>
      <sheetName val="4_전기1"/>
      <sheetName val="11_우각부_보강1"/>
      <sheetName val="제출내역_(2)1"/>
      <sheetName val="우수관매설및_우수받이1"/>
      <sheetName val="11_산출(전열)1"/>
      <sheetName val="6_산출(동력)1"/>
      <sheetName val="7_산출(TRAY)1"/>
      <sheetName val="노원열병합__건축공사기성내역서1"/>
      <sheetName val="3련_BOX1"/>
      <sheetName val="앉음벽_(2)1"/>
      <sheetName val="2_1__노무비_평균단가산출"/>
      <sheetName val="내역_ver1_01"/>
      <sheetName val="보고서_기기리스트"/>
      <sheetName val="소포내역_(2)1"/>
      <sheetName val="plan&amp;section_of_foundation1"/>
      <sheetName val="pile_bearing_capa_&amp;_arrenge1"/>
      <sheetName val="working_load_at_the_btm_ft_1"/>
      <sheetName val="stability_check1"/>
      <sheetName val="design_criteria1"/>
      <sheetName val="배수내역_(2)"/>
      <sheetName val="배수공_시멘트_및_골재량_산출"/>
      <sheetName val="_HIT__HMC_견적_3900_1"/>
      <sheetName val="7__현장관리비_1"/>
      <sheetName val="6__안전관리비1"/>
      <sheetName val="5_산출(전력)"/>
      <sheetName val="수량산출서(전력간선_지하D_C)"/>
      <sheetName val="내___역"/>
      <sheetName val="A_견적"/>
      <sheetName val="_HIT-&gt;HMC_견적(3900)"/>
      <sheetName val="플랜트_설치"/>
      <sheetName val="unit_4"/>
      <sheetName val="전_기"/>
      <sheetName val="6PILE__(돌출)"/>
      <sheetName val="목차_"/>
      <sheetName val="화재_탐지_설비"/>
      <sheetName val="SHEET_PILE단가"/>
      <sheetName val="귀래_설계_공내역서"/>
      <sheetName val="Customer_Databas"/>
      <sheetName val="2차전체변경예정_(2)"/>
      <sheetName val="spc_배관견적"/>
      <sheetName val="1_취수장"/>
      <sheetName val="노임_단가"/>
      <sheetName val="설_계"/>
      <sheetName val="개인별_순위표"/>
      <sheetName val="BH_1__2_"/>
      <sheetName val="3_1공사현황_공정표"/>
      <sheetName val="Cash_Flow-1"/>
      <sheetName val="3_공통공사대비"/>
      <sheetName val="세골재__T2_변경_현황"/>
      <sheetName val="학생내역"/>
      <sheetName val="2련간지"/>
      <sheetName val="형상"/>
      <sheetName val="CON'C"/>
      <sheetName val="간접비"/>
      <sheetName val="간접"/>
      <sheetName val="단가조사"/>
      <sheetName val="수우미양가(Vlookup)"/>
      <sheetName val="수배전(갑)"/>
      <sheetName val="A1"/>
      <sheetName val="실적공사비"/>
      <sheetName val="동물이동통로"/>
      <sheetName val="전압강하자료"/>
      <sheetName val="K1자재(3차등)"/>
      <sheetName val="골재산출"/>
      <sheetName val="포장수량집계"/>
      <sheetName val="재적표"/>
      <sheetName val="제수변수량"/>
      <sheetName val="공정코드"/>
      <sheetName val="단위수량"/>
      <sheetName val="암거 제원표"/>
      <sheetName val="콘크리트타설집계표"/>
      <sheetName val="장비집계"/>
      <sheetName val="상반기손익차2총괄"/>
      <sheetName val="산식3"/>
      <sheetName val="도실건시"/>
      <sheetName val="공통(20-91)"/>
      <sheetName val="자동세륜기"/>
      <sheetName val="전산망"/>
      <sheetName val="콘_재료분리(1)"/>
      <sheetName val="1.CB"/>
      <sheetName val="변수"/>
      <sheetName val="옥외외등집계표"/>
      <sheetName val="기계실"/>
      <sheetName val="기준"/>
      <sheetName val="LF자재단가"/>
      <sheetName val="수문일1"/>
      <sheetName val="투찰"/>
      <sheetName val="Baby일위대가"/>
      <sheetName val="일위CODE"/>
      <sheetName val="49일위"/>
      <sheetName val="22일위"/>
      <sheetName val="일위대가집계"/>
      <sheetName val="보고서_기기리스트1"/>
      <sheetName val="산출"/>
      <sheetName val="소방"/>
      <sheetName val="이월"/>
      <sheetName val="지급자재"/>
      <sheetName val="NNV"/>
      <sheetName val="Sheet17"/>
      <sheetName val="수량산출서 (2)"/>
      <sheetName val="제품정보"/>
      <sheetName val="상품수불(합산)"/>
      <sheetName val="예산코드"/>
      <sheetName val="원가입력"/>
      <sheetName val="단가비교"/>
      <sheetName val="MSS_21"/>
      <sheetName val="1_설계기준"/>
      <sheetName val="집_계_표"/>
      <sheetName val="8_현장관리비"/>
      <sheetName val="7_안전관리비"/>
      <sheetName val="별표_"/>
      <sheetName val="Eq__Mobilization"/>
      <sheetName val="내역서_"/>
      <sheetName val="도담구내_개소별_명세"/>
      <sheetName val="投标材料清单_"/>
      <sheetName val="단가_및_재료비"/>
      <sheetName val="장비비_명세서1"/>
      <sheetName val="7_공정표"/>
      <sheetName val="단면_(2)"/>
      <sheetName val="5__현장관리비(new)_"/>
      <sheetName val="2_대외공문"/>
      <sheetName val="노임단가_(2)"/>
      <sheetName val="RETAIL_(ABOVE)"/>
      <sheetName val="목록"/>
      <sheetName val="목록표"/>
      <sheetName val="노무비"/>
      <sheetName val="견적의뢰서"/>
      <sheetName val="가설식당"/>
      <sheetName val="현장경비"/>
      <sheetName val="COST"/>
      <sheetName val="3BL공동구 수량"/>
      <sheetName val="APT내역"/>
      <sheetName val="부대시설"/>
      <sheetName val="미납품 현황"/>
      <sheetName val="관경별내역서"/>
      <sheetName val="감가상각비대체내역"/>
      <sheetName val="공기압舓⿫_x0005_"/>
      <sheetName val="공기압妐&quot;姜"/>
      <sheetName val="토공 total"/>
      <sheetName val="일위대가1"/>
      <sheetName val="新철폐복2"/>
      <sheetName val="新철폐복3"/>
      <sheetName val="新철폐복"/>
      <sheetName val="입력데이타(비인쇄용)"/>
      <sheetName val="95MAKER"/>
      <sheetName val="계정"/>
      <sheetName val="구성비"/>
      <sheetName val="재정비내역"/>
      <sheetName val="지적고시내역"/>
      <sheetName val="변경내역"/>
      <sheetName val="토공 토적표"/>
      <sheetName val="자재단가리스트"/>
      <sheetName val="참조 (2)"/>
      <sheetName val="전철"/>
      <sheetName val="포장(수량)-관로부"/>
      <sheetName val="집계표(육상)"/>
      <sheetName val="기성(1차) "/>
      <sheetName val="NOMUBI"/>
      <sheetName val="sw1"/>
      <sheetName val="공종별(공용부위)"/>
      <sheetName val="공사실행(공용부위)"/>
      <sheetName val="공종분리"/>
      <sheetName val="실행예산보고서"/>
      <sheetName val="실행예산보고서-제출용"/>
      <sheetName val="가설"/>
      <sheetName val="설비"/>
      <sheetName val="에어컨"/>
      <sheetName val="공조설비"/>
      <sheetName val="경량"/>
      <sheetName val="금속"/>
      <sheetName val="도장"/>
      <sheetName val="대관업무"/>
      <sheetName val="대리석"/>
      <sheetName val="롤스크린"/>
      <sheetName val="목공"/>
      <sheetName val="방수"/>
      <sheetName val="베이스판넬"/>
      <sheetName val="습식및 셀프레벨링"/>
      <sheetName val="유리"/>
      <sheetName val="자동문"/>
      <sheetName val="준공청소"/>
      <sheetName val="직영노무비"/>
      <sheetName val="철거"/>
      <sheetName val="카펫트"/>
      <sheetName val="타일"/>
      <sheetName val="폐자재"/>
      <sheetName val="플로링"/>
      <sheetName val="하드웨어"/>
      <sheetName val="p-타일"/>
      <sheetName val="건축공사원가계산서"/>
      <sheetName val="건축집계표"/>
      <sheetName val="인테리어내역서"/>
      <sheetName val="1-1"/>
      <sheetName val="1차 내역서"/>
      <sheetName val="Space"/>
      <sheetName val="Final"/>
      <sheetName val="설계명세서"/>
      <sheetName val="구조물"/>
      <sheetName val="대전(세창동)"/>
      <sheetName val="정보"/>
      <sheetName val="설계명세서(선로)"/>
      <sheetName val="BSD (2)"/>
      <sheetName val="바.한일양산"/>
      <sheetName val="판테온실행내역"/>
      <sheetName val="회사정보"/>
      <sheetName val="해외(원화)"/>
      <sheetName val="hvac내역서(제어동)"/>
      <sheetName val="Project Brief"/>
      <sheetName val="UNIT"/>
      <sheetName val="Breakdown"/>
      <sheetName val="UnitRate"/>
      <sheetName val="영업.일1"/>
      <sheetName val="일위대가(건축)"/>
      <sheetName val="습식및_셀프레벨링"/>
      <sheetName val="1차_내역서"/>
      <sheetName val="카쎫트"/>
      <sheetName val="COPING"/>
      <sheetName val="간선계산"/>
      <sheetName val="#REF!"/>
      <sheetName val="기기 내역서"/>
      <sheetName val="환산"/>
      <sheetName val="일산실행내역"/>
      <sheetName val="J直材4"/>
      <sheetName val="연부97-1"/>
      <sheetName val="갑지1"/>
      <sheetName val="EACT10"/>
      <sheetName val="실행간접비용"/>
      <sheetName val="부대tu"/>
      <sheetName val="시추주상도"/>
      <sheetName val="CLAUSE"/>
      <sheetName val="BOJUNGGM"/>
      <sheetName val="세금자료"/>
      <sheetName val="말고개터널조명전압강하"/>
      <sheetName val="유치원내역"/>
      <sheetName val="에어샵공사"/>
      <sheetName val="Sheet16"/>
      <sheetName val="골조"/>
      <sheetName val="일위산출근거"/>
      <sheetName val="견내"/>
      <sheetName val="5사남"/>
      <sheetName val="자재"/>
      <sheetName val="산근1"/>
      <sheetName val="변경명신물량 (2)"/>
      <sheetName val="1회"/>
      <sheetName val="조립1부실적"/>
      <sheetName val="환경평가"/>
      <sheetName val="경비_원본"/>
      <sheetName val="안정검토"/>
      <sheetName val="토공(1)"/>
      <sheetName val="준공조서갑지"/>
      <sheetName val="일위대가(계측기설치)"/>
      <sheetName val="esc"/>
      <sheetName val="일위대가 "/>
      <sheetName val="1ST"/>
      <sheetName val="4 LINE"/>
      <sheetName val="7 th"/>
      <sheetName val="CTEMCOST"/>
      <sheetName val="ELECTRIC"/>
      <sheetName val="SCHEDULE"/>
      <sheetName val="실행내역서(DCU)"/>
      <sheetName val="주bea_xdcf0_"/>
      <sheetName val="난간벽단위"/>
      <sheetName val="일위대가10"/>
      <sheetName val="일위대가11"/>
      <sheetName val="일위대가12"/>
      <sheetName val="일위대가13"/>
      <sheetName val="일위대가14"/>
      <sheetName val="일위대가15"/>
      <sheetName val="일위대가16"/>
      <sheetName val="일위대가17"/>
      <sheetName val="일위대가2"/>
      <sheetName val="일위대가3"/>
      <sheetName val="일위대가4"/>
      <sheetName val="일위대가5"/>
      <sheetName val="일위대가6"/>
      <sheetName val="일위대가7"/>
      <sheetName val="일위대가8"/>
      <sheetName val="일위대가9"/>
      <sheetName val="일위대가18-1"/>
      <sheetName val="일위대가19-1"/>
      <sheetName val="일위대가20-1"/>
      <sheetName val="일위대가21-1"/>
      <sheetName val="일위대가22-1"/>
      <sheetName val="일위대가23-1"/>
      <sheetName val="일위대가24-1"/>
      <sheetName val="일위대가25-1"/>
      <sheetName val="일위대가26-1"/>
      <sheetName val="일위대가27-1"/>
      <sheetName val="일위대가28-1"/>
      <sheetName val="일위대가29-1"/>
      <sheetName val="일위대가30-1"/>
      <sheetName val="일위대가31-1"/>
      <sheetName val="일위대가32-1"/>
      <sheetName val="일위대가33-1"/>
      <sheetName val="일위대가34-1"/>
      <sheetName val="일위대가35-1"/>
      <sheetName val="일위대가36-1"/>
      <sheetName val="일위대가37-1"/>
      <sheetName val="일위대가38-1"/>
      <sheetName val="일위대가39-1"/>
      <sheetName val="일위대가40-1"/>
      <sheetName val="일위대가41-1"/>
      <sheetName val="일위대가42-1"/>
      <sheetName val="일위대가43-1"/>
      <sheetName val="일위대가44-1"/>
      <sheetName val="일위대가45-1"/>
      <sheetName val="일위대가46-1"/>
      <sheetName val="일위대가47-1"/>
      <sheetName val="일위대가48-1"/>
      <sheetName val="일위대가49-1"/>
      <sheetName val="일위대가50-1"/>
      <sheetName val="일위대가51-1"/>
      <sheetName val="일위대가52-1"/>
      <sheetName val="일위대가53-1"/>
      <sheetName val="일위대가54-1"/>
      <sheetName val="일위대가55-1"/>
      <sheetName val="일위대가56-1 "/>
      <sheetName val="일위대가57-1"/>
      <sheetName val="일위대가58-1"/>
      <sheetName val="일위대가59-1"/>
      <sheetName val="일위대가60-1"/>
      <sheetName val="일위대가61-1"/>
      <sheetName val="일위대가62-1"/>
      <sheetName val="일위대가63-1"/>
      <sheetName val="일위대가64-1"/>
      <sheetName val="일위대가65-1"/>
      <sheetName val="일위대가66-1"/>
      <sheetName val="일위대가67-1"/>
      <sheetName val="일위대가68-1"/>
      <sheetName val="일위대가69-1"/>
      <sheetName val="일위대가70-1"/>
      <sheetName val="일위대가71-1 "/>
      <sheetName val="일위대가72-1"/>
      <sheetName val="일위대가73-1"/>
      <sheetName val="일위대가74-1 "/>
      <sheetName val="일위대가75-1"/>
      <sheetName val="일위대가76-1 "/>
      <sheetName val="일위대가77-1 "/>
      <sheetName val="일위대가78-1 "/>
      <sheetName val="일위대가79-1"/>
      <sheetName val="일위대가80-1"/>
      <sheetName val="일위대가81-1"/>
      <sheetName val="일위대가82-1"/>
      <sheetName val="일위대가92-1"/>
      <sheetName val=" 소방공사 산출근거"/>
      <sheetName val="부대대비"/>
      <sheetName val="냉연집계"/>
      <sheetName val="단위중량"/>
      <sheetName val="15100"/>
      <sheetName val="현장조사"/>
      <sheetName val="전사 (2)"/>
      <sheetName val="BA (2)"/>
      <sheetName val="CP (2)"/>
      <sheetName val="시산표"/>
      <sheetName val="수량산출서집계"/>
      <sheetName val="맨홀수량"/>
      <sheetName val="하수급견적대비"/>
      <sheetName val="설계서"/>
      <sheetName val="20관리비율"/>
      <sheetName val="STEEL BOX 단면설계(SEC.8)"/>
      <sheetName val="울산자동제어"/>
      <sheetName val="조도계산서_(도서_x0000_"/>
      <sheetName val="기성갑지"/>
      <sheetName val="인건-측정"/>
      <sheetName val="전기단가조사서"/>
      <sheetName val="조직"/>
      <sheetName val="(당평)자재"/>
      <sheetName val="갑지.을지"/>
      <sheetName val="기타"/>
      <sheetName val="마스터원본"/>
      <sheetName val="MSS"/>
      <sheetName val="정화조"/>
      <sheetName val="정산서"/>
      <sheetName val="예산조서(전송)"/>
      <sheetName val="apt수량"/>
      <sheetName val="현금"/>
      <sheetName val="첨부1"/>
      <sheetName val="식음료"/>
      <sheetName val="시추조사비"/>
      <sheetName val="물류최종8월7"/>
      <sheetName val="2"/>
      <sheetName val="유효폭의 계산"/>
      <sheetName val="다곡2교"/>
      <sheetName val="견적시담(송포2공구)"/>
      <sheetName val="S0"/>
      <sheetName val="04변경-상하"/>
      <sheetName val="월별손익"/>
      <sheetName val="PI"/>
      <sheetName val="건축공사실행"/>
      <sheetName val="건축원가"/>
      <sheetName val="내역서2안"/>
      <sheetName val="물량내역서"/>
      <sheetName val="수목표준대가"/>
      <sheetName val="기초목"/>
      <sheetName val="database"/>
      <sheetName val="MIJIBI"/>
      <sheetName val="0Title"/>
      <sheetName val="할빙수"/>
      <sheetName val="접속도수량집계표"/>
      <sheetName val="아파트 "/>
      <sheetName val="자갈,시멘트,모래산출"/>
      <sheetName val="조경수량"/>
      <sheetName val="내역서(100%)"/>
      <sheetName val="일위대가목록표"/>
      <sheetName val="교대(A1)"/>
      <sheetName val="JUCK"/>
      <sheetName val="유지정비"/>
      <sheetName val="용역인건비"/>
      <sheetName val="J"/>
      <sheetName val="데이터유효성검사자료"/>
      <sheetName val="날개수집"/>
      <sheetName val="가시설(TYPE-A)"/>
      <sheetName val="1-1평균터파기고(1)"/>
      <sheetName val="간지"/>
      <sheetName val="I_설계조多"/>
      <sheetName val="REDUCER"/>
      <sheetName val="WE'T"/>
      <sheetName val="현황산출서"/>
      <sheetName val="세목별"/>
      <sheetName val="각종양식"/>
      <sheetName val="&lt;--"/>
      <sheetName val="설-원가"/>
      <sheetName val="LIST"/>
      <sheetName val="선정요령"/>
      <sheetName val="한일양산"/>
      <sheetName val="2-2.매출분석"/>
      <sheetName val="설계내역(2001)"/>
      <sheetName val="토지가격산출기초"/>
      <sheetName val="공시지가"/>
      <sheetName val="송전기본"/>
      <sheetName val="H-pile(298x299)"/>
      <sheetName val="H-pile(250x250)"/>
      <sheetName val="을부담운반비"/>
      <sheetName val="집계"/>
      <sheetName val="기준액"/>
      <sheetName val="F4-F7"/>
      <sheetName val="도담구내 개소별 명柖"/>
      <sheetName val="FAB별"/>
      <sheetName val="ACMV"/>
      <sheetName val="P&amp;S"/>
      <sheetName val="danh muc vat tu"/>
      <sheetName val="Register-BG NCC"/>
      <sheetName val="Data 2"/>
      <sheetName val="TB chính"/>
      <sheetName val="AHU-PAU-FCU"/>
      <sheetName val="FANS"/>
      <sheetName val="Steel pipe"/>
      <sheetName val="Ref pipe+Ins"/>
      <sheetName val="Plastic pipe"/>
      <sheetName val="Duct"/>
      <sheetName val="Air Grilles"/>
      <sheetName val="Valves"/>
      <sheetName val="주식"/>
      <sheetName val="Cost bd-&quot;A&quot;"/>
      <sheetName val="사업부구분코드"/>
      <sheetName val="급,배기팬"/>
      <sheetName val="단양 00 아파트-세부내역"/>
      <sheetName val="2분기"/>
      <sheetName val="예산실적전체당월"/>
      <sheetName val="건축집계"/>
      <sheetName val="보할"/>
      <sheetName val="배수관연장조서"/>
      <sheetName val="기본설계기준"/>
      <sheetName val="원료"/>
      <sheetName val="운반비(시흥)"/>
      <sheetName val="건명"/>
      <sheetName val="인구"/>
      <sheetName val="부하LOAD"/>
      <sheetName val="중기조종사 단위단가"/>
      <sheetName val="분개장·원장"/>
      <sheetName val="임차비용"/>
      <sheetName val="기타#9"/>
      <sheetName val="자재집계"/>
      <sheetName val="제조노임"/>
      <sheetName val="인입관수량총괄"/>
      <sheetName val="건축원가계산서"/>
      <sheetName val="기존단가 (2)"/>
      <sheetName val="대_x0000__x0000_"/>
      <sheetName val="2.단면가정 (양곡1교)"/>
      <sheetName val="단가비교표_공통1"/>
      <sheetName val="판정1교토공"/>
      <sheetName val="과업지시서"/>
      <sheetName val="덤프트럭계수"/>
      <sheetName val="05년 상"/>
      <sheetName val="영흥TL(UP,DOWN) "/>
      <sheetName val="Scenario"/>
      <sheetName val="8.PILE  (돌출)"/>
      <sheetName val="일위1"/>
      <sheetName val="DTCT"/>
      <sheetName val="95년12월말"/>
      <sheetName val="11"/>
      <sheetName val="현장실사자료"/>
      <sheetName val="수자재단위당"/>
      <sheetName val="수계"/>
      <sheetName val="인원계획-미화"/>
      <sheetName val="안산기계장치"/>
      <sheetName val="토목도급"/>
      <sheetName val="점유현황"/>
      <sheetName val="갑지_설계 내역서"/>
      <sheetName val="단가조사-1"/>
      <sheetName val="보활"/>
      <sheetName val="집행(2-1)"/>
      <sheetName val="설명서 "/>
      <sheetName val="FACTOR"/>
      <sheetName val="내역1"/>
      <sheetName val="ITB COST"/>
      <sheetName val="영업소실적"/>
      <sheetName val="수완하도"/>
      <sheetName val="김포내역"/>
      <sheetName val="우석문틀"/>
      <sheetName val="담보"/>
      <sheetName val="일위대"/>
      <sheetName val="일위대㐀븁"/>
      <sheetName val="화설내"/>
      <sheetName val="수정계획3"/>
      <sheetName val="WEON"/>
      <sheetName val="7_산출(⠀榅弁䘿_x0000_"/>
      <sheetName val="125x125"/>
      <sheetName val="TOSHIBA-Structure"/>
      <sheetName val="SEX"/>
      <sheetName val="Quantity"/>
      <sheetName val="4. VOs summary"/>
      <sheetName val="5호광장_(만점)2"/>
      <sheetName val="인천국제_(만점)_(2)2"/>
      <sheetName val="Total_단위경유량집계2"/>
      <sheetName val="토공유동표(전체_당초)2"/>
      <sheetName val="준검_내역서2"/>
      <sheetName val="1_수인터널2"/>
      <sheetName val="BH-1_(2)2"/>
      <sheetName val="표__지2"/>
      <sheetName val="投标材料清单_1"/>
      <sheetName val="앉음벽_(2)2"/>
      <sheetName val="4_전기2"/>
      <sheetName val="_HIT__HMC_견적_3900_2"/>
      <sheetName val="I_설계조건2"/>
      <sheetName val="7__현장관리비_2"/>
      <sheetName val="6__안전관리비2"/>
      <sheetName val="노원열병합__건축공사기성내역서2"/>
      <sheetName val="1_설계조건2"/>
      <sheetName val="조도계산서_(도서)2"/>
      <sheetName val="소포내역_(2)2"/>
      <sheetName val="MSS_22"/>
      <sheetName val="11_산출(전열)2"/>
      <sheetName val="6_산출(동력)2"/>
      <sheetName val="7_산출(TRAY)2"/>
      <sheetName val="5_산출(전력)1"/>
      <sheetName val="수량산출서(전력간선_지하D_C)1"/>
      <sheetName val="우수관매설및_우수받이2"/>
      <sheetName val="11_우각부_보강2"/>
      <sheetName val="제출내역_(2)2"/>
      <sheetName val="내___역1"/>
      <sheetName val="내역_ver1_02"/>
      <sheetName val="플랜트_설치1"/>
      <sheetName val="plan&amp;section_of_foundation2"/>
      <sheetName val="pile_bearing_capa_&amp;_arrenge2"/>
      <sheetName val="working_load_at_the_btm_ft_2"/>
      <sheetName val="stability_check2"/>
      <sheetName val="design_criteria2"/>
      <sheetName val="2_1__노무비_평균단가산출1"/>
      <sheetName val="3련_BOX2"/>
      <sheetName val="배수내역_(2)1"/>
      <sheetName val="배수공_시멘트_및_골재량_산출1"/>
      <sheetName val="A_견적1"/>
      <sheetName val="unit_41"/>
      <sheetName val="_HIT-&gt;HMC_견적(3900)1"/>
      <sheetName val="Customer_Databas1"/>
      <sheetName val="spc_배관견적1"/>
      <sheetName val="전_기1"/>
      <sheetName val="SHEET_PILE단가1"/>
      <sheetName val="목차_1"/>
      <sheetName val="화재_탐지_설비1"/>
      <sheetName val="6PILE__(돌출)1"/>
      <sheetName val="세골재__T2_변경_현황1"/>
      <sheetName val="BH_1__2_1"/>
      <sheetName val="개인별_순위표1"/>
      <sheetName val="1_취수장1"/>
      <sheetName val="Cash_Flow-11"/>
      <sheetName val="3_1공사현황_공정표1"/>
      <sheetName val="2차전체변경예정_(2)1"/>
      <sheetName val="노임_단가1"/>
      <sheetName val="내역서_1"/>
      <sheetName val="8_현장관리비1"/>
      <sheetName val="7_안전관리비1"/>
      <sheetName val="귀래_설계_공내역서1"/>
      <sheetName val="설_계1"/>
      <sheetName val="1_설계기준1"/>
      <sheetName val="집_계_표1"/>
      <sheetName val="별표_1"/>
      <sheetName val="도담구내_개소별_명세1"/>
      <sheetName val="노임단가_(2)1"/>
      <sheetName val="3_공통공사대비1"/>
      <sheetName val="단가_및_재료비1"/>
      <sheetName val="RETAIL_(ABOVE)1"/>
      <sheetName val="장비비_명세서11"/>
      <sheetName val="단___산"/>
      <sheetName val="실____단"/>
      <sheetName val="전선_및_전선관"/>
      <sheetName val="7_공정표1"/>
      <sheetName val="단면_(2)1"/>
      <sheetName val="5__현장관리비(new)_1"/>
      <sheetName val="내역서1999_8최종"/>
      <sheetName val="2_대외공문1"/>
      <sheetName val="Eq__Mobilization1"/>
      <sheetName val="노무비_근거"/>
      <sheetName val="제수변_수량집계표(보통)"/>
      <sheetName val="Sheet1_(2)"/>
      <sheetName val="장비_(2)"/>
      <sheetName val="3BL공동구_수량"/>
      <sheetName val="5_동별횡주관경"/>
      <sheetName val="암거_제원표"/>
      <sheetName val="도담구내_개소별_명柖"/>
      <sheetName val="CM_1"/>
      <sheetName val="_갑지"/>
      <sheetName val="6__수량산출서"/>
      <sheetName val="참조_(2)"/>
      <sheetName val="일위대가_"/>
      <sheetName val="4_LINE"/>
      <sheetName val="7_th"/>
      <sheetName val="danh_muc_vat_tu"/>
      <sheetName val="Register-BG_NCC"/>
      <sheetName val="Data_2"/>
      <sheetName val="TB_chính"/>
      <sheetName val="Steel_pipe"/>
      <sheetName val="Ref_pipe+Ins"/>
      <sheetName val="Plastic_pipe"/>
      <sheetName val="Air_Grilles"/>
      <sheetName val="Cost_bd-&quot;A&quot;"/>
      <sheetName val="Bảng mã VT"/>
      <sheetName val="Chiet tinh dz35"/>
      <sheetName val="RATE"/>
      <sheetName val="수량계산"/>
      <sheetName val="일위산출"/>
      <sheetName val="용산1(해보)"/>
      <sheetName val="집계장"/>
      <sheetName val="종단계산"/>
      <sheetName val="자격 땡겨오기"/>
      <sheetName val="인적사항(누적)"/>
      <sheetName val="관급현황"/>
      <sheetName val="기술조건"/>
      <sheetName val="1.내역(청.하역장전등)"/>
      <sheetName val="기계"/>
      <sheetName val="전도품의"/>
      <sheetName val="예총"/>
      <sheetName val="GDP"/>
      <sheetName val="Xunit (단위환산)"/>
      <sheetName val="장비코드표 050601"/>
      <sheetName val="2007년 생산1부장비"/>
      <sheetName val="2008년 생산부전장비코드"/>
      <sheetName val="DDB부 장비 관리현황"/>
      <sheetName val="돈암사업"/>
      <sheetName val="매입"/>
      <sheetName val="자재테이블"/>
      <sheetName val="ASP"/>
      <sheetName val="원_x0000__x0000_"/>
      <sheetName val="재료할증"/>
      <sheetName val="제1영업소"/>
      <sheetName val="제2영업소"/>
      <sheetName val="제3영업소"/>
      <sheetName val="일일입력"/>
      <sheetName val="품목등록"/>
      <sheetName val="만년달력"/>
      <sheetName val="학익동신동아5차CD365"/>
      <sheetName val="신대방33(적용)"/>
      <sheetName val="DATA LISTS"/>
      <sheetName val="plan&amp;section_of__x0000__x0000__x0005__x0000_冰﹢Ƚ_x0000__x0000__x0000_"/>
      <sheetName val="10"/>
      <sheetName val="12"/>
      <sheetName val="13"/>
      <sheetName val="14"/>
      <sheetName val="15"/>
      <sheetName val="16"/>
      <sheetName val="3"/>
      <sheetName val="4"/>
      <sheetName val="5"/>
      <sheetName val="6"/>
      <sheetName val="8"/>
      <sheetName val="9"/>
      <sheetName val="실_인건비(5월부터)"/>
      <sheetName val="현장별정리"/>
      <sheetName val="직접뀀鞖/_x0000_"/>
      <sheetName val="코_x0000_"/>
      <sheetName val="결재_x0000_"/>
      <sheetName val="표지 (2)"/>
      <sheetName val="매출그래프"/>
      <sheetName val="산출근거#2-3"/>
      <sheetName val="설계명세"/>
      <sheetName val="하조서"/>
      <sheetName val="2002상반기노임기준"/>
      <sheetName val="수량산출목록표"/>
      <sheetName val="일위집계"/>
      <sheetName val="문10"/>
      <sheetName val="수량산출서 갑지"/>
      <sheetName val="4.2.1 마루높이 검토"/>
      <sheetName val=" 견적서"/>
      <sheetName val="개요2"/>
      <sheetName val="건축공사집계"/>
      <sheetName val="내역_verᔈ_x0000__x0000_"/>
      <sheetName val="계산_x0000__x0000_"/>
      <sheetName val="램머"/>
      <sheetName val="1,2,3,4_x0000__x0000_界Þ多⽬"/>
      <sheetName val="1,2,3,4_x0005__x0000__x0000__x0000__x0000_"/>
      <sheetName val="LD"/>
      <sheetName val="일반수량총괄집계"/>
      <sheetName val="토공(완충)"/>
      <sheetName val="6_산출닑⾱_x0005__x0000_"/>
      <sheetName val="설변단가적용현황"/>
      <sheetName val="변경내역서"/>
      <sheetName val="부안일위"/>
      <sheetName val=" FURNACE현설"/>
      <sheetName val="97 사업추정(WEKI)"/>
      <sheetName val="구조물터파기수량집계"/>
      <sheetName val="6동"/>
      <sheetName val="제수문집계"/>
      <sheetName val="시운전"/>
      <sheetName val="시운전绸7"/>
      <sheetName val="설계예산서(2_소천우회토목)"/>
      <sheetName val="투찰(하수)"/>
      <sheetName val="수토공단위당"/>
      <sheetName val="부안변전"/>
      <sheetName val="Data&amp;Result"/>
      <sheetName val="2000.05"/>
      <sheetName val="단가산출(T)"/>
      <sheetName val="미장"/>
      <sheetName val="철골"/>
      <sheetName val="6__안전관慨⻥"/>
      <sheetName val="8.설치품셈"/>
      <sheetName val="단가시흥"/>
      <sheetName val="오동"/>
      <sheetName val="대조"/>
      <sheetName val="나한"/>
      <sheetName val="design_crit_x0000__x0000__x0005__x0000_"/>
      <sheetName val="장문교(대전)"/>
      <sheetName val="내역서 제출"/>
      <sheetName val="만봉용지매수비(총괄)"/>
      <sheetName val="조직관리비"/>
      <sheetName val="세부내역서"/>
      <sheetName val="공기압¬_x0000_Ԁ"/>
      <sheetName val="품셈 "/>
      <sheetName val="음성cable"/>
      <sheetName val="M-EMS GP-570(BIT)"/>
      <sheetName val="공량·_x0000__x0000_"/>
      <sheetName val="공량×"/>
      <sheetName val="6월세계"/>
      <sheetName val="19.07월.세.계"/>
      <sheetName val="19.07항목별(시트복사금지100번쓰기)"/>
      <sheetName val="7월정리"/>
      <sheetName val="카드전표"/>
      <sheetName val="05월"/>
      <sheetName val="05월정리"/>
      <sheetName val="4월항목별"/>
      <sheetName val="19.05월"/>
      <sheetName val="용역식대명세"/>
      <sheetName val="TABLE DB"/>
      <sheetName val="쌍용 data base"/>
      <sheetName val="차량(구)"/>
      <sheetName val="정리계槜〚_x0000__x0000_䇀"/>
      <sheetName val="3련_Bꨀ덽"/>
      <sheetName val="working_load_at０ʵŚÃ堠ᴕ_x0000__x0000__x0000__x0000__x0000__x0000_"/>
      <sheetName val="공사비예산서"/>
      <sheetName val="자재기성 신청서.xlsx"/>
      <sheetName val="10공-_x0000_Ԁ"/>
      <sheetName val="공사비예"/>
      <sheetName val="b_balju_cho"/>
      <sheetName val="자단"/>
      <sheetName val="설원"/>
      <sheetName val="DHEQ㧈讄䰀漐"/>
      <sheetName val="수선비"/>
      <sheetName val="원가명세"/>
      <sheetName val="사발차명세표"/>
      <sheetName val="손익"/>
      <sheetName val="보고"/>
      <sheetName val="계정1"/>
      <sheetName val="시약"/>
      <sheetName val="내역(인테리어 실내)(도급)"/>
      <sheetName val="내역(인테리어 실외)(도급)"/>
      <sheetName val="9GNG운¼"/>
      <sheetName val="주bea?"/>
      <sheetName val="품셈총괄표"/>
      <sheetName val="[입찰안.xls][입찰안.xls]직접뀀鞖/_x0000_"/>
      <sheetName val="[입찰안.xls]직접뀀鞖/_x0000_"/>
      <sheetName val="3련_B䀀㽚"/>
      <sheetName val="소포내역_x0000__x0000__x0005__x0000_"/>
      <sheetName val="마감산출"/>
      <sheetName val="업체별기성내역"/>
      <sheetName val="사진첩"/>
      <sheetName val="공사비증감"/>
      <sheetName val="VXXXXXXX"/>
      <sheetName val="교량전기"/>
      <sheetName val="가로등내역서"/>
      <sheetName val="일위대가(집계_x0000_"/>
      <sheetName val="조도계산서Å_x0000_Ԁ_x0000__x0000_"/>
      <sheetName val="조도계산서Å_x0000_Ԁ_x0000_耀"/>
      <sheetName val="전기2005"/>
      <sheetName val="통신2005"/>
      <sheetName val="5호광장_(만점)3"/>
      <sheetName val="인천국제_(만점)_(2)3"/>
      <sheetName val="Total_단위경유량집계3"/>
      <sheetName val="토공유동표(전체_당초)3"/>
      <sheetName val="준검_내역서3"/>
      <sheetName val="BH-1_(2)3"/>
      <sheetName val="4_전기3"/>
      <sheetName val="표__지3"/>
      <sheetName val="1_수인터널3"/>
      <sheetName val="I_설계조건3"/>
      <sheetName val="앉음벽_(2)3"/>
      <sheetName val="노원열병합__건축공사기성내역서3"/>
      <sheetName val="1_설계조건3"/>
      <sheetName val="소포내역_(2)3"/>
      <sheetName val="A_견적2"/>
      <sheetName val="조도계산서_(도서)3"/>
      <sheetName val="MSS_23"/>
      <sheetName val="2_1__노무비_평균단가산출2"/>
      <sheetName val="우수관매설및_우수받이3"/>
      <sheetName val="제출내역_(2)3"/>
      <sheetName val="내역_ver1_03"/>
      <sheetName val="plan&amp;section_of_foundation3"/>
      <sheetName val="pile_bearing_capa_&amp;_arrenge3"/>
      <sheetName val="working_load_at_the_btm_ft_3"/>
      <sheetName val="stability_check3"/>
      <sheetName val="design_criteria3"/>
      <sheetName val="11_우각부_보강3"/>
      <sheetName val="보고서_기기리스트2"/>
      <sheetName val="7__현장관리비_3"/>
      <sheetName val="6__안전관리비3"/>
      <sheetName val="_HIT__HMC_견적_3900_3"/>
      <sheetName val="내___역2"/>
      <sheetName val="플랜트_설치2"/>
      <sheetName val="11_산출(전열)3"/>
      <sheetName val="6_산출(동력)3"/>
      <sheetName val="7_산출(TRAY)3"/>
      <sheetName val="3련_BOX3"/>
      <sheetName val="배수공_시멘트_및_골재량_산출2"/>
      <sheetName val="5_산출(전력)2"/>
      <sheetName val="배수내역_(2)2"/>
      <sheetName val="SHEET_PILE단가2"/>
      <sheetName val="전_기2"/>
      <sheetName val="Customer_Databas2"/>
      <sheetName val="_HIT-&gt;HMC_견적(3900)2"/>
      <sheetName val="세골재__T2_변경_현황2"/>
      <sheetName val="수량산출서(전력간선_지하D_C)2"/>
      <sheetName val="화재_탐지_설비2"/>
      <sheetName val="2차전체변경예정_(2)2"/>
      <sheetName val="6PILE__(돌출)2"/>
      <sheetName val="목차_2"/>
      <sheetName val="귀래_설계_공내역서2"/>
      <sheetName val="unit_42"/>
      <sheetName val="BH_1__2_2"/>
      <sheetName val="8_현장관리비2"/>
      <sheetName val="7_안전관리비2"/>
      <sheetName val="spc_배관견적2"/>
      <sheetName val="1_설계기준2"/>
      <sheetName val="1_취수장2"/>
      <sheetName val="개인별_순위표2"/>
      <sheetName val="내역서_2"/>
      <sheetName val="3_1공사현황_공정표2"/>
      <sheetName val="노임_단가2"/>
      <sheetName val="Cash_Flow-12"/>
      <sheetName val="설_계2"/>
      <sheetName val="도담구내_개소별_명세2"/>
      <sheetName val="별표_2"/>
      <sheetName val="投标材料清单_2"/>
      <sheetName val="3_공통공사대비2"/>
      <sheetName val="집_계_표2"/>
      <sheetName val="RETAIL_(ABOVE)2"/>
      <sheetName val="장비비_명세서12"/>
      <sheetName val="노임단가_(2)2"/>
      <sheetName val="단가_및_재료비2"/>
      <sheetName val="6__수량산출서1"/>
      <sheetName val="참조_(2)1"/>
      <sheetName val="7_공정표2"/>
      <sheetName val="단면_(2)2"/>
      <sheetName val="단___산1"/>
      <sheetName val="실____단1"/>
      <sheetName val="5__현장관리비(new)_2"/>
      <sheetName val="2_대외공문2"/>
      <sheetName val="Eq__Mobilization2"/>
      <sheetName val="제수변_수량집계표(보통)1"/>
      <sheetName val="Sheet1_(2)1"/>
      <sheetName val="수량산출서_(2)"/>
      <sheetName val="노무비_근거1"/>
      <sheetName val="_갑지1"/>
      <sheetName val="장비_(2)1"/>
      <sheetName val="CM_11"/>
      <sheetName val="5_동별횡주관경1"/>
      <sheetName val="전선_및_전선관1"/>
      <sheetName val="3BL공동구_수량1"/>
      <sheetName val="암거_제원표1"/>
      <sheetName val="내역서1999_8최종1"/>
      <sheetName val="기성(1차)_"/>
      <sheetName val="1_CB"/>
      <sheetName val="일위대가_1"/>
      <sheetName val="4_LINE1"/>
      <sheetName val="7_th1"/>
      <sheetName val="공기압舓⿫"/>
      <sheetName val="토공_total"/>
      <sheetName val="토공_토적표"/>
      <sheetName val="아파트_"/>
      <sheetName val="습식및_셀프레벨링1"/>
      <sheetName val="1차_내역서1"/>
      <sheetName val="BSD_(2)"/>
      <sheetName val="바_한일양산"/>
      <sheetName val="Project_Brief"/>
      <sheetName val="영업_일1"/>
      <sheetName val="기기_내역서"/>
      <sheetName val="전사_(2)"/>
      <sheetName val="BA_(2)"/>
      <sheetName val="CP_(2)"/>
      <sheetName val="일위대가56-1_"/>
      <sheetName val="일위대가71-1_"/>
      <sheetName val="일위대가74-1_"/>
      <sheetName val="일위대가76-1_"/>
      <sheetName val="일위대가77-1_"/>
      <sheetName val="일위대가78-1_"/>
      <sheetName val="_소방공사_산출근거"/>
      <sheetName val="갑지_을지"/>
      <sheetName val="변경명신물량_(2)"/>
      <sheetName val="2-2_매출분석"/>
      <sheetName val="설명서_"/>
      <sheetName val="주bea"/>
      <sheetName val="유효폭의_계산"/>
      <sheetName val="STEEL_BOX_단면설계(SEC_8)"/>
      <sheetName val="미납품_현황"/>
      <sheetName val="도담구내_개소별_명柖1"/>
      <sheetName val="danh_muc_vat_tu1"/>
      <sheetName val="Register-BG_NCC1"/>
      <sheetName val="Data_21"/>
      <sheetName val="TB_chính1"/>
      <sheetName val="Steel_pipe1"/>
      <sheetName val="Ref_pipe+Ins1"/>
      <sheetName val="Plastic_pipe1"/>
      <sheetName val="Air_Grilles1"/>
      <sheetName val="Cost_bd-&quot;A&quot;1"/>
      <sheetName val="기존단가_(2)"/>
      <sheetName val="05년_상"/>
      <sheetName val="영흥TL(UP,DOWN)_"/>
      <sheetName val="단양_00_아파트-세부내역"/>
      <sheetName val="2_단면가정_(양곡1교)"/>
      <sheetName val="자격_땡겨오기"/>
      <sheetName val="갑지_설계_내역서"/>
      <sheetName val="표지_(2)"/>
      <sheetName val="ITB_COST"/>
      <sheetName val="8_PILE__(돌출)"/>
      <sheetName val="1_내역(청_하역장전등)"/>
      <sheetName val="4_2_1_마루높이_검토"/>
      <sheetName val="수량산출서_갑지"/>
      <sheetName val="_견적서"/>
      <sheetName val="내역서_제출"/>
      <sheetName val="요율표"/>
      <sheetName val="참조표"/>
      <sheetName val="pile_bearing_capa_&amp;_¬웰ﾕ쀀_x0005_"/>
      <sheetName val="pile_bearing_capa_&amp;_¬웰ﾕ_x0000_ﳪ_x0005_"/>
      <sheetName val="뚝토공"/>
      <sheetName val="7월11일"/>
      <sheetName val="cal1"/>
      <sheetName val="bqmpaloc"/>
      <sheetName val="外構・目次"/>
      <sheetName val="工場棟・目次"/>
      <sheetName val="事務棟・目次"/>
      <sheetName val="Elec LG"/>
      <sheetName val="ESTI."/>
      <sheetName val="DI-ESTI"/>
      <sheetName val="1_MV"/>
      <sheetName val="gVL"/>
      <sheetName val="4__VOs_summary"/>
      <sheetName val="Bảng_mã_VT"/>
      <sheetName val="Chiet_tinh_dz35"/>
      <sheetName val="5호광장_(만점)4"/>
      <sheetName val="인천국제_(만점)_(2)4"/>
      <sheetName val="Total_단위경유량집계4"/>
      <sheetName val="준검_내역서4"/>
      <sheetName val="토공유동표(전체_당초)4"/>
      <sheetName val="1_수인터널4"/>
      <sheetName val="4_전기4"/>
      <sheetName val="BH-1_(2)4"/>
      <sheetName val="표__지4"/>
      <sheetName val="1_설계조건4"/>
      <sheetName val="조도계산서_(도서)4"/>
      <sheetName val="I_설계조건4"/>
      <sheetName val="11_우각부_보강4"/>
      <sheetName val="제출내역_(2)4"/>
      <sheetName val="우수관매설및_우수받이4"/>
      <sheetName val="11_산출(전열)4"/>
      <sheetName val="6_산출(동력)4"/>
      <sheetName val="7_산출(TRAY)4"/>
      <sheetName val="노원열병합__건축공사기성내역서4"/>
      <sheetName val="앉음벽_(2)4"/>
      <sheetName val="MSS_24"/>
      <sheetName val="2_1__노무비_평균단가산출3"/>
      <sheetName val="내역_ver1_04"/>
      <sheetName val="plan&amp;section_of_foundation4"/>
      <sheetName val="pile_bearing_capa_&amp;_arrenge4"/>
      <sheetName val="working_load_at_the_btm_ft_4"/>
      <sheetName val="stability_check4"/>
      <sheetName val="design_criteria4"/>
      <sheetName val="보고서_기기리스트3"/>
      <sheetName val="7__현장관리비_4"/>
      <sheetName val="6__안전관리비4"/>
      <sheetName val="3련_BOX4"/>
      <sheetName val="소포내역_(2)4"/>
      <sheetName val="배수공_시멘트_및_골재량_산출3"/>
      <sheetName val="_HIT__HMC_견적_3900_4"/>
      <sheetName val="배수내역_(2)3"/>
      <sheetName val="spc_배관견적3"/>
      <sheetName val="投标材料清单_3"/>
      <sheetName val="5_산출(전력)3"/>
      <sheetName val="수량산출서(전력간선_지하D_C)3"/>
      <sheetName val="내___역3"/>
      <sheetName val="플랜트_설치3"/>
      <sheetName val="A_견적3"/>
      <sheetName val="unit_43"/>
      <sheetName val="Customer_Databas3"/>
      <sheetName val="_HIT-&gt;HMC_견적(3900)3"/>
      <sheetName val="전_기3"/>
      <sheetName val="SHEET_PILE단가3"/>
      <sheetName val="목차_3"/>
      <sheetName val="화재_탐지_설비3"/>
      <sheetName val="6PILE__(돌출)3"/>
      <sheetName val="세골재__T2_변경_현황3"/>
      <sheetName val="BH_1__2_3"/>
      <sheetName val="개인별_순위표3"/>
      <sheetName val="1_취수장3"/>
      <sheetName val="Cash_Flow-13"/>
      <sheetName val="3_1공사현황_공정표3"/>
      <sheetName val="2차전체변경예정_(2)3"/>
      <sheetName val="노임_단가3"/>
      <sheetName val="내역서_3"/>
      <sheetName val="8_현장관리비3"/>
      <sheetName val="7_안전관리비3"/>
      <sheetName val="귀래_설계_공내역서3"/>
      <sheetName val="설_계3"/>
      <sheetName val="1_설계기준3"/>
      <sheetName val="집_계_표3"/>
      <sheetName val="별표_3"/>
      <sheetName val="도담구내_개소별_명세3"/>
      <sheetName val="도담구내_개소별_명柖2"/>
      <sheetName val="노임단가_(2)3"/>
      <sheetName val="3_공통공사대비3"/>
      <sheetName val="단___산2"/>
      <sheetName val="실____단2"/>
      <sheetName val="단가_및_재료비3"/>
      <sheetName val="전선_및_전선관2"/>
      <sheetName val="장비비_명세서13"/>
      <sheetName val="7_공정표3"/>
      <sheetName val="단면_(2)3"/>
      <sheetName val="RETAIL_(ABOVE)3"/>
      <sheetName val="5__현장관리비(new)_3"/>
      <sheetName val="내역서1999_8최종2"/>
      <sheetName val="2_대외공문3"/>
      <sheetName val="Cost_bd-&quot;A&quot;2"/>
      <sheetName val="danh_muc_vat_tu2"/>
      <sheetName val="Register-BG_NCC2"/>
      <sheetName val="Data_22"/>
      <sheetName val="TB_chính2"/>
      <sheetName val="Steel_pipe2"/>
      <sheetName val="Ref_pipe+Ins2"/>
      <sheetName val="Plastic_pipe2"/>
      <sheetName val="Air_Grilles2"/>
      <sheetName val="Sheet1_(2)2"/>
      <sheetName val="장비_(2)2"/>
      <sheetName val="3BL공동구_수량2"/>
      <sheetName val="5_동별횡주관경2"/>
      <sheetName val="암거_제원표2"/>
      <sheetName val="Eq__Mobilization3"/>
      <sheetName val="노무비_근거2"/>
      <sheetName val="제수변_수량집계표(보통)2"/>
      <sheetName val="1차_내역서2"/>
      <sheetName val="6__수량산출서2"/>
      <sheetName val="_갑지2"/>
      <sheetName val="1_CB1"/>
      <sheetName val="CM_12"/>
      <sheetName val="일위대가_2"/>
      <sheetName val="4_LINE2"/>
      <sheetName val="7_th2"/>
      <sheetName val="참조_(2)2"/>
      <sheetName val="수량산출서_(2)1"/>
      <sheetName val="토공_total1"/>
      <sheetName val="기성(1차)_1"/>
      <sheetName val="습식및_셀프레벨링2"/>
      <sheetName val="BSD_(2)1"/>
      <sheetName val="바_한일양산1"/>
      <sheetName val="Project_Brief1"/>
      <sheetName val="영업_일11"/>
      <sheetName val="기기_내역서1"/>
      <sheetName val="일위대가56-1_1"/>
      <sheetName val="일위대가71-1_1"/>
      <sheetName val="일위대가74-1_1"/>
      <sheetName val="일위대가76-1_1"/>
      <sheetName val="일위대가77-1_1"/>
      <sheetName val="일위대가78-1_1"/>
      <sheetName val="_소방공사_산출근거1"/>
      <sheetName val="토공_토적표1"/>
      <sheetName val="4__VOs_summary1"/>
      <sheetName val="변경명신물량_(2)1"/>
      <sheetName val="전사_(2)1"/>
      <sheetName val="BA_(2)1"/>
      <sheetName val="CP_(2)1"/>
      <sheetName val="Bảng_mã_VT1"/>
      <sheetName val="Chiet_tinh_dz351"/>
      <sheetName val="기존단가_(2)1"/>
      <sheetName val="電気設備表"/>
      <sheetName val="HS"/>
      <sheetName val="预算"/>
      <sheetName val="받을어음"/>
      <sheetName val="시작"/>
      <sheetName val="투자자산"/>
      <sheetName val="대손상각"/>
      <sheetName val="Translation"/>
      <sheetName val="D &amp; W sizes"/>
      <sheetName val="単価表"/>
      <sheetName val="Gia vat tu"/>
      <sheetName val="DI_ESTI"/>
      <sheetName val="dtct cong"/>
      <sheetName val="BG"/>
      <sheetName val="DGCT (01)"/>
      <sheetName val="Xunit_(단위환산)"/>
      <sheetName val="장비코드표_050601"/>
      <sheetName val="2007년_생산1부장비"/>
      <sheetName val="2008년_생산부전장비코드"/>
      <sheetName val="DDB부_장비_관리현황"/>
      <sheetName val="LEGEND"/>
      <sheetName val="NOTE"/>
      <sheetName val="SCOPE OF WORK"/>
      <sheetName val="IBASE"/>
      <sheetName val="Chi tiet"/>
      <sheetName val="FitOutConfCentre"/>
      <sheetName val="nhôm 1,2mm"/>
      <sheetName val="nhôm 1,4mm"/>
      <sheetName val="01. DATA"/>
      <sheetName val="5호광장_(만점)5"/>
      <sheetName val="인천국제_(만점)_(2)5"/>
      <sheetName val="Total_단위경유량집계5"/>
      <sheetName val="토공유동표(전체_당초)5"/>
      <sheetName val="준검_내역서5"/>
      <sheetName val="1_수인터널5"/>
      <sheetName val="BH-1_(2)5"/>
      <sheetName val="표__지5"/>
      <sheetName val="投标材料清单_4"/>
      <sheetName val="4_전기5"/>
      <sheetName val="1_설계조건5"/>
      <sheetName val="조도계산서_(도서)5"/>
      <sheetName val="I_설계조건5"/>
      <sheetName val="11_우각부_보강5"/>
      <sheetName val="제출내역_(2)5"/>
      <sheetName val="우수관매설및_우수받이5"/>
      <sheetName val="11_산출(전열)5"/>
      <sheetName val="6_산출(동력)5"/>
      <sheetName val="7_산출(TRAY)5"/>
      <sheetName val="노원열병합__건축공사기성내역서5"/>
      <sheetName val="앉음벽_(2)5"/>
      <sheetName val="MSS_25"/>
      <sheetName val="2_1__노무비_평균단가산출4"/>
      <sheetName val="내역_ver1_05"/>
      <sheetName val="plan&amp;section_of_foundation5"/>
      <sheetName val="pile_bearing_capa_&amp;_arrenge5"/>
      <sheetName val="working_load_at_the_btm_ft_5"/>
      <sheetName val="stability_check5"/>
      <sheetName val="design_criteria5"/>
      <sheetName val="보고서_기기리스트4"/>
      <sheetName val="7__현장관리비_5"/>
      <sheetName val="6__안전관리비5"/>
      <sheetName val="3련_BOX5"/>
      <sheetName val="소포내역_(2)5"/>
      <sheetName val="배수공_시멘트_및_골재량_산출4"/>
      <sheetName val="_HIT__HMC_견적_3900_5"/>
      <sheetName val="배수내역_(2)4"/>
      <sheetName val="spc_배관견적4"/>
      <sheetName val="5_산출(전력)4"/>
      <sheetName val="수량산출서(전력간선_지하D_C)4"/>
      <sheetName val="내___역4"/>
      <sheetName val="플랜트_설치4"/>
      <sheetName val="A_견적4"/>
      <sheetName val="unit_44"/>
      <sheetName val="Customer_Databas4"/>
      <sheetName val="_HIT-&gt;HMC_견적(3900)4"/>
      <sheetName val="전_기4"/>
      <sheetName val="SHEET_PILE단가4"/>
      <sheetName val="목차_4"/>
      <sheetName val="화재_탐지_설비4"/>
      <sheetName val="6PILE__(돌출)4"/>
      <sheetName val="세골재__T2_변경_현황4"/>
      <sheetName val="BH_1__2_4"/>
      <sheetName val="개인별_순위표4"/>
      <sheetName val="1_취수장4"/>
      <sheetName val="Cash_Flow-14"/>
      <sheetName val="3_1공사현황_공정표4"/>
      <sheetName val="2차전체변경예정_(2)4"/>
      <sheetName val="노임_단가4"/>
      <sheetName val="내역서_4"/>
      <sheetName val="8_현장관리비4"/>
      <sheetName val="7_안전관리비4"/>
      <sheetName val="귀래_설계_공내역서4"/>
      <sheetName val="설_계4"/>
      <sheetName val="1_설계기준4"/>
      <sheetName val="집_계_표4"/>
      <sheetName val="별표_4"/>
      <sheetName val="도담구내_개소별_명세4"/>
      <sheetName val="도담구내_개소별_명柖3"/>
      <sheetName val="danh_muc_vat_tu3"/>
      <sheetName val="Register-BG_NCC3"/>
      <sheetName val="Data_23"/>
      <sheetName val="TB_chính3"/>
      <sheetName val="Steel_pipe3"/>
      <sheetName val="Ref_pipe+Ins3"/>
      <sheetName val="Plastic_pipe3"/>
      <sheetName val="Air_Grilles3"/>
      <sheetName val="노임단가_(2)4"/>
      <sheetName val="3_공통공사대비4"/>
      <sheetName val="단___산3"/>
      <sheetName val="실____단3"/>
      <sheetName val="단가_및_재료비4"/>
      <sheetName val="전선_및_전선관3"/>
      <sheetName val="장비비_명세서14"/>
      <sheetName val="7_공정표4"/>
      <sheetName val="단면_(2)4"/>
      <sheetName val="RETAIL_(ABOVE)4"/>
      <sheetName val="5__현장관리비(new)_4"/>
      <sheetName val="내역서1999_8최종3"/>
      <sheetName val="2_대외공문4"/>
      <sheetName val="Cost_bd-&quot;A&quot;3"/>
      <sheetName val="Sheet1_(2)3"/>
      <sheetName val="1차_내역서3"/>
      <sheetName val="장비_(2)3"/>
      <sheetName val="3BL공동구_수량3"/>
      <sheetName val="5_동별횡주관경3"/>
      <sheetName val="암거_제원표3"/>
      <sheetName val="Eq__Mobilization4"/>
      <sheetName val="노무비_근거3"/>
      <sheetName val="제수변_수량집계표(보통)3"/>
      <sheetName val="CM_13"/>
      <sheetName val="_갑지3"/>
      <sheetName val="6__수량산출서3"/>
      <sheetName val="참조_(2)3"/>
      <sheetName val="1_CB2"/>
      <sheetName val="일위대가_3"/>
      <sheetName val="4_LINE3"/>
      <sheetName val="7_th3"/>
      <sheetName val="수량산출서_(2)2"/>
      <sheetName val="토공_total2"/>
      <sheetName val="기성(1차)_2"/>
      <sheetName val="습식및_셀프레벨링3"/>
      <sheetName val="BSD_(2)2"/>
      <sheetName val="바_한일양산2"/>
      <sheetName val="Project_Brief2"/>
      <sheetName val="영업_일12"/>
      <sheetName val="기기_내역서2"/>
      <sheetName val="4__VOs_summary2"/>
      <sheetName val="일위대가56-1_2"/>
      <sheetName val="일위대가71-1_2"/>
      <sheetName val="일위대가74-1_2"/>
      <sheetName val="일위대가76-1_2"/>
      <sheetName val="일위대가77-1_2"/>
      <sheetName val="일위대가78-1_2"/>
      <sheetName val="_소방공사_산출근거2"/>
      <sheetName val="토공_토적표2"/>
      <sheetName val="변경명신물량_(2)2"/>
      <sheetName val="전사_(2)2"/>
      <sheetName val="BA_(2)2"/>
      <sheetName val="CP_(2)2"/>
      <sheetName val="Bảng_mã_VT2"/>
      <sheetName val="Chiet_tinh_dz352"/>
      <sheetName val="기존단가_(2)2"/>
      <sheetName val="Elec_LG"/>
      <sheetName val="ESTI_"/>
      <sheetName val="D_&amp;_W_sizes"/>
      <sheetName val="Gia_vat_tu"/>
      <sheetName val="dtct_cong"/>
      <sheetName val="DATA_LISTS"/>
      <sheetName val="Phan tich ca may"/>
      <sheetName val="Chenh lech ca may"/>
      <sheetName val="TLg CN&amp;Laixe"/>
      <sheetName val="TLg CN&amp;Laixe (2)"/>
      <sheetName val="TLg Laitau"/>
      <sheetName val="TLg Laitau (2)"/>
      <sheetName val="0"/>
      <sheetName val="Cọc nhồi"/>
      <sheetName val="SCOPE_OF_WORK"/>
      <sheetName val="Gia VLNCMTC"/>
      <sheetName val="BIDDING-SUM"/>
      <sheetName val="ጵ_x0000__x0000_Ոጶ_x0000__x0000_sጷ_x0000__x0000_״ጸ_x0000__x0000_ ጿ_x0000__x0000_¬ጿ_x0000__x0000_׭ጊ"/>
      <sheetName val="ጲ_x0000__x0000_Ոፍ_x0000__x0000_sጳ_x0000__x0000_1ጳ_x0000__x0000_᬴ጴ_x0000__x0000_෠ጳ_x0000__x0000_ග"/>
      <sheetName val="ጳ_x0000__x0000_Ոጴ_x0000__x0000_sጳ_x0000__x0000_aጳ_x0000__x0000_iጴ_x0000__x0000_cጵ_x0000__x0000_k"/>
      <sheetName val="ጳ_x0000__x0000_Ոጳ_x0000__x0000_sጴ_x0000__x0000_sጳ_x0000__x0000_ ጳ_x0000__x0000_tጴ_x0000__x0000_a"/>
      <sheetName val="ጳ_x0000__x0000_Ոጳ_x0000__x0000_sጴ_x0000__x0000_~ጳ_x0000__x0000_ఄጳ_x0000__x0000_᪅ጴ_x0000__x0000_)"/>
      <sheetName val="ፋ_x0000__x0000_Ոፌ_x0000__x0000_sጿ_x0000__x0000_೵ጿ_x0000__x0000_ኸጊ_x0000__x0000_೨ጱ_x0000__x0000_°ጲ"/>
      <sheetName val="ጴ_x0000__x0000_Ոጳ_x0000__x0000_sጳ_x0000__x0000_°ጴ_x0000__x0000_ࠄጵ_x0000__x0000__ጶ_x0000__x0000_)"/>
      <sheetName val="ጿ_x0000__x0000_Ոጊ_x0000__x0000_sጱ_x0000__x0000_°ጲ_x0000__x0000_ࠄፍ_x0000__x0000__ጳ_x0000__x0000_ࠄጳ"/>
      <sheetName val="ጱ_x0000__x0000_Ոጼ_x0000__x0000_sፍ_x0000__x0000_°ጳ_x0000__x0000_ࠄጳ_x0000__x0000__ጴ_x0000__x0000_.ጳ_x0000_"/>
      <sheetName val="ጴ_x0000__x0000_Ոጳ_x0000__x0000_sጳ_x0000__x0000_°ጴ_x0000__x0000_ࠄጵ_x0000__x0000__ጶ_x0000__x0000_"/>
      <sheetName val="ጷ_x0000__x0000_Ոጸ_x0000__x0000_sጿ_x0000__x0000_°ጿ_x0000__x0000_ࠄጊ간선_서관)"/>
      <sheetName val="ጿ_x0000__x0000_Ոጿ_x0000__x0000_sጊ_x0000__x0000_״ጱ_x0000__x0000__ጲ_x0000__x0000_¬ፍ_x0000__x0000_׭ጳ"/>
      <sheetName val="ጵ_x0000__x0000_Ոጶ_x0000__x0000_sጷ_x0000__x0000_aጸ_x0000__x0000_iጿ_x0000__x0000_cጿ_x0000__x0000_k"/>
      <sheetName val="ጿ_x0000__x0000_Ոጊ_x0000__x0000_sጊ_x0000__x0000_sጱ_x0000__x0000__ጲ_x0000__x0000_tፍ_x0000__x0000_a"/>
      <sheetName val="ጳ_x0000__x0000_Ոጳ_x0000__x0000_sጴ_x0000__x0000_nጵ_x0000__x0000_uጶ_x0000__x0000_aጷ_x0000__x0000_u"/>
      <sheetName val="ጳ_x0000__x0000_Ոጳ_x0000__x0000_sጴ_x0000__x0000_gጴ_x0000__x0000_eፊ_x0000__x0000_Gጵ_x0000__x0000_C"/>
      <sheetName val="ጳ_x0000__x0000_Ոጴ_x0000__x0000_sጳ_x0000__x0000_Tጳ_x0000__x0000_ ጴ_x0000__x0000_Oጵ_x0000__x0000_"/>
      <sheetName val="ጵ_x0000__x0000_Ոፋ_x0000__x0000_sፌ_x0000__x0000_ ጿ_x0000__x0000_᦬ጿ_x0000__x0000_eጊ_x0000__x0000_"/>
      <sheetName val="ጻ_x0000__x0000_Ոጻ_x0000__x0000_sጱ_x0000__x0000_൭ጲ_x0000__x0000_᧌ድ_x0000__x0000_(ጳ_x0000__x0000_"/>
      <sheetName val="ጿ_x0000__x0000_Ոጿ_x0000__x0000_sጊ_x0000__x0000_tጊ_x0000__x0000_የጱ_x0000__x0000_៉ጲ_x0000__x0000_"/>
      <sheetName val="ጴ_x0000__x0000_Ոጾ_x0000__x0000_sጶ_x0000__x0000_״ጷ_x0000__x0000__ፓ_x0000__x0000_¬ፔ_x0000__x0000_׭ፔ_x0000_"/>
      <sheetName val="ጴ_x0000__x0000_Ոጳ_x0000__x0000_sጳ_x0000__x0000_°ጴ_x0000__x0000_ࠄጴ_x0000__x0000__ፊ_x0000__x0000__ጵ_x0000_"/>
      <sheetName val="ጶ_x0000__x0000_Ոጷ_x0000__x0000_sጸ_x0000__x0000_aጿ_x0000__x0000_iጿ_x0000__x0000_cጊ_x0000__x0000_kጊ"/>
      <sheetName val="ጳ_x0000__x0000_Ոጳ_x0000__x0000_sጴ_x0000__x0000_sጳ_x0000__x0000__ጳ_x0000__x0000_tጴ_x0000__x0000_aጵ"/>
      <sheetName val="ጊ_x0000__x0000_Ոጊ_x0000__x0000_sጊ_x0000__x0000_1ጱ_x0000__x0000_᬴ጲ_x0000__x0000_෠ድ_x0000__x0000_ග"/>
      <sheetName val="ጸ_x0000__x0000_Ոጿ_x0000__x0000_sጿ_x0000__x0000_೵ጊ_x0000__x0000_ኸጊ_x0000__x0000_೨ጱ_x0000__x0000_°ጲ"/>
      <sheetName val="ጳ_x0000__x0000_Ոጳ_x0000__x0000_sጴ_x0000__x0000_sጵ_x0000__x0000_eጶ_x0000__x0000_aጷ_x0000__x0000_aጸ"/>
      <sheetName val="ጴ_x0000__x0000_Ոጵ_x0000__x0000_sጶ_x0000__x0000_.ጷ_x0000__x0000_bጸ_x0000__x0000_zጿ_x0000__x0000_oጿ"/>
      <sheetName val="ፍ_x0000__x0000_Ոጳ_x0000__x0000_sጳ_x0000__x0000__ጴ_x0000__x0000_bጳ_x0000__x0000_zጳ_x0000__x0000_oጴ"/>
      <sheetName val="ጊ_x0000__x0000_Ոጱ_x0000__x0000_sጼ_x0000__x0000__ፐ_x0000__x0000_᦬ፑ_x0000__x0000_eፑ_x0000__x0000_"/>
      <sheetName val="ጳ_x0000__x0000_Ոጴ_x0000__x0000_sጵ_x0000__x0000_Tጶ_x0000__x0000__ጷ_x0000__x0000_Oጸ_x0000__x0000_"/>
      <sheetName val="ጊ_x0000__x0000_Ոጊ_x0000__x0000_sጱ_x0000__x0000_Sጲ_x0000__x0000_Aፍ_x0000__x0000_rጳ_x0000__x0000_uጳ_x0000_"/>
      <sheetName val="ጊ_x0000__x0000_Ոጊ_x0000__x0000_sጊ_x0000__x0000_ ጊ_x0000__x0000_ ጱ_x0000__x0000_mጲ_x0000__x0000_"/>
      <sheetName val="ጿ_x0000__x0000_Ոጊ_x0000__x0000_sጱ_x0000__x0000_᯸ጲ_x0000__x0000_Vፍ_x0000__x0000_kጳ_x0000__x0000_"/>
      <sheetName val="ጳ_x0000__x0000_Ոጴ_x0000__x0000_sጵ_x0000__x0000_൭ጶ_x0000__x0000_᧌ጷ_x0000__x0000_(ጸ_x0000__x0000_"/>
      <sheetName val="ጳ_x0000__x0000_Ոጴ_x0000__x0000_sጵ_x0000__x0000_tጶ_x0000__x0000_የጷ_x0000__x0000_៉ጸ_x0000__x0000_"/>
      <sheetName val="ጊ_x0000__x0000_Ոጱ_x0000__x0000_sጲ_x0000__x0000_״ፍ_x0000__x0000__ጳ_x0000__x0000_¬ጳ_x0000__x0000_׭ጴ_x0000_"/>
      <sheetName val="ጴ_x0000__x0000_Ոጵ_x0000__x0000_sጶ_x0000__x0000_aጷ_x0000__x0000_iጸ_x0000__x0000_cጿ_x0000__x0000_kጿ"/>
      <sheetName val="ጱ_x0000__x0000_Ոጲ_x0000__x0000_sፍ_x0000__x0000_sጳ_x0000__x0000__ጳ_x0000__x0000_tጴ_x0000__x0000_aጳ"/>
      <sheetName val="ጵ_x0000__x0000_Ոጶ_x0000__x0000_sጷ_x0000__x0000_1ጸ_x0000__x0000_᬴ጿ_x0000__x0000_෠ጿ_x0000__x0000_ගጊ"/>
      <sheetName val="ጊ_x0000__x0000_Ոጱ_x0000__x0000_sጲ_x0000__x0000_೵ፍ_x0000__x0000_ኸጳ_x0000__x0000_೨ጳ_x0000__x0000_°ጴ_x0000_"/>
      <sheetName val="ጱ_x0000__x0000_Ոጲ_x0000__x0000_sፍ_x0000__x0000_sጳ_x0000__x0000_eጳ_x0000__x0000_aጴ_x0000__x0000_aጳ_x0000_"/>
      <sheetName val="ጲ_x0000__x0000_Ոፍ_x0000__x0000_sጳ_x0000__x0000_ެጳ_x0000__x0000_2ጴ_x0000__x0000__ጳ_x0000__x0000_"/>
      <sheetName val="ጴ_x0000__x0000_Ոጳ_x0000__x0000_sጳ_x0000__x0000_Tጴ_x0000__x0000__ጵ_x0000__x0000_Oጶ_x0000__x0000_1"/>
      <sheetName val="ጵ_x0000__x0000_Ոፋ_x0000__x0000_sፌ_x0000__x0000__ጿ_x0000__x0000_᦬ጿ_x0000__x0000_eጊ_x0000__x0000_1"/>
      <sheetName val="ጴ_x0000__x0000_Ոፊ_x0000__x0000_sጵ_x0000__x0000__ፋ_x0000__x0000_bፌ_x0000__x0000_zጿ_x0000__x0000_oጿ_x0000_"/>
      <sheetName val="ጊ_x0000__x0000_Ոጱ_x0000__x0000_sጲ_x0000__x0000_nድ_x0000__x0000_uጳ_x0000__x0000_aጳ_x0000__x0000_u"/>
      <sheetName val="ድ_x0000__x0000_Ոጳ_x0000__x0000_sጳ_x0000__x0000_gጴ_x0000__x0000_eጳ_x0000__x0000_Gጳ_x0000__x0000_C"/>
      <sheetName val="ጳ_x0000__x0000_Ոጳ_x0000__x0000_sጴ_x0000__x0000_iጳ_x0000__x0000_tጳ_x0000__x0000_ ጴ_x0000__x0000_5"/>
      <sheetName val="ፊ_x0000__x0000_Ոጵ_x0000__x0000_sፋ_x0000__x0000_൭ፌ_x0000__x0000_᧌ጿ_x0000__x0000_(ጿ_x0000__x0000_"/>
      <sheetName val="ጳ_x0000__x0000_Ոጳ_x0000__x0000_sጴ_x0000__x0000_tጴ_x0000__x0000_የፊ_x0000__x0000_៉ጵ_x0000__x0000_"/>
      <sheetName val="ጳ_x0000__x0000_Ոጴ_x0000__x0000_sጳ_x0000__x0000_״ጳ_x0000__x0000__ጴ_x0000__x0000_¬ጴ_x0000__x0000_׭ፊ_x0000_"/>
      <sheetName val="ጳ_x0000__x0000_Ոጳ_x0000__x0000_sጴ_x0000__x0000_1ጳ_x0000__x0000_᬴ጳ_x0000__x0000_෠ጴ_x0000__x0000_ගጵ"/>
      <sheetName val="ፌ_x0000__x0000_Ոጿ_x0000__x0000_sጿ_x0000__x0000_aጊ_x0000__x0000_iጱ_x0000__x0000_cጲ_x0000__x0000_kድ"/>
      <sheetName val="ፌ_x0000__x0000_Ոጿ_x0000__x0000_sጿ_x0000__x0000_sጊ_x0000__x0000__ጊ_x0000__x0000_tጊ_x0000__x0000_aጱ"/>
      <sheetName val="ጴ_x0000__x0000_Ոጴ_x0000__x0000_sፊ_x0000__x0000_೵ጵ_x0000__x0000_ኸፋ_x0000__x0000_೨ፌ_x0000__x0000_°ጿ_x0000_"/>
      <sheetName val="ጸ_x0000__x0000_Ոጿ_x0000__x0000_sጿ_x0000__x0000_sጊ_x0000__x0000_eጊ_x0000__x0000_aጊ_x0000__x0000_aጊ_x0000_"/>
      <sheetName val="ጿ_x0000__x0000_Ոጿ_x0000__x0000_sጊ_x0000__x0000_ެጊ_x0000__x0000_2ጊ_x0000__x0000__ጱ_x0000__x0000_"/>
      <sheetName val="ጊ_x0000__x0000_Ոጊ_x0000__x0000_sጊ_x0000__x0000_Tጱ_x0000__x0000__ጲ_x0000__x0000_Oድ_x0000__x0000_2"/>
      <sheetName val="ጿ_x0000__x0000_Ոጊ_x0000__x0000_sጊ_x0000__x0000__ጊ_x0000__x0000_᦬ጊ_x0000__x0000_eጱ_x0000__x0000_2"/>
      <sheetName val="ጳ_x0000__x0000_Ոጴ_x0000__x0000_sጳ_x0000__x0000_nጳ_x0000__x0000_uጴ_x0000__x0000_aጵ_x0000__x0000_uጶ"/>
      <sheetName val="ጴ_x0000__x0000_Ոጳ_x0000__x0000_sጳ_x0000__x0000_gጴ_x0000__x0000_eጴ_x0000__x0000_Gፊ_x0000__x0000_Cጵ"/>
      <sheetName val="ጿ_x0000__x0000_Ոጿ_x0000__x0000_sጊ_x0000__x0000__ጊ_x0000__x0000_bጊ_x0000__x0000_zጊ_x0000__x0000_oጱ_x0000_"/>
      <sheetName val="ፋ_x0000__x0000_Ոፌ_x0000__x0000_sጿ_x0000__x0000_᳀ጿ_x0000__x0000_৑ጊ_x0000__x0000_᳴ጱ_x0000__x0000_"/>
      <sheetName val="ድ_x0000__x0000_Ոጳ_x0000__x0000_sጳ_x0000__x0000__ጴ_x0000__x0000__ጳ_x0000__x0000_mጳ_x0000__x0000_"/>
      <sheetName val="ጵ_x0000__x0000_Ոፋ_x0000__x0000_sፌ_x0000__x0000_iጿ_x0000__x0000_tጿ_x0000__x0000__ጊ_x0000__x0000_5"/>
      <sheetName val="ጿ_x0000__x0000_Ոጊ_x0000__x0000_sጊ_x0000__x0000_൭ጊ_x0000__x0000_᧌ጱ_x0000__x0000_(ጲ_x0000__x0000_"/>
      <sheetName val="ጊ_x0000__x0000_Ոጊ_x0000__x0000_sጱ_x0000__x0000_tጲ_x0000__x0000_የድ_x0000__x0000_៉ጳ_x0000__x0000_"/>
      <sheetName val="ጲ_x0000__x0000_Ոድ_x0000__x0000_sጳ_x0000__x0000_״ጳ_x0000__x0000__ጴ_x0000__x0000_¬ጳ_x0000__x0000_׭ጳ_x0000_"/>
      <sheetName val="ጱ_x0000__x0000_Ոጲ_x0000__x0000_sድ_x0000__x0000_1ጳ_x0000__x0000_᬴ጳ_x0000__x0000_෠ጴ_x0000__x0000_ගጳ"/>
      <sheetName val="ጳ_x0000__x0000_Ոጴ_x0000__x0000_sጴ_x0000__x0000_aፊ_x0000__x0000_iጵ_x0000__x0000_cፋ_x0000__x0000_kፌ"/>
      <sheetName val="ጴ_x0000__x0000_Ոጳ_x0000__x0000_sጳ_x0000__x0000_sጴ_x0000__x0000__ጴ_x0000__x0000_tፊ_x0000__x0000_aጵ"/>
      <sheetName val="ጳ_x0000__x0000_Ոጴ_x0000__x0000_sጳ_x0000__x0000_೵ጳ_x0000__x0000_ኸጴ_x0000__x0000_೨ጴ_x0000__x0000_°ፊ_x0000_"/>
      <sheetName val="ጳ_x0000__x0000_Ոጳ_x0000__x0000_sጴ_x0000__x0000_sጳ_x0000__x0000_eጳ_x0000__x0000_aጴ_x0000__x0000_aጴ_x0000_"/>
      <sheetName val="ፋ_x0000__x0000_Ոፌ_x0000__x0000_sጿ_x0000__x0000_ެጿ_x0000__x0000_2ጊ_x0000__x0000__ጊ_x0000__x0000_"/>
      <sheetName val="ጳ_x0000__x0000_Ոጴ_x0000__x0000_sጵ_x0000__x0000_Tጶ_x0000__x0000__ጷ_x0000__x0000_Oጸ_x0000__x0000_3"/>
      <sheetName val="ጊ_x0000__x0000_Ոጊ_x0000__x0000_sጱ_x0000__x0000__ጲ_x0000__x0000_᦬ድ_x0000__x0000_eጳ_x0000__x0000_3"/>
      <sheetName val="ጵ_x0000__x0000_Ոጶ_x0000__x0000_sጷ_x0000__x0000_nጸ_x0000__x0000_uጿ_x0000__x0000_aጿ_x0000__x0000_uጊ"/>
      <sheetName val="ጷ_x0000__x0000_Ոጸ_x0000__x0000_sጿ_x0000__x0000_gጿ_x0000__x0000_eጊ_x0000__x0000_Gጱ_x0000__x0000_Cጲ"/>
      <sheetName val="ጊ_x0000__x0000_Ոጱ_x0000__x0000_sጲ_x0000__x0000__ድ_x0000__x0000_bጳ_x0000__x0000_zጳ_x0000__x0000_oጴ_x0000_"/>
      <sheetName val="ጴ_x0000__x0000_Ոጵ_x0000__x0000_sጶ_x0000__x0000_᳀ጷ_x0000__x0000_৑ጸ_x0000__x0000_᳴ጿ_x0000__x0000_"/>
      <sheetName val="ጿ_x0000__x0000_Ոጊ_x0000__x0000_sጊ_x0000__x0000_oጱ_x0000__x0000_tጲ_x0000__x0000_iድ_x0000__x0000_"/>
      <sheetName val="ጶ_x0000__x0000_Ոጷ_x0000__x0000_sጸ_x0000__x0000__ጿ_x0000__x0000__ጿ_x0000__x0000_mጊ_x0000__x0000_1"/>
      <sheetName val="ድ_x0000__x0000_Ոጳ_x0000__x0000_sጳ_x0000__x0000_iጴ_x0000__x0000_tጳ_x0000__x0000__ጳ_x0000__x0000_5ጴ"/>
      <sheetName val="ጳ_x0000__x0000_Ոጴ_x0000__x0000_sጵ_x0000__x0000_0ጶ_x0000__x0000_Ýጷ_x0000__x0000_ޥጸ_x0000__x0000_"/>
      <sheetName val="ጳ_x0000__x0000_Ոጳ_x0000__x0000_sጴ_x0000__x0000_0ጵ_x0000__x0000_Ýጶ_x0000__x0000_ޥጷ_x0000__x0000_"/>
      <sheetName val="ጴ_x0000__x0000_Ոጳ_x0000__x0000_sጳ_x0000__x0000_tጴ_x0000__x0000_Cጵ_x0000__x0000_Cጶ_x0000__x0000_rጷ"/>
      <sheetName val="제품마스터"/>
      <sheetName val="chitiet"/>
      <sheetName val="Config"/>
      <sheetName val="Chiet tinh don gia CM"/>
      <sheetName val="ptvt"/>
      <sheetName val="Xunit_(단위환산)1"/>
      <sheetName val="아파트_1"/>
      <sheetName val="장비코드표_0506011"/>
      <sheetName val="2007년_생산1부장비1"/>
      <sheetName val="2008년_생산부전장비코드1"/>
      <sheetName val="DDB부_장비_관리현황1"/>
      <sheetName val="DGCT_(01)"/>
      <sheetName val="Chi_tiet"/>
      <sheetName val="01__DATA"/>
      <sheetName val="nhôm_1,2mm"/>
      <sheetName val="nhôm_1,4mm"/>
      <sheetName val="Dầm 1"/>
      <sheetName val="So sanh"/>
      <sheetName val="KTCK"/>
      <sheetName val="Sàn T1"/>
      <sheetName val="Lỗ thông gió"/>
      <sheetName val="Sàn tầng 01 ( old )"/>
      <sheetName val="THKP"/>
      <sheetName val="ጵ"/>
      <sheetName val="ጲ"/>
      <sheetName val="ጳ"/>
      <sheetName val="ፋ"/>
      <sheetName val="ጴ"/>
      <sheetName val="ጿ"/>
      <sheetName val="ጱ"/>
      <sheetName val="ጷ"/>
      <sheetName val="ጻ"/>
      <sheetName val="ጶ"/>
      <sheetName val="ጊ"/>
      <sheetName val="ጸ"/>
      <sheetName val="ፍ"/>
      <sheetName val="ድ"/>
      <sheetName val="ፊ"/>
      <sheetName val="ፌ"/>
      <sheetName val="현장경비(공사금액별)"/>
      <sheetName val="PS-Labour_M"/>
      <sheetName val="DAF-2"/>
      <sheetName val="FD"/>
      <sheetName val="GI"/>
      <sheetName val="EE (3)"/>
      <sheetName val="PAVEMENT"/>
      <sheetName val="TRAFFIC"/>
      <sheetName val="Ts"/>
      <sheetName val="General2"/>
      <sheetName val="Measure 1306"/>
      <sheetName val="Pag_hal"/>
      <sheetName val="토공집계표"/>
      <sheetName val="납부서"/>
      <sheetName val="CONCRETE"/>
      <sheetName val="0.목록1"/>
      <sheetName val="Front"/>
      <sheetName val="정리계槜で_x0000__x0000_ｐ"/>
      <sheetName val="정리계槜で_x0000__x0000_㟠"/>
      <sheetName val="일위(토,포,부)"/>
      <sheetName val="(원)기흥상갈"/>
      <sheetName val="식재"/>
      <sheetName val="시설물"/>
      <sheetName val="식재출력용"/>
      <sheetName val="유지관리"/>
      <sheetName val="원가&amp;하도급원가"/>
      <sheetName val="적산"/>
      <sheetName val="자격증"/>
      <sheetName val="제잡비1"/>
      <sheetName val="Tiepdia"/>
      <sheetName val="DG"/>
      <sheetName val="장비가동"/>
      <sheetName val="단_x0005__x0000_"/>
      <sheetName val="Gian"/>
      <sheetName val="수량산출서집계(_x0000__x0000__x0005__x0000_"/>
      <sheetName val="수량산출서집계(_x0000__x0000__x0005__x0000_瞀"/>
      <sheetName val="예산M12A"/>
      <sheetName val="[입찰안.xls][입찰안.xls][입찰안.xls]B__2"/>
      <sheetName val="[입찰안.xls][입찰안.xls][입찰안.xls]B__3"/>
      <sheetName val="물가시세"/>
      <sheetName val="PROJ. DATA"/>
      <sheetName val=" Beams Sched "/>
      <sheetName val="발주내역"/>
      <sheetName val="현우실적"/>
      <sheetName val="CableSchedule"/>
      <sheetName val="수량"/>
      <sheetName val="wbs2차"/>
      <sheetName val="빗물받이(910-510-410)"/>
      <sheetName val="현장"/>
      <sheetName val="할증 "/>
      <sheetName val="eq_data"/>
      <sheetName val="간접비 총괄표"/>
      <sheetName val="배수로집계"/>
      <sheetName val="[입찰안.xls][입찰안.xls][입찰안.xls]___2"/>
      <sheetName val="거래처CODE"/>
      <sheetName val="노무비계"/>
      <sheetName val="대차대조표"/>
      <sheetName val="손익계산서"/>
      <sheetName val="이익잉여금"/>
      <sheetName val="상세손익"/>
      <sheetName val="참고자료"/>
      <sheetName val="수량산출서집´_x0000_Ԁ_x0000_耀֜䌛"/>
      <sheetName val="자재대"/>
      <sheetName val="입상내역"/>
      <sheetName val="[입찰안.xls][입찰안.xls][입찰안.xls]B__4"/>
      <sheetName val="[입찰안.xls][입찰안.xls][입찰안.xls]B__5"/>
      <sheetName val="[입찰안.xls][입찰안.xls][입찰안.xls]B__6"/>
      <sheetName val="[입찰안.xls][입찰안.xls][입찰안.xls]B__7"/>
      <sheetName val="[입찰안.xls][입찰안.xls][입찰안.xls]B__8"/>
      <sheetName val="[입찰안.xls][입찰안.xls][입찰안.xls]B_14"/>
      <sheetName val="[입찰안.xls][입찰안.xls][입찰안.xls]B__9"/>
      <sheetName val="[입찰안.xls][입찰안.xls][입찰안.xls]B_10"/>
      <sheetName val="[입찰안.xls][입찰안.xls][입찰안.xls]B_11"/>
      <sheetName val="[입찰안.xls][입찰안.xls][입찰안.xls]B_12"/>
      <sheetName val="[입찰안.xls][입찰안.xls][입찰안.xls]B_13"/>
      <sheetName val="[입찰안.xls][입찰안.xls][입찰안.xls]B_15"/>
      <sheetName val="[입찰안.xls][입찰안.xls][입찰안.xls]B_16"/>
      <sheetName val="[입찰안.xls][입찰안.xls][입찰안.xls]B_17"/>
      <sheetName val="[입찰안.xls][입찰안.xls][입찰안.xls]B_18"/>
      <sheetName val="[입찰안.xls][입찰안.xls][입찰안.xls]B_23"/>
      <sheetName val="[입찰안.xls][입찰안.xls][입찰안.xls]B_19"/>
      <sheetName val="[입찰안.xls][입찰안.xls][입찰안.xls]B_20"/>
      <sheetName val="[입찰안.xls][입찰안.xls][입찰안.xls]B_21"/>
      <sheetName val="[입찰안.xls][입찰안.xls][입찰안.xls]B_22"/>
      <sheetName val="[입찰안.xls][입찰안.xls][입찰안.xls]B_25"/>
      <sheetName val="[입찰안.xls][입찰안.xls][입찰안.xls]B_24"/>
      <sheetName val="[입찰안.xls][입찰안.xls][입찰안.xls]B_26"/>
      <sheetName val="[입찰안.xls][입찰안.xls][입찰안.xls]B_27"/>
      <sheetName val="공정관리1"/>
      <sheetName val="전체공정"/>
      <sheetName val="주간일정"/>
      <sheetName val="주간일정(미팅)"/>
      <sheetName val="19년"/>
      <sheetName val="7월"/>
      <sheetName val="8월"/>
      <sheetName val="9월"/>
      <sheetName val="10월"/>
      <sheetName val="프로파일계산"/>
      <sheetName val="7월~9월정리분(임과장)"/>
      <sheetName val="전기혼잡제경⻉ⴋԯ_x0000_缀"/>
      <sheetName val="재학생"/>
      <sheetName val="시운전壒》"/>
      <sheetName val="1,2,3,4"/>
      <sheetName val="1,2,3,4_x0005_"/>
      <sheetName val="design_crit"/>
      <sheetName val="정리계槜〚"/>
      <sheetName val="PL98"/>
      <sheetName val="발주A"/>
      <sheetName val="H-PILE수량집계"/>
      <sheetName val="NM2"/>
      <sheetName val="NW1"/>
      <sheetName val="NW2"/>
      <sheetName val="PW3"/>
      <sheetName val="PW4"/>
      <sheetName val="SC1"/>
      <sheetName val="DNW"/>
      <sheetName val="N+"/>
      <sheetName val="NE"/>
      <sheetName val="P+"/>
      <sheetName val="PM"/>
      <sheetName val="PE"/>
      <sheetName val="주bea_"/>
      <sheetName val="bs"/>
      <sheetName val="BSM9601"/>
      <sheetName val="[입찰안.xls][입찰안.xls][입찰안.xls]B_32"/>
      <sheetName val="손익차9월頀"/>
      <sheetName val="본사업"/>
      <sheetName val="총투자비"/>
      <sheetName val="조경수볰"/>
      <sheetName val="을지"/>
      <sheetName val="[입찰안.xls][입찰안.xls][입찰안.xls]B_28"/>
      <sheetName val="[입찰안.xls][입찰안.xls][입찰안.xls]B_29"/>
      <sheetName val="[입찰안.xls][입찰안.xls][입찰안.xls]B_31"/>
      <sheetName val="[입찰안.xls][입찰안.xls][입찰안.xls]B_30"/>
      <sheetName val="[입찰안.xls][입찰안.xls][입찰안.xls]B_33"/>
      <sheetName val="[입찰안.xls][입찰안.xls][입찰안.xls]B_36"/>
      <sheetName val="[입찰안.xls][입찰안.xls][입찰안.xls]B_34"/>
      <sheetName val="[입찰안.xls][입찰안.xls][입찰안.xls]B_35"/>
      <sheetName val="[입찰안.xls][입찰안.xls][입찰안.xls]B_37"/>
      <sheetName val="CB"/>
      <sheetName val="일위총괄표"/>
      <sheetName val="총괄집계표"/>
      <sheetName val="노임단가(일반)"/>
      <sheetName val="노.표-조"/>
      <sheetName val="1-7(재가공내역)"/>
      <sheetName val="EXCHANGE RATE"/>
      <sheetName val="[입찰안.xls][입찰안.xls][입찰안.xls]B_40"/>
      <sheetName val="[입찰안.xls][입찰안.xls][입찰안.xls]B_38"/>
      <sheetName val="[입찰안.xls][입찰안.xls][입찰안.xls]B_39"/>
      <sheetName val="노임단가 및 기계경비"/>
      <sheetName val="일위대가갂窹"/>
      <sheetName val="일위대가_x0000__x0000_렀"/>
      <sheetName val="일위대가耀쾑_x0000_"/>
      <sheetName val="pile_bearing_ca怀꿟세_x0000_䘀뤙_x0000__x0000_Ԁ_x0000_"/>
      <sheetName val="각종단가"/>
      <sheetName val="[입찰안.xls][입찰안.xls][입찰안.xls]_150"/>
      <sheetName val="[입찰안.xls][입찰안.xls][입찰안.xls]_135"/>
      <sheetName val="[입찰안.xls][입찰안.xls][입찰안.xls]B_75"/>
      <sheetName val="[입찰안.xls][입찰안.xls][입찰안.xls]B_41"/>
      <sheetName val="[입찰안.xls][입찰안.xls][입찰안.xls]B_42"/>
      <sheetName val="[입찰안.xls][입찰안.xls][입찰안.xls]B_43"/>
      <sheetName val="조도계산서Ì_x0000_Ԁ_x0000_耀"/>
      <sheetName val="실행내역서 "/>
      <sheetName val="특수선일위대가"/>
      <sheetName val="테이블"/>
      <sheetName val="NP-총정리"/>
      <sheetName val="[입찰안.xls][입찰안.xls][입찰안.xls]B_46"/>
      <sheetName val="[입찰안.xls][입찰안.xls][입찰안.xls]B_45"/>
      <sheetName val="[입찰안.xls][입찰안.xls][입찰안.xls]B_44"/>
      <sheetName val="표준차도부연장집계-ASP"/>
      <sheetName val="[입찰안.xls][입찰안.xls][입찰안.xls]B_47"/>
      <sheetName val="[입찰안.xls][입찰안.xls][입찰안.xls]B_48"/>
      <sheetName val="[입찰안.xls][입찰안.xls][입찰안.xls]B_50"/>
      <sheetName val="[입찰안.xls][입찰안.xls][입찰안.xls]B_49"/>
      <sheetName val="노임변ᡆ콞"/>
      <sheetName val="[입찰안.xls][입찰안.xls][입찰안.xls]B_55"/>
      <sheetName val="[입찰안.xls][입찰안.xls][입찰안.xls]B_53"/>
      <sheetName val="[입찰안.xls][입찰안.xls][입찰안.xls]B_52"/>
      <sheetName val="[입찰안.xls][입찰안.xls][입찰안.xls]B_51"/>
      <sheetName val="[입찰안.xls][입찰안.xls][입찰안.xls]B_56"/>
      <sheetName val="[입찰안.xls][입찰안.xls][입찰안.xls]B_59"/>
      <sheetName val="[입찰안.xls][입찰안.xls][입찰안.xls]B_54"/>
      <sheetName val="[입찰안.xls][입찰안.xls][입찰안.xls]B_61"/>
      <sheetName val="[입찰안.xls][입찰안.xls][입찰안.xls]B_62"/>
      <sheetName val="[입찰안.xls][입찰안.xls][입찰안.xls]B_57"/>
      <sheetName val="[입찰안.xls][입찰안.xls][입찰안.xls]B_58"/>
      <sheetName val="[입찰안.xls][입찰안.xls][입찰안.xls]B_63"/>
      <sheetName val="[입찰안.xls][입찰안.xls][입찰안.xls]B_60"/>
      <sheetName val="[입찰안.xls][입찰안.xls][입찰안.xls]B_64"/>
      <sheetName val="[입찰안.xls][입찰안.xls][입찰안.xls]B_65"/>
      <sheetName val="[입찰안.xls][입찰안.xls][입찰안.xls]B_66"/>
      <sheetName val="견적비교표 (2)"/>
      <sheetName val="작성방법(지우지마세요)"/>
      <sheetName val="결재방(지우지 마세요)"/>
      <sheetName val="DNTT"/>
      <sheetName val="Div26 - Elect"/>
      <sheetName val="5호광장_(만점)6"/>
      <sheetName val="인천국제_(만점)_(2)6"/>
      <sheetName val="Total_단위경유량집계6"/>
      <sheetName val="준검_내역서6"/>
      <sheetName val="토공유동표(전체_당초)6"/>
      <sheetName val="1_수인터널6"/>
      <sheetName val="4_전기6"/>
      <sheetName val="BH-1_(2)6"/>
      <sheetName val="표__지6"/>
      <sheetName val="1_설계조건6"/>
      <sheetName val="조도계산서_(도서)6"/>
      <sheetName val="I_설계조건6"/>
      <sheetName val="11_우각부_보강6"/>
      <sheetName val="제출내역_(2)6"/>
      <sheetName val="우수관매설및_우수받이6"/>
      <sheetName val="11_산출(전열)6"/>
      <sheetName val="6_산출(동력)6"/>
      <sheetName val="7_산출(TRAY)6"/>
      <sheetName val="노원열병합__건축공사기성내역서6"/>
      <sheetName val="앉음벽_(2)6"/>
      <sheetName val="MSS_26"/>
      <sheetName val="2_1__노무비_평균단가산출5"/>
      <sheetName val="내역_ver1_06"/>
      <sheetName val="plan&amp;section_of_foundation6"/>
      <sheetName val="pile_bearing_capa_&amp;_arrenge6"/>
      <sheetName val="working_load_at_the_btm_ft_6"/>
      <sheetName val="stability_check6"/>
      <sheetName val="design_criteria6"/>
      <sheetName val="보고서_기기리스트5"/>
      <sheetName val="7__현장관리비_6"/>
      <sheetName val="6__안전관리비6"/>
      <sheetName val="3련_BOX6"/>
      <sheetName val="소포내역_(2)6"/>
      <sheetName val="배수공_시멘트_및_골재량_산출5"/>
      <sheetName val="_HIT__HMC_견적_3900_6"/>
      <sheetName val="배수내역_(2)5"/>
      <sheetName val="spc_배관견적5"/>
      <sheetName val="投标材料清单_5"/>
      <sheetName val="5_산출(전력)5"/>
      <sheetName val="수량산출서(전력간선_지하D_C)5"/>
      <sheetName val="내___역5"/>
      <sheetName val="플랜트_설치5"/>
      <sheetName val="A_견적5"/>
      <sheetName val="unit_45"/>
      <sheetName val="Customer_Databas5"/>
      <sheetName val="_HIT-&gt;HMC_견적(3900)5"/>
      <sheetName val="전_기5"/>
      <sheetName val="SHEET_PILE단가5"/>
      <sheetName val="목차_5"/>
      <sheetName val="화재_탐지_설비5"/>
      <sheetName val="6PILE__(돌출)5"/>
      <sheetName val="세골재__T2_변경_현황5"/>
      <sheetName val="BH_1__2_5"/>
      <sheetName val="개인별_순위표5"/>
      <sheetName val="1_취수장5"/>
      <sheetName val="Cash_Flow-15"/>
      <sheetName val="3_1공사현황_공정표5"/>
      <sheetName val="2차전체변경예정_(2)5"/>
      <sheetName val="노임_단가5"/>
      <sheetName val="내역서_5"/>
      <sheetName val="8_현장관리비5"/>
      <sheetName val="7_안전관리비5"/>
      <sheetName val="귀래_설계_공내역서5"/>
      <sheetName val="설_계5"/>
      <sheetName val="1_설계기준5"/>
      <sheetName val="집_계_표5"/>
      <sheetName val="별표_5"/>
      <sheetName val="도담구내_개소별_명세5"/>
      <sheetName val="도담구내_개소별_명柖4"/>
      <sheetName val="danh_muc_vat_tu4"/>
      <sheetName val="Register-BG_NCC4"/>
      <sheetName val="Data_24"/>
      <sheetName val="TB_chính4"/>
      <sheetName val="Steel_pipe4"/>
      <sheetName val="Ref_pipe+Ins4"/>
      <sheetName val="Plastic_pipe4"/>
      <sheetName val="Air_Grilles4"/>
      <sheetName val="노임단가_(2)5"/>
      <sheetName val="3_공통공사대비5"/>
      <sheetName val="단___산4"/>
      <sheetName val="실____단4"/>
      <sheetName val="단가_및_재료비5"/>
      <sheetName val="전선_및_전선관4"/>
      <sheetName val="장비비_명세서15"/>
      <sheetName val="7_공정표5"/>
      <sheetName val="단면_(2)5"/>
      <sheetName val="RETAIL_(ABOVE)5"/>
      <sheetName val="5__현장관리비(new)_5"/>
      <sheetName val="내역서1999_8최종4"/>
      <sheetName val="2_대외공문5"/>
      <sheetName val="Sheet1_(2)4"/>
      <sheetName val="Cost_bd-&quot;A&quot;4"/>
      <sheetName val="1차_내역서4"/>
      <sheetName val="장비_(2)4"/>
      <sheetName val="3BL공동구_수량4"/>
      <sheetName val="5_동별횡주관경4"/>
      <sheetName val="암거_제원표4"/>
      <sheetName val="Eq__Mobilization5"/>
      <sheetName val="노무비_근거4"/>
      <sheetName val="제수변_수량집계표(보통)4"/>
      <sheetName val="6__수량산출서4"/>
      <sheetName val="_갑지4"/>
      <sheetName val="1_CB3"/>
      <sheetName val="CM_14"/>
      <sheetName val="일위대가_4"/>
      <sheetName val="4_LINE4"/>
      <sheetName val="7_th4"/>
      <sheetName val="참조_(2)4"/>
      <sheetName val="수량산출서_(2)3"/>
      <sheetName val="토공_total3"/>
      <sheetName val="기성(1차)_3"/>
      <sheetName val="습식및_셀프레벨링4"/>
      <sheetName val="BSD_(2)3"/>
      <sheetName val="바_한일양산3"/>
      <sheetName val="Project_Brief3"/>
      <sheetName val="영업_일13"/>
      <sheetName val="기기_내역서3"/>
      <sheetName val="일위대가56-1_3"/>
      <sheetName val="일위대가71-1_3"/>
      <sheetName val="일위대가74-1_3"/>
      <sheetName val="일위대가76-1_3"/>
      <sheetName val="일위대가77-1_3"/>
      <sheetName val="일위대가78-1_3"/>
      <sheetName val="_소방공사_산출근거3"/>
      <sheetName val="토공_토적표3"/>
      <sheetName val="4__VOs_summary3"/>
      <sheetName val="변경명신물량_(2)3"/>
      <sheetName val="전사_(2)3"/>
      <sheetName val="BA_(2)3"/>
      <sheetName val="CP_(2)3"/>
      <sheetName val="Bảng_mã_VT3"/>
      <sheetName val="Chiet_tinh_dz353"/>
      <sheetName val="기존단가_(2)3"/>
      <sheetName val="Xunit_(단위환산)2"/>
      <sheetName val="Elec_LG1"/>
      <sheetName val="ESTI_1"/>
      <sheetName val="아파트_2"/>
      <sheetName val="장비코드표_0506012"/>
      <sheetName val="2007년_생산1부장비2"/>
      <sheetName val="2008년_생산부전장비코드2"/>
      <sheetName val="DDB부_장비_관리현황2"/>
      <sheetName val="갑지_을지1"/>
      <sheetName val="유효폭의_계산1"/>
      <sheetName val="미납품_현황1"/>
      <sheetName val="DATA_LISTS1"/>
      <sheetName val="SCOPE_OF_WORK1"/>
      <sheetName val="D_&amp;_W_sizes1"/>
      <sheetName val="Gia_vat_tu1"/>
      <sheetName val="dtct_cong1"/>
      <sheetName val="DGCT_(01)1"/>
      <sheetName val="ITB_COST1"/>
      <sheetName val="Chi_tiet1"/>
      <sheetName val="nhôm_1,2mm1"/>
      <sheetName val="nhôm_1,4mm1"/>
      <sheetName val="01__DATA1"/>
      <sheetName val="Phan_tich_ca_may"/>
      <sheetName val="Chenh_lech_ca_may"/>
      <sheetName val="TLg_CN&amp;Laixe"/>
      <sheetName val="TLg_CN&amp;Laixe_(2)"/>
      <sheetName val="TLg_Laitau"/>
      <sheetName val="TLg_Laitau_(2)"/>
      <sheetName val="STEEL_BOX_단면설계(SEC_8)1"/>
      <sheetName val="2-2_매출분석1"/>
      <sheetName val="설명서_1"/>
      <sheetName val="Cọc_nhồi"/>
      <sheetName val="ጵՈጶsጷ״ጸ_ጿ¬ጿ׭ጊ"/>
      <sheetName val="ጳՈጳsጴsጳ_ጳtጴa"/>
      <sheetName val="ጱՈጼsፍ°ጳࠄጳ_ጴ_ጳ"/>
      <sheetName val="ጳՈጴsጳTጳ_ጴOጵ"/>
      <sheetName val="ጵՈፋsፌ_ጿ᦬ጿeጊ"/>
      <sheetName val="ጴՈጵsጶ_ጷbጸzጿoጿ"/>
      <sheetName val="ጊՈጊsጊ_ጊ_ጱmጲ"/>
      <sheetName val="ጳՈጳsጴiጳtጳ_ጴ5"/>
      <sheetName val="Dầm_1"/>
      <sheetName val="Gia_VLNCMTC"/>
      <sheetName val="Sàn_T1"/>
      <sheetName val="Lỗ_thông_gió"/>
      <sheetName val="Sàn_tầng_01_(_old_)"/>
      <sheetName val="Chiet_tinh_don_gia_CM"/>
      <sheetName val="So_sanh"/>
      <sheetName val="Measure_1306"/>
      <sheetName val="EE_(3)"/>
      <sheetName val="RAB AR&amp;STR"/>
      <sheetName val="Isolasi Luar Dalam"/>
      <sheetName val="Isolasi Luar"/>
      <sheetName val="일위대㐀븁_x005f_x0000__x005f_x0000_退"/>
      <sheetName val="일위대_x005f_x0000__x005f_x0000_Ԁ_x005f_x0000_䀀"/>
      <sheetName val="공기압舓⿫_x005f_x0005_"/>
      <sheetName val="I_설계조_x005f_x0000_"/>
      <sheetName val="조도계산서_(도서_x005f_x0000_"/>
      <sheetName val="주bea_x005f_xdcf0_"/>
      <sheetName val="대_x005f_x0000__x005f_x0000_"/>
      <sheetName val="U.P_Breakdown"/>
      <sheetName val="B-B"/>
      <sheetName val="計算条件"/>
      <sheetName val="8521"/>
      <sheetName val="SITE-E"/>
      <sheetName val="諸経費"/>
      <sheetName val="清水計算営業税率関連"/>
      <sheetName val="General"/>
      <sheetName val="장悱_x0017_"/>
      <sheetName val="[입찰안.xls][입찰안.xls][입찰안.xls]___3"/>
      <sheetName val="PTDGDT"/>
      <sheetName val="Cong"/>
      <sheetName val="GC산출"/>
      <sheetName val="일위대??Ԁ?䀀"/>
      <sheetName val="일위대㐀븁??退"/>
      <sheetName val="I_설계조?"/>
      <sheetName val="조도계산서_(도서?"/>
      <sheetName val="대??"/>
      <sheetName val="10공-"/>
      <sheetName val="[입찰안.xls][입찰안.xls][입찰안.xls]B_67"/>
      <sheetName val="[입찰안.xls][입찰안.xls][입찰안.xls]B_69"/>
      <sheetName val="[입찰안.xls][입찰안.xls][입찰안.xls]B_68"/>
      <sheetName val="6-1.보오링(1)"/>
      <sheetName val="TOWER 12TON"/>
      <sheetName val="중강당 내역"/>
      <sheetName val="표지_(2)1"/>
      <sheetName val="2_단면가정_(양곡1교)1"/>
      <sheetName val="갑지_설계_내역서1"/>
      <sheetName val="1_내역(청_하역장전등)1"/>
      <sheetName val="자격_땡겨오기1"/>
      <sheetName val="단양_00_아파트-세부내역1"/>
      <sheetName val="2000_05"/>
      <sheetName val="05년_상1"/>
      <sheetName val="영흥TL(UP,DOWN)_1"/>
      <sheetName val="8_PILE__(돌출)1"/>
      <sheetName val="6_산출닑⾱"/>
      <sheetName val="1,2,3,4"/>
      <sheetName val="4_2_1_마루높이_검토1"/>
      <sheetName val="TABLE_DB"/>
      <sheetName val="쌍용_data_base"/>
      <sheetName val="_견적서1"/>
      <sheetName val="수량산출서_갑지1"/>
      <sheetName val="품셈_"/>
      <sheetName val="M-EMS_GP-570(BIT)"/>
      <sheetName val="19_07월_세_계"/>
      <sheetName val="19_07항목별(시트복사금지100번쓰기)"/>
      <sheetName val="19_05월"/>
      <sheetName val="내역서_제출1"/>
      <sheetName val="_FURNACE현설"/>
      <sheetName val="97_사업추정(WEKI)"/>
      <sheetName val="[입찰안_xls]직접뀀鞖/"/>
      <sheetName val="[입찰안_xls][입찰안_xls]직접뀀鞖/"/>
      <sheetName val="자재기성_신청서_xlsx"/>
      <sheetName val="plan&amp;section_of_冰﹢Ƚ"/>
      <sheetName val="중기조종사_단위단가"/>
      <sheetName val="pile_bearing_capa_&amp;_¬웰ﾕ쀀"/>
      <sheetName val="pile_bearing_capa_&amp;_¬웰ﾕﳪ"/>
      <sheetName val="8_설치품셈"/>
      <sheetName val="소포내역"/>
      <sheetName val="0_목록1"/>
      <sheetName val="[입찰안_xls][입찰안_xls][입찰안_xls]___2"/>
      <sheetName val="내역(인테리어_실내)(도급)"/>
      <sheetName val="내역(인테리어_실외)(도급)"/>
      <sheetName val="조도계산서Å"/>
      <sheetName val="plan&amp;section_of_"/>
      <sheetName val="pile_bearing_capa_&amp;_¬웰ﾕ"/>
      <sheetName val="[입찰안.xls][입찰안.xls][입찰안.xls]B_70"/>
      <sheetName val="[입찰안.xls][입찰안.xls][입찰안.xls]B_71"/>
      <sheetName val="예산"/>
      <sheetName val="POL6차-PIPÁ_x0000_Ԁ"/>
      <sheetName val="POL6차-PIPⶌ쌈"/>
      <sheetName val="General Data"/>
      <sheetName val="[입찰안.xls][입찰안.xls][입찰안.xls]B_73"/>
      <sheetName val="[입찰안.xls][입찰안.xls][입찰안.xls]B_72"/>
      <sheetName val="[입찰안.xls][입찰안.xls][입찰안.xls]B_74"/>
      <sheetName val="[입찰안.xls][입찰안.xls][입찰안.xls]_153"/>
      <sheetName val="[입찰안.xls][입찰안.xls][입찰안.xls]_132"/>
      <sheetName val="[입찰안.xls][입찰안.xls][입찰안.xls]B_82"/>
      <sheetName val="[입찰안.xls][입찰안.xls][입찰안.xls]B_77"/>
      <sheetName val="[입찰안.xls][입찰안.xls][입찰안.xls]B_83"/>
      <sheetName val="[입찰안.xls][입찰안.xls][입찰안.xls]B_76"/>
      <sheetName val="[입찰안.xls][입찰안.xls][입찰안.xls]B_79"/>
      <sheetName val="[입찰안.xls][입찰안.xls][입찰안.xls]B_78"/>
      <sheetName val="[입찰안.xls][입찰안.xls][입찰안.xls]B_80"/>
      <sheetName val="[입찰안.xls][입찰안.xls][입찰안.xls]B_81"/>
      <sheetName val="[입찰안.xls][입찰안.xls][입찰안.xls]B_88"/>
      <sheetName val="[입찰안.xls][입찰안.xls][입찰안.xls]B_84"/>
      <sheetName val="[입찰안.xls][입찰안.xls][입찰안.xls]B_85"/>
      <sheetName val="[입찰안.xls][입찰안.xls][입찰안.xls]B_86"/>
      <sheetName val="[입찰안.xls][입찰안.xls][입찰안.xls]B_87"/>
      <sheetName val="의견양식"/>
      <sheetName val="유효폭의_계산2"/>
      <sheetName val="2-2_매출분석2"/>
      <sheetName val="2_단면가정_(양곡1교)2"/>
      <sheetName val="갑지_을지2"/>
      <sheetName val="설명서_2"/>
      <sheetName val="STEEL_BOX_단면설계(SEC_8)2"/>
      <sheetName val="미납품_현황2"/>
      <sheetName val="갑지_설계_내역서2"/>
      <sheetName val="1_내역(청_하역장전등)2"/>
      <sheetName val="표지_(2)2"/>
      <sheetName val="자격_땡겨오기2"/>
      <sheetName val="단양_00_아파트-세부내역2"/>
      <sheetName val="2000_051"/>
      <sheetName val="05년_상2"/>
      <sheetName val="영흥TL(UP,DOWN)_2"/>
      <sheetName val="8_PILE__(돌출)2"/>
      <sheetName val="ITB_COST2"/>
      <sheetName val="수량산출서_갑지2"/>
      <sheetName val="품셈_1"/>
      <sheetName val="M-EMS_GP-570(BIT)1"/>
      <sheetName val="4_2_1_마루높이_검토2"/>
      <sheetName val="_견적서2"/>
      <sheetName val="19_07월_세_계1"/>
      <sheetName val="19_07항목별(시트복사금지100번쓰기)1"/>
      <sheetName val="19_05월1"/>
      <sheetName val="_FURNACE현설1"/>
      <sheetName val="97_사업추정(WEKI)1"/>
      <sheetName val="8_설치품셈1"/>
      <sheetName val="내역서_제출2"/>
      <sheetName val="TABLE_DB1"/>
      <sheetName val="쌍용_data_base1"/>
      <sheetName val="중기조종사_단위단가1"/>
      <sheetName val="자재기성_신청서_xlsx1"/>
      <sheetName val="0_목록11"/>
      <sheetName val="[입찰안_xls][입찰안_xls][입찰안_xls]___1"/>
      <sheetName val="내역(인테리어_실내)(도급)1"/>
      <sheetName val="내역(인테리어_실외)(도급)1"/>
      <sheetName val="단"/>
      <sheetName val="[입찰안_xls][입찰안_xls][입찰안_xls]B__2"/>
      <sheetName val="[입찰안_xls][입찰안_xls][입찰안_xls]B__3"/>
      <sheetName val="PROJ__DATA"/>
      <sheetName val="_Beams_Sched_"/>
      <sheetName val="수량산출서집계("/>
      <sheetName val="수량산출서집계(瞀"/>
      <sheetName val="5호광장_(만점)7"/>
      <sheetName val="인천국제_(만점)_(2)7"/>
      <sheetName val="Total_단위경유량집계7"/>
      <sheetName val="준검_내역서7"/>
      <sheetName val="토공유동표(전체_당초)7"/>
      <sheetName val="1_수인터널7"/>
      <sheetName val="11_산출(전열)7"/>
      <sheetName val="6_산출(동력)7"/>
      <sheetName val="7_산출(TRAY)7"/>
      <sheetName val="5_산출(전력)6"/>
      <sheetName val="표__지7"/>
      <sheetName val="4_전기7"/>
      <sheetName val="BH-1_(2)7"/>
      <sheetName val="1_설계조건7"/>
      <sheetName val="조도계산서_(도서)7"/>
      <sheetName val="I_설계조건7"/>
      <sheetName val="앉음벽_(2)7"/>
      <sheetName val="노원열병합__건축공사기성내역서7"/>
      <sheetName val="수량산출서(전력간선_지하D_C)6"/>
      <sheetName val="소포내역_(2)7"/>
      <sheetName val="MSS_27"/>
      <sheetName val="우수관매설및_우수받이7"/>
      <sheetName val="11_우각부_보강7"/>
      <sheetName val="제출내역_(2)7"/>
      <sheetName val="A_견적6"/>
      <sheetName val="3련_BOX7"/>
      <sheetName val="2_1__노무비_평균단가산출6"/>
      <sheetName val="내역_ver1_07"/>
      <sheetName val="보고서_기기리스트6"/>
      <sheetName val="7__현장관리비_7"/>
      <sheetName val="6__안전관리비7"/>
      <sheetName val="_HIT__HMC_견적_3900_7"/>
      <sheetName val="plan&amp;section_of_foundation7"/>
      <sheetName val="pile_bearing_capa_&amp;_arrenge7"/>
      <sheetName val="working_load_at_the_btm_ft_7"/>
      <sheetName val="stability_check7"/>
      <sheetName val="design_criteria7"/>
      <sheetName val="배수공_시멘트_및_골재량_산출6"/>
      <sheetName val="배수내역_(2)6"/>
      <sheetName val="내___역6"/>
      <sheetName val="_HIT-&gt;HMC_견적(3900)6"/>
      <sheetName val="6PILE__(돌출)6"/>
      <sheetName val="SHEET_PILE단가6"/>
      <sheetName val="플랜트_설치6"/>
      <sheetName val="spc_배관견적6"/>
      <sheetName val="1_취수장6"/>
      <sheetName val="3_1공사현황_공정표6"/>
      <sheetName val="Customer_Databas6"/>
      <sheetName val="화재_탐지_설비6"/>
      <sheetName val="2차전체변경예정_(2)6"/>
      <sheetName val="전_기6"/>
      <sheetName val="설_계6"/>
      <sheetName val="목차_6"/>
      <sheetName val="unit_46"/>
      <sheetName val="노임_단가6"/>
      <sheetName val="귀래_설계_공내역서6"/>
      <sheetName val="BH_1__2_6"/>
      <sheetName val="세골재__T2_변경_현황6"/>
      <sheetName val="1_설계기준6"/>
      <sheetName val="집_계_표6"/>
      <sheetName val="참조_(2)5"/>
      <sheetName val="도담구내_개소별_명세6"/>
      <sheetName val="Cash_Flow-16"/>
      <sheetName val="8_현장관리비6"/>
      <sheetName val="7_안전관리비6"/>
      <sheetName val="개인별_순위표6"/>
      <sheetName val="별표_6"/>
      <sheetName val="내역서_6"/>
      <sheetName val="노임단가_(2)6"/>
      <sheetName val="제수변_수량집계표(보통)5"/>
      <sheetName val="投标材料清单_6"/>
      <sheetName val="3_공통공사대비6"/>
      <sheetName val="단가_및_재료비6"/>
      <sheetName val="RETAIL_(ABOVE)6"/>
      <sheetName val="5__현장관리비(new)_6"/>
      <sheetName val="장비비_명세서16"/>
      <sheetName val="단___산5"/>
      <sheetName val="실____단5"/>
      <sheetName val="암거_제원표5"/>
      <sheetName val="7_공정표6"/>
      <sheetName val="단면_(2)6"/>
      <sheetName val="2_대외공문6"/>
      <sheetName val="Eq__Mobilization6"/>
      <sheetName val="노무비_근거5"/>
      <sheetName val="전선_및_전선관5"/>
      <sheetName val="3BL공동구_수량5"/>
      <sheetName val="내역서1999_8최종5"/>
      <sheetName val="Sheet1_(2)5"/>
      <sheetName val="_갑지5"/>
      <sheetName val="5_동별횡주관경5"/>
      <sheetName val="CM_15"/>
      <sheetName val="6__수량산출서5"/>
      <sheetName val="장비_(2)5"/>
      <sheetName val="수량산출서_(2)4"/>
      <sheetName val="토공_total4"/>
      <sheetName val="기성(1차)_4"/>
      <sheetName val="일위대가_5"/>
      <sheetName val="4_LINE5"/>
      <sheetName val="7_th5"/>
      <sheetName val="습식및_셀프레벨링5"/>
      <sheetName val="1차_내역서5"/>
      <sheetName val="BSD_(2)4"/>
      <sheetName val="바_한일양산4"/>
      <sheetName val="Project_Brief4"/>
      <sheetName val="영업_일14"/>
      <sheetName val="기기_내역서4"/>
      <sheetName val="아파트_3"/>
      <sheetName val="1_CB4"/>
      <sheetName val="_소방공사_산출근거4"/>
      <sheetName val="일위대가56-1_4"/>
      <sheetName val="일위대가71-1_4"/>
      <sheetName val="일위대가74-1_4"/>
      <sheetName val="일위대가76-1_4"/>
      <sheetName val="일위대가77-1_4"/>
      <sheetName val="일위대가78-1_4"/>
      <sheetName val="전사_(2)4"/>
      <sheetName val="BA_(2)4"/>
      <sheetName val="CP_(2)4"/>
      <sheetName val="토공_토적표4"/>
      <sheetName val="변경명신물량_(2)4"/>
      <sheetName val="기존단가_(2)4"/>
      <sheetName val="유효폭의_계산3"/>
      <sheetName val="2-2_매출분석3"/>
      <sheetName val="2_단면가정_(양곡1교)3"/>
      <sheetName val="갑지_을지3"/>
      <sheetName val="설명서_3"/>
      <sheetName val="STEEL_BOX_단면설계(SEC_8)3"/>
      <sheetName val="미납품_현황3"/>
      <sheetName val="도담구내_개소별_명柖5"/>
      <sheetName val="danh_muc_vat_tu5"/>
      <sheetName val="Register-BG_NCC5"/>
      <sheetName val="Data_25"/>
      <sheetName val="TB_chính5"/>
      <sheetName val="Steel_pipe5"/>
      <sheetName val="Ref_pipe+Ins5"/>
      <sheetName val="Plastic_pipe5"/>
      <sheetName val="Air_Grilles5"/>
      <sheetName val="Cost_bd-&quot;A&quot;5"/>
      <sheetName val="갑지_설계_내역서3"/>
      <sheetName val="1_내역(청_하역장전등)3"/>
      <sheetName val="표지_(2)3"/>
      <sheetName val="자격_땡겨오기3"/>
      <sheetName val="단양_00_아파트-세부내역3"/>
      <sheetName val="2000_052"/>
      <sheetName val="05년_상3"/>
      <sheetName val="영흥TL(UP,DOWN)_3"/>
      <sheetName val="8_PILE__(돌출)3"/>
      <sheetName val="ITB_COST3"/>
      <sheetName val="수량산출서_갑지3"/>
      <sheetName val="품셈_2"/>
      <sheetName val="M-EMS_GP-570(BIT)2"/>
      <sheetName val="4_2_1_마루높이_검토3"/>
      <sheetName val="_견적서3"/>
      <sheetName val="4__VOs_summary4"/>
      <sheetName val="Chiet_tinh_dz354"/>
      <sheetName val="19_07월_세_계2"/>
      <sheetName val="19_07항목별(시트복사금지100번쓰기)2"/>
      <sheetName val="19_05월2"/>
      <sheetName val="DATA_LISTS2"/>
      <sheetName val="_FURNACE현설2"/>
      <sheetName val="97_사업추정(WEKI)2"/>
      <sheetName val="8_설치품셈2"/>
      <sheetName val="내역서_제출3"/>
      <sheetName val="TABLE_DB2"/>
      <sheetName val="쌍용_data_base2"/>
      <sheetName val="Bảng_mã_VT4"/>
      <sheetName val="중기조종사_단위단가2"/>
      <sheetName val="자재기성_신청서_xlsx2"/>
      <sheetName val="0_목록12"/>
      <sheetName val="Elec_LG2"/>
      <sheetName val="ESTI_2"/>
      <sheetName val="[입찰안_xls][입찰안_xls][입찰안_xls]___3"/>
      <sheetName val="내역(인테리어_실내)(도급)2"/>
      <sheetName val="내역(인테리어_실외)(도급)2"/>
      <sheetName val="D_&amp;_W_sizes2"/>
      <sheetName val="Gia_vat_tu2"/>
      <sheetName val="dtct_cong2"/>
      <sheetName val="So_sanh1"/>
      <sheetName val="[입찰안_xls][입찰안_xls][입찰안_xls]B__1"/>
      <sheetName val="[입찰안_xls][입찰안_xls][입찰안_xls]B__4"/>
      <sheetName val="PROJ__DATA1"/>
      <sheetName val="_Beams_Sched_1"/>
      <sheetName val="[입찰안.xls][입찰안.xls][입찰안.xls]B_89"/>
      <sheetName val="[입찰안.xls][입찰안.xls][입찰안.xls]B_90"/>
      <sheetName val="[입찰안.xls][입찰안.xls][입찰안.xls]B_91"/>
      <sheetName val="[입찰안.xls][입찰안.xls][입찰안.xls]B_93"/>
      <sheetName val="[입찰안.xls][입찰안.xls][입찰안.xls]B_92"/>
      <sheetName val="[입찰안.xls][입찰안.xls][입찰안.xls]_100"/>
      <sheetName val="[입찰안.xls][입찰안.xls][입찰안.xls]B_99"/>
      <sheetName val="[입찰안.xls][입찰안.xls][입찰안.xls]B_98"/>
      <sheetName val="[입찰안.xls][입찰안.xls][입찰안.xls]B_97"/>
      <sheetName val="[입찰안.xls][입찰안.xls][입찰안.xls]B_95"/>
      <sheetName val="[입찰안.xls][입찰안.xls][입찰안.xls]B_94"/>
      <sheetName val="[입찰안.xls][입찰안.xls][입찰안.xls]B_96"/>
      <sheetName val="[입찰안.xls][입찰안.xls][입찰안.xls]_118"/>
      <sheetName val="[입찰안.xls][입찰안.xls][입찰안.xls]_101"/>
      <sheetName val="[입찰안.xls][입찰안.xls][입찰안.xls]_104"/>
      <sheetName val="[입찰안.xls][입찰안.xls][입찰안.xls]_103"/>
      <sheetName val="[입찰안.xls][입찰안.xls][입찰안.xls]_106"/>
      <sheetName val="[입찰안.xls][입찰안.xls][입찰안.xls]_102"/>
      <sheetName val="[입찰안.xls][입찰안.xls][입찰안.xls]_107"/>
      <sheetName val="[입찰안.xls][입찰안.xls][입찰안.xls]_105"/>
      <sheetName val="[입찰안.xls][입찰안.xls][입찰안.xls]_109"/>
      <sheetName val="[입찰안.xls][입찰안.xls][입찰안.xls]_111"/>
      <sheetName val="[입찰안.xls][입찰안.xls][입찰안.xls]_110"/>
      <sheetName val="[입찰안.xls][입찰안.xls][입찰안.xls]_108"/>
      <sheetName val="[입찰안.xls][입찰안.xls][입찰안.xls]_113"/>
      <sheetName val="[입찰안.xls][입찰안.xls][입찰안.xls]_114"/>
      <sheetName val="[입찰안.xls][입찰안.xls][입찰안.xls]_115"/>
      <sheetName val="[입찰안.xls][입찰안.xls][입찰안.xls]_112"/>
      <sheetName val="[입찰안.xls][입찰안.xls][입찰안.xls]_116"/>
      <sheetName val="[입찰안.xls][입찰안.xls][입찰안.xls]_117"/>
      <sheetName val="[입찰안.xls][입찰안.xls][입찰안.xls]_121"/>
      <sheetName val="[입찰안.xls][입찰안.xls][입찰안.xls]_120"/>
      <sheetName val="[입찰안.xls][입찰안.xls][입찰안.xls]_122"/>
      <sheetName val="[입찰안.xls][입찰안.xls][입찰안.xls]_119"/>
      <sheetName val="3련_BÈ_x0000_"/>
      <sheetName val="적용비율"/>
      <sheetName val="설명"/>
      <sheetName val="[입찰안.xls][입찰안.xls][입찰안.xls]_125"/>
      <sheetName val="[입찰안.xls][입찰안.xls][입찰안.xls]_123"/>
      <sheetName val="[입찰안.xls][입찰안.xls][입찰안.xls]_124"/>
      <sheetName val="[입찰안.xls][입찰안.xls][입찰안.xls]_128"/>
      <sheetName val="[입찰안.xls][입찰안.xls][입찰안.xls]_126"/>
      <sheetName val="[입찰안.xls][입찰안.xls][입찰안.xls]_127"/>
      <sheetName val="[입찰안.xls][입찰안.xls][입찰안.xls]_129"/>
      <sheetName val="[입찰안.xls][입찰안.xls][입찰안.xls]_130"/>
      <sheetName val="[입찰안.xls][입찰안.xls][입찰안.xls]_131"/>
      <sheetName val="[입찰안.xls][입찰안.xls][입찰안.xls]_134"/>
      <sheetName val="[입찰안.xls][입찰안.xls][입찰안.xls]_133"/>
      <sheetName val="일위대가ꤥ"/>
      <sheetName val="Cable임피던스"/>
      <sheetName val="내역서(삼호)"/>
      <sheetName val="design_c_x0000__x0000_Ȑꙭî_x0000_"/>
      <sheetName val="[입찰안.xls][입찰안.xls][입찰안.xls]_136"/>
      <sheetName val="[입찰안.xls][입찰안.xls][입찰안.xls]_137"/>
      <sheetName val="[입찰안.xls][입찰안.xls][입찰안.xls]_138"/>
      <sheetName val="[입찰안.xls][입찰안.xls][입찰안.xls]_139"/>
      <sheetName val="[입찰안.xls][입찰안.xls][입찰안.xls]_142"/>
      <sheetName val="[입찰안.xls][입찰안.xls][입찰안.xls]_140"/>
      <sheetName val="[입찰안.xls][입찰안.xls][입찰안.xls]_141"/>
      <sheetName val="[입찰안.xls][입찰안.xls][입찰안.xls]_143"/>
      <sheetName val="[입찰안.xls][입찰안.xls][입찰안.xls]_145"/>
      <sheetName val="[입찰안.xls][입찰안.xls][입찰안.xls]_144"/>
      <sheetName val="[입찰안.xls][입찰안.xls][입찰안.xls]_146"/>
      <sheetName val="[입찰안.xls][입찰안.xls][입찰안.xls]_148"/>
      <sheetName val="[입찰안.xls][입찰안.xls][입찰안.xls]_147"/>
      <sheetName val="[입찰안.xls][입찰안.xls][입찰안.xls]_149"/>
      <sheetName val="[입찰안.xls][입찰안.xls][입찰안.xls]_151"/>
      <sheetName val="[입찰안.xls][입찰안.xls][입찰안.xls]_154"/>
      <sheetName val="[입찰안.xls][입찰안.xls][입찰안.xls]_152"/>
      <sheetName val="[입찰안.xls][입찰안.xls][입찰안.xls]_155"/>
      <sheetName val="[입찰안.xls][입찰안.xls][입찰안.xls]_156"/>
      <sheetName val="조경내역서"/>
      <sheetName val="공사착공계"/>
      <sheetName val="전신"/>
      <sheetName val="원본(갑지)"/>
      <sheetName val="판매시설"/>
      <sheetName val="단면ⲴǾ"/>
      <sheetName val="기계경비산출기준"/>
      <sheetName val="O＆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 refreshError="1"/>
      <sheetData sheetId="938" refreshError="1"/>
      <sheetData sheetId="939" refreshError="1"/>
      <sheetData sheetId="940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/>
      <sheetData sheetId="950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/>
      <sheetData sheetId="957" refreshError="1"/>
      <sheetData sheetId="958" refreshError="1"/>
      <sheetData sheetId="959" refreshError="1"/>
      <sheetData sheetId="960" refreshError="1"/>
      <sheetData sheetId="96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/>
      <sheetData sheetId="1043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/>
      <sheetData sheetId="1767" refreshError="1"/>
      <sheetData sheetId="1768" refreshError="1"/>
      <sheetData sheetId="1769" refreshError="1"/>
      <sheetData sheetId="1770" refreshError="1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/>
      <sheetData sheetId="1916"/>
      <sheetData sheetId="1917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/>
      <sheetData sheetId="1928"/>
      <sheetData sheetId="1929"/>
      <sheetData sheetId="1930"/>
      <sheetData sheetId="193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/>
      <sheetData sheetId="1939"/>
      <sheetData sheetId="1940" refreshError="1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 refreshError="1"/>
      <sheetData sheetId="2134" refreshError="1"/>
      <sheetData sheetId="2135" refreshError="1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 refreshError="1"/>
      <sheetData sheetId="2170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/>
      <sheetData sheetId="2202"/>
      <sheetData sheetId="2203"/>
      <sheetData sheetId="2204"/>
      <sheetData sheetId="2205" refreshError="1"/>
      <sheetData sheetId="2206"/>
      <sheetData sheetId="2207"/>
      <sheetData sheetId="2208"/>
      <sheetData sheetId="2209" refreshError="1"/>
      <sheetData sheetId="2210"/>
      <sheetData sheetId="2211"/>
      <sheetData sheetId="2212"/>
      <sheetData sheetId="2213"/>
      <sheetData sheetId="2214"/>
      <sheetData sheetId="2215" refreshError="1"/>
      <sheetData sheetId="2216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/>
      <sheetData sheetId="2228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/>
      <sheetData sheetId="2255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/>
      <sheetData sheetId="2322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/>
      <sheetData sheetId="2364"/>
      <sheetData sheetId="2365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/>
      <sheetData sheetId="2373"/>
      <sheetData sheetId="2374"/>
      <sheetData sheetId="2375"/>
      <sheetData sheetId="2376"/>
      <sheetData sheetId="2377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/>
      <sheetData sheetId="2385"/>
      <sheetData sheetId="2386" refreshError="1"/>
      <sheetData sheetId="2387"/>
      <sheetData sheetId="2388"/>
      <sheetData sheetId="2389"/>
      <sheetData sheetId="2390"/>
      <sheetData sheetId="2391" refreshError="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 refreshError="1"/>
      <sheetData sheetId="2412" refreshError="1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/>
      <sheetData sheetId="2617" refreshError="1"/>
      <sheetData sheetId="2618"/>
      <sheetData sheetId="2619"/>
      <sheetData sheetId="2620"/>
      <sheetData sheetId="2621"/>
      <sheetData sheetId="2622"/>
      <sheetData sheetId="2623" refreshError="1"/>
      <sheetData sheetId="2624"/>
      <sheetData sheetId="2625"/>
      <sheetData sheetId="2626"/>
      <sheetData sheetId="2627" refreshError="1"/>
      <sheetData sheetId="2628" refreshError="1"/>
      <sheetData sheetId="2629" refreshError="1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 refreshError="1"/>
      <sheetData sheetId="2660" refreshError="1"/>
      <sheetData sheetId="2661" refreshError="1"/>
      <sheetData sheetId="2662"/>
      <sheetData sheetId="2663"/>
      <sheetData sheetId="2664" refreshError="1"/>
      <sheetData sheetId="2665"/>
      <sheetData sheetId="2666"/>
      <sheetData sheetId="2667"/>
      <sheetData sheetId="2668" refreshError="1"/>
      <sheetData sheetId="2669" refreshError="1"/>
      <sheetData sheetId="2670" refreshError="1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/>
      <sheetData sheetId="2678"/>
      <sheetData sheetId="2679"/>
      <sheetData sheetId="2680"/>
      <sheetData sheetId="2681" refreshError="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 refreshError="1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 refreshError="1"/>
      <sheetData sheetId="2957" refreshError="1"/>
      <sheetData sheetId="2958" refreshError="1"/>
      <sheetData sheetId="2959" refreshError="1"/>
      <sheetData sheetId="2960"/>
      <sheetData sheetId="2961"/>
      <sheetData sheetId="2962" refreshError="1"/>
      <sheetData sheetId="2963" refreshError="1"/>
      <sheetData sheetId="2964" refreshError="1"/>
      <sheetData sheetId="2965"/>
      <sheetData sheetId="2966"/>
      <sheetData sheetId="2967"/>
      <sheetData sheetId="2968"/>
      <sheetData sheetId="2969"/>
      <sheetData sheetId="2970" refreshError="1"/>
      <sheetData sheetId="2971" refreshError="1"/>
      <sheetData sheetId="2972" refreshError="1"/>
      <sheetData sheetId="2973" refreshError="1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 refreshError="1"/>
      <sheetData sheetId="2994" refreshError="1"/>
      <sheetData sheetId="2995" refreshError="1"/>
      <sheetData sheetId="2996" refreshError="1"/>
      <sheetData sheetId="2997" refreshError="1"/>
      <sheetData sheetId="2998" refreshError="1"/>
      <sheetData sheetId="2999" refreshError="1"/>
      <sheetData sheetId="300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내역서"/>
      <sheetName val="내역서(1)"/>
      <sheetName val="시행결의을"/>
      <sheetName val="Sheet1"/>
      <sheetName val="Sheet2"/>
      <sheetName val="Sheet3"/>
      <sheetName val="내역"/>
      <sheetName val="실행내역"/>
      <sheetName val="내역서중"/>
      <sheetName val="200"/>
      <sheetName val="개요"/>
      <sheetName val="BID"/>
      <sheetName val="차입"/>
      <sheetName val="코드표"/>
      <sheetName val="대비"/>
      <sheetName val="건축공사"/>
      <sheetName val="내역서1"/>
      <sheetName val="코드(대중분류)"/>
      <sheetName val="건설가"/>
      <sheetName val="98지급계획"/>
      <sheetName val="갑지"/>
      <sheetName val="본사업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"/>
      <sheetName val="입찰안"/>
      <sheetName val="실행"/>
      <sheetName val="관리"/>
      <sheetName val="표지"/>
      <sheetName val="총괄표"/>
      <sheetName val="집계표"/>
      <sheetName val="내역"/>
      <sheetName val="적격"/>
      <sheetName val="적정"/>
      <sheetName val="평가"/>
      <sheetName val="조사"/>
      <sheetName val="견적"/>
      <sheetName val="견적내역"/>
      <sheetName val="합의서"/>
      <sheetName val="총괄표(설계)"/>
      <sheetName val="내역(설계)"/>
      <sheetName val="관급"/>
      <sheetName val="1F"/>
      <sheetName val="실행철강하도"/>
      <sheetName val="인사자료총집계"/>
      <sheetName val="차액보증"/>
      <sheetName val="기아대교"/>
      <sheetName val="토목주소"/>
      <sheetName val="프랜트면허"/>
      <sheetName val="1.수인터널"/>
      <sheetName val="용소리교"/>
      <sheetName val="BID"/>
      <sheetName val="일위대가"/>
      <sheetName val="동원인원계획표"/>
      <sheetName val="9GNG운반"/>
      <sheetName val="#REF"/>
      <sheetName val="Sheet1"/>
      <sheetName val="설계"/>
      <sheetName val="설계내역서"/>
      <sheetName val="견적서"/>
      <sheetName val="할증 "/>
      <sheetName val="준공조서갑지"/>
      <sheetName val="토공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집계표"/>
      <sheetName val="입찰표지"/>
      <sheetName val="총괄표"/>
      <sheetName val="전체내역서"/>
      <sheetName val="전기내역서"/>
      <sheetName val="단가산출"/>
      <sheetName val="자재수량"/>
      <sheetName val="Sheet1"/>
      <sheetName val="Sheet2"/>
      <sheetName val="Sheet3"/>
      <sheetName val="1공구 건정토건 토공"/>
      <sheetName val="1공구 건정토건 철콘"/>
      <sheetName val="내역표지"/>
      <sheetName val="도급표지 "/>
      <sheetName val="부대표지"/>
      <sheetName val="도급표지  (4)"/>
      <sheetName val="부대표지 (4)"/>
      <sheetName val="도급표지  (3)"/>
      <sheetName val="부대표지 (3)"/>
      <sheetName val="도급표지  (2)"/>
      <sheetName val="부대표지 (2)"/>
      <sheetName val="세로"/>
      <sheetName val="토  목"/>
      <sheetName val="조  경"/>
      <sheetName val="전 기"/>
      <sheetName val="건  축"/>
      <sheetName val="건축설비"/>
      <sheetName val="기계"/>
      <sheetName val="제어계측"/>
      <sheetName val="Sheet4"/>
      <sheetName val="Sheet5"/>
      <sheetName val="Sheet6"/>
      <sheetName val="Sheet16"/>
      <sheetName val="보도내역 (3)"/>
      <sheetName val="Module1"/>
      <sheetName val="입찰안"/>
      <sheetName val="공사개요"/>
      <sheetName val="갑지"/>
      <sheetName val="Qheet6"/>
      <sheetName val="실행철강하도"/>
      <sheetName val="준검 내역서"/>
      <sheetName val="주차구획선수량"/>
      <sheetName val="차액보증"/>
      <sheetName val="일위대가"/>
      <sheetName val="내역"/>
      <sheetName val="산출내역서"/>
      <sheetName val="가도공"/>
      <sheetName val="내역서"/>
      <sheetName val="신공항A-9(원가수정)"/>
      <sheetName val="하조서"/>
      <sheetName val="자재단가비교표"/>
      <sheetName val="개요"/>
      <sheetName val="부대tu"/>
      <sheetName val="#REF"/>
      <sheetName val="노임단가"/>
      <sheetName val="자재단가"/>
      <sheetName val="공업용수관로"/>
      <sheetName val="도급"/>
      <sheetName val="A-4"/>
      <sheetName val="6공구(당초)"/>
      <sheetName val="저"/>
      <sheetName val="정부노임단가"/>
      <sheetName val="변경비교-을"/>
      <sheetName val="품의서"/>
      <sheetName val="한강운반비"/>
      <sheetName val="금호"/>
      <sheetName val="일위대가표"/>
      <sheetName val="데리네이타현황"/>
      <sheetName val="서∼군(2)"/>
      <sheetName val="SANTOGO"/>
      <sheetName val="재개발"/>
      <sheetName val="소야공정계획표"/>
      <sheetName val="BID"/>
      <sheetName val="목차"/>
      <sheetName val="98NS-N"/>
      <sheetName val="기초코드"/>
      <sheetName val="을"/>
      <sheetName val="대로근거"/>
      <sheetName val="SP-B1"/>
      <sheetName val="1.수인터널"/>
      <sheetName val="후다내역"/>
      <sheetName val="토적집계"/>
      <sheetName val="SG"/>
      <sheetName val="낙찰표"/>
      <sheetName val="45,46"/>
      <sheetName val="실행대비"/>
      <sheetName val="입찰품의서"/>
      <sheetName val="설계예산서"/>
      <sheetName val="일위(토목)"/>
      <sheetName val="대비"/>
      <sheetName val="시공여유율"/>
      <sheetName val="98지급계획"/>
      <sheetName val="기본단가"/>
      <sheetName val="설 계"/>
      <sheetName val="경비"/>
      <sheetName val="입적표"/>
      <sheetName val="토목주소"/>
      <sheetName val="물가시세"/>
      <sheetName val="Total"/>
      <sheetName val="부대내역"/>
      <sheetName val="6PILE  (돌출)"/>
      <sheetName val="지주설치제원"/>
      <sheetName val="중로근거"/>
      <sheetName val="준공조서갑지"/>
      <sheetName val="실행내역서"/>
      <sheetName val="가시설"/>
      <sheetName val="갑지(추정)"/>
      <sheetName val="원형1호맨홀토공수량"/>
      <sheetName val="총괄-1"/>
      <sheetName val="0.0ControlSheet"/>
      <sheetName val="0.1keyAssumption"/>
      <sheetName val="건축내역서"/>
      <sheetName val="단가비교표"/>
      <sheetName val="단가산출서"/>
      <sheetName val="DATA"/>
      <sheetName val="시화점실행"/>
      <sheetName val="몰탈재료산출"/>
      <sheetName val="여과지동"/>
      <sheetName val="기초자료"/>
      <sheetName val="ABUT수량-A1"/>
      <sheetName val="일위대가(계측기설치)"/>
      <sheetName val="흥양2교토공집계표"/>
      <sheetName val="토사(PE)"/>
      <sheetName val="결과조달"/>
      <sheetName val="2.대외공문"/>
      <sheetName val="횡배수관토공수량"/>
      <sheetName val="건축내역"/>
      <sheetName val="3차준공"/>
      <sheetName val="공제구간조서"/>
      <sheetName val="내역(최종본4.5)"/>
      <sheetName val="보할"/>
      <sheetName val="초기화면"/>
      <sheetName val="2000년1차"/>
      <sheetName val="특수선일위대가"/>
      <sheetName val="eq_data"/>
      <sheetName val="입력시트"/>
      <sheetName val="AS포장복구 "/>
      <sheetName val="Dae_Jiju"/>
      <sheetName val="Sikje_ingun"/>
      <sheetName val="TREE_D"/>
      <sheetName val="장비집계"/>
      <sheetName val="배수통관(좌)"/>
      <sheetName val="공문(신)"/>
      <sheetName val="강교(Sub)"/>
      <sheetName val="노임"/>
      <sheetName val="전기공사"/>
      <sheetName val="단"/>
      <sheetName val="설계"/>
      <sheetName val="공통가설"/>
      <sheetName val="총괄내역서"/>
      <sheetName val="위치조서"/>
      <sheetName val="원본(갑지)"/>
      <sheetName val="맨홀수량"/>
      <sheetName val="연결임시"/>
      <sheetName val="BJJIN"/>
      <sheetName val="A-7-1LINE(수량)"/>
      <sheetName val="Sheet1 (2)"/>
      <sheetName val="상-교대(A1-A2)"/>
      <sheetName val="대치판정"/>
      <sheetName val="인건-측정"/>
      <sheetName val="증감대비"/>
      <sheetName val="입출재고현황 (2)"/>
      <sheetName val="1공구_건정토건_토공"/>
      <sheetName val="1공구_건정토건_철콘"/>
      <sheetName val="도급표지_"/>
      <sheetName val="도급표지__(4)"/>
      <sheetName val="부대표지_(4)"/>
      <sheetName val="도급표지__(3)"/>
      <sheetName val="부대표지_(3)"/>
      <sheetName val="도급표지__(2)"/>
      <sheetName val="부대표지_(2)"/>
      <sheetName val="토__목"/>
      <sheetName val="조__경"/>
      <sheetName val="전_기"/>
      <sheetName val="건__축"/>
      <sheetName val="보도내역_(3)"/>
      <sheetName val="준검_내역서"/>
      <sheetName val="DATE"/>
      <sheetName val="N賃率-職"/>
      <sheetName val="공사비총괄표"/>
      <sheetName val="수로단위수량"/>
      <sheetName val="실행내역"/>
      <sheetName val="접속도로1"/>
      <sheetName val="전체_1설계"/>
      <sheetName val="토공사"/>
      <sheetName val="전기일위대가"/>
      <sheetName val="충주"/>
      <sheetName val="손익현황"/>
      <sheetName val="현황CODE"/>
      <sheetName val="2000년하반기"/>
      <sheetName val="기계내역"/>
      <sheetName val="수문일1"/>
      <sheetName val="하수급견적대비"/>
      <sheetName val="현장관리"/>
      <sheetName val="광산내역"/>
      <sheetName val="교대(A1)"/>
      <sheetName val="ELECTRIC"/>
      <sheetName val="기성신청"/>
      <sheetName val="APT"/>
      <sheetName val="배관단가조사서"/>
      <sheetName val="간접비"/>
      <sheetName val="전신환매도율"/>
      <sheetName val="구천"/>
      <sheetName val="을지"/>
      <sheetName val="6호기"/>
      <sheetName val="설직재-1"/>
      <sheetName val="I一般比"/>
      <sheetName val="수자재단위당"/>
      <sheetName val="9GNG운반"/>
      <sheetName val="1_수인터널"/>
      <sheetName val="6PILE__(돌출)"/>
      <sheetName val="2_대외공문"/>
      <sheetName val="설_계"/>
      <sheetName val="AS포장복구_"/>
      <sheetName val="표지"/>
      <sheetName val="단가조사"/>
      <sheetName val="s"/>
      <sheetName val="BSD (2)"/>
      <sheetName val="설계예산"/>
      <sheetName val="신대방33(적용)"/>
      <sheetName val="EQUIP-H"/>
      <sheetName val="교각계산"/>
      <sheetName val="1차3회-개소별명세서-빨간색-인쇄용(21873)"/>
      <sheetName val="인건비"/>
      <sheetName val="집계"/>
      <sheetName val="날개벽(시점좌측)"/>
      <sheetName val="부하(성남)"/>
      <sheetName val="일위대가(1)"/>
      <sheetName val="일위대가(가설)"/>
      <sheetName val="현대물량"/>
      <sheetName val="직노"/>
      <sheetName val="물량표"/>
      <sheetName val="공사"/>
      <sheetName val="wall"/>
      <sheetName val="TYPE-A"/>
      <sheetName val="종단계산"/>
      <sheetName val="명단"/>
      <sheetName val="자재목록"/>
      <sheetName val="중기목록"/>
      <sheetName val="단가목록"/>
      <sheetName val="일위목록"/>
      <sheetName val="노임목록"/>
      <sheetName val="전신"/>
      <sheetName val="수량조서"/>
      <sheetName val="4)유동표"/>
      <sheetName val="가격조사서"/>
      <sheetName val="type-F"/>
      <sheetName val="nys"/>
      <sheetName val="교각1"/>
      <sheetName val="산출내역서집계표"/>
      <sheetName val="조명시설"/>
      <sheetName val="공종별산출내역서"/>
      <sheetName val="단가"/>
      <sheetName val="최초침전지집계표"/>
      <sheetName val="4.내진설계"/>
      <sheetName val="관일"/>
      <sheetName val="철거산출근거"/>
      <sheetName val="토공(우물통,기타) "/>
      <sheetName val="96보완계획7.12"/>
      <sheetName val="수량산출"/>
      <sheetName val="1. 설계조건 2.단면가정 3. 하중계산"/>
      <sheetName val="DATA 입력란"/>
      <sheetName val="부대입찰 내역서"/>
      <sheetName val="전차선로 물량표"/>
      <sheetName val="자재"/>
      <sheetName val="공통(20-91)"/>
      <sheetName val="공사비예산서(토목분)"/>
      <sheetName val="TB-내역서"/>
      <sheetName val="1.취수장"/>
      <sheetName val="적용대가"/>
      <sheetName val="인건비 "/>
      <sheetName val=" 총괄표"/>
      <sheetName val="단면가정"/>
      <sheetName val="설계조건"/>
      <sheetName val="부재력정리"/>
      <sheetName val="포장단면별단위수량"/>
      <sheetName val="제잡비.xls"/>
      <sheetName val="3BL공동구 수량"/>
      <sheetName val="2.고용보험료산출근거"/>
      <sheetName val="코드표"/>
      <sheetName val="관급"/>
      <sheetName val="부하계산서"/>
      <sheetName val="자재집계표"/>
      <sheetName val="연습"/>
      <sheetName val="수량3"/>
      <sheetName val="토목내역"/>
      <sheetName val="골조시행"/>
      <sheetName val="Eq. Mobilization"/>
      <sheetName val="포장공자재집계표"/>
      <sheetName val="자재일람"/>
      <sheetName val="세금자료"/>
      <sheetName val="내역(최종본4_5)"/>
      <sheetName val="0_0ControlSheet"/>
      <sheetName val="0_1keyAssumption"/>
      <sheetName val="Front"/>
      <sheetName val="노무비"/>
      <sheetName val="2000전체분"/>
      <sheetName val="CONCRETE"/>
      <sheetName val="MOTOR"/>
      <sheetName val="건축집계"/>
      <sheetName val="현장관리비"/>
      <sheetName val="원가계산서"/>
      <sheetName val="경영상태"/>
      <sheetName val="Y-WORK"/>
      <sheetName val="200"/>
      <sheetName val="중기일위대가"/>
      <sheetName val="원가계산 (2)"/>
      <sheetName val="실행내역서 "/>
      <sheetName val="프랜트면허"/>
      <sheetName val="확약서"/>
      <sheetName val="선정요령"/>
      <sheetName val="화설내"/>
      <sheetName val="도급b_balju"/>
      <sheetName val="원가서"/>
      <sheetName val="STAND20"/>
      <sheetName val="노임이"/>
      <sheetName val="뚝토공"/>
      <sheetName val="건축내역(진해석동)"/>
      <sheetName val="주경기-오배수"/>
      <sheetName val="명세서"/>
      <sheetName val="J直材4"/>
      <sheetName val="수목단가"/>
      <sheetName val="시설수량표"/>
      <sheetName val="식재수량표"/>
      <sheetName val="견적서"/>
      <sheetName val="일위(PN)"/>
      <sheetName val="기계경비"/>
      <sheetName val="수량산출서"/>
      <sheetName val="발주설계서(당초)"/>
      <sheetName val="토목품셈"/>
      <sheetName val="마산방향"/>
      <sheetName val="경비2내역"/>
      <sheetName val="노원열병합  건축공사기성내역서"/>
      <sheetName val="현장별계약현황('98.10.31)"/>
      <sheetName val="구의33고"/>
      <sheetName val="금액내역서"/>
      <sheetName val="경영혁신본부"/>
      <sheetName val="주요자재단가"/>
      <sheetName val="가로등내역서"/>
      <sheetName val="전라자금"/>
      <sheetName val="b_yesan"/>
      <sheetName val="COPING"/>
      <sheetName val="INPUT(덕도방향-시점)"/>
      <sheetName val="CPM챠트"/>
      <sheetName val="지우지마"/>
      <sheetName val="토목"/>
      <sheetName val="설계기준"/>
      <sheetName val="내역1"/>
      <sheetName val="배수내역"/>
      <sheetName val="팔당터널(1공구)"/>
      <sheetName val="4.장비손료"/>
      <sheetName val="입적6-10"/>
      <sheetName val="공량산출서"/>
      <sheetName val="1.설계기준"/>
      <sheetName val="Type(123)"/>
      <sheetName val="98수문일위"/>
      <sheetName val="F4-F7"/>
      <sheetName val="장비당단가 (1)"/>
      <sheetName val="Sheet2 (2)"/>
      <sheetName val="업무"/>
      <sheetName val="투찰(하수)"/>
      <sheetName val="내역서01"/>
      <sheetName val="97년 추정"/>
      <sheetName val="현장관리비 산출내역"/>
      <sheetName val="수 량 명 세 서 - 1"/>
      <sheetName val="5.2코핑"/>
      <sheetName val="DC-O-4-S(설명서)"/>
      <sheetName val="평균터파기고(1-2,ASP)"/>
      <sheetName val="각형맨홀"/>
      <sheetName val="본공사"/>
      <sheetName val="JUCKEYK"/>
      <sheetName val="S0"/>
      <sheetName val="품셈TABLE"/>
      <sheetName val="장비별표(오거보링)(Ø400)(12M)"/>
      <sheetName val="세부내역"/>
      <sheetName val="설계내역서"/>
      <sheetName val="콤보박스와 리스트박스의 연결"/>
      <sheetName val="유형처분"/>
      <sheetName val="_REF"/>
      <sheetName val="설계서"/>
      <sheetName val="예산서"/>
      <sheetName val="총공사비"/>
      <sheetName val="견적대비표"/>
      <sheetName val="증감내역서"/>
      <sheetName val="현황산출서"/>
      <sheetName val="설계명세서"/>
      <sheetName val="예산M6-B"/>
      <sheetName val="AB자재단가"/>
      <sheetName val="인사자료총집계"/>
      <sheetName val="0Title"/>
      <sheetName val="TEST1"/>
      <sheetName val="수량집계표"/>
      <sheetName val="횡배수관"/>
      <sheetName val="보고"/>
      <sheetName val="진주방향"/>
      <sheetName val="전기단가조사서"/>
      <sheetName val="1.설계조건"/>
      <sheetName val="단가(반정1교-원주)"/>
      <sheetName val="실행간접비용"/>
      <sheetName val="VXXXXXXX"/>
      <sheetName val="산수배수"/>
      <sheetName val="건설성적"/>
      <sheetName val="밸브설치"/>
      <sheetName val="상세산출"/>
      <sheetName val="적현로"/>
      <sheetName val="집계표(OPTION)"/>
      <sheetName val="IW-LIST"/>
      <sheetName val="공정표 "/>
      <sheetName val="S12"/>
      <sheetName val="총집계표"/>
      <sheetName val="세부내역서"/>
      <sheetName val="하중"/>
      <sheetName val="부대공Ⅱ"/>
      <sheetName val="2.건축"/>
      <sheetName val="자재입고내역"/>
      <sheetName val="노임대장(지역주민)"/>
      <sheetName val="노임대장(철근)"/>
      <sheetName val="노임대장(목수)"/>
      <sheetName val="(구조물용역-가람)"/>
      <sheetName val="노임대장(용역-가람)남자"/>
      <sheetName val="노임대장(용역-가람)여자"/>
      <sheetName val="노임대장(방수공)"/>
      <sheetName val="간지"/>
      <sheetName val="참조"/>
      <sheetName val="맨홀(2호)"/>
      <sheetName val="덕전리"/>
      <sheetName val="앵커구조계산"/>
      <sheetName val="집 계 표"/>
      <sheetName val="현경"/>
      <sheetName val="기초(1)"/>
      <sheetName val="음료실행"/>
      <sheetName val="플랜트 설치"/>
      <sheetName val="시중노임단가"/>
      <sheetName val="날개벽"/>
      <sheetName val="집계표(수배전제조구매)"/>
      <sheetName val="P.M 별"/>
      <sheetName val="예산내역서"/>
      <sheetName val="자금청구"/>
      <sheetName val="건축-물가변동"/>
      <sheetName val="실행(ALT1)"/>
      <sheetName val="정보"/>
      <sheetName val="프라임 강변역(4,236)"/>
      <sheetName val="지급자재"/>
      <sheetName val="수입"/>
      <sheetName val="산출근거"/>
      <sheetName val="TOT"/>
      <sheetName val="1호맨홀수량산출"/>
      <sheetName val="관련자료입력"/>
      <sheetName val="견적조건"/>
      <sheetName val="건축공사"/>
      <sheetName val="구조물철거타공정이월"/>
      <sheetName val="50-4(2차)"/>
      <sheetName val="물집"/>
      <sheetName val="철근단면적"/>
      <sheetName val="신공항A-;(원가수정)"/>
      <sheetName val="설-원가"/>
      <sheetName val="배수공"/>
      <sheetName val="2.교량(신설)"/>
      <sheetName val="대우"/>
      <sheetName val="1맨AO"/>
      <sheetName val="간접"/>
      <sheetName val="내   역"/>
      <sheetName val="부안일위"/>
      <sheetName val="모래기초"/>
      <sheetName val="전체ﾴ엿서"/>
      <sheetName val="대림경상68억"/>
      <sheetName val="공사비산출내역"/>
      <sheetName val="경상비"/>
      <sheetName val="ITEM"/>
      <sheetName val="구조물터파기수량집계"/>
      <sheetName val="측구터파기공수량집계"/>
      <sheetName val="배수공 시멘트 및 골재량 산출"/>
      <sheetName val="7.PILE  (돌출)"/>
      <sheetName val="1.3.1절점좌표"/>
      <sheetName val="1.1설계기준"/>
      <sheetName val="비교1"/>
      <sheetName val="신우"/>
      <sheetName val="기흥하도용"/>
      <sheetName val="입찰보고"/>
      <sheetName val="CALCULATION"/>
      <sheetName val="별표 "/>
      <sheetName val="8.PILE  (돌출)"/>
      <sheetName val="국내"/>
      <sheetName val="우석문틀"/>
      <sheetName val="Sheet9"/>
      <sheetName val="건집"/>
      <sheetName val="기집"/>
      <sheetName val="토집"/>
      <sheetName val="조집"/>
      <sheetName val="2000년 공정표"/>
      <sheetName val="일위대가목차"/>
      <sheetName val="DATA 입력부"/>
      <sheetName val="CIP 공사"/>
      <sheetName val="간접재료비산출표-27-30"/>
      <sheetName val="유림골조"/>
      <sheetName val="3F"/>
      <sheetName val="base"/>
      <sheetName val="총괄"/>
      <sheetName val="포설list원본"/>
      <sheetName val="내역분기"/>
      <sheetName val="차수"/>
      <sheetName val="건축적용원가계산"/>
      <sheetName val="FB25JN"/>
      <sheetName val="데이타"/>
      <sheetName val="마산월령동골조물량변경"/>
      <sheetName val="예산총괄표"/>
      <sheetName val="재료비"/>
      <sheetName val="내역서(전기)"/>
      <sheetName val="INPUT"/>
      <sheetName val="총공사내역서"/>
      <sheetName val="간접경상비"/>
      <sheetName val="입찰"/>
      <sheetName val="BREAKDOWN(철거설치)"/>
      <sheetName val="PI"/>
      <sheetName val="교각"/>
      <sheetName val="보도경계블럭"/>
      <sheetName val="영업소실적"/>
      <sheetName val="바닥판"/>
      <sheetName val="1안"/>
      <sheetName val="WORK"/>
      <sheetName val="견적을지"/>
      <sheetName val="남양내역"/>
      <sheetName val="원가"/>
      <sheetName val="sw1"/>
      <sheetName val="전기"/>
      <sheetName val="깨기"/>
      <sheetName val="기계경비일람"/>
      <sheetName val="수토공단위당"/>
      <sheetName val="내역서변경성원"/>
      <sheetName val="1-1호"/>
      <sheetName val="배수관공"/>
      <sheetName val="측구공"/>
      <sheetName val="TBN실행"/>
      <sheetName val="남양시작동010313100%"/>
      <sheetName val="단가표"/>
      <sheetName val="#3E1_GCR"/>
      <sheetName val="예정(3)"/>
      <sheetName val="동원(3)"/>
      <sheetName val="현장일반사항"/>
      <sheetName val="업무분장"/>
      <sheetName val="A"/>
      <sheetName val="식재일위"/>
      <sheetName val="사통"/>
      <sheetName val="코드"/>
      <sheetName val="위생기구"/>
      <sheetName val="기계실냉난방"/>
      <sheetName val="실행(표지,갑,을)"/>
      <sheetName val="전기실-1"/>
      <sheetName val="잡철물"/>
      <sheetName val="단중"/>
      <sheetName val="금융비용"/>
      <sheetName val="교통대책내역"/>
      <sheetName val="본부장"/>
      <sheetName val="설내역서 "/>
      <sheetName val="48일위"/>
      <sheetName val="49일위"/>
      <sheetName val="22일위"/>
      <sheetName val="토량1-1"/>
      <sheetName val="흄관기초"/>
      <sheetName val="산근(1)"/>
      <sheetName val="파이프류"/>
      <sheetName val="1차설계변경내역"/>
      <sheetName val="choose"/>
      <sheetName val="산출금액내역"/>
      <sheetName val="Baby일위대가"/>
      <sheetName val="지중자재단가"/>
      <sheetName val="C-노임단가"/>
      <sheetName val="연부97-1"/>
      <sheetName val="갑지1"/>
      <sheetName val="소비자가"/>
      <sheetName val="내역서당초"/>
      <sheetName val="1.본부별"/>
      <sheetName val="000000"/>
      <sheetName val="변경후-SHEET"/>
      <sheetName val="말고개터널조명전압강하"/>
      <sheetName val="2000.05"/>
      <sheetName val="마감사양"/>
      <sheetName val="역T형"/>
      <sheetName val="현장별"/>
      <sheetName val="설계변경내역서"/>
      <sheetName val="원가계산"/>
      <sheetName val="도급표지_1"/>
      <sheetName val="도급표지__(4)1"/>
      <sheetName val="부대표지_(4)1"/>
      <sheetName val="도급표지__(3)1"/>
      <sheetName val="부대표지_(3)1"/>
      <sheetName val="도급표지__(2)1"/>
      <sheetName val="부대표지_(2)1"/>
      <sheetName val="토__목1"/>
      <sheetName val="조__경1"/>
      <sheetName val="전_기1"/>
      <sheetName val="건__축1"/>
      <sheetName val="1공구_건정토건_토공1"/>
      <sheetName val="1공구_건정토건_철콘1"/>
      <sheetName val="보도내역_(3)1"/>
      <sheetName val="준검_내역서1"/>
      <sheetName val="입출재고현황_(2)"/>
      <sheetName val="Sheet1_(2)"/>
      <sheetName val="근로자자료입력"/>
      <sheetName val="참고자료"/>
      <sheetName val="CTEMCOST"/>
      <sheetName val="울산자금"/>
      <sheetName val="機器明細(MC)"/>
      <sheetName val="변경후원본2"/>
      <sheetName val="강북라우터"/>
      <sheetName val="공사분석"/>
      <sheetName val="샘플표지"/>
      <sheetName val="표지 (3)"/>
      <sheetName val="표지 (2)"/>
      <sheetName val="주요자재1"/>
      <sheetName val="주요자재2"/>
      <sheetName val="시멘트골재량"/>
      <sheetName val="구조물골재"/>
      <sheetName val="철근1"/>
      <sheetName val="구조물타공종이월"/>
      <sheetName val="타공종이월"/>
      <sheetName val="철근수량1"/>
      <sheetName val="교각수량"/>
      <sheetName val="토공"/>
      <sheetName val="철근수량2"/>
      <sheetName val="교각집계"/>
      <sheetName val="교각토공"/>
      <sheetName val="교각철근"/>
      <sheetName val="교각집계 (2)"/>
      <sheetName val="교각토공 (2)"/>
      <sheetName val="교각철근 (2)"/>
      <sheetName val="제경비"/>
      <sheetName val="수량집계"/>
      <sheetName val="수량(교각)"/>
      <sheetName val="수량산출(2)"/>
      <sheetName val="단가(동바리)"/>
      <sheetName val="단가(강재운반)"/>
      <sheetName val="추진계획"/>
      <sheetName val="추진실적"/>
      <sheetName val="공정표"/>
      <sheetName val="일수계산"/>
      <sheetName val="터널공기"/>
      <sheetName val="업협(토공,철콘)"/>
      <sheetName val="실행예산"/>
      <sheetName val="시방서"/>
      <sheetName val="계약현황"/>
      <sheetName val="견적(토공)"/>
      <sheetName val="견적(철콘)"/>
      <sheetName val="xxxxxx"/>
      <sheetName val="0000"/>
      <sheetName val="현황"/>
      <sheetName val="철콘"/>
      <sheetName val="laroux"/>
      <sheetName val="도급예정1199"/>
      <sheetName val="외주대비"/>
      <sheetName val="수정실행"/>
      <sheetName val="단가산출근거"/>
      <sheetName val="현장인원투입"/>
      <sheetName val="장비투입계획"/>
      <sheetName val="현황사진"/>
      <sheetName val="옹벽"/>
      <sheetName val="외주대비-구조물"/>
      <sheetName val="외주대비 -석축"/>
      <sheetName val="외주대비-구조물 (2)"/>
      <sheetName val="guard(mac)"/>
      <sheetName val="수량산출서 갑지"/>
      <sheetName val="직공비"/>
      <sheetName val="NOMUBI"/>
      <sheetName val="벽체면적당일위대가"/>
      <sheetName val="작성기준"/>
      <sheetName val="FI원가_1"/>
      <sheetName val="시운전연료"/>
      <sheetName val="포장공"/>
      <sheetName val="구조물"/>
      <sheetName val="투찰내역서"/>
      <sheetName val="1_수인터널1"/>
      <sheetName val="6PILE__(돌출)1"/>
      <sheetName val="AS포장복구_1"/>
      <sheetName val="2_대외공문1"/>
      <sheetName val="설_계1"/>
      <sheetName val="CIP_공사"/>
      <sheetName val="실행내역서_"/>
      <sheetName val="1_설계조건"/>
      <sheetName val="노원열병합__건축공사기성내역서"/>
      <sheetName val="1__설계조건_2_단면가정_3__하중계산"/>
      <sheetName val="DATA_입력란"/>
      <sheetName val="4_내진설계"/>
      <sheetName val="_총괄표"/>
      <sheetName val="인건비_"/>
      <sheetName val="BSD_(2)"/>
      <sheetName val="1_취수장"/>
      <sheetName val="전차선로_물량표"/>
      <sheetName val="96보완계획7_12"/>
      <sheetName val="콤보박스와_리스트박스의_연결"/>
      <sheetName val="제잡비_xls"/>
      <sheetName val="3BL공동구_수량"/>
      <sheetName val="부대입찰_내역서"/>
      <sheetName val="2_고용보험료산출근거"/>
      <sheetName val="설내역서_"/>
      <sheetName val="5사남"/>
      <sheetName val="견적표지 (3)"/>
      <sheetName val="정태현"/>
      <sheetName val=" HIT-&gt;HMC 견적(3900)"/>
      <sheetName val="한전일위"/>
      <sheetName val="요율"/>
      <sheetName val="일위대가목록"/>
      <sheetName val="투찰내역"/>
      <sheetName val="간접비계산"/>
      <sheetName val="합계"/>
      <sheetName val="일위CODE"/>
      <sheetName val="Macro1"/>
      <sheetName val="중기비"/>
      <sheetName val="품셈"/>
      <sheetName val="#2_일위대가목록"/>
      <sheetName val="관급자재"/>
      <sheetName val="일  위  대  가  목  록"/>
      <sheetName val="당초명세(평)"/>
      <sheetName val="일위산출"/>
      <sheetName val="세부추진"/>
      <sheetName val="제안서"/>
      <sheetName val="상용보강"/>
      <sheetName val="행정표준(1)"/>
      <sheetName val="행정표준(2)"/>
      <sheetName val="1공구원가계산서"/>
      <sheetName val="1공구산출내역서"/>
      <sheetName val="1유리"/>
      <sheetName val="금액결정"/>
      <sheetName val="인부신상자료"/>
      <sheetName val="장문교(대전)"/>
      <sheetName val="간접(90)"/>
      <sheetName val="우배수"/>
      <sheetName val="계산식"/>
      <sheetName val="전체"/>
      <sheetName val="조명율표"/>
      <sheetName val="INSTR"/>
      <sheetName val="조건표"/>
      <sheetName val="장비"/>
      <sheetName val="산근1"/>
      <sheetName val="노무"/>
      <sheetName val="설계가"/>
      <sheetName val="품셈총괄표"/>
      <sheetName val="2공구산출내역"/>
      <sheetName val="교각토공 _2_"/>
      <sheetName val="1,2공구원가계산서"/>
      <sheetName val="일위대가D"/>
      <sheetName val="HRSG SMALL07220"/>
      <sheetName val="기본설계기준"/>
      <sheetName val="일위"/>
      <sheetName val="단가적용"/>
      <sheetName val="운반비요율"/>
      <sheetName val="6. 안전관리비"/>
      <sheetName val="유동표"/>
      <sheetName val="하도내역 (철콘)"/>
      <sheetName val="특기사항"/>
      <sheetName val="b_balju"/>
      <sheetName val="3.공통공사대비"/>
      <sheetName val="내역(한신APT)"/>
      <sheetName val="Macro2"/>
      <sheetName val="견적의뢰서"/>
      <sheetName val="1단계"/>
      <sheetName val="일위총괄"/>
      <sheetName val="작업일보"/>
      <sheetName val="내역전기"/>
      <sheetName val="노무비 근거"/>
      <sheetName val="수정2"/>
      <sheetName val="표지1"/>
      <sheetName val="조건표 (2)"/>
      <sheetName val="10공구일위"/>
      <sheetName val="3개월-백데이타"/>
      <sheetName val="LG배관재단가"/>
      <sheetName val="다다수전류단가"/>
      <sheetName val="LG유통상품단가표"/>
      <sheetName val="임율 Data"/>
      <sheetName val="FORM-0"/>
      <sheetName val="작성방법"/>
      <sheetName val="안산기계장치"/>
      <sheetName val="계약전체내역서"/>
      <sheetName val="예정공정(2차분)"/>
      <sheetName val="총괄간지"/>
      <sheetName val="발주간지"/>
      <sheetName val="1차전체변경"/>
      <sheetName val="2차전체변경예정"/>
      <sheetName val="2차전체변경예정 (2)"/>
      <sheetName val="전체변경p"/>
      <sheetName val="04계약"/>
      <sheetName val="사용계획서"/>
      <sheetName val="04착공계약내역서"/>
      <sheetName val="04변경-상하p"/>
      <sheetName val="전체증감"/>
      <sheetName val="1차분증감"/>
      <sheetName val="잔여분증감"/>
      <sheetName val="1차사용계획서"/>
      <sheetName val="1차간지"/>
      <sheetName val="1차분계약내역서"/>
      <sheetName val="이정표토공"/>
      <sheetName val="토공유동표(전체.당초)"/>
      <sheetName val="개거총"/>
      <sheetName val="일위대가목록표"/>
      <sheetName val="추가예산"/>
      <sheetName val="목차 "/>
      <sheetName val="일위산출근거"/>
      <sheetName val="단위단가"/>
      <sheetName val="예산총괄"/>
      <sheetName val="공정집계_국별"/>
      <sheetName val="표준건축비"/>
      <sheetName val="별표집계"/>
      <sheetName val="A1"/>
      <sheetName val="일위단가"/>
      <sheetName val="c_balju"/>
      <sheetName val="입력데이타"/>
      <sheetName val="ORIGIN"/>
      <sheetName val="노임조서"/>
      <sheetName val="IT-BAT"/>
      <sheetName val="수문일위1"/>
      <sheetName val="중기"/>
      <sheetName val="U형개거"/>
      <sheetName val="인원"/>
      <sheetName val="약품공급2"/>
      <sheetName val="DHEQSUPT"/>
      <sheetName val="호안사석"/>
      <sheetName val="배수자집"/>
      <sheetName val="유입량"/>
      <sheetName val="표지_(3)"/>
      <sheetName val="표지_(2)"/>
      <sheetName val="교각집계_(2)"/>
      <sheetName val="교각토공_(2)"/>
      <sheetName val="교각철근_(2)"/>
      <sheetName val="외주대비_-석축"/>
      <sheetName val="외주대비-구조물_(2)"/>
      <sheetName val="견적표지_(3)"/>
      <sheetName val="_HIT-&gt;HMC_견적(3900)"/>
      <sheetName val="일__위__대__가__목__록"/>
      <sheetName val="교각토공__2_"/>
      <sheetName val="6__안전관리비"/>
      <sheetName val="3_공통공사대비"/>
      <sheetName val="HRSG_SMALL07220"/>
      <sheetName val="97년_추정"/>
      <sheetName val="이월"/>
      <sheetName val="2터널시점"/>
      <sheetName val="SLAB근거-1"/>
      <sheetName val="단면 (2)"/>
      <sheetName val="업체별기성내역"/>
      <sheetName val="포장(수량)-관로부"/>
      <sheetName val="기초1"/>
      <sheetName val="잡비"/>
      <sheetName val="음성방향"/>
      <sheetName val="유치원내역"/>
      <sheetName val="P_RPTB04_산근"/>
      <sheetName val="하도금액분계"/>
      <sheetName val="견적"/>
      <sheetName val="효율표"/>
      <sheetName val="수량분개내역"/>
      <sheetName val="간선계산"/>
      <sheetName val="b_balju (2)"/>
      <sheetName val="b_gunmul"/>
      <sheetName val="내역(2000년)"/>
      <sheetName val="일일"/>
      <sheetName val="#2정산"/>
      <sheetName val="DANGA"/>
      <sheetName val="첨부1"/>
      <sheetName val="기본단가표"/>
      <sheetName val="8.현장관리비"/>
      <sheetName val="7.안전관리비"/>
      <sheetName val="7. 현장관리비 "/>
      <sheetName val="노무비 "/>
      <sheetName val="내역서 제출"/>
      <sheetName val="자료입력"/>
      <sheetName val="제경비산출서"/>
      <sheetName val="공사비증감"/>
      <sheetName val="BND"/>
      <sheetName val="공사내역서(을)실행"/>
      <sheetName val="환기시설"/>
      <sheetName val="조명"/>
      <sheetName val="점보전력사용"/>
      <sheetName val="단면"/>
      <sheetName val="배수처리"/>
      <sheetName val="입력자료(노무비)"/>
      <sheetName val="일위대가표48"/>
      <sheetName val="2000용수잠관-수량집계"/>
      <sheetName val="구조     ."/>
      <sheetName val="토공(1)"/>
      <sheetName val="차수공(1)"/>
      <sheetName val="전문하도급"/>
      <sheetName val="교량전기"/>
      <sheetName val="평가데이터"/>
      <sheetName val="인명부"/>
      <sheetName val="장비단가"/>
      <sheetName val="가스"/>
      <sheetName val="양수장(기계)"/>
      <sheetName val="직접비"/>
      <sheetName val="건장설비"/>
      <sheetName val="(당평)자재"/>
      <sheetName val="사업관리"/>
      <sheetName val="운반"/>
      <sheetName val="물가자료"/>
      <sheetName val="기성갑지"/>
      <sheetName val="간 지1"/>
      <sheetName val="일위(시설)"/>
      <sheetName val="콘크리트타설집계표"/>
      <sheetName val="화재 탐지 설비"/>
      <sheetName val="(원)기흥상갈"/>
      <sheetName val="4.일위대가집계"/>
      <sheetName val="날개벽수량표"/>
      <sheetName val="5. 현장관리비(new) "/>
      <sheetName val="Customer Databas"/>
      <sheetName val="예가표"/>
      <sheetName val="결재난"/>
      <sheetName val="방배동내역(리라)"/>
      <sheetName val="현장경비"/>
      <sheetName val="건축공사집계표"/>
      <sheetName val="방배동내역 (총괄)"/>
      <sheetName val="부대공사총괄"/>
      <sheetName val="tggwan(mac)"/>
      <sheetName val="2"/>
      <sheetName val="만년달력"/>
      <sheetName val="단가산출(T)"/>
      <sheetName val="공사원가계산서"/>
      <sheetName val="인사자료"/>
      <sheetName val="맨홀수량산출"/>
      <sheetName val="재료집계표"/>
      <sheetName val="1"/>
      <sheetName val="10"/>
      <sheetName val="11"/>
      <sheetName val="12"/>
      <sheetName val="13"/>
      <sheetName val="14"/>
      <sheetName val="15"/>
      <sheetName val="16"/>
      <sheetName val="3"/>
      <sheetName val="4"/>
      <sheetName val="5"/>
      <sheetName val="6"/>
      <sheetName val="7"/>
      <sheetName val="8"/>
      <sheetName val="9"/>
      <sheetName val="cable-data"/>
      <sheetName val="노무비산출"/>
      <sheetName val="소소총괄표"/>
      <sheetName val="구분자"/>
      <sheetName val="식재"/>
      <sheetName val="시설물"/>
      <sheetName val="식재출력용"/>
      <sheetName val="유지관리"/>
      <sheetName val="아파트-가설"/>
      <sheetName val="공통가설공사"/>
      <sheetName val="출장내역"/>
      <sheetName val="1공구_건정토건_토공2"/>
      <sheetName val="상수도토공집계표"/>
      <sheetName val="조건"/>
      <sheetName val="중기가격"/>
      <sheetName val="96노임기준"/>
      <sheetName val="9-1차이내역"/>
      <sheetName val="기본DATA"/>
      <sheetName val="구단"/>
      <sheetName val="기초입력 DATA"/>
      <sheetName val="입찰내역"/>
      <sheetName val="현장지지물물량"/>
      <sheetName val="공통자료"/>
      <sheetName val="안전시설내역서"/>
      <sheetName val="적용토목"/>
      <sheetName val="식재인부"/>
      <sheetName val="평자재단가"/>
      <sheetName val="건축토목실행내역"/>
      <sheetName val="배수문"/>
      <sheetName val="SUB일위대가"/>
      <sheetName val="1공구_건정토건_철콘2"/>
      <sheetName val="도급표지_2"/>
      <sheetName val="도급표지__(4)2"/>
      <sheetName val="부대표지_(4)2"/>
      <sheetName val="도급표지__(3)2"/>
      <sheetName val="부대표지_(3)2"/>
      <sheetName val="도급표지__(2)2"/>
      <sheetName val="부대표지_(2)2"/>
      <sheetName val="토__목2"/>
      <sheetName val="조__경2"/>
      <sheetName val="전_기2"/>
      <sheetName val="건__축2"/>
      <sheetName val="보도내역_(3)2"/>
      <sheetName val="준검_내역서2"/>
      <sheetName val="1_수인터널2"/>
      <sheetName val="AS포장복구_2"/>
      <sheetName val="2_대외공문2"/>
      <sheetName val="6PILE__(돌출)2"/>
      <sheetName val="설_계2"/>
      <sheetName val="내역(최종본4_5)2"/>
      <sheetName val="Sheet1_(2)1"/>
      <sheetName val="0_0ControlSheet2"/>
      <sheetName val="0_1keyAssumption2"/>
      <sheetName val="입출재고현황_(2)1"/>
      <sheetName val="부대입찰_내역서1"/>
      <sheetName val="전차선로_물량표1"/>
      <sheetName val="BSD_(2)1"/>
      <sheetName val="4_내진설계1"/>
      <sheetName val="3BL공동구_수량1"/>
      <sheetName val="토공(우물통,기타)_1"/>
      <sheetName val="96보완계획7_121"/>
      <sheetName val="1__설계조건_2_단면가정_3__하중계산1"/>
      <sheetName val="DATA_입력란1"/>
      <sheetName val="1_취수장1"/>
      <sheetName val="인건비_1"/>
      <sheetName val="_총괄표1"/>
      <sheetName val="제잡비_xls1"/>
      <sheetName val="2_고용보험료산출근거1"/>
      <sheetName val="Eq__Mobilization1"/>
      <sheetName val="원가계산_(2)1"/>
      <sheetName val="실행내역서_1"/>
      <sheetName val="노원열병합__건축공사기성내역서1"/>
      <sheetName val="97년_추정1"/>
      <sheetName val="현장관리비_산출내역1"/>
      <sheetName val="1_설계조건1"/>
      <sheetName val="현장별계약현황('98_10_31)1"/>
      <sheetName val="콤보박스와_리스트박스의_연결1"/>
      <sheetName val="플랜트_설치1"/>
      <sheetName val="내역(최종본4_5)1"/>
      <sheetName val="0_0ControlSheet1"/>
      <sheetName val="0_1keyAssumption1"/>
      <sheetName val="토공(우물통,기타)_"/>
      <sheetName val="Eq__Mobilization"/>
      <sheetName val="원가계산_(2)"/>
      <sheetName val="현장관리비_산출내역"/>
      <sheetName val="현장별계약현황('98_10_31)"/>
      <sheetName val="플랜트_설치"/>
      <sheetName val="원본"/>
      <sheetName val="광통신 견적내역서1"/>
      <sheetName val="할증 "/>
      <sheetName val="EJ"/>
      <sheetName val="unit 4"/>
      <sheetName val="당초"/>
      <sheetName val="8)중점관리장비현황"/>
      <sheetName val="돈암사업"/>
      <sheetName val="전체기준Data"/>
      <sheetName val="EQUIP LIST"/>
      <sheetName val="Mc1"/>
      <sheetName val="4.경비 5.영업외수지"/>
      <sheetName val="TS"/>
      <sheetName val="지급어음"/>
      <sheetName val="최종보고1"/>
      <sheetName val=" 견적서"/>
      <sheetName val="3월"/>
      <sheetName val="CJE"/>
      <sheetName val="XL4Poppy"/>
      <sheetName val="내부마감"/>
      <sheetName val="Macro(전동기)"/>
      <sheetName val="설계명세"/>
      <sheetName val="장척총괄"/>
      <sheetName val="참고"/>
      <sheetName val="공통부대비"/>
      <sheetName val="4월예정공정표"/>
      <sheetName val="정렬"/>
      <sheetName val="설비"/>
      <sheetName val="기기리스트"/>
      <sheetName val="산출근거(S4)"/>
      <sheetName val="공문"/>
      <sheetName val="공사수행보고"/>
      <sheetName val="시설물기초"/>
      <sheetName val="기둥(원형)"/>
      <sheetName val="10동"/>
      <sheetName val="작성"/>
      <sheetName val="CODE"/>
      <sheetName val="식재일위대가"/>
      <sheetName val="기초일위대가"/>
      <sheetName val="단가대비표"/>
      <sheetName val="정부노임"/>
      <sheetName val="일위대가-01"/>
      <sheetName val="주식"/>
      <sheetName val="학생내역"/>
      <sheetName val="부대공자재집계표"/>
      <sheetName val="품셈(기초)"/>
      <sheetName val="상호참고자료"/>
      <sheetName val="발주처자료입력"/>
      <sheetName val="회사기본자료"/>
      <sheetName val="하자보증자료"/>
      <sheetName val="기술자관련자료"/>
      <sheetName val="database"/>
      <sheetName val="다곡2교"/>
      <sheetName val="본사인상전"/>
      <sheetName val="쌍송교"/>
      <sheetName val="인원현황"/>
      <sheetName val="이자율"/>
      <sheetName val="평3"/>
      <sheetName val="재활용 악취_먼지DUCT산출"/>
      <sheetName val="항목지정"/>
      <sheetName val="경비산출"/>
      <sheetName val="단가조사-2"/>
      <sheetName val="VE절감"/>
      <sheetName val="울산자동제어"/>
      <sheetName val="일위_파일"/>
      <sheetName val="일반부표"/>
      <sheetName val="터파기및재료"/>
      <sheetName val="첨부1-1"/>
      <sheetName val="빙설"/>
      <sheetName val="현장관리비데이타"/>
      <sheetName val="공정코드"/>
      <sheetName val="재료"/>
      <sheetName val="현장식당(1)"/>
      <sheetName val="개산공사비"/>
      <sheetName val="말뚝지지력산정"/>
      <sheetName val="일반수량"/>
      <sheetName val="입력그림"/>
      <sheetName val="기안"/>
      <sheetName val="전체내역 (2)"/>
      <sheetName val="Hyundai.Unit.cost.xls"/>
      <sheetName val="산출기준(파견전산실)"/>
      <sheetName val="SF내역및원가02"/>
      <sheetName val="예산M12A"/>
      <sheetName val="예산M2"/>
      <sheetName val="송라터널총괄"/>
      <sheetName val="매원개착터널총괄"/>
      <sheetName val="점수계산1-2"/>
      <sheetName val="남양시작동자105노65기1.3화1.2"/>
      <sheetName val="관음목장(제출용)자105인97.5"/>
      <sheetName val="부산제일극장"/>
      <sheetName val="수주현황2월"/>
      <sheetName val="증감분석"/>
      <sheetName val="수리결과"/>
      <sheetName val="중기조종사 단위단가"/>
      <sheetName val="인원계획"/>
      <sheetName val="금리계산"/>
      <sheetName val="단위중량"/>
      <sheetName val="경산"/>
      <sheetName val="lab"/>
      <sheetName val="청천내"/>
      <sheetName val="우수"/>
      <sheetName val="기자재비"/>
      <sheetName val="일위대가목록(ems)"/>
      <sheetName val="일위집계(기존)"/>
      <sheetName val="건설실행"/>
      <sheetName val="일반공사"/>
      <sheetName val="하도내역_(철콘)"/>
      <sheetName val="노무비_근거"/>
      <sheetName val="임율_Data"/>
      <sheetName val="조건표_(2)"/>
      <sheetName val="목차_"/>
      <sheetName val="1_설계기준"/>
      <sheetName val="7__현장관리비_"/>
      <sheetName val="SHL"/>
      <sheetName val="5_ 현장관리비_new_ "/>
      <sheetName val="인계"/>
      <sheetName val="Temporary Mooring"/>
      <sheetName val="A LINE"/>
      <sheetName val="U-TYPE(1)"/>
      <sheetName val="단위량당중기"/>
      <sheetName val="일위목록데이타"/>
      <sheetName val="기성내역"/>
      <sheetName val="전도금월정금액"/>
      <sheetName val="설계내역"/>
      <sheetName val="마산방향철근집계"/>
      <sheetName val="입력정보"/>
      <sheetName val="격점별물량"/>
      <sheetName val="일H35Y4"/>
      <sheetName val="측량요율"/>
      <sheetName val="자재대"/>
      <sheetName val="점검총괄"/>
      <sheetName val="제출내역 (2)"/>
      <sheetName val="동천하상준설"/>
      <sheetName val="원도급"/>
      <sheetName val="하도급"/>
      <sheetName val="일위대가집계"/>
      <sheetName val="식재가격"/>
      <sheetName val="식재총괄"/>
      <sheetName val="700seg"/>
      <sheetName val="RE9604"/>
      <sheetName val="BQ"/>
      <sheetName val="내역서2안"/>
      <sheetName val="소방"/>
      <sheetName val="TABLE DB"/>
      <sheetName val="쌍용 data base"/>
      <sheetName val="대공종"/>
      <sheetName val="손익분석"/>
      <sheetName val="기본사항"/>
      <sheetName val="969910( R)"/>
      <sheetName val="입력"/>
      <sheetName val="1062-X방향 "/>
      <sheetName val="DATA2000"/>
      <sheetName val="5.정산서"/>
      <sheetName val="포장직선구간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설계집계장"/>
      <sheetName val="실행집계장"/>
      <sheetName val="투찰집계장"/>
      <sheetName val="♣총괄내역서♣"/>
      <sheetName val="실행하도사항"/>
      <sheetName val="실행별지"/>
      <sheetName val="실행하도잡비"/>
      <sheetName val="실행토공하도"/>
      <sheetName val="실행철콘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PROJECT BRIEF"/>
      <sheetName val="감액총괄표"/>
      <sheetName val="COVER"/>
      <sheetName val="BOJUNGGM"/>
      <sheetName val="내역총괄"/>
      <sheetName val="내역총괄2"/>
      <sheetName val="내역총괄3"/>
      <sheetName val="01"/>
      <sheetName val="b_balju_cho"/>
      <sheetName val="현금흐름"/>
      <sheetName val="외주가공"/>
      <sheetName val="원내역서 그대로"/>
      <sheetName val="은행"/>
      <sheetName val="소방사항"/>
      <sheetName val="일반관리비전체분당초변경대비표"/>
      <sheetName val="사용계획"/>
      <sheetName val="지급수수료월별금액산정"/>
      <sheetName val="상가지급현황"/>
      <sheetName val="Ⅱ1-0타"/>
      <sheetName val="내역및원가02"/>
      <sheetName val="분전반일위대가"/>
      <sheetName val="유림콘도"/>
      <sheetName val="성서방향-교대(A2)"/>
      <sheetName val="포장수량집계"/>
      <sheetName val="(C)원내역"/>
      <sheetName val="경비 (1)"/>
      <sheetName val="1F"/>
      <sheetName val="2F 회의실견적(5_14 일대)"/>
      <sheetName val="편성절차"/>
      <sheetName val="구조물공"/>
      <sheetName val="부대공"/>
      <sheetName val="2002자금수지계획(진행+신규)"/>
      <sheetName val="2변경1"/>
      <sheetName val="가중치"/>
      <sheetName val="횡날개수집"/>
      <sheetName val="중기단가"/>
      <sheetName val="계약서"/>
      <sheetName val="전계가"/>
      <sheetName val="방송(체육관)"/>
      <sheetName val="TYPE1"/>
      <sheetName val="공사비"/>
      <sheetName val="배선(낙차)"/>
      <sheetName val="전도품의"/>
      <sheetName val="단양 00 아파트-세부내역"/>
      <sheetName val="공통비"/>
      <sheetName val="VENDOR LIST"/>
      <sheetName val="15100"/>
      <sheetName val="산출근거#2-3"/>
      <sheetName val="정의"/>
      <sheetName val="영동(D)"/>
      <sheetName val="제거식EA"/>
      <sheetName val="형틀공사"/>
      <sheetName val="물량산출근거"/>
      <sheetName val="배명(단가)"/>
      <sheetName val="산근"/>
      <sheetName val="자재co"/>
      <sheetName val="UR2-Calculation"/>
      <sheetName val="사진"/>
      <sheetName val="예총"/>
      <sheetName val="참조-(1)"/>
      <sheetName val="조명일위"/>
      <sheetName val="입력값"/>
      <sheetName val="설계기준 및 하중계산"/>
      <sheetName val="표층포설및다짐"/>
      <sheetName val="3차토목내역"/>
      <sheetName val="전국현황"/>
      <sheetName val="실행"/>
      <sheetName val="총괄집계 "/>
      <sheetName val="NAIL단가산출"/>
      <sheetName val="단중표"/>
      <sheetName val="수문보고"/>
      <sheetName val="수전기기DATA"/>
      <sheetName val="지구단위계획"/>
      <sheetName val="단가 "/>
      <sheetName val="일반물자(한국통신)"/>
      <sheetName val="108.수선비"/>
      <sheetName val="맨홀_공사비"/>
      <sheetName val="심사"/>
      <sheetName val="DC"/>
      <sheetName val="한성교회 신축공사(050713)_CheckList"/>
      <sheetName val="ETC"/>
      <sheetName val="도"/>
      <sheetName val="총수량집계표"/>
      <sheetName val="단위수량"/>
      <sheetName val="철집"/>
      <sheetName val="말뚝기초(안정검토)-외측"/>
      <sheetName val="대비표"/>
      <sheetName val="Sheet14"/>
      <sheetName val="Sheet13"/>
      <sheetName val="중기사용료산출근거"/>
      <sheetName val="단가 및 재료비"/>
      <sheetName val="빙100장비사양"/>
      <sheetName val="Trend(Agitator)"/>
      <sheetName val="토지산출내역"/>
      <sheetName val="가시설(TYPE-A)"/>
      <sheetName val="1-1평균터파기고(1)"/>
      <sheetName val="램머"/>
      <sheetName val="수목데이타 "/>
      <sheetName val="소일위대가코드표"/>
      <sheetName val="집계표(공종별)"/>
      <sheetName val="관리"/>
      <sheetName val="적정"/>
      <sheetName val="하도"/>
      <sheetName val="별지"/>
      <sheetName val="보링"/>
      <sheetName val="철물"/>
      <sheetName val="철강재"/>
      <sheetName val="견적내역"/>
      <sheetName val="합의서"/>
      <sheetName val="포장"/>
      <sheetName val="5호광장(낙찰)"/>
      <sheetName val="5호광장"/>
      <sheetName val="5호광장 (만점)"/>
      <sheetName val="인천국제 (만점) (2)"/>
      <sheetName val="선거교가설공사"/>
      <sheetName val="선거교가설공사(만점)"/>
      <sheetName val="낙동강하구둑"/>
      <sheetName val="낙동강하구둑(만점)"/>
      <sheetName val="공원로-우남로"/>
      <sheetName val="공원로-우남로(만점)"/>
      <sheetName val="보림사우회도로"/>
      <sheetName val="보림사우회도로(만점)"/>
      <sheetName val="기초단가(03,상반기)"/>
      <sheetName val="노임(03,상반기)"/>
      <sheetName val="중기손료(03,상반기)"/>
      <sheetName val="중기가격(03)"/>
      <sheetName val="경비단가(02)"/>
      <sheetName val="총괄내역"/>
      <sheetName val="가시설수량"/>
      <sheetName val="가시설단위수량"/>
      <sheetName val="SORCE1"/>
      <sheetName val="장비가동"/>
      <sheetName val="현장업무"/>
      <sheetName val="품셈표"/>
      <sheetName val="신복2"/>
      <sheetName val="MAIN_TABLE"/>
      <sheetName val="현장"/>
      <sheetName val="전선 및 전선관"/>
      <sheetName val="수지표"/>
      <sheetName val="셀명"/>
      <sheetName val="총괄수지표"/>
      <sheetName val="도수로현황"/>
      <sheetName val="DB"/>
      <sheetName val="건축"/>
      <sheetName val="공주방향"/>
      <sheetName val="5호광장_(만점)"/>
      <sheetName val="인천국제_(만점)_(2)"/>
      <sheetName val="배수공_시멘트_및_골재량_산출"/>
      <sheetName val="대운산출"/>
      <sheetName val="산3_4"/>
      <sheetName val="정공공사"/>
      <sheetName val="70%"/>
      <sheetName val="단면설계"/>
      <sheetName val="안정검토"/>
      <sheetName val="L형옹벽"/>
      <sheetName val="포장절단"/>
      <sheetName val="1호맨홀토공"/>
      <sheetName val="Sight n M.H"/>
      <sheetName val="환율change"/>
      <sheetName val="GRDBS"/>
      <sheetName val="4 LINE"/>
      <sheetName val="7 th"/>
      <sheetName val="C10집계2"/>
      <sheetName val=" 갑지"/>
      <sheetName val="케이블규격"/>
      <sheetName val="COVERSHEET"/>
      <sheetName val="소화실적"/>
      <sheetName val="단위별용량계산"/>
      <sheetName val="총 원가계산"/>
      <sheetName val="매출요약(월별) -년간"/>
      <sheetName val="단위수량산출"/>
      <sheetName val="Piping Design Data"/>
      <sheetName val="4 &amp; 10-inch, CO2 Combo &amp; Sweep"/>
      <sheetName val="__MAIN"/>
      <sheetName val="과천MAIN"/>
      <sheetName val="터널조도"/>
      <sheetName val="부하LOAD"/>
      <sheetName val="1호맨홀가감수량"/>
      <sheetName val="ilch"/>
      <sheetName val="Table"/>
      <sheetName val="교통표지판수량집계표"/>
      <sheetName val="1공구_건정토건_토공3"/>
      <sheetName val="1공구_건정토건_철콘3"/>
      <sheetName val="도급표지_3"/>
      <sheetName val="도급표지__(4)3"/>
      <sheetName val="부대표지_(4)3"/>
      <sheetName val="도급표지__(3)3"/>
      <sheetName val="부대표지_(3)3"/>
      <sheetName val="도급표지__(2)3"/>
      <sheetName val="부대표지_(2)3"/>
      <sheetName val="토__목3"/>
      <sheetName val="조__경3"/>
      <sheetName val="전_기3"/>
      <sheetName val="건__축3"/>
      <sheetName val="보도내역_(3)3"/>
      <sheetName val="준검_내역서3"/>
      <sheetName val="1_수인터널3"/>
      <sheetName val="6PILE__(돌출)3"/>
      <sheetName val="0_0ControlSheet3"/>
      <sheetName val="0_1keyAssumption3"/>
      <sheetName val="2_대외공문3"/>
      <sheetName val="설_계3"/>
      <sheetName val="Sheet1_(2)2"/>
      <sheetName val="AS포장복구_3"/>
      <sheetName val="내역(최종본4_5)3"/>
      <sheetName val="입출재고현황_(2)2"/>
      <sheetName val="96보완계획7_122"/>
      <sheetName val="1_취수장2"/>
      <sheetName val="_총괄표2"/>
      <sheetName val="전차선로_물량표2"/>
      <sheetName val="BSD_(2)2"/>
      <sheetName val="4_내진설계2"/>
      <sheetName val="인건비_2"/>
      <sheetName val="1__설계조건_2_단면가정_3__하중계산2"/>
      <sheetName val="DATA_입력란2"/>
      <sheetName val="2_고용보험료산출근거2"/>
      <sheetName val="노원열병합__건축공사기성내역서2"/>
      <sheetName val="제잡비_xls2"/>
      <sheetName val="3BL공동구_수량2"/>
      <sheetName val="부대입찰_내역서2"/>
      <sheetName val="토공(우물통,기타)_2"/>
      <sheetName val="현장별계약현황('98_10_31)2"/>
      <sheetName val="실행내역서_2"/>
      <sheetName val="원가계산_(2)2"/>
      <sheetName val="Eq__Mobilization2"/>
      <sheetName val="1_설계조건2"/>
      <sheetName val="플랜트_설치2"/>
      <sheetName val="콤보박스와_리스트박스의_연결2"/>
      <sheetName val="97년_추정2"/>
      <sheetName val="현장관리비_산출내역2"/>
      <sheetName val="장비당단가_(1)"/>
      <sheetName val="Sheet2_(2)"/>
      <sheetName val="내___역"/>
      <sheetName val="2_건축"/>
      <sheetName val="수_량_명_세_서_-_1"/>
      <sheetName val="프라임_강변역(4,236)"/>
      <sheetName val="8_PILE__(돌출)"/>
      <sheetName val="2000년_공정표"/>
      <sheetName val="집_계_표"/>
      <sheetName val="공정표_"/>
      <sheetName val="별표_"/>
      <sheetName val="설내역서_1"/>
      <sheetName val="CIP_공사1"/>
      <sheetName val="2_교량(신설)"/>
      <sheetName val="5_2코핑"/>
      <sheetName val="P_M_별"/>
      <sheetName val="7_PILE__(돌출)"/>
      <sheetName val="DATA_입력부"/>
      <sheetName val="4_장비손료"/>
      <sheetName val="표지_(3)1"/>
      <sheetName val="표지_(2)1"/>
      <sheetName val="교각집계_(2)1"/>
      <sheetName val="교각토공_(2)1"/>
      <sheetName val="교각철근_(2)1"/>
      <sheetName val="외주대비_-석축1"/>
      <sheetName val="외주대비-구조물_(2)1"/>
      <sheetName val="견적표지_(3)1"/>
      <sheetName val="_HIT-&gt;HMC_견적(3900)1"/>
      <sheetName val="일__위__대__가__목__록1"/>
      <sheetName val="4_경비_5_영업외수지"/>
      <sheetName val="_견적서"/>
      <sheetName val="광통신_견적내역서1"/>
      <sheetName val="할증_"/>
      <sheetName val="unit_4"/>
      <sheetName val="2000_05"/>
      <sheetName val="교각토공__2_1"/>
      <sheetName val="수량산출서_갑지"/>
      <sheetName val="HRSG_SMALL072201"/>
      <sheetName val="6__안전관리비1"/>
      <sheetName val="3_공통공사대비1"/>
      <sheetName val="1_3_1절점좌표"/>
      <sheetName val="1_1설계기준"/>
      <sheetName val="단양_00_아파트-세부내역"/>
      <sheetName val="2차전체변경예정_(2)"/>
      <sheetName val="토공유동표(전체_당초)"/>
      <sheetName val="단면_(2)"/>
      <sheetName val="b_balju_(2)"/>
      <sheetName val="8_현장관리비"/>
      <sheetName val="7_안전관리비"/>
      <sheetName val="노무비_"/>
      <sheetName val="내역서_제출"/>
      <sheetName val="구조______"/>
      <sheetName val="간_지1"/>
      <sheetName val="화재_탐지_설비"/>
      <sheetName val="4_일위대가집계"/>
      <sheetName val="5__현장관리비(new)_"/>
      <sheetName val="Customer_Databas"/>
      <sheetName val="방배동내역_(총괄)"/>
      <sheetName val="EQUIP_LIST"/>
      <sheetName val="5_정산서"/>
      <sheetName val="1_본부별"/>
      <sheetName val="기초입력_DATA"/>
      <sheetName val="재활용_악취_먼지DUCT산출"/>
      <sheetName val="현장관리비내역서"/>
      <sheetName val="BQ(실행)"/>
      <sheetName val="배수장토목공사비"/>
      <sheetName val="암거"/>
      <sheetName val="공정표_1"/>
      <sheetName val="1_설계기준1"/>
      <sheetName val="장비당단가_(1)1"/>
      <sheetName val="Sheet2_(2)1"/>
      <sheetName val="별표_1"/>
      <sheetName val="2_건축1"/>
      <sheetName val="수_량_명_세_서_-_11"/>
      <sheetName val="검토현황"/>
      <sheetName val="증감내역"/>
      <sheetName val="옹벽단면치수"/>
      <sheetName val="ASALTOTA"/>
      <sheetName val="울산시산표"/>
      <sheetName val="2.2_오피스텔(12~32F)"/>
      <sheetName val="기본일위"/>
      <sheetName val="일용직6월"/>
      <sheetName val="이형관중량"/>
      <sheetName val="일위대가(목록)"/>
      <sheetName val="산근(목록)"/>
      <sheetName val="월별손익"/>
      <sheetName val="양덕동"/>
      <sheetName val="추가일위대가"/>
      <sheetName val="COVER-P"/>
      <sheetName val="자동제어"/>
      <sheetName val="화전내"/>
      <sheetName val="일위총괄표"/>
      <sheetName val="252K444"/>
      <sheetName val="하중계산"/>
      <sheetName val="철근량"/>
      <sheetName val="일위대가 집계표"/>
      <sheetName val="일용직"/>
      <sheetName val="중기조종사_단위단가"/>
      <sheetName val="법면"/>
      <sheetName val="배수공1"/>
      <sheetName val="원가계산서(변경)"/>
      <sheetName val="터널대가"/>
      <sheetName val="관개"/>
      <sheetName val="9.1지하2층하부보"/>
      <sheetName val="일대"/>
      <sheetName val="단계별내역 (2)"/>
      <sheetName val="계측기"/>
      <sheetName val="인천제철"/>
      <sheetName val="주요항목별"/>
      <sheetName val="골조"/>
      <sheetName val="퍼스트"/>
      <sheetName val="변경내역"/>
      <sheetName val="4.일위대가"/>
      <sheetName val="제수변수량"/>
      <sheetName val="수장"/>
      <sheetName val="철골공사"/>
      <sheetName val="맨홀되메우기"/>
      <sheetName val="당진1,2호기전선관설치및접지4차공사내역서-을지"/>
      <sheetName val="현금흐름표"/>
      <sheetName val="07제품별수익성"/>
      <sheetName val="교각별철근수량집계표"/>
      <sheetName val="출력X"/>
      <sheetName val="6동"/>
      <sheetName val="P_x0005_"/>
      <sheetName val="P嘐"/>
      <sheetName val="용집"/>
      <sheetName val="단Ⰰ비교표"/>
      <sheetName val="실唉내역서"/>
      <sheetName val="㋨가산출서"/>
      <sheetName val="시噔점쉤행"/>
      <sheetName val="횡배수ⴀ토공수량"/>
      <sheetName val="공䠜구간조서"/>
      <sheetName val="배수턵관(䢌)"/>
      <sheetName val="공㬸(신)"/>
      <sheetName val="강ⵐ(Sub)"/>
      <sheetName val="준걵조서Ⱁ지"/>
      <sheetName val="9GNG옴반"/>
      <sheetName val="㶀하(성남)"/>
      <sheetName val="부啘계산서"/>
      <sheetName val="冠사(PE)"/>
      <sheetName val="몰큈재료䂰출"/>
      <sheetName val="䣐_x0000__x0000_갑쥀)"/>
      <sheetName val="䴝괄내역서"/>
      <sheetName val="Nೃ拏-職"/>
      <sheetName val="㏄급표지_"/>
      <sheetName val="부㌀표지_(4)"/>
      <sheetName val="부㌀표지_(3)"/>
      <sheetName val="㶀대표지_(2)"/>
      <sheetName val="보㏄내역_(3)"/>
      <sheetName val="준Ⲁ_내역서"/>
      <sheetName val="⳵사비총ⴄ표"/>
      <sheetName val="1.䷨수장"/>
      <sheetName val="2000ㅄ하반기"/>
      <sheetName val=""/>
      <sheetName val="인ⱴ-측정"/>
      <sheetName val="4.뀴진설Ⳅ"/>
      <sheetName val="type-H"/>
      <sheetName val="4)䠠동표"/>
      <sheetName val="배ⴀ단가조사서"/>
      <sheetName val="䡼위대가(가설)"/>
      <sheetName val="䠑속도로1"/>
      <sheetName val="견䠁대비표"/>
      <sheetName val="교㌀(A1)"/>
      <sheetName val="부윬력정㦬"/>
      <sheetName val="전䰨선로 물량표"/>
      <sheetName val="COPINH"/>
      <sheetName val="공䠅별산출뀴역서"/>
      <sheetName val="䡼위(PN)"/>
      <sheetName val="전기일䠄대가"/>
      <sheetName val="전쉠환매도율"/>
      <sheetName val="䄤직윬-1"/>
      <sheetName val="현噩CODE"/>
      <sheetName val="䈘자䢬단위당"/>
      <sheetName val="일䠄대가(1)"/>
      <sheetName val="Ⰰ격조사서"/>
      <sheetName val="㶀대입찰 내역서"/>
      <sheetName val="자윬집계呜"/>
      <sheetName val="중기일위대밀"/>
      <sheetName val="포장공사"/>
      <sheetName val="상세도"/>
      <sheetName val="도급내역"/>
      <sheetName val="내역서 (2)"/>
      <sheetName val="단지배치도"/>
      <sheetName val="입찰유의사항"/>
      <sheetName val="하도급이행사항"/>
      <sheetName val="공내역 및 견적조건"/>
      <sheetName val="특수조건"/>
      <sheetName val="참석확인"/>
      <sheetName val="단면치수"/>
      <sheetName val="strut type"/>
      <sheetName val="48_x0005__x0000_"/>
      <sheetName val="사  업  비  수  지  예  산  서"/>
      <sheetName val="상행-교대(A1-A2)"/>
      <sheetName val="hvac(제어동)"/>
      <sheetName val="옥외"/>
      <sheetName val="工완성공사율"/>
      <sheetName val="1차설계Ꮗԯ_x0000_"/>
      <sheetName val="1차설계逷≙_xdc00_≙"/>
      <sheetName val="-15.0"/>
      <sheetName val="01AC"/>
      <sheetName val="미드수량"/>
      <sheetName val="청 구"/>
      <sheetName val="총체보활공정표"/>
      <sheetName val="배관물량집계(기본)"/>
      <sheetName val="품목"/>
      <sheetName val="전기2005"/>
      <sheetName val="변경집계표"/>
      <sheetName val="PĴ"/>
      <sheetName val="Pꮸ"/>
      <sheetName val="P估"/>
      <sheetName val="10.경제성분석"/>
      <sheetName val="제경비율"/>
      <sheetName val="PAINT"/>
      <sheetName val="제수"/>
      <sheetName val="공기"/>
      <sheetName val="기본정보"/>
      <sheetName val="예산대비"/>
      <sheetName val="다중모드"/>
      <sheetName val="Sheet10"/>
      <sheetName val="통합"/>
      <sheetName val="기계 도급내역서"/>
      <sheetName val="철탑공사"/>
      <sheetName val="kimre scrubber"/>
      <sheetName val="FRP PIPING 일위대가"/>
      <sheetName val="TCDB"/>
      <sheetName val="세부항목"/>
      <sheetName val="출력자료"/>
      <sheetName val="개인별 순위표"/>
      <sheetName val="2004노형교"/>
      <sheetName val="단가대비표 (3)"/>
      <sheetName val="미장"/>
      <sheetName val="quotation"/>
      <sheetName val="STEEL BOX 단면설계(SEC.8)"/>
      <sheetName val="기초단가"/>
      <sheetName val="입력데이타(비인쇄용)"/>
      <sheetName val="외주대비 -석축_x0000__x0000__x0000__x0000__x0000__x0012_[후다내역.XLS]견적표지 (3"/>
      <sheetName val="2.2 띠장의 설계"/>
      <sheetName val="자  재"/>
      <sheetName val="건축외주"/>
      <sheetName val="CM 1"/>
      <sheetName val="ROOF(ALKALI)"/>
      <sheetName val="세골재  T2 변경 현황"/>
      <sheetName val="6_ 안전관리비"/>
      <sheetName val="MODELING"/>
      <sheetName val="환산"/>
      <sheetName val="기술부 VENDOR LIST"/>
      <sheetName val="분전반"/>
      <sheetName val="특별"/>
      <sheetName val="호표"/>
      <sheetName val="4.2.1 마루높이 검토"/>
      <sheetName val="임율산출표"/>
      <sheetName val="청주(철골발주의뢰서)"/>
      <sheetName val="자료"/>
      <sheetName val="원가(칠곡다부)"/>
      <sheetName val="다부IC내역"/>
      <sheetName val="원가(재방송)"/>
      <sheetName val="재방송"/>
      <sheetName val="다부내역"/>
      <sheetName val="읍내터널"/>
      <sheetName val="칠곡IC내역"/>
      <sheetName val="내역집계표"/>
      <sheetName val="내역서 (3)"/>
      <sheetName val="대가"/>
      <sheetName val="산출양식"/>
      <sheetName val="대가목록"/>
      <sheetName val="산출양식 (2)"/>
      <sheetName val="토목원가계산서"/>
      <sheetName val="토목원가"/>
      <sheetName val="집계장"/>
      <sheetName val="제외공종"/>
      <sheetName val="선급금사용계획서"/>
      <sheetName val="사용세부내역"/>
      <sheetName val="공사비증감대비표"/>
      <sheetName val="전체산출내역서갑(변경) "/>
      <sheetName val="산출내역서을(변경)"/>
      <sheetName val="전체세부(이설도로)"/>
      <sheetName val="전체세부(연결도로)"/>
      <sheetName val="전체원가계산서(변경)"/>
      <sheetName val="용역비"/>
      <sheetName val="취·현"/>
      <sheetName val="취·투"/>
      <sheetName val="토·집"/>
      <sheetName val="배·집"/>
      <sheetName val="기·집30(보고)"/>
      <sheetName val="기·집30(확정)"/>
      <sheetName val="기·내30(확정)"/>
      <sheetName val="A.터파기공"/>
      <sheetName val="B.측·집"/>
      <sheetName val="배(자·집) (2)"/>
      <sheetName val="배(철·집)"/>
      <sheetName val="배(암·유)"/>
      <sheetName val="배(시·골)"/>
      <sheetName val="2.01측·터·집"/>
      <sheetName val="V·집"/>
      <sheetName val="V·현"/>
      <sheetName val="산·집"/>
      <sheetName val="산·현"/>
      <sheetName val="L·집"/>
      <sheetName val="L·현"/>
      <sheetName val="맹·집"/>
      <sheetName val="맹·현"/>
      <sheetName val="C배·집"/>
      <sheetName val="횡·집"/>
      <sheetName val="흄·집"/>
      <sheetName val="횡·조"/>
      <sheetName val="종·배"/>
      <sheetName val="종·조"/>
      <sheetName val="배·면"/>
      <sheetName val="배·날"/>
      <sheetName val="횡·날"/>
      <sheetName val="콘집·수"/>
      <sheetName val="흙쌓·수"/>
      <sheetName val="땅깍·수"/>
      <sheetName val="땅깍·수 (1-1)"/>
      <sheetName val="집·조10"/>
      <sheetName val="집·조6"/>
      <sheetName val="비·보"/>
      <sheetName val="집·조8"/>
      <sheetName val="암·재"/>
      <sheetName val="암·토"/>
      <sheetName val="암·철"/>
      <sheetName val="본·수"/>
      <sheetName val="2+126"/>
      <sheetName val="평날·수"/>
      <sheetName val="0-52 "/>
      <sheetName val="콘·다 (2)"/>
      <sheetName val="기·집 (2)"/>
      <sheetName val="콘·다 (3)"/>
      <sheetName val="콘·현"/>
      <sheetName val="소·집"/>
      <sheetName val="소·현"/>
      <sheetName val="집·거"/>
      <sheetName val="집·연"/>
      <sheetName val="도·집"/>
      <sheetName val="성도1"/>
      <sheetName val="가드레일산근"/>
      <sheetName val="수량"/>
      <sheetName val="단가비교"/>
      <sheetName val="적용2002"/>
      <sheetName val="기초병원총괄표"/>
      <sheetName val="기초병원원가"/>
      <sheetName val="기초병원내역집계표"/>
      <sheetName val="기초(토목)"/>
      <sheetName val="기초(건축)"/>
      <sheetName val="기초(기계)"/>
      <sheetName val="기초(전기)"/>
      <sheetName val="기초(통신)"/>
      <sheetName val="감액총괄(계약적용)"/>
      <sheetName val="감액원가계산(계약적용)"/>
      <sheetName val="삭감내역집계표"/>
      <sheetName val="건축,토목감액(계약적용)"/>
      <sheetName val="기계,전기감액"/>
      <sheetName val="내역비교"/>
      <sheetName val="병원내역집계표 (2)"/>
      <sheetName val="설계기계"/>
      <sheetName val="설계통신"/>
      <sheetName val="설계전기"/>
      <sheetName val="설계기준삭감(기,전)"/>
      <sheetName val="설계내역집계표"/>
      <sheetName val="실행총괄 "/>
      <sheetName val="본체"/>
      <sheetName val="[IL-3.XLSY갑지"/>
      <sheetName val="설비내역서"/>
      <sheetName val="CON'C"/>
      <sheetName val="도급내역서(재노경)"/>
      <sheetName val="4.일위대가목차"/>
      <sheetName val="기계경비(시간당)"/>
      <sheetName val="내역_ver1.0"/>
      <sheetName val="2000,9월 일위"/>
      <sheetName val="단가일람표"/>
      <sheetName val="IL-3"/>
      <sheetName val="항목별사용내역"/>
      <sheetName val="항목별사용금액"/>
      <sheetName val="급여명세서(한국)"/>
      <sheetName val="1.노무비명세서(해동)"/>
      <sheetName val="1.노무비명세서(토목)"/>
      <sheetName val="2.노무비명세서(해동)"/>
      <sheetName val="2.노무비명세서(수직보호망)"/>
      <sheetName val="2.노무비명세서(난간대)"/>
      <sheetName val="2.사진대지"/>
      <sheetName val="3.사진대지"/>
      <sheetName val="차수공개요"/>
      <sheetName val="설계산출기초"/>
      <sheetName val="도급예산내역서봉투"/>
      <sheetName val="설계산출표지"/>
      <sheetName val="도급예산내역서총괄표"/>
      <sheetName val="을부담운반비"/>
      <sheetName val="운반비산출"/>
      <sheetName val="매출현황"/>
      <sheetName val="보온일위"/>
      <sheetName val="49수량"/>
      <sheetName val="단가비교표(노무)"/>
      <sheetName val="수목표준대가"/>
      <sheetName val="변경품셈총괄"/>
      <sheetName val="고창터널(고창방향)"/>
      <sheetName val="변압기 및 발전기 용량"/>
      <sheetName val="냉천부속동"/>
      <sheetName val="공종단가"/>
      <sheetName val="조도계산서 (도서)"/>
      <sheetName val="암거단위"/>
      <sheetName val="보증수수료산출"/>
      <sheetName val="DAN"/>
      <sheetName val="백호우계수"/>
      <sheetName val="대포2교접속"/>
      <sheetName val="천방교접속"/>
      <sheetName val="실행예산서"/>
      <sheetName val="일반전기(2단지-을지)"/>
      <sheetName val="토목공사"/>
      <sheetName val="일위대가(4층원격)"/>
      <sheetName val="BM"/>
      <sheetName val="찍기"/>
      <sheetName val="의왕내역"/>
      <sheetName val="단가대비"/>
      <sheetName val="총괄집계표"/>
      <sheetName val="인수공규격"/>
      <sheetName val="단가(1)"/>
      <sheetName val="적용단위길이"/>
      <sheetName val="일위대가(건축)"/>
      <sheetName val="빌딩 안내"/>
      <sheetName val="기계공사비집계(원안)"/>
      <sheetName val="48단가"/>
      <sheetName val="CABLE"/>
      <sheetName val="CABLE (2)"/>
      <sheetName val="접지수량"/>
      <sheetName val="G.R300경비"/>
      <sheetName val="교수설계"/>
      <sheetName val="공종구간"/>
      <sheetName val="조경일람"/>
      <sheetName val="49단가"/>
      <sheetName val="구간산출"/>
      <sheetName val="노임단가산출근거"/>
      <sheetName val="COST"/>
      <sheetName val="항목등록"/>
      <sheetName val="원가계산서(남측)"/>
      <sheetName val="신고분기설정참고"/>
      <sheetName val="거래처자료등록"/>
      <sheetName val="조도계산"/>
      <sheetName val="국내조달(통합-1)"/>
      <sheetName val="상시"/>
      <sheetName val="주beam"/>
      <sheetName val="9811"/>
      <sheetName val="출력용"/>
      <sheetName val="하부철근수량"/>
      <sheetName val="연결관산출조서"/>
      <sheetName val="내역서적용수량"/>
      <sheetName val="계획집계"/>
      <sheetName val="기계물량"/>
      <sheetName val="비탈면보호공수량산출"/>
      <sheetName val="준공검사원(갑)"/>
      <sheetName val="기성내역서(을) (2)"/>
      <sheetName val="영신토건물가변동"/>
      <sheetName val="변수값"/>
      <sheetName val="중기상차"/>
      <sheetName val="AS복구"/>
      <sheetName val="중기터파기"/>
      <sheetName val="1단계 (2)"/>
      <sheetName val="L_RPTA05_목록"/>
      <sheetName val="동원인원"/>
      <sheetName val="2.1  노무비 평균단가산출"/>
      <sheetName val="예산명세서"/>
      <sheetName val="입상내역"/>
      <sheetName val="단가일람"/>
      <sheetName val="3.공사비(07년노임단가)"/>
      <sheetName val="3.공사비(단가조사표)"/>
      <sheetName val="3.공사비(물량산출표)"/>
      <sheetName val="3.공사비(일위대가표목록)"/>
      <sheetName val="3.공사비(일위대가표)"/>
      <sheetName val="견"/>
      <sheetName val="#3_일위대가목록"/>
      <sheetName val="Macro(차단기)"/>
      <sheetName val="띘랷랷랷"/>
      <sheetName val="TRE TABLE"/>
      <sheetName val="Requirement(Work Crew)"/>
      <sheetName val="계획"/>
      <sheetName val="계획세부"/>
      <sheetName val="사용내역서"/>
      <sheetName val="항목별내역서"/>
      <sheetName val="안전담당자"/>
      <sheetName val="유도원"/>
      <sheetName val="안전사진"/>
      <sheetName val="대전-교대(A1-A2)"/>
      <sheetName val="7단가"/>
      <sheetName val="9509"/>
      <sheetName val="총공사원가"/>
      <sheetName val="건축공사원가"/>
      <sheetName val="설비공사원가"/>
      <sheetName val="배관공사기초자료"/>
      <sheetName val="Ekog10"/>
      <sheetName val="AL공사(원)"/>
      <sheetName val="내역서1"/>
      <sheetName val="22수량"/>
      <sheetName val="품목현황"/>
      <sheetName val="출고대장"/>
      <sheetName val="입력DATA"/>
      <sheetName val="asd"/>
      <sheetName val="★도급내역"/>
      <sheetName val="back-data"/>
      <sheetName val="인월수표"/>
      <sheetName val="분전함신설"/>
      <sheetName val="접지1종"/>
      <sheetName val="진입도로B (2)"/>
      <sheetName val="백암비스타내역"/>
      <sheetName val="2.냉난방설비공사"/>
      <sheetName val="7.자동제어공사"/>
      <sheetName val="중강당 내역"/>
      <sheetName val="제-노임"/>
      <sheetName val="AV시스템"/>
      <sheetName val="전체분2회변경"/>
      <sheetName val="산출근거(복구)"/>
      <sheetName val="영창26"/>
      <sheetName val="웅진교-S2"/>
      <sheetName val="횡배수관집현황(2공구)"/>
      <sheetName val="남양주부대"/>
      <sheetName val="기초자료입력및 K치 확인"/>
      <sheetName val="ES조서출력하기"/>
      <sheetName val="등록자료"/>
      <sheetName val="역T형교대(PILE기초)"/>
      <sheetName val="실행내역 "/>
      <sheetName val="수원역(전체분)설계서"/>
      <sheetName val="자재 단가 비교표(견적)"/>
      <sheetName val="자재 단가 비교표"/>
      <sheetName val="BDATA"/>
      <sheetName val="지하"/>
      <sheetName val="건설기계목록"/>
      <sheetName val="일위대가_목록"/>
      <sheetName val="재료단가"/>
      <sheetName val="시중노임"/>
      <sheetName val="지불내역1"/>
      <sheetName val="지질조사"/>
      <sheetName val="암거단위-1련"/>
      <sheetName val="의뢰내역서"/>
      <sheetName val="준공내역서표지"/>
      <sheetName val="䂰출양식"/>
      <sheetName val="국별인원"/>
      <sheetName val="Bid Summary"/>
      <sheetName val="이동시 예상비용"/>
      <sheetName val="Seg 1DE비용"/>
      <sheetName val="Transit 비용_감가상각미포함"/>
      <sheetName val="맨홀조서"/>
      <sheetName val="단가조사서"/>
      <sheetName val="Factor"/>
      <sheetName val="48수량"/>
      <sheetName val="단가비교표_공통1"/>
      <sheetName val="내역(원안-대안)"/>
      <sheetName val="산출목록표"/>
      <sheetName val="전화공사 공량 및 집계표"/>
      <sheetName val="공사착공계"/>
      <sheetName val="참조 (2)"/>
      <sheetName val="6. 직접경비"/>
      <sheetName val="이토변실(A3-LINE)"/>
      <sheetName val="조경"/>
      <sheetName val="횡배수관재료-"/>
      <sheetName val="계산서(직선부)"/>
      <sheetName val="포장재료집계표"/>
      <sheetName val="콘크리트측구연장"/>
      <sheetName val="-몰탈콘크리트"/>
      <sheetName val="-배수구조물공토공"/>
      <sheetName val="MAIN"/>
      <sheetName val="부표총괄"/>
      <sheetName val="일대목차"/>
      <sheetName val="단가(보완)"/>
      <sheetName val="대가 (보완)"/>
      <sheetName val="단위목록"/>
      <sheetName val="기계경비목록"/>
      <sheetName val="3.자재비(총괄)"/>
      <sheetName val="제출내역"/>
      <sheetName val="철콘공사"/>
      <sheetName val="내역서_(3)"/>
      <sheetName val="산출양식_(2)"/>
      <sheetName val="전체산출내역서갑(변경)_"/>
      <sheetName val="A_터파기공"/>
      <sheetName val="B_측·집"/>
      <sheetName val="배(자·집)_(2)"/>
      <sheetName val="2_01측·터·집"/>
      <sheetName val="땅깍·수_(1-1)"/>
      <sheetName val="0-52_"/>
      <sheetName val="콘·다_(2)"/>
      <sheetName val="기·집_(2)"/>
      <sheetName val="콘·다_(3)"/>
      <sheetName val="병원내역집계표_(2)"/>
      <sheetName val="실행총괄_"/>
      <sheetName val="[IL-3_XLSY갑지"/>
      <sheetName val="품목납기"/>
      <sheetName val="단가기준"/>
      <sheetName val="횡배수관수량집계"/>
      <sheetName val="우,오수"/>
      <sheetName val="유의사항"/>
      <sheetName val="현장설명"/>
      <sheetName val="특별조건"/>
      <sheetName val="토공갑"/>
      <sheetName val="구조물갑"/>
      <sheetName val="투찰계획서"/>
      <sheetName val="99총공사내역서"/>
      <sheetName val="평야부단가"/>
      <sheetName val="오동"/>
      <sheetName val="대조"/>
      <sheetName val="나한"/>
      <sheetName val="단가대비표(계측)"/>
      <sheetName val="공정외주"/>
      <sheetName val="제조 경영"/>
      <sheetName val="36단가"/>
      <sheetName val="36수량"/>
      <sheetName val="메인거더-크로스빔200연결부"/>
      <sheetName val="기본자료"/>
      <sheetName val="설계서을"/>
      <sheetName val="EQ-R1"/>
      <sheetName val="L-type"/>
      <sheetName val="bearing"/>
      <sheetName val="조내역"/>
      <sheetName val="C지구"/>
      <sheetName val="사내도로"/>
      <sheetName val="4.전기"/>
      <sheetName val="노 무 비"/>
      <sheetName val="노임단가표"/>
      <sheetName val="결선list"/>
      <sheetName val="위치도1"/>
      <sheetName val="자재단가-1"/>
      <sheetName val="도급정산"/>
      <sheetName val="제출내역_(2)"/>
      <sheetName val="4_일위대가목차"/>
      <sheetName val="내역_ver1_0"/>
      <sheetName val="1_노무비명세서(해동)"/>
      <sheetName val="1_노무비명세서(토목)"/>
      <sheetName val="2_노무비명세서(해동)"/>
      <sheetName val="2_노무비명세서(수직보호망)"/>
      <sheetName val="2_노무비명세서(난간대)"/>
      <sheetName val="2_사진대지"/>
      <sheetName val="3_사진대지"/>
      <sheetName val="2000,9월_일위"/>
      <sheetName val="제잡비집계"/>
      <sheetName val="간접1"/>
      <sheetName val="내역서(토목)"/>
      <sheetName val="미납품 현황"/>
      <sheetName val="신설개소별 총집계표(동해-배전)"/>
      <sheetName val="SSMITM"/>
      <sheetName val="B"/>
      <sheetName val="수량산출목록표"/>
      <sheetName val="횡배위치"/>
      <sheetName val="Print"/>
      <sheetName val="MATRLDATA"/>
      <sheetName val="관로분포도"/>
      <sheetName val="일위대가목록(기계)"/>
      <sheetName val="옥외배관기본공량"/>
      <sheetName val="대비2"/>
      <sheetName val="옥외외등집계표"/>
      <sheetName val="유림총괄"/>
      <sheetName val="예산변경원인분석"/>
      <sheetName val="GEN"/>
      <sheetName val="총체"/>
      <sheetName val="실행내역_원본"/>
      <sheetName val="가설건물"/>
      <sheetName val="WING3"/>
      <sheetName val="시설,관리하위"/>
      <sheetName val="대운반(철재)"/>
      <sheetName val="테이블"/>
      <sheetName val="일일현황"/>
      <sheetName val="년차"/>
      <sheetName val="일집"/>
      <sheetName val="cctv예산대비"/>
      <sheetName val="라이닝폼예산대비내역"/>
      <sheetName val="BOX 본체"/>
      <sheetName val="단가삐출"/>
      <sheetName val="시운전연료비"/>
      <sheetName val="지원사무소원가배부내역"/>
      <sheetName val="48평단가"/>
      <sheetName val="57단가"/>
      <sheetName val="54평단가"/>
      <sheetName val="66평단가"/>
      <sheetName val="61단가"/>
      <sheetName val="89평단가"/>
      <sheetName val="84평단가"/>
      <sheetName val="주소"/>
      <sheetName val="일위1"/>
      <sheetName val="자재운반단가일람표"/>
      <sheetName val="기계경비목록1"/>
      <sheetName val="흄관수량"/>
      <sheetName val="PROCURE"/>
      <sheetName val="중기사용료"/>
      <sheetName val="우수공,맨홀,집수정"/>
      <sheetName val="MP MOB"/>
      <sheetName val="방음벽기초"/>
      <sheetName val="요약서"/>
      <sheetName val="철거폐쇄현황"/>
      <sheetName val="일위대가1"/>
      <sheetName val="2.1"/>
      <sheetName val="T기성9605"/>
      <sheetName val="1월"/>
      <sheetName val="Balance"/>
      <sheetName val="제안실적sum조회"/>
      <sheetName val="기성금내역서"/>
      <sheetName val="경성자금"/>
      <sheetName val="7.전산해석결과"/>
      <sheetName val="4.하중"/>
      <sheetName val="비교표"/>
      <sheetName val="맨홀"/>
      <sheetName val="일위목차"/>
      <sheetName val="시가지우회도로공내역서"/>
      <sheetName val="사다리"/>
      <sheetName val="SPEC"/>
      <sheetName val="SCH"/>
      <sheetName val="가격"/>
      <sheetName val="암거(2)"/>
      <sheetName val="97 사업추정(WEKI)"/>
      <sheetName val="일위대가 (PM)"/>
      <sheetName val="1-1.현장정리"/>
      <sheetName val="1-2.토공"/>
      <sheetName val="1-3.WMM,GSB"/>
      <sheetName val="1-4.BITUMINOUS COURSE"/>
      <sheetName val="1-5.BOX CULVERTS"/>
      <sheetName val="1-6.BRIDGE"/>
      <sheetName val="1-7.DRAINAGE"/>
      <sheetName val="1-8.TRAFFIC"/>
      <sheetName val="1-9.MISCELLANEOUS"/>
      <sheetName val="1-10.ELECTRICAL"/>
      <sheetName val="1-12.도급외항목"/>
      <sheetName val="하도내역_(철콘)1"/>
      <sheetName val="조건표_(2)1"/>
      <sheetName val="목차_1"/>
      <sheetName val="7__현장관리비_1"/>
      <sheetName val="노무비_근거1"/>
      <sheetName val="임율_Data1"/>
      <sheetName val="4_LINE"/>
      <sheetName val="7_th"/>
      <sheetName val="_갑지"/>
      <sheetName val="A_LINE"/>
      <sheetName val="5__현장관리비_new__"/>
      <sheetName val="Temporary_Mooring"/>
      <sheetName val="총_원가계산"/>
      <sheetName val="목록"/>
      <sheetName val="계정"/>
      <sheetName val="메서,변+증"/>
      <sheetName val="명일작업계획 (3)"/>
      <sheetName val="연결원본-절대지우지말것"/>
      <sheetName val="검색방"/>
      <sheetName val="일위대가집계표"/>
      <sheetName val="산출서집계HS"/>
      <sheetName val="자동세륜기"/>
      <sheetName val="잔수량(작성)"/>
      <sheetName val="공종보합"/>
      <sheetName val="출력원가"/>
      <sheetName val="공종원가"/>
      <sheetName val="총괄원가"/>
      <sheetName val="아파트"/>
      <sheetName val="상가,복지관"/>
      <sheetName val="주차장"/>
      <sheetName val="경비실"/>
      <sheetName val="목록표"/>
      <sheetName val="임차비용"/>
      <sheetName val="앵커(3안)"/>
      <sheetName val="용선 C.L"/>
      <sheetName val="전 체"/>
      <sheetName val="4동급수"/>
      <sheetName val="토목단가산출"/>
      <sheetName val="표지_(3)2"/>
      <sheetName val="표지_(2)2"/>
      <sheetName val="교각집계_(2)2"/>
      <sheetName val="교각토공_(2)2"/>
      <sheetName val="교각철근_(2)2"/>
      <sheetName val="외주대비_-석축2"/>
      <sheetName val="외주대비-구조물_(2)2"/>
      <sheetName val="견적표지_(3)2"/>
      <sheetName val="_HIT-&gt;HMC_견적(3900)2"/>
      <sheetName val="일__위__대__가__목__록2"/>
      <sheetName val="교각토공__2_2"/>
      <sheetName val="3_공통공사대비2"/>
      <sheetName val="6__안전관리비2"/>
      <sheetName val="HRSG_SMALL072202"/>
      <sheetName val="2차전체변경예정_(2)1"/>
      <sheetName val="토공유동표(전체_당초)1"/>
      <sheetName val="단면_(2)1"/>
      <sheetName val="8_현장관리비1"/>
      <sheetName val="7_안전관리비1"/>
      <sheetName val="8_PILE__(돌출)1"/>
      <sheetName val="b_balju_(2)1"/>
      <sheetName val="중기조종사_단위단가1"/>
      <sheetName val="2_2_오피스텔(12~32F)"/>
      <sheetName val="일위대가_집계표"/>
      <sheetName val="9_1지하2층하부보"/>
      <sheetName val="단계별내역_(2)"/>
      <sheetName val="2_2_띠장의_설계"/>
      <sheetName val="6__안전관리비3"/>
      <sheetName val="자__재"/>
      <sheetName val="개인별_순위표"/>
      <sheetName val="CM_1"/>
      <sheetName val="기술부_VENDOR_LIST"/>
      <sheetName val="외주대비_-석축[후다내역_XLS]견적표지_(3"/>
      <sheetName val="4_일위대가"/>
      <sheetName val="품셈기준"/>
      <sheetName val="설치자재"/>
      <sheetName val="성토도수로현황"/>
      <sheetName val="Chart1"/>
      <sheetName val="조건입력"/>
      <sheetName val="자립흙막이"/>
      <sheetName val="흙막이A"/>
      <sheetName val="흙막이B"/>
      <sheetName val="흙막이B (오산운암)"/>
      <sheetName val="흙막이C"/>
      <sheetName val="타이로드 흙막이"/>
      <sheetName val="타이로드 흙막이(근입장2.5M)"/>
      <sheetName val="어스앙카"/>
      <sheetName val="타이로드"/>
      <sheetName val="타이로드(근입장2.5M)"/>
      <sheetName val="pile 항타"/>
      <sheetName val="pile 항타(디젤)"/>
      <sheetName val="pile 항타 A"/>
      <sheetName val="pile 항타 B"/>
      <sheetName val="pile 항타 C"/>
      <sheetName val="pile 인발"/>
      <sheetName val="pile 인발 A"/>
      <sheetName val="pile 인발 B"/>
      <sheetName val="pile 인발 C"/>
      <sheetName val="토류판"/>
      <sheetName val="H-BEAM설치및철거"/>
      <sheetName val="BRACKET"/>
      <sheetName val="20TON TRAILER"/>
      <sheetName val="토류판 (2)"/>
      <sheetName val="SHEET PILE단가"/>
      <sheetName val="공사기간"/>
      <sheetName val="사업개요"/>
      <sheetName val="현장관리비_입력"/>
      <sheetName val="6.이토처리시간"/>
      <sheetName val="실행(1)"/>
      <sheetName val="공사비집계"/>
      <sheetName val="일일총괄"/>
      <sheetName val="수량-가로등"/>
      <sheetName val="경비공통"/>
      <sheetName val="내역서(총)"/>
      <sheetName val="전체공사"/>
      <sheetName val="내역(가지)"/>
      <sheetName val="신평리 권리자명부"/>
      <sheetName val="MIJIBI"/>
      <sheetName val=" ｹ-ﾌﾞﾙ"/>
      <sheetName val="문학간접"/>
      <sheetName val="도급내역서"/>
      <sheetName val="관리비비계상"/>
      <sheetName val="기초단가일람표"/>
      <sheetName val="용수간선"/>
      <sheetName val="참조자료"/>
      <sheetName val="7월11일"/>
      <sheetName val="죽원1교"/>
      <sheetName val="단위중기"/>
      <sheetName val="평균높이산출근거"/>
      <sheetName val="횡배수관위치조서"/>
      <sheetName val="차선"/>
      <sheetName val="차조서"/>
      <sheetName val="공사명입력"/>
      <sheetName val="수량명세서"/>
      <sheetName val="L형옹벽(key)"/>
      <sheetName val="수량산근(출력X)"/>
      <sheetName val="표준화수량집계표(출력X)"/>
      <sheetName val="품셈총괄(출력X)"/>
      <sheetName val="일반수량집계표"/>
      <sheetName val="대동교-단면(무장)"/>
      <sheetName val="라멘수량(무장)"/>
      <sheetName val="대동교-단면(아산)"/>
      <sheetName val="토공집계표"/>
      <sheetName val="토공시점"/>
      <sheetName val="토공종점"/>
      <sheetName val="콘센트신설"/>
      <sheetName val="신규단가산출"/>
      <sheetName val="기초공"/>
      <sheetName val="토  공"/>
      <sheetName val="회사정보"/>
      <sheetName val="준설량산정표"/>
      <sheetName val="날개벽(좌,우=45도,75도)"/>
      <sheetName val="내역서-2"/>
      <sheetName val="F 월별기성수금현황 "/>
      <sheetName val="TYPE-1"/>
      <sheetName val="220 (2)"/>
      <sheetName val="배수喘_x001a_"/>
      <sheetName val="중기산출근거기초"/>
      <sheetName val="Macro3"/>
      <sheetName val="ESC(K치)"/>
      <sheetName val="물량표S"/>
      <sheetName val="품종코드"/>
      <sheetName val="인적사항"/>
      <sheetName val="라이신_NML"/>
      <sheetName val="PRO_DCI"/>
      <sheetName val="INST_DCI"/>
      <sheetName val="HVAC_DCI"/>
      <sheetName val="PIPE_DCI"/>
      <sheetName val="①idea pipeline"/>
      <sheetName val="Comps"/>
      <sheetName val="교육훈련비6"/>
      <sheetName val="ver2"/>
      <sheetName val="IMP 통일양식"/>
      <sheetName val="LYS 통일양식"/>
      <sheetName val="TB(BS)"/>
      <sheetName val="TB(PL)"/>
      <sheetName val="patch"/>
      <sheetName val="Xunit (단위환산)"/>
      <sheetName val="유통기한 프로그램"/>
      <sheetName val="배부전"/>
      <sheetName val="자재비"/>
      <sheetName val="인부신상_x0000__x0000_"/>
      <sheetName val="인부신상헾⼳"/>
      <sheetName val="울진항공등화 내역서"/>
      <sheetName val="내역(설계)"/>
      <sheetName val="영흥TL(UP,DOWN) "/>
      <sheetName val="일 위 대 가 표"/>
      <sheetName val="연돌일위집계"/>
      <sheetName val="0226"/>
      <sheetName val="울산"/>
      <sheetName val="Anti"/>
      <sheetName val="FANDBS"/>
      <sheetName val="GRDATA"/>
      <sheetName val="SHAFTDBSE"/>
      <sheetName val="고객사 관리 코드"/>
      <sheetName val="업무처리전"/>
      <sheetName val="산출0"/>
      <sheetName val="중기쥰종사 단위단가"/>
      <sheetName val="원하대비"/>
      <sheetName val="신천3호용수로"/>
      <sheetName val="통계연보"/>
      <sheetName val="2.1외주"/>
      <sheetName val="2.3노무"/>
      <sheetName val="2.4자재"/>
      <sheetName val="2.2장비"/>
      <sheetName val="2.5경비"/>
      <sheetName val="2.6수목대"/>
      <sheetName val="3련 BOX"/>
      <sheetName val="도수로집계"/>
      <sheetName val="OPTION"/>
      <sheetName val="맨홀수량산출(A-LINE)"/>
      <sheetName val="일위집계"/>
      <sheetName val="배명(단가柖"/>
      <sheetName val="tra-vat-lieu"/>
      <sheetName val="함열량 db"/>
      <sheetName val="간이연락"/>
      <sheetName val="1공구_건정토건_토공4"/>
      <sheetName val="1공구_건정토건_철콘4"/>
      <sheetName val="도급표지_4"/>
      <sheetName val="도급표지__(4)4"/>
      <sheetName val="부대표지_(4)4"/>
      <sheetName val="도급표지__(3)4"/>
      <sheetName val="부대표지_(3)4"/>
      <sheetName val="도급표지__(2)4"/>
      <sheetName val="부대표지_(2)4"/>
      <sheetName val="토__목4"/>
      <sheetName val="조__경4"/>
      <sheetName val="전_기4"/>
      <sheetName val="건__축4"/>
      <sheetName val="보도내역_(3)4"/>
      <sheetName val="준검_내역서4"/>
      <sheetName val="내역(최종본4_5)4"/>
      <sheetName val="1_수인터널4"/>
      <sheetName val="설_계4"/>
      <sheetName val="입출재고현황_(2)3"/>
      <sheetName val="6PILE__(돌출)4"/>
      <sheetName val="2_대외공문4"/>
      <sheetName val="AS포장복구_4"/>
      <sheetName val="0_0ControlSheet4"/>
      <sheetName val="0_1keyAssumption4"/>
      <sheetName val="4_내진설계3"/>
      <sheetName val="Sheet1_(2)3"/>
      <sheetName val="1_취수장3"/>
      <sheetName val="BSD_(2)3"/>
      <sheetName val="4_경비_5_영업외수지1"/>
      <sheetName val="_견적서1"/>
      <sheetName val="실행내역서_3"/>
      <sheetName val="96보완계획7_123"/>
      <sheetName val="전차선로_물량표3"/>
      <sheetName val="부대입찰_내역서3"/>
      <sheetName val="1__설계조건_2_단면가정_3__하중계산3"/>
      <sheetName val="DATA_입력란3"/>
      <sheetName val="3BL공동구_수량3"/>
      <sheetName val="제잡비_xls3"/>
      <sheetName val="인건비_3"/>
      <sheetName val="_총괄표3"/>
      <sheetName val="2_고용보험료산출근거3"/>
      <sheetName val="토공(우물통,기타)_3"/>
      <sheetName val="현장관리비_산출내역3"/>
      <sheetName val="현장별계약현황('98_10_31)3"/>
      <sheetName val="97년_추정3"/>
      <sheetName val="Eq__Mobilization3"/>
      <sheetName val="원가계산_(2)3"/>
      <sheetName val="1_설계조건3"/>
      <sheetName val="광통신_견적내역서11"/>
      <sheetName val="할증_1"/>
      <sheetName val="노원열병합__건축공사기성내역서3"/>
      <sheetName val="unit_41"/>
      <sheetName val="플랜트_설치3"/>
      <sheetName val="콤보박스와_리스트박스의_연결3"/>
      <sheetName val="설내역서_2"/>
      <sheetName val="프라임_강변역(4,236)1"/>
      <sheetName val="내___역1"/>
      <sheetName val="집_계_표1"/>
      <sheetName val="2000년_공정표1"/>
      <sheetName val="5_2코핑1"/>
      <sheetName val="배수공_시멘트_및_골재량_산출1"/>
      <sheetName val="7_PILE__(돌출)1"/>
      <sheetName val="P_M_별1"/>
      <sheetName val="CIP_공사2"/>
      <sheetName val="수량산출서_갑지1"/>
      <sheetName val="DATA_입력부1"/>
      <sheetName val="구조______1"/>
      <sheetName val="노무비_1"/>
      <sheetName val="화재_탐지_설비1"/>
      <sheetName val="Customer_Databas1"/>
      <sheetName val="4_일위대가집계1"/>
      <sheetName val="내역서_제출1"/>
      <sheetName val="5__현장관리비(new)_1"/>
      <sheetName val="방배동내역_(총괄)1"/>
      <sheetName val="간_지11"/>
      <sheetName val="2_교량(신설)1"/>
      <sheetName val="EQUIP_LIST1"/>
      <sheetName val="일위대가_(PM)"/>
      <sheetName val="2000_051"/>
      <sheetName val="원내역서_그대로"/>
      <sheetName val="1_3_1절점좌표1"/>
      <sheetName val="1_1설계기준1"/>
      <sheetName val="1_본부별1"/>
      <sheetName val="기초입력_DATA1"/>
      <sheetName val="재활용_악취_먼지DUCT산출1"/>
      <sheetName val="남양시작동자105노65기1_3화1_2"/>
      <sheetName val="관음목장(제출용)자105인97_5"/>
      <sheetName val="전체내역_(2)"/>
      <sheetName val="Hyundai_Unit_cost_xls"/>
      <sheetName val="TABLE_DB"/>
      <sheetName val="쌍용_data_base"/>
      <sheetName val="969910(_R)"/>
      <sheetName val="1062-X방향_"/>
      <sheetName val="5_정산서1"/>
      <sheetName val="PROJECT_BRIEF"/>
      <sheetName val="4_장비손료1"/>
      <sheetName val="단양_00_아파트-세부내역1"/>
      <sheetName val="설계기준_및_하중계산"/>
      <sheetName val="5호광장_(만점)1"/>
      <sheetName val="인천국제_(만점)_(2)1"/>
      <sheetName val="전선_및_전선관"/>
      <sheetName val="VENDOR_LIST"/>
      <sheetName val="Sight_n_M_H"/>
      <sheetName val="단가_"/>
      <sheetName val="매출요약(월별)_-년간"/>
      <sheetName val="Piping_Design_Data"/>
      <sheetName val="4_&amp;_10-inch,_CO2_Combo_&amp;_Sweep"/>
      <sheetName val="1_䷨수장"/>
      <sheetName val="4_뀴진설Ⳅ"/>
      <sheetName val="전䰨선로_물량표"/>
      <sheetName val="㶀대입찰_내역서"/>
      <sheetName val="수목데이타_"/>
      <sheetName val="경비_(1)"/>
      <sheetName val="2F_회의실견적(5_14_일대)"/>
      <sheetName val="108_수선비"/>
      <sheetName val="①idea_pipeline"/>
      <sheetName val="IMP_통일양식"/>
      <sheetName val="LYS_통일양식"/>
      <sheetName val="Xunit_(단위환산)"/>
      <sheetName val="유통기한_프로그램"/>
      <sheetName val="단가_및_재료비"/>
      <sheetName val="1-1"/>
      <sheetName val="월별수입"/>
      <sheetName val="건축공사실행"/>
      <sheetName val="건축원가"/>
      <sheetName val="1차 내역서"/>
      <sheetName val="물량내역서"/>
      <sheetName val="PTVT (MAU)"/>
      <sheetName val="기초목"/>
      <sheetName val="125x125"/>
      <sheetName val="TOSHIBA-Structure"/>
      <sheetName val="3BL공동구_x0000__x0000_Ԁ"/>
      <sheetName val="CAPVC"/>
      <sheetName val="새공통"/>
      <sheetName val="선급금신청서"/>
      <sheetName val="감가상각"/>
      <sheetName val="채권(하반기)"/>
      <sheetName val="연차일수"/>
      <sheetName val="2004연차사용현황"/>
      <sheetName val="TEMP2"/>
      <sheetName val="BS"/>
      <sheetName val="PL"/>
      <sheetName val="환율"/>
      <sheetName val="본실행경비"/>
      <sheetName val="22인공"/>
      <sheetName val="위치"/>
      <sheetName val="GRD⍠も"/>
      <sheetName val="실행간접비"/>
      <sheetName val="단가산출1"/>
      <sheetName val="C䈀꼬ԯ"/>
      <sheetName val="결재란"/>
      <sheetName val="소요갑지"/>
      <sheetName val="소요을지"/>
      <sheetName val="접지집계"/>
      <sheetName val="접지지하1층"/>
      <sheetName val="접지지상1층"/>
      <sheetName val="모선자재 집계표"/>
      <sheetName val="케이블집계"/>
      <sheetName val="케이블포설"/>
      <sheetName val="철구물집"/>
      <sheetName val="철구물량"/>
      <sheetName val="기초물량"/>
      <sheetName val="재료의 할증"/>
      <sheetName val="Sheet7"/>
      <sheetName val="Sheet8"/>
      <sheetName val="Sheet11"/>
      <sheetName val="Sheet12"/>
      <sheetName val="Sheet15"/>
      <sheetName val="노무비단가"/>
      <sheetName val="감곡소요"/>
      <sheetName val="가로등기초"/>
      <sheetName val="인력터파기품"/>
      <sheetName val="내역서 "/>
      <sheetName val="공통단가"/>
      <sheetName val="표  지"/>
      <sheetName val="갑"/>
      <sheetName val="아파트건축"/>
      <sheetName val="GRD郅≙"/>
      <sheetName val="Sikje_inĴ¾_x0000_"/>
      <sheetName val="물량집계표(1c)"/>
      <sheetName val="A1(구조물)"/>
      <sheetName val="A1(토공)"/>
      <sheetName val="철근집계표"/>
      <sheetName val="D1.2 COF모듈자재 입출재고 (B급)"/>
      <sheetName val="eq_dat_x0000_"/>
      <sheetName val="표지_(3)3"/>
      <sheetName val="표지_(2)3"/>
      <sheetName val="교각집계_(2)3"/>
      <sheetName val="교각토공_(2)3"/>
      <sheetName val="교각철근_(2)3"/>
      <sheetName val="외주대비_-석축3"/>
      <sheetName val="외주대비-구조물_(2)3"/>
      <sheetName val="견적표지_(3)3"/>
      <sheetName val="_HIT-&gt;HMC_견적(3900)3"/>
      <sheetName val="일__위__대__가__목__록3"/>
      <sheetName val="6__안전관리비4"/>
      <sheetName val="HRSG_SMALL072203"/>
      <sheetName val="교각토공__2_3"/>
      <sheetName val="3_공통공사대비3"/>
      <sheetName val="8_현장관리비2"/>
      <sheetName val="7_안전관리비2"/>
      <sheetName val="하도내역_(철콘)2"/>
      <sheetName val="조건표_(2)2"/>
      <sheetName val="목차_2"/>
      <sheetName val="7__현장관리비_2"/>
      <sheetName val="노무비_근거2"/>
      <sheetName val="임율_Data2"/>
      <sheetName val="1_설계기준2"/>
      <sheetName val="2차전체변경예정_(2)2"/>
      <sheetName val="단면_(2)2"/>
      <sheetName val="8_PILE__(돌출)2"/>
      <sheetName val="토공유동표(전체_당초)2"/>
      <sheetName val="b_balju_(2)2"/>
      <sheetName val="4_LINE1"/>
      <sheetName val="7_th1"/>
      <sheetName val="_갑지1"/>
      <sheetName val="A_LINE1"/>
      <sheetName val="5__현장관리비_new__1"/>
      <sheetName val="Temporary_Mooring1"/>
      <sheetName val="중기조종사_단위단가2"/>
      <sheetName val="총_원가계산1"/>
      <sheetName val="2_2_오피스텔(12~32F)1"/>
      <sheetName val="일위대가_집계표1"/>
      <sheetName val="6__안전관리비5"/>
      <sheetName val="자__재1"/>
      <sheetName val="개인별_순위표1"/>
      <sheetName val="CM_11"/>
      <sheetName val="기술부_VENDOR_LIST1"/>
      <sheetName val="단계별내역_(2)1"/>
      <sheetName val="제출내역_(2)1"/>
      <sheetName val="2_2_띠장의_설계1"/>
      <sheetName val="1-1_현장정리"/>
      <sheetName val="1-2_토공"/>
      <sheetName val="1-3_WMM,GSB"/>
      <sheetName val="1-4_BITUMINOUS_COURSE"/>
      <sheetName val="1-5_BOX_CULVERTS"/>
      <sheetName val="1-6_BRIDGE"/>
      <sheetName val="1-7_DRAINAGE"/>
      <sheetName val="1-8_TRAFFIC"/>
      <sheetName val="1-9_MISCELLANEOUS"/>
      <sheetName val="1-10_ELECTRICAL"/>
      <sheetName val="1-12_도급외항목"/>
      <sheetName val="9_1지하2층하부보1"/>
      <sheetName val="4_2_1_마루높이_검토"/>
      <sheetName val="4_일위대가1"/>
      <sheetName val="BOX_본체"/>
      <sheetName val="명일작업계획_(3)"/>
      <sheetName val="STEEL_BOX_단면설계(SEC_8)"/>
      <sheetName val="6_이토처리시간"/>
      <sheetName val="울진항공등화_내역서"/>
      <sheetName val="영흥TL(UP,DOWN)_"/>
      <sheetName val="일_위_대_가_표"/>
      <sheetName val="MP_MOB"/>
      <sheetName val="중기쥰종사_단위단가"/>
      <sheetName val="내역서_(3)1"/>
      <sheetName val="산출양식_(2)1"/>
      <sheetName val="전체산출내역서갑(변경)_1"/>
      <sheetName val="A_터파기공1"/>
      <sheetName val="B_측·집1"/>
      <sheetName val="배(자·집)_(2)1"/>
      <sheetName val="2_01측·터·집1"/>
      <sheetName val="땅깍·수_(1-1)1"/>
      <sheetName val="0-52_1"/>
      <sheetName val="콘·다_(2)1"/>
      <sheetName val="기·집_(2)1"/>
      <sheetName val="콘·다_(3)1"/>
      <sheetName val="병원내역집계표_(2)1"/>
      <sheetName val="실행총괄_1"/>
      <sheetName val="[IL-3_XLSY갑지1"/>
      <sheetName val="4_일위대가목차1"/>
      <sheetName val="내역_ver1_01"/>
      <sheetName val="2000,9월_일위1"/>
      <sheetName val="1_노무비명세서(해동)1"/>
      <sheetName val="1_노무비명세서(토목)1"/>
      <sheetName val="2_노무비명세서(해동)1"/>
      <sheetName val="2_노무비명세서(수직보호망)1"/>
      <sheetName val="2_노무비명세서(난간대)1"/>
      <sheetName val="2_사진대지1"/>
      <sheetName val="3_사진대지1"/>
      <sheetName val="변압기_및_발전기_용량"/>
      <sheetName val="조도계산서_(도서)"/>
      <sheetName val="빌딩_안내"/>
      <sheetName val="CABLE_(2)"/>
      <sheetName val="G_R300경비"/>
      <sheetName val="단가대비표_(3)"/>
      <sheetName val="기성내역서(을)_(2)"/>
      <sheetName val="1단계_(2)"/>
      <sheetName val="2_1__노무비_평균단가산출"/>
      <sheetName val="3_공사비(07년노임단가)"/>
      <sheetName val="3_공사비(단가조사표)"/>
      <sheetName val="3_공사비(물량산출표)"/>
      <sheetName val="3_공사비(일위대가표목록)"/>
      <sheetName val="3_공사비(일위대가표)"/>
      <sheetName val="TRE_TABLE"/>
      <sheetName val="Requirement(Work_Crew)"/>
      <sheetName val="진입도로B_(2)"/>
      <sheetName val="2_냉난방설비공사"/>
      <sheetName val="7_자동제어공사"/>
      <sheetName val="중강당_내역"/>
      <sheetName val="기초자료입력및_K치_확인"/>
      <sheetName val="실행내역_"/>
      <sheetName val="자재_단가_비교표(견적)"/>
      <sheetName val="자재_단가_비교표"/>
      <sheetName val="Bid_Summary"/>
      <sheetName val="이동시_예상비용"/>
      <sheetName val="Seg_1DE비용"/>
      <sheetName val="Transit_비용_감가상각미포함"/>
      <sheetName val="세골재__T2_변경_현황"/>
      <sheetName val="내역서_(2)"/>
      <sheetName val="전화공사_공량_및_집계표"/>
      <sheetName val="참조_(2)"/>
      <sheetName val="6__직접경비"/>
      <sheetName val="대가_(보완)"/>
      <sheetName val="3_자재비(총괄)"/>
      <sheetName val="제조_경영"/>
      <sheetName val="4_전기"/>
      <sheetName val="노_무_비"/>
      <sheetName val="미납품_현황"/>
      <sheetName val="신설개소별_총집계표(동해-배전)"/>
      <sheetName val="용선_C_L"/>
      <sheetName val="전_체"/>
      <sheetName val="흙막이B_(오산운암)"/>
      <sheetName val="타이로드_흙막이"/>
      <sheetName val="타이로드_흙막이(근입장2_5M)"/>
      <sheetName val="타이로드(근입장2_5M)"/>
      <sheetName val="pile_항타"/>
      <sheetName val="pile_항타(디젤)"/>
      <sheetName val="pile_항타_A"/>
      <sheetName val="pile_항타_B"/>
      <sheetName val="pile_항타_C"/>
      <sheetName val="pile_인발"/>
      <sheetName val="pile_인발_A"/>
      <sheetName val="pile_인발_B"/>
      <sheetName val="pile_인발_C"/>
      <sheetName val="20TON_TRAILER"/>
      <sheetName val="토류판_(2)"/>
      <sheetName val="SHEET_PILE단가"/>
      <sheetName val="2_1외주"/>
      <sheetName val="2_3노무"/>
      <sheetName val="2_4자재"/>
      <sheetName val="2_2장비"/>
      <sheetName val="2_5경비"/>
      <sheetName val="2_6수목대"/>
      <sheetName val="3련_BOX"/>
      <sheetName val="총괄집계_"/>
      <sheetName val="고객사_관리_코드"/>
      <sheetName val="한성교회_신축공사(050713)_CheckList"/>
      <sheetName val="PTVT_(MAU)"/>
      <sheetName val="GiaVT"/>
      <sheetName val="Q'ty"/>
      <sheetName val="chi tiet"/>
      <sheetName val="PPC Summary"/>
      <sheetName val="Worshop"/>
      <sheetName val="ac"/>
      <sheetName val="LPG"/>
      <sheetName val="납부서"/>
      <sheetName val="견적颙⿬_x0005_"/>
      <sheetName val="견적颙⿶_x0005_"/>
      <sheetName val="견적_x0005__x0000_"/>
      <sheetName val="견적叐E吜"/>
      <sheetName val="견적颙』_x0005_"/>
      <sheetName val="EACT10"/>
      <sheetName val="Basic"/>
      <sheetName val="info"/>
      <sheetName val="금액"/>
      <sheetName val="JJ"/>
      <sheetName val="기초자료입력"/>
      <sheetName val="수완하도"/>
      <sheetName val="김포내역"/>
      <sheetName val="비목군분류일위"/>
      <sheetName val="기계사급자재"/>
      <sheetName val="장비당단가_(1)2"/>
      <sheetName val="Sheet2_(2)2"/>
      <sheetName val="수_량_명_세_서_-_12"/>
      <sheetName val="2_건축2"/>
      <sheetName val="공정표_2"/>
      <sheetName val="별표_2"/>
      <sheetName val="kimre_scrubber"/>
      <sheetName val="strut_type"/>
      <sheetName val="FRP_PIPING_일위대가"/>
      <sheetName val="-15_0"/>
      <sheetName val="청_구"/>
      <sheetName val="공내역_및_견적조건"/>
      <sheetName val="1차설계逷≙≙"/>
      <sheetName val="2_1"/>
      <sheetName val="사__업__비__수__지__예__산__서"/>
      <sheetName val="48"/>
      <sheetName val="_ｹ-ﾌﾞﾙ"/>
      <sheetName val="기계_도급내역서"/>
      <sheetName val="10_경제성분석"/>
      <sheetName val="신평리_권리자명부"/>
      <sheetName val="97_사업추정(WEKI)"/>
      <sheetName val="설비비4"/>
      <sheetName val="FAB별"/>
      <sheetName val="대창(장성)"/>
      <sheetName val="편입토지조서"/>
      <sheetName val="평가내역"/>
      <sheetName val="기존단가 (2)"/>
      <sheetName val="BEND LOSS"/>
      <sheetName val="Div26 - Elect"/>
      <sheetName val="SITE-E"/>
      <sheetName val="Level-DATA"/>
      <sheetName val="Fr Revit"/>
      <sheetName val="NSA Summary"/>
      <sheetName val="FitOutConfCentre"/>
      <sheetName val="NOTE"/>
      <sheetName val="적용단가"/>
      <sheetName val="고창방향"/>
      <sheetName val="콘크리트포장"/>
      <sheetName val="암거난간벽집계(2)"/>
      <sheetName val="95년12월말"/>
      <sheetName val="1차_내역서"/>
      <sheetName val="DonGia chetao"/>
      <sheetName val="DonGia VatTuLK"/>
      <sheetName val="Bảng mã VT"/>
      <sheetName val="Khoi luong"/>
      <sheetName val="LEGEND"/>
      <sheetName val="chiettinh"/>
      <sheetName val="Parem"/>
      <sheetName val="THVT"/>
      <sheetName val="Prelims"/>
      <sheetName val="Rate"/>
      <sheetName val="cong thuc tinh chi tiet"/>
      <sheetName val="00000000"/>
      <sheetName val="Quantity"/>
      <sheetName val="표지_(3)4"/>
      <sheetName val="표지_(2)4"/>
      <sheetName val="교각집계_(2)4"/>
      <sheetName val="교각토공_(2)4"/>
      <sheetName val="교각철근_(2)4"/>
      <sheetName val="외주대비_-석축4"/>
      <sheetName val="외주대비-구조물_(2)4"/>
      <sheetName val="견적표지_(3)4"/>
      <sheetName val="_HIT-&gt;HMC_견적(3900)4"/>
      <sheetName val="일__위__대__가__목__록4"/>
      <sheetName val="1공구_건정토건_토공5"/>
      <sheetName val="1공구_건정토건_철콘5"/>
      <sheetName val="도급표지_5"/>
      <sheetName val="도급표지__(4)5"/>
      <sheetName val="부대표지_(4)5"/>
      <sheetName val="도급표지__(3)5"/>
      <sheetName val="부대표지_(3)5"/>
      <sheetName val="도급표지__(2)5"/>
      <sheetName val="부대표지_(2)5"/>
      <sheetName val="토__목5"/>
      <sheetName val="조__경5"/>
      <sheetName val="전_기5"/>
      <sheetName val="건__축5"/>
      <sheetName val="보도내역_(3)5"/>
      <sheetName val="준검_내역서5"/>
      <sheetName val="내역(최종본4_5)5"/>
      <sheetName val="1_수인터널5"/>
      <sheetName val="설_계5"/>
      <sheetName val="입출재고현황_(2)4"/>
      <sheetName val="6PILE__(돌출)5"/>
      <sheetName val="2_대외공문5"/>
      <sheetName val="AS포장복구_5"/>
      <sheetName val="6__안전관리비6"/>
      <sheetName val="HRSG_SMALL072204"/>
      <sheetName val="교각토공__2_4"/>
      <sheetName val="3_공통공사대비4"/>
      <sheetName val="97년_추정4"/>
      <sheetName val="8_현장관리비3"/>
      <sheetName val="7_안전관리비3"/>
      <sheetName val="하도내역_(철콘)3"/>
      <sheetName val="조건표_(2)3"/>
      <sheetName val="목차_3"/>
      <sheetName val="7__현장관리비_3"/>
      <sheetName val="노무비_근거3"/>
      <sheetName val="임율_Data3"/>
      <sheetName val="1_설계기준3"/>
      <sheetName val="BSD_(2)4"/>
      <sheetName val="2차전체변경예정_(2)3"/>
      <sheetName val="단면_(2)3"/>
      <sheetName val="1_취수장4"/>
      <sheetName val="8_PILE__(돌출)3"/>
      <sheetName val="토공유동표(전체_당초)3"/>
      <sheetName val="1__설계조건_2_단면가정_3__하중계산4"/>
      <sheetName val="DATA_입력란4"/>
      <sheetName val="구조______2"/>
      <sheetName val="현장관리비_산출내역4"/>
      <sheetName val="b_balju_(2)3"/>
      <sheetName val="노무비_2"/>
      <sheetName val="화재_탐지_설비2"/>
      <sheetName val="Customer_Databas2"/>
      <sheetName val="실행내역서_4"/>
      <sheetName val="4_LINE2"/>
      <sheetName val="7_th2"/>
      <sheetName val="_갑지2"/>
      <sheetName val="0_0ControlSheet5"/>
      <sheetName val="0_1keyAssumption5"/>
      <sheetName val="4_내진설계4"/>
      <sheetName val="Sheet1_(2)4"/>
      <sheetName val="4_경비_5_영업외수지2"/>
      <sheetName val="_견적서2"/>
      <sheetName val="4_일위대가집계2"/>
      <sheetName val="1_설계조건4"/>
      <sheetName val="내역서_제출2"/>
      <sheetName val="A_LINE2"/>
      <sheetName val="장비당단가_(1)3"/>
      <sheetName val="Sheet2_(2)3"/>
      <sheetName val="96보완계획7_124"/>
      <sheetName val="전차선로_물량표4"/>
      <sheetName val="부대입찰_내역서4"/>
      <sheetName val="3BL공동구_수량4"/>
      <sheetName val="노원열병합__건축공사기성내역서4"/>
      <sheetName val="_총괄표4"/>
      <sheetName val="2_고용보험료산출근거4"/>
      <sheetName val="제잡비_xls4"/>
      <sheetName val="인건비_4"/>
      <sheetName val="콤보박스와_리스트박스의_연결4"/>
      <sheetName val="현장별계약현황('98_10_31)4"/>
      <sheetName val="토공(우물통,기타)_4"/>
      <sheetName val="플랜트_설치4"/>
      <sheetName val="원가계산_(2)4"/>
      <sheetName val="Eq__Mobilization4"/>
      <sheetName val="2000년_공정표2"/>
      <sheetName val="수_량_명_세_서_-_13"/>
      <sheetName val="광통신_견적내역서12"/>
      <sheetName val="할증_2"/>
      <sheetName val="unit_42"/>
      <sheetName val="별표_3"/>
      <sheetName val="2_건축3"/>
      <sheetName val="공정표_3"/>
      <sheetName val="설내역서_3"/>
      <sheetName val="프라임_강변역(4,236)2"/>
      <sheetName val="내___역2"/>
      <sheetName val="집_계_표2"/>
      <sheetName val="5_2코핑2"/>
      <sheetName val="배수공_시멘트_및_골재량_산출2"/>
      <sheetName val="7_PILE__(돌출)2"/>
      <sheetName val="P_M_별2"/>
      <sheetName val="CIP_공사3"/>
      <sheetName val="수량산출서_갑지2"/>
      <sheetName val="DATA_입력부2"/>
      <sheetName val="5__현장관리비(new)_2"/>
      <sheetName val="방배동내역_(총괄)2"/>
      <sheetName val="간_지12"/>
      <sheetName val="5__현장관리비_new__2"/>
      <sheetName val="Temporary_Mooring2"/>
      <sheetName val="중기조종사_단위단가3"/>
      <sheetName val="총_원가계산2"/>
      <sheetName val="일위대가_(PM)1"/>
      <sheetName val="2_교량(신설)2"/>
      <sheetName val="EQUIP_LIST2"/>
      <sheetName val="2_2_오피스텔(12~32F)2"/>
      <sheetName val="일위대가_집계표2"/>
      <sheetName val="중기쥰종사_단위단가1"/>
      <sheetName val="6__안전관리비7"/>
      <sheetName val="자__재2"/>
      <sheetName val="개인별_순위표2"/>
      <sheetName val="CM_12"/>
      <sheetName val="기술부_VENDOR_LIST2"/>
      <sheetName val="단계별내역_(2)2"/>
      <sheetName val="제출내역_(2)2"/>
      <sheetName val="2_2_띠장의_설계2"/>
      <sheetName val="1-1_현장정리1"/>
      <sheetName val="1-2_토공1"/>
      <sheetName val="1-3_WMM,GSB1"/>
      <sheetName val="1-4_BITUMINOUS_COURSE1"/>
      <sheetName val="1-5_BOX_CULVERTS1"/>
      <sheetName val="1-6_BRIDGE1"/>
      <sheetName val="1-7_DRAINAGE1"/>
      <sheetName val="1-8_TRAFFIC1"/>
      <sheetName val="1-9_MISCELLANEOUS1"/>
      <sheetName val="1-10_ELECTRICAL1"/>
      <sheetName val="1-12_도급외항목1"/>
      <sheetName val="9_1지하2층하부보2"/>
      <sheetName val="4_2_1_마루높이_검토1"/>
      <sheetName val="4_일위대가2"/>
      <sheetName val="BOX_본체1"/>
      <sheetName val="PTVT_(MAU)1"/>
      <sheetName val="STEEL_BOX_단면설계(SEC_8)1"/>
      <sheetName val="6_이토처리시간1"/>
      <sheetName val="울진항공등화_내역서1"/>
      <sheetName val="영흥TL(UP,DOWN)_1"/>
      <sheetName val="일_위_대_가_표1"/>
      <sheetName val="1차_내역서1"/>
      <sheetName val="2000_052"/>
      <sheetName val="원내역서_그대로1"/>
      <sheetName val="1_3_1절점좌표2"/>
      <sheetName val="1_1설계기준2"/>
      <sheetName val="1_본부별2"/>
      <sheetName val="기초입력_DATA2"/>
      <sheetName val="재활용_악취_먼지DUCT산출2"/>
      <sheetName val="남양시작동자105노65기1_3화1_21"/>
      <sheetName val="관음목장(제출용)자105인97_51"/>
      <sheetName val="전체내역_(2)1"/>
      <sheetName val="Hyundai_Unit_cost_xls1"/>
      <sheetName val="TABLE_DB1"/>
      <sheetName val="쌍용_data_base1"/>
      <sheetName val="969910(_R)1"/>
      <sheetName val="1062-X방향_1"/>
      <sheetName val="5_정산서2"/>
      <sheetName val="PROJECT_BRIEF1"/>
      <sheetName val="4_장비손료2"/>
      <sheetName val="①idea_pipeline1"/>
      <sheetName val="IMP_통일양식1"/>
      <sheetName val="LYS_통일양식1"/>
      <sheetName val="Xunit_(단위환산)1"/>
      <sheetName val="유통기한_프로그램1"/>
      <sheetName val="경비_(1)1"/>
      <sheetName val="2F_회의실견적(5_14_일대)1"/>
      <sheetName val="단양_00_아파트-세부내역2"/>
      <sheetName val="VENDOR_LIST1"/>
      <sheetName val="단가_1"/>
      <sheetName val="108_수선비1"/>
      <sheetName val="MP_MOB1"/>
      <sheetName val="명일작업계획_(3)1"/>
      <sheetName val="내역서_(3)2"/>
      <sheetName val="산출양식_(2)2"/>
      <sheetName val="전체산출내역서갑(변경)_2"/>
      <sheetName val="A_터파기공2"/>
      <sheetName val="B_측·집2"/>
      <sheetName val="배(자·집)_(2)2"/>
      <sheetName val="2_01측·터·집2"/>
      <sheetName val="땅깍·수_(1-1)2"/>
      <sheetName val="0-52_2"/>
      <sheetName val="콘·다_(2)2"/>
      <sheetName val="기·집_(2)2"/>
      <sheetName val="콘·다_(3)2"/>
      <sheetName val="병원내역집계표_(2)2"/>
      <sheetName val="실행총괄_2"/>
      <sheetName val="[IL-3_XLSY갑지2"/>
      <sheetName val="4_일위대가목차2"/>
      <sheetName val="내역_ver1_02"/>
      <sheetName val="2000,9월_일위2"/>
      <sheetName val="1_노무비명세서(해동)2"/>
      <sheetName val="1_노무비명세서(토목)2"/>
      <sheetName val="2_노무비명세서(해동)2"/>
      <sheetName val="2_노무비명세서(수직보호망)2"/>
      <sheetName val="2_노무비명세서(난간대)2"/>
      <sheetName val="2_사진대지2"/>
      <sheetName val="3_사진대지2"/>
      <sheetName val="변압기_및_발전기_용량1"/>
      <sheetName val="조도계산서_(도서)1"/>
      <sheetName val="빌딩_안내1"/>
      <sheetName val="CABLE_(2)1"/>
      <sheetName val="G_R300경비1"/>
      <sheetName val="단가대비표_(3)1"/>
      <sheetName val="기성내역서(을)_(2)1"/>
      <sheetName val="1단계_(2)1"/>
      <sheetName val="2_1__노무비_평균단가산출1"/>
      <sheetName val="3_공사비(07년노임단가)1"/>
      <sheetName val="3_공사비(단가조사표)1"/>
      <sheetName val="3_공사비(물량산출표)1"/>
      <sheetName val="3_공사비(일위대가표목록)1"/>
      <sheetName val="3_공사비(일위대가표)1"/>
      <sheetName val="TRE_TABLE1"/>
      <sheetName val="Requirement(Work_Crew)1"/>
      <sheetName val="진입도로B_(2)1"/>
      <sheetName val="수목데이타_1"/>
      <sheetName val="2_냉난방설비공사1"/>
      <sheetName val="7_자동제어공사1"/>
      <sheetName val="중강당_내역1"/>
      <sheetName val="기초자료입력및_K치_확인1"/>
      <sheetName val="실행내역_1"/>
      <sheetName val="자재_단가_비교표(견적)1"/>
      <sheetName val="자재_단가_비교표1"/>
      <sheetName val="Bid_Summary1"/>
      <sheetName val="이동시_예상비용1"/>
      <sheetName val="Seg_1DE비용1"/>
      <sheetName val="Transit_비용_감가상각미포함1"/>
      <sheetName val="세골재__T2_변경_현황1"/>
      <sheetName val="내역서_(2)1"/>
      <sheetName val="전화공사_공량_및_집계표1"/>
      <sheetName val="참조_(2)1"/>
      <sheetName val="6__직접경비1"/>
      <sheetName val="대가_(보완)1"/>
      <sheetName val="3_자재비(총괄)1"/>
      <sheetName val="5호광장_(만점)2"/>
      <sheetName val="인천국제_(만점)_(2)2"/>
      <sheetName val="제조_경영1"/>
      <sheetName val="4_전기1"/>
      <sheetName val="노_무_비1"/>
      <sheetName val="미납품_현황1"/>
      <sheetName val="신설개소별_총집계표(동해-배전)1"/>
      <sheetName val="용선_C_L1"/>
      <sheetName val="전_체1"/>
      <sheetName val="흙막이B_(오산운암)1"/>
      <sheetName val="타이로드_흙막이1"/>
      <sheetName val="타이로드_흙막이(근입장2_5M)1"/>
      <sheetName val="타이로드(근입장2_5M)1"/>
      <sheetName val="pile_항타1"/>
      <sheetName val="pile_항타(디젤)1"/>
      <sheetName val="pile_항타_A1"/>
      <sheetName val="pile_항타_B1"/>
      <sheetName val="pile_항타_C1"/>
      <sheetName val="pile_인발1"/>
      <sheetName val="pile_인발_A1"/>
      <sheetName val="pile_인발_B1"/>
      <sheetName val="pile_인발_C1"/>
      <sheetName val="20TON_TRAILER1"/>
      <sheetName val="토류판_(2)1"/>
      <sheetName val="SHEET_PILE단가1"/>
      <sheetName val="전선_및_전선관1"/>
      <sheetName val="2_1외주1"/>
      <sheetName val="2_3노무1"/>
      <sheetName val="2_4자재1"/>
      <sheetName val="2_2장비1"/>
      <sheetName val="2_5경비1"/>
      <sheetName val="2_6수목대1"/>
      <sheetName val="3련_BOX1"/>
      <sheetName val="Div26_-_Elect"/>
      <sheetName val="Sight_n_M_H1"/>
      <sheetName val="매출요약(월별)_-년간1"/>
      <sheetName val="Piping_Design_Data1"/>
      <sheetName val="4_&amp;_10-inch,_CO2_Combo_&amp;_Sweep1"/>
      <sheetName val="설계기준_및_하중계산1"/>
      <sheetName val="1_䷨수장1"/>
      <sheetName val="4_뀴진설Ⳅ1"/>
      <sheetName val="전䰨선로_물량표1"/>
      <sheetName val="㶀대입찰_내역서1"/>
      <sheetName val="모선자재_집계표"/>
      <sheetName val="재료의_할증"/>
      <sheetName val="총괄집계_1"/>
      <sheetName val="kimre_scrubber1"/>
      <sheetName val="strut_type1"/>
      <sheetName val="한성교회_신축공사(050713)_CheckList1"/>
      <sheetName val="FRP_PIPING_일위대가1"/>
      <sheetName val="단가_및_재료비1"/>
      <sheetName val="내역서_"/>
      <sheetName val="함열량_db"/>
      <sheetName val="고객사_관리_코드1"/>
      <sheetName val="표__지"/>
      <sheetName val="D1_2_COF모듈자재_입출재고_(B급)"/>
      <sheetName val="cong_thuc_tinh_chi_tiet"/>
      <sheetName val="Bảng_mã_VT"/>
      <sheetName val="Khoi_luong"/>
      <sheetName val="DonGia_chetao"/>
      <sheetName val="DonGia_VatTuLK"/>
      <sheetName val="표지_(3)5"/>
      <sheetName val="표지_(2)5"/>
      <sheetName val="교각집계_(2)5"/>
      <sheetName val="교각토공_(2)5"/>
      <sheetName val="교각철근_(2)5"/>
      <sheetName val="외주대비_-석축5"/>
      <sheetName val="외주대비-구조물_(2)5"/>
      <sheetName val="견적표지_(3)5"/>
      <sheetName val="_HIT-&gt;HMC_견적(3900)5"/>
      <sheetName val="일__위__대__가__목__록5"/>
      <sheetName val="1공구_건정토건_토공6"/>
      <sheetName val="1공구_건정토건_철콘6"/>
      <sheetName val="도급표지_6"/>
      <sheetName val="도급표지__(4)6"/>
      <sheetName val="부대표지_(4)6"/>
      <sheetName val="도급표지__(3)6"/>
      <sheetName val="부대표지_(3)6"/>
      <sheetName val="도급표지__(2)6"/>
      <sheetName val="부대표지_(2)6"/>
      <sheetName val="토__목6"/>
      <sheetName val="조__경6"/>
      <sheetName val="전_기6"/>
      <sheetName val="건__축6"/>
      <sheetName val="보도내역_(3)6"/>
      <sheetName val="준검_내역서6"/>
      <sheetName val="내역(최종본4_5)6"/>
      <sheetName val="1_수인터널6"/>
      <sheetName val="설_계6"/>
      <sheetName val="입출재고현황_(2)5"/>
      <sheetName val="6PILE__(돌출)6"/>
      <sheetName val="2_대외공문6"/>
      <sheetName val="AS포장복구_6"/>
      <sheetName val="6__안전관리비8"/>
      <sheetName val="HRSG_SMALL072205"/>
      <sheetName val="교각토공__2_5"/>
      <sheetName val="3_공통공사대비5"/>
      <sheetName val="97년_추정5"/>
      <sheetName val="8_현장관리비4"/>
      <sheetName val="7_안전관리비4"/>
      <sheetName val="하도내역_(철콘)4"/>
      <sheetName val="조건표_(2)4"/>
      <sheetName val="목차_4"/>
      <sheetName val="7__현장관리비_4"/>
      <sheetName val="노무비_근거4"/>
      <sheetName val="임율_Data4"/>
      <sheetName val="1_설계기준4"/>
      <sheetName val="BSD_(2)5"/>
      <sheetName val="2차전체변경예정_(2)4"/>
      <sheetName val="단면_(2)4"/>
      <sheetName val="1_취수장5"/>
      <sheetName val="8_PILE__(돌출)4"/>
      <sheetName val="토공유동표(전체_당초)4"/>
      <sheetName val="1__설계조건_2_단면가정_3__하중계산5"/>
      <sheetName val="DATA_입력란5"/>
      <sheetName val="구조______3"/>
      <sheetName val="현장관리비_산출내역5"/>
      <sheetName val="b_balju_(2)4"/>
      <sheetName val="노무비_3"/>
      <sheetName val="화재_탐지_설비3"/>
      <sheetName val="Customer_Databas3"/>
      <sheetName val="실행내역서_5"/>
      <sheetName val="4_LINE3"/>
      <sheetName val="7_th3"/>
      <sheetName val="_갑지3"/>
      <sheetName val="0_0ControlSheet6"/>
      <sheetName val="0_1keyAssumption6"/>
      <sheetName val="4_내진설계5"/>
      <sheetName val="Sheet1_(2)5"/>
      <sheetName val="4_경비_5_영업외수지3"/>
      <sheetName val="_견적서3"/>
      <sheetName val="4_일위대가집계3"/>
      <sheetName val="1_설계조건5"/>
      <sheetName val="내역서_제출3"/>
      <sheetName val="A_LINE3"/>
      <sheetName val="장비당단가_(1)4"/>
      <sheetName val="Sheet2_(2)4"/>
      <sheetName val="96보완계획7_125"/>
      <sheetName val="전차선로_물량표5"/>
      <sheetName val="부대입찰_내역서5"/>
      <sheetName val="3BL공동구_수량5"/>
      <sheetName val="노원열병합__건축공사기성내역서5"/>
      <sheetName val="_총괄표5"/>
      <sheetName val="2_고용보험료산출근거5"/>
      <sheetName val="제잡비_xls5"/>
      <sheetName val="인건비_5"/>
      <sheetName val="콤보박스와_리스트박스의_연결5"/>
      <sheetName val="현장별계약현황('98_10_31)5"/>
      <sheetName val="토공(우물통,기타)_5"/>
      <sheetName val="플랜트_설치5"/>
      <sheetName val="원가계산_(2)5"/>
      <sheetName val="Eq__Mobilization5"/>
      <sheetName val="2000년_공정표3"/>
      <sheetName val="수_량_명_세_서_-_14"/>
      <sheetName val="광통신_견적내역서13"/>
      <sheetName val="할증_3"/>
      <sheetName val="unit_43"/>
      <sheetName val="별표_4"/>
      <sheetName val="2_건축4"/>
      <sheetName val="공정표_4"/>
      <sheetName val="설내역서_4"/>
      <sheetName val="프라임_강변역(4,236)3"/>
      <sheetName val="내___역3"/>
      <sheetName val="집_계_표3"/>
      <sheetName val="5_2코핑3"/>
      <sheetName val="배수공_시멘트_및_골재량_산출3"/>
      <sheetName val="7_PILE__(돌출)3"/>
      <sheetName val="P_M_별3"/>
      <sheetName val="CIP_공사4"/>
      <sheetName val="수량산출서_갑지3"/>
      <sheetName val="DATA_입력부3"/>
      <sheetName val="5__현장관리비(new)_3"/>
      <sheetName val="방배동내역_(총괄)3"/>
      <sheetName val="간_지13"/>
      <sheetName val="5__현장관리비_new__3"/>
      <sheetName val="Temporary_Mooring3"/>
      <sheetName val="중기조종사_단위단가4"/>
      <sheetName val="총_원가계산3"/>
      <sheetName val="일위대가_(PM)2"/>
      <sheetName val="2_교량(신설)3"/>
      <sheetName val="EQUIP_LIST3"/>
      <sheetName val="2_2_오피스텔(12~32F)3"/>
      <sheetName val="일위대가_집계표3"/>
      <sheetName val="중기쥰종사_단위단가2"/>
      <sheetName val="6__안전관리비9"/>
      <sheetName val="자__재3"/>
      <sheetName val="개인별_순위표3"/>
      <sheetName val="CM_13"/>
      <sheetName val="기술부_VENDOR_LIST3"/>
      <sheetName val="단계별내역_(2)3"/>
      <sheetName val="제출내역_(2)3"/>
      <sheetName val="2_2_띠장의_설계3"/>
      <sheetName val="1-1_현장정리2"/>
      <sheetName val="1-2_토공2"/>
      <sheetName val="1-3_WMM,GSB2"/>
      <sheetName val="1-4_BITUMINOUS_COURSE2"/>
      <sheetName val="1-5_BOX_CULVERTS2"/>
      <sheetName val="1-6_BRIDGE2"/>
      <sheetName val="1-7_DRAINAGE2"/>
      <sheetName val="1-8_TRAFFIC2"/>
      <sheetName val="1-9_MISCELLANEOUS2"/>
      <sheetName val="1-10_ELECTRICAL2"/>
      <sheetName val="1-12_도급외항목2"/>
      <sheetName val="9_1지하2층하부보3"/>
      <sheetName val="4_2_1_마루높이_검토2"/>
      <sheetName val="4_일위대가3"/>
      <sheetName val="BOX_본체2"/>
      <sheetName val="PTVT_(MAU)2"/>
      <sheetName val="2000_053"/>
      <sheetName val="원내역서_그대로2"/>
      <sheetName val="1_3_1절점좌표3"/>
      <sheetName val="1_1설계기준3"/>
      <sheetName val="1_본부별3"/>
      <sheetName val="기초입력_DATA3"/>
      <sheetName val="재활용_악취_먼지DUCT산출3"/>
      <sheetName val="남양시작동자105노65기1_3화1_22"/>
      <sheetName val="관음목장(제출용)자105인97_52"/>
      <sheetName val="전체내역_(2)2"/>
      <sheetName val="Hyundai_Unit_cost_xls2"/>
      <sheetName val="TABLE_DB2"/>
      <sheetName val="쌍용_data_base2"/>
      <sheetName val="969910(_R)2"/>
      <sheetName val="1062-X방향_2"/>
      <sheetName val="5_정산서3"/>
      <sheetName val="PROJECT_BRIEF2"/>
      <sheetName val="4_장비손료3"/>
      <sheetName val="①idea_pipeline2"/>
      <sheetName val="IMP_통일양식2"/>
      <sheetName val="LYS_통일양식2"/>
      <sheetName val="Xunit_(단위환산)2"/>
      <sheetName val="유통기한_프로그램2"/>
      <sheetName val="STEEL_BOX_단면설계(SEC_8)2"/>
      <sheetName val="6_이토처리시간2"/>
      <sheetName val="울진항공등화_내역서2"/>
      <sheetName val="영흥TL(UP,DOWN)_2"/>
      <sheetName val="일_위_대_가_표2"/>
      <sheetName val="1차_내역서2"/>
      <sheetName val="경비_(1)2"/>
      <sheetName val="2F_회의실견적(5_14_일대)2"/>
      <sheetName val="단양_00_아파트-세부내역3"/>
      <sheetName val="VENDOR_LIST2"/>
      <sheetName val="단가_2"/>
      <sheetName val="108_수선비2"/>
      <sheetName val="MP_MOB2"/>
      <sheetName val="명일작업계획_(3)2"/>
      <sheetName val="Div26_-_Elect1"/>
      <sheetName val="내역서_(3)3"/>
      <sheetName val="산출양식_(2)3"/>
      <sheetName val="전체산출내역서갑(변경)_3"/>
      <sheetName val="A_터파기공3"/>
      <sheetName val="B_측·집3"/>
      <sheetName val="배(자·집)_(2)3"/>
      <sheetName val="2_01측·터·집3"/>
      <sheetName val="땅깍·수_(1-1)3"/>
      <sheetName val="0-52_3"/>
      <sheetName val="콘·다_(2)3"/>
      <sheetName val="기·집_(2)3"/>
      <sheetName val="콘·다_(3)3"/>
      <sheetName val="병원내역집계표_(2)3"/>
      <sheetName val="실행총괄_3"/>
      <sheetName val="[IL-3_XLSY갑지3"/>
      <sheetName val="4_일위대가목차3"/>
      <sheetName val="내역_ver1_03"/>
      <sheetName val="2000,9월_일위3"/>
      <sheetName val="1_노무비명세서(해동)3"/>
      <sheetName val="1_노무비명세서(토목)3"/>
      <sheetName val="2_노무비명세서(해동)3"/>
      <sheetName val="2_노무비명세서(수직보호망)3"/>
      <sheetName val="2_노무비명세서(난간대)3"/>
      <sheetName val="2_사진대지3"/>
      <sheetName val="3_사진대지3"/>
      <sheetName val="변압기_및_발전기_용량2"/>
      <sheetName val="조도계산서_(도서)2"/>
      <sheetName val="빌딩_안내2"/>
      <sheetName val="CABLE_(2)2"/>
      <sheetName val="G_R300경비2"/>
      <sheetName val="단가대비표_(3)2"/>
      <sheetName val="기성내역서(을)_(2)2"/>
      <sheetName val="1단계_(2)2"/>
      <sheetName val="2_1__노무비_평균단가산출2"/>
      <sheetName val="3_공사비(07년노임단가)2"/>
      <sheetName val="3_공사비(단가조사표)2"/>
      <sheetName val="3_공사비(물량산출표)2"/>
      <sheetName val="3_공사비(일위대가표목록)2"/>
      <sheetName val="3_공사비(일위대가표)2"/>
      <sheetName val="TRE_TABLE2"/>
      <sheetName val="Requirement(Work_Crew)2"/>
      <sheetName val="진입도로B_(2)2"/>
      <sheetName val="수목데이타_2"/>
      <sheetName val="2_냉난방설비공사2"/>
      <sheetName val="7_자동제어공사2"/>
      <sheetName val="중강당_내역2"/>
      <sheetName val="기초자료입력및_K치_확인2"/>
      <sheetName val="실행내역_2"/>
      <sheetName val="자재_단가_비교표(견적)2"/>
      <sheetName val="자재_단가_비교표2"/>
      <sheetName val="Bid_Summary2"/>
      <sheetName val="이동시_예상비용2"/>
      <sheetName val="Seg_1DE비용2"/>
      <sheetName val="Transit_비용_감가상각미포함2"/>
      <sheetName val="세골재__T2_변경_현황2"/>
      <sheetName val="내역서_(2)2"/>
      <sheetName val="전화공사_공량_및_집계표2"/>
      <sheetName val="참조_(2)2"/>
      <sheetName val="6__직접경비2"/>
      <sheetName val="대가_(보완)2"/>
      <sheetName val="3_자재비(총괄)2"/>
      <sheetName val="5호광장_(만점)3"/>
      <sheetName val="인천국제_(만점)_(2)3"/>
      <sheetName val="제조_경영2"/>
      <sheetName val="4_전기2"/>
      <sheetName val="노_무_비2"/>
      <sheetName val="미납품_현황2"/>
      <sheetName val="신설개소별_총집계표(동해-배전)2"/>
      <sheetName val="용선_C_L2"/>
      <sheetName val="전_체2"/>
      <sheetName val="흙막이B_(오산운암)2"/>
      <sheetName val="타이로드_흙막이2"/>
      <sheetName val="타이로드_흙막이(근입장2_5M)2"/>
      <sheetName val="타이로드(근입장2_5M)2"/>
      <sheetName val="pile_항타2"/>
      <sheetName val="pile_항타(디젤)2"/>
      <sheetName val="pile_항타_A2"/>
      <sheetName val="pile_항타_B2"/>
      <sheetName val="pile_항타_C2"/>
      <sheetName val="pile_인발2"/>
      <sheetName val="pile_인발_A2"/>
      <sheetName val="pile_인발_B2"/>
      <sheetName val="pile_인발_C2"/>
      <sheetName val="20TON_TRAILER2"/>
      <sheetName val="토류판_(2)2"/>
      <sheetName val="SHEET_PILE단가2"/>
      <sheetName val="전선_및_전선관2"/>
      <sheetName val="2_1외주2"/>
      <sheetName val="2_3노무2"/>
      <sheetName val="2_4자재2"/>
      <sheetName val="2_2장비2"/>
      <sheetName val="2_5경비2"/>
      <sheetName val="2_6수목대2"/>
      <sheetName val="3련_BOX2"/>
      <sheetName val="Sight_n_M_H2"/>
      <sheetName val="매출요약(월별)_-년간2"/>
      <sheetName val="Piping_Design_Data2"/>
      <sheetName val="4_&amp;_10-inch,_CO2_Combo_&amp;_Sweep2"/>
      <sheetName val="설계기준_및_하중계산2"/>
      <sheetName val="1_䷨수장2"/>
      <sheetName val="4_뀴진설Ⳅ2"/>
      <sheetName val="전䰨선로_물량표2"/>
      <sheetName val="㶀대입찰_내역서2"/>
      <sheetName val="모선자재_집계표1"/>
      <sheetName val="재료의_할증1"/>
      <sheetName val="총괄집계_2"/>
      <sheetName val="kimre_scrubber2"/>
      <sheetName val="strut_type2"/>
      <sheetName val="한성교회_신축공사(050713)_CheckList2"/>
      <sheetName val="FRP_PIPING_일위대가2"/>
      <sheetName val="단가_및_재료비2"/>
      <sheetName val="내역서_1"/>
      <sheetName val="함열량_db1"/>
      <sheetName val="10_경제성분석1"/>
      <sheetName val="기계_도급내역서1"/>
      <sheetName val="-15_01"/>
      <sheetName val="고객사_관리_코드2"/>
      <sheetName val="사__업__비__수__지__예__산__서1"/>
      <sheetName val="표__지1"/>
      <sheetName val="D1_2_COF모듈자재_입출재고_(B급)1"/>
      <sheetName val="cong_thuc_tinh_chi_tiet1"/>
      <sheetName val="공내역_및_견적조건1"/>
      <sheetName val="2_11"/>
      <sheetName val="Bảng_mã_VT1"/>
      <sheetName val="Khoi_luong1"/>
      <sheetName val="DonGia_chetao1"/>
      <sheetName val="DonGia_VatTuLK1"/>
      <sheetName val="Fr_Revit"/>
      <sheetName val="NSA_Summary"/>
      <sheetName val="Fr_Revit1"/>
      <sheetName val="NSA_Summary1"/>
      <sheetName val="Kiem-Toan"/>
      <sheetName val="gVL"/>
      <sheetName val="외주대비 -석축_x0000__x0000__x0000__x"/>
      <sheetName val="_IL-3.XLSY갑지"/>
      <sheetName val="_IL-3_XLSY갑지"/>
      <sheetName val="외주대비_-석축_후다내역_XLS_견적표지_(3"/>
      <sheetName val="_IL-3_XLSY갑지1"/>
      <sheetName val="_IL-3_XLSY갑지2"/>
      <sheetName val="_IL-3_XLSY갑지3"/>
      <sheetName val="Gia VLNCMTC"/>
      <sheetName val="1_MV"/>
      <sheetName val="SEX"/>
      <sheetName val="IBASE"/>
      <sheetName val="MTC"/>
      <sheetName val="外構・目次"/>
      <sheetName val="工場棟・目次"/>
      <sheetName val="事務棟・目次"/>
      <sheetName val="실행내역서(DCU)"/>
      <sheetName val="GC산출"/>
      <sheetName val="cable산출"/>
      <sheetName val="중소기업"/>
      <sheetName val="Phieu trinh ky cấu tháp"/>
      <sheetName val="Phieu trinh ky VTP"/>
      <sheetName val="KS-VTP"/>
      <sheetName val="KS-VL rời"/>
      <sheetName val="BCCP"/>
      <sheetName val="Tai san"/>
      <sheetName val="Check dong tien"/>
      <sheetName val="Chi phí SDTS"/>
      <sheetName val="Check COST"/>
      <sheetName val="KHTC"/>
      <sheetName val="DATA HD"/>
      <sheetName val="THNC"/>
      <sheetName val="KEY"/>
      <sheetName val="NC"/>
      <sheetName val="2TM"/>
      <sheetName val="1TM"/>
      <sheetName val="Tong hop 1TM"/>
      <sheetName val="Tong hop"/>
      <sheetName val="WBS"/>
      <sheetName val="DMKH"/>
      <sheetName val="NS Lán trại"/>
      <sheetName val="Check cong no NC"/>
      <sheetName val="chitiet"/>
      <sheetName val="foxz"/>
      <sheetName val="Phan lap dat"/>
      <sheetName val="Lắp Ráp"/>
      <sheetName val="7_전산해석결과"/>
      <sheetName val="4_하중"/>
      <sheetName val="chi_tiet"/>
      <sheetName val="PPC_Summary"/>
      <sheetName val="기존단가_(2)"/>
      <sheetName val="SCOPE OF WORK"/>
      <sheetName val="BG"/>
      <sheetName val="견적표지_(3"/>
      <sheetName val="䣐"/>
      <sheetName val="KET CAU- MJV2"/>
      <sheetName val="Ví dụ"/>
      <sheetName val="CF_DT"/>
      <sheetName val="01. DATA"/>
      <sheetName val="토공 total"/>
      <sheetName val="태안9)3-2)원내역"/>
      <sheetName val="TRAY 헹거산출"/>
      <sheetName val="투찰추정"/>
      <sheetName val="배수내역(총수량)"/>
      <sheetName val="장비분석"/>
      <sheetName val="대3류 "/>
      <sheetName val="Sikje_in_x0005__x0000_"/>
      <sheetName val="CԀ_x0000_缀"/>
      <sheetName val="인입관수량총괄"/>
      <sheetName val="주공기준"/>
      <sheetName val="맨홀토공"/>
      <sheetName val="전기일목(조사가)"/>
      <sheetName val="공사내역"/>
      <sheetName val="설계예시"/>
      <sheetName val="양배수장"/>
      <sheetName val="샌딩 에폭시 도장"/>
      <sheetName val="토목-물가"/>
      <sheetName val="수목데이타"/>
      <sheetName val="2련간지"/>
      <sheetName val="일위대가단가표"/>
      <sheetName val="시험연구비상각"/>
      <sheetName val="Summary VO No.3"/>
      <sheetName val="Breakdown"/>
      <sheetName val="VO No.3.1"/>
      <sheetName val="VO No.3.2"/>
      <sheetName val="VO No.3.3"/>
      <sheetName val="VO No.3.4"/>
      <sheetName val="VO No.3.5"/>
      <sheetName val="VO No.3.6"/>
      <sheetName val="VO No.3.7"/>
      <sheetName val="VO No.3.8"/>
      <sheetName val="흄관기鬀"/>
      <sheetName val="외주현황.wq1"/>
      <sheetName val="하도계약반영"/>
      <sheetName val="EP0618"/>
      <sheetName val="VOC"/>
      <sheetName val="JUCK"/>
      <sheetName val="NOM³_x0000_Ԁ"/>
      <sheetName val="NOMֳ_x0000_缀"/>
      <sheetName val="태화42 "/>
      <sheetName val="부영주택(잡철물)"/>
      <sheetName val="매인"/>
      <sheetName val="GAEYO"/>
      <sheetName val="1.1"/>
      <sheetName val="월별계획"/>
      <sheetName val="bang TH"/>
      <sheetName val="POOM_MOTO"/>
      <sheetName val="POOM_MOTO2"/>
      <sheetName val="조ꟕ"/>
      <sheetName val="기초부재력검토"/>
      <sheetName val="1공구_건정토건_철槜〚"/>
      <sheetName val="공량(전기)"/>
      <sheetName val="내역서1999.8최종"/>
      <sheetName val="인제내역"/>
      <sheetName val="항목코드"/>
      <sheetName val="인상효1"/>
      <sheetName val="1И"/>
      <sheetName val="보강현황"/>
      <sheetName val="3.관로전환기"/>
      <sheetName val="1鶈"/>
      <sheetName val="EQ"/>
      <sheetName val="흄관기_x0000_"/>
      <sheetName val="흄관기0"/>
      <sheetName val="FILE1"/>
      <sheetName val="치수표"/>
      <sheetName val="연장및면적(좌측)"/>
      <sheetName val="인원조직표"/>
      <sheetName val=" "/>
      <sheetName val="99 조정금액"/>
      <sheetName val="할증표"/>
      <sheetName val="교량"/>
      <sheetName val="단위수량DATA"/>
      <sheetName val="3BL공동구"/>
      <sheetName val="부대표지_x0000__x0000__x0005__x0000_腰"/>
      <sheetName val="VENT"/>
      <sheetName val="준검_내逃ᚹ欃"/>
      <sheetName val="설계내역2"/>
      <sheetName val="콘크리트"/>
      <sheetName val="3.전기산출기초"/>
      <sheetName val="원가계산서(기계+소방)"/>
      <sheetName val="기성집계표(기계+소방)"/>
      <sheetName val="기성내역서(기계+소방)"/>
      <sheetName val="표지(기계)"/>
      <sheetName val="기성갑지(기계)"/>
      <sheetName val="금회 청구사항(기계)"/>
      <sheetName val="원가계산서(기계)"/>
      <sheetName val="기성집계표(기계)"/>
      <sheetName val="기성내역서(기계)"/>
      <sheetName val="표지(소방)"/>
      <sheetName val="기성갑지 (소방)"/>
      <sheetName val="금회 청구사항(소방)"/>
      <sheetName val="원가계산서(소방)"/>
      <sheetName val="기성집계표(소방)"/>
      <sheetName val="기성내역서(소방)"/>
      <sheetName val="타설"/>
      <sheetName val="단가(동바蔨ũ"/>
      <sheetName val="HW일위"/>
      <sheetName val="물량표(신)"/>
      <sheetName val="일위대가(산근)"/>
      <sheetName val="J"/>
      <sheetName val="설계카드"/>
      <sheetName val="공사설명서"/>
      <sheetName val="공사계획서"/>
      <sheetName val="예산조서"/>
      <sheetName val="주요재료비(원본)"/>
      <sheetName val="고암DATA"/>
      <sheetName val="일위대가(통신)"/>
      <sheetName val="보험료산출"/>
      <sheetName val="변경증감내역서"/>
      <sheetName val="자금총괄"/>
      <sheetName val="제잡비"/>
      <sheetName val="대가표(품셈)"/>
      <sheetName val="견적서갑지연속"/>
      <sheetName val="업체별기성"/>
      <sheetName val="시약"/>
      <sheetName val="SAMPLE!"/>
      <sheetName val="사유서제출현황-2"/>
      <sheetName val="근로자명단2013"/>
      <sheetName val="구조ఀ덀_x0000_"/>
      <sheetName val="내역(전력)"/>
      <sheetName val="수로BOX"/>
      <sheetName val="토공정보"/>
      <sheetName val="교각토"/>
      <sheetName val="변경내역서"/>
      <sheetName val="Lumen"/>
      <sheetName val="해외교육"/>
      <sheetName val="발주현황"/>
      <sheetName val="주안3차A-A"/>
      <sheetName val="부도어음"/>
      <sheetName val="D.B"/>
      <sheetName val="슬래브수량산출"/>
      <sheetName val="토량산출서"/>
      <sheetName val="20관리비율"/>
      <sheetName val="Proposal"/>
      <sheetName val="제잡비(주공종)"/>
      <sheetName val="외주대비-구_x0005__x0000_"/>
      <sheetName val="외주대비-구멫⽄"/>
      <sheetName val="식생블럭단위수량"/>
      <sheetName val="기초입력ԯ_x0000_缀_x0000__x0000_"/>
      <sheetName val="사리부설"/>
      <sheetName val="단위중량표"/>
      <sheetName val="K2 site Total 내역서"/>
      <sheetName val="YES-T"/>
      <sheetName val="외주대비x_x0000_Ԁ_x0000_"/>
      <sheetName val="전압강하"/>
      <sheetName val="LD"/>
      <sheetName val="외주대비-구ꮸ〇"/>
      <sheetName val="-배수구조총재료"/>
      <sheetName val="0217상가미분양자산"/>
      <sheetName val="8설7발"/>
      <sheetName val="부대표지_x0000__x0000__x0005__x0000_䥀"/>
      <sheetName val="행정표준(2惍"/>
      <sheetName val="행정표준(2ネ"/>
      <sheetName val="자판실행"/>
      <sheetName val="일위대가10"/>
      <sheetName val="일위대가11"/>
      <sheetName val="일위대가12"/>
      <sheetName val="일위대가13"/>
      <sheetName val="일위대가14"/>
      <sheetName val="일위대가15"/>
      <sheetName val="일위대가16"/>
      <sheetName val="일위대가17"/>
      <sheetName val="일위대가2"/>
      <sheetName val="일위대가3"/>
      <sheetName val="일위대가4"/>
      <sheetName val="일위대가5"/>
      <sheetName val="일위대가6"/>
      <sheetName val="일위대가7"/>
      <sheetName val="일위대가8"/>
      <sheetName val="일위대가9"/>
      <sheetName val="일위대가18-1"/>
      <sheetName val="일위대가19-1"/>
      <sheetName val="일위대가20-1"/>
      <sheetName val="일위대가21-1"/>
      <sheetName val="일위대가22-1"/>
      <sheetName val="일위대가23-1"/>
      <sheetName val="일위대가24-1"/>
      <sheetName val="일위대가25-1"/>
      <sheetName val="일위대가26-1"/>
      <sheetName val="일위대가27-1"/>
      <sheetName val="일위대가28-1"/>
      <sheetName val="일위대가29-1"/>
      <sheetName val="일위대가30-1"/>
      <sheetName val="일위대가31-1"/>
      <sheetName val="일위대가32-1"/>
      <sheetName val="일위대가33-1"/>
      <sheetName val="일위대가34-1"/>
      <sheetName val="일위대가35-1"/>
      <sheetName val="일위대가36-1"/>
      <sheetName val="일위대가37-1"/>
      <sheetName val="일위대가38-1"/>
      <sheetName val="일위대가39-1"/>
      <sheetName val="일위대가40-1"/>
      <sheetName val="일위대가41-1"/>
      <sheetName val="일위대가42-1"/>
      <sheetName val="일위대가43-1"/>
      <sheetName val="일위대가44-1"/>
      <sheetName val="일위대가45-1"/>
      <sheetName val="일위대가46-1"/>
      <sheetName val="일위대가47-1"/>
      <sheetName val="일위대가48-1"/>
      <sheetName val="일위대가49-1"/>
      <sheetName val="일위대가50-1"/>
      <sheetName val="일위대가51-1"/>
      <sheetName val="일위대가52-1"/>
      <sheetName val="일위대가53-1"/>
      <sheetName val="일위대가54-1"/>
      <sheetName val="일위대가55-1"/>
      <sheetName val="일위대가56-1 "/>
      <sheetName val="일위대가57-1"/>
      <sheetName val="일위대가58-1"/>
      <sheetName val="일위대가59-1"/>
      <sheetName val="일위대가60-1"/>
      <sheetName val="일위대가61-1"/>
      <sheetName val="일위대가62-1"/>
      <sheetName val="일위대가63-1"/>
      <sheetName val="일위대가64-1"/>
      <sheetName val="일위대가65-1"/>
      <sheetName val="일위대가66-1"/>
      <sheetName val="일위대가67-1"/>
      <sheetName val="일위대가68-1"/>
      <sheetName val="일위대가69-1"/>
      <sheetName val="일위대가70-1"/>
      <sheetName val="일위대가71-1 "/>
      <sheetName val="일위대가72-1"/>
      <sheetName val="일위대가73-1"/>
      <sheetName val="일위대가74-1 "/>
      <sheetName val="일위대가75-1"/>
      <sheetName val="일위대가76-1 "/>
      <sheetName val="일위대가77-1 "/>
      <sheetName val="일위대가78-1 "/>
      <sheetName val="일위대가79-1"/>
      <sheetName val="일위대가80-1"/>
      <sheetName val="일위대가81-1"/>
      <sheetName val="일위대가82-1"/>
      <sheetName val="일위대가92-1"/>
      <sheetName val="품의"/>
      <sheetName val="요약표"/>
      <sheetName val="직영"/>
      <sheetName val="외주(보온)"/>
      <sheetName val="외주(NDE)"/>
      <sheetName val="2019년외주공사"/>
      <sheetName val="동강 배관"/>
      <sheetName val="WCR 외주"/>
      <sheetName val="ANLINE"/>
      <sheetName val="ANILINE - OPTION"/>
      <sheetName val="MDI"/>
      <sheetName val="MDI - OPTION"/>
      <sheetName val="CCD"/>
      <sheetName val="수량산출서뺑"/>
      <sheetName val="합천내역"/>
      <sheetName val="기계실냉༛彬"/>
      <sheetName val="06 일위대가목록"/>
      <sheetName val="1.청구서"/>
      <sheetName val="2.내역서"/>
      <sheetName val="기성지급예정"/>
      <sheetName val="실지급내역"/>
      <sheetName val="노무비지급"/>
      <sheetName val="표"/>
      <sheetName val="수지예산"/>
      <sheetName val="외주대비-구_x0000__x0000_"/>
      <sheetName val="총괄표 "/>
      <sheetName val="구조怀ྋĀ"/>
      <sheetName val="연평잔"/>
      <sheetName val="Efficiency"/>
      <sheetName val="벽체면적˱ጐɈី"/>
      <sheetName val="토목단가"/>
      <sheetName val="부대표지_x0000__x0000__x0005__x0000_⽠"/>
      <sheetName val="수벽설치(효자)"/>
      <sheetName val="계약대비내역서 (부경)"/>
      <sheetName val="집행대비내역서 (부경)"/>
      <sheetName val="계약그라우팅.포장"/>
      <sheetName val="계약사무실조경 "/>
      <sheetName val="관접합및부설"/>
      <sheetName val="총공사Ԁ쭭㠯"/>
      <sheetName val="_x0000__x0010__x0000_내"/>
      <sheetName val="매입"/>
    </sheetNames>
    <sheetDataSet>
      <sheetData sheetId="0">
        <row r="1">
          <cell r="A1" t="str">
            <v>PHIẾU XỬ LÝ HỒ SƠ THANH TOÁN VƯỢT THẨM QUYỀN PD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/>
      <sheetData sheetId="1815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>
        <row r="1">
          <cell r="A1" t="str">
            <v>PHIẾU XỬ LÝ HỒ SƠ THANH TOÁN VƯỢT THẨM QUYỀN PD</v>
          </cell>
        </row>
      </sheetData>
      <sheetData sheetId="2426"/>
      <sheetData sheetId="2427">
        <row r="1">
          <cell r="A1" t="str">
            <v>PHIẾU XỬ LÝ HỒ SƠ THANH TOÁN VƯỢT THẨM QUYỀN PD</v>
          </cell>
        </row>
      </sheetData>
      <sheetData sheetId="2428"/>
      <sheetData sheetId="2429"/>
      <sheetData sheetId="2430"/>
      <sheetData sheetId="2431">
        <row r="1">
          <cell r="A1" t="str">
            <v>PHIẾU XỬ LÝ HỒ SƠ THANH TOÁN VƯỢT THẨM QUYỀN PD</v>
          </cell>
        </row>
      </sheetData>
      <sheetData sheetId="2432"/>
      <sheetData sheetId="2433">
        <row r="1">
          <cell r="A1" t="str">
            <v>PHIẾU XỬ LÝ HỒ SƠ THANH TOÁN VƯỢT THẨM QUYỀN PD</v>
          </cell>
        </row>
      </sheetData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/>
      <sheetData sheetId="2488"/>
      <sheetData sheetId="2489"/>
      <sheetData sheetId="2490"/>
      <sheetData sheetId="2491"/>
      <sheetData sheetId="2492"/>
      <sheetData sheetId="2493"/>
      <sheetData sheetId="2494">
        <row r="1">
          <cell r="A1" t="str">
            <v>PHIẾU XỬ LÝ HỒ SƠ THANH TOÁN VƯỢT THẨM QUYỀN PD</v>
          </cell>
        </row>
      </sheetData>
      <sheetData sheetId="2495"/>
      <sheetData sheetId="2496">
        <row r="1">
          <cell r="A1" t="str">
            <v>PHIẾU XỬ LÝ HỒ SƠ THANH TOÁN VƯỢT THẨM QUYỀN PD</v>
          </cell>
        </row>
      </sheetData>
      <sheetData sheetId="2497"/>
      <sheetData sheetId="2498">
        <row r="1">
          <cell r="A1" t="str">
            <v>PHIẾU XỬ LÝ HỒ SƠ THANH TOÁN VƯỢT THẨM QUYỀN PD</v>
          </cell>
        </row>
      </sheetData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>
        <row r="1">
          <cell r="A1" t="str">
            <v>PHIẾU XỬ LÝ HỒ SƠ THANH TOÁN VƯỢT THẨM QUYỀN PD</v>
          </cell>
        </row>
      </sheetData>
      <sheetData sheetId="2525">
        <row r="1">
          <cell r="A1" t="str">
            <v>PHIẾU XỬ LÝ HỒ SƠ THANH TOÁN VƯỢT THẨM QUYỀN PD</v>
          </cell>
        </row>
      </sheetData>
      <sheetData sheetId="2526">
        <row r="1">
          <cell r="A1" t="str">
            <v>PHIẾU XỬ LÝ HỒ SƠ THANH TOÁN VƯỢT THẨM QUYỀN PD</v>
          </cell>
        </row>
      </sheetData>
      <sheetData sheetId="2527">
        <row r="1">
          <cell r="A1" t="str">
            <v>PHIẾU XỬ LÝ HỒ SƠ THANH TOÁN VƯỢT THẨM QUYỀN PD</v>
          </cell>
        </row>
      </sheetData>
      <sheetData sheetId="2528">
        <row r="1">
          <cell r="A1" t="str">
            <v>PHIẾU XỬ LÝ HỒ SƠ THANH TOÁN VƯỢT THẨM QUYỀN PD</v>
          </cell>
        </row>
      </sheetData>
      <sheetData sheetId="2529">
        <row r="1">
          <cell r="A1" t="str">
            <v>PHIẾU XỬ LÝ HỒ SƠ THANH TOÁN VƯỢT THẨM QUYỀN PD</v>
          </cell>
        </row>
      </sheetData>
      <sheetData sheetId="2530">
        <row r="1">
          <cell r="A1" t="str">
            <v>PHIẾU XỬ LÝ HỒ SƠ THANH TOÁN VƯỢT THẨM QUYỀN PD</v>
          </cell>
        </row>
      </sheetData>
      <sheetData sheetId="2531">
        <row r="1">
          <cell r="A1" t="str">
            <v>PHIẾU XỬ LÝ HỒ SƠ THANH TOÁN VƯỢT THẨM QUYỀN PD</v>
          </cell>
        </row>
      </sheetData>
      <sheetData sheetId="2532">
        <row r="1">
          <cell r="A1" t="str">
            <v>PHIẾU XỬ LÝ HỒ SƠ THANH TOÁN VƯỢT THẨM QUYỀN PD</v>
          </cell>
        </row>
      </sheetData>
      <sheetData sheetId="2533">
        <row r="1">
          <cell r="A1" t="str">
            <v>PHIẾU XỬ LÝ HỒ SƠ THANH TOÁN VƯỢT THẨM QUYỀN PD</v>
          </cell>
        </row>
      </sheetData>
      <sheetData sheetId="2534"/>
      <sheetData sheetId="2535">
        <row r="1">
          <cell r="A1" t="str">
            <v>PHIẾU XỬ LÝ HỒ SƠ THANH TOÁN VƯỢT THẨM QUYỀN PD</v>
          </cell>
        </row>
      </sheetData>
      <sheetData sheetId="2536">
        <row r="1">
          <cell r="A1" t="str">
            <v>PHIẾU XỬ LÝ HỒ SƠ THANH TOÁN VƯỢT THẨM QUYỀN PD</v>
          </cell>
        </row>
      </sheetData>
      <sheetData sheetId="2537">
        <row r="1">
          <cell r="A1" t="str">
            <v>PHIẾU XỬ LÝ HỒ SƠ THANH TOÁN VƯỢT THẨM QUYỀN PD</v>
          </cell>
        </row>
      </sheetData>
      <sheetData sheetId="2538">
        <row r="1">
          <cell r="A1" t="str">
            <v>PHIẾU XỬ LÝ HỒ SƠ THANH TOÁN VƯỢT THẨM QUYỀN PD</v>
          </cell>
        </row>
      </sheetData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>
        <row r="1">
          <cell r="A1" t="str">
            <v>PHIẾU XỬ LÝ HỒ SƠ THANH TOÁN VƯỢT THẨM QUYỀN PD</v>
          </cell>
        </row>
      </sheetData>
      <sheetData sheetId="2734">
        <row r="1">
          <cell r="A1" t="str">
            <v>PHIẾU XỬ LÝ HỒ SƠ THANH TOÁN VƯỢT THẨM QUYỀN PD</v>
          </cell>
        </row>
      </sheetData>
      <sheetData sheetId="2735">
        <row r="1">
          <cell r="A1" t="str">
            <v>PHIẾU XỬ LÝ HỒ SƠ THANH TOÁN VƯỢT THẨM QUYỀN PD</v>
          </cell>
        </row>
      </sheetData>
      <sheetData sheetId="2736">
        <row r="1">
          <cell r="A1" t="str">
            <v>PHIẾU XỬ LÝ HỒ SƠ THANH TOÁN VƯỢT THẨM QUYỀN PD</v>
          </cell>
        </row>
      </sheetData>
      <sheetData sheetId="2737">
        <row r="1">
          <cell r="A1" t="str">
            <v>PHIẾU XỬ LÝ HỒ SƠ THANH TOÁN VƯỢT THẨM QUYỀN PD</v>
          </cell>
        </row>
      </sheetData>
      <sheetData sheetId="2738">
        <row r="1">
          <cell r="A1" t="str">
            <v>PHIẾU XỬ LÝ HỒ SƠ THANH TOÁN VƯỢT THẨM QUYỀN PD</v>
          </cell>
        </row>
      </sheetData>
      <sheetData sheetId="2739"/>
      <sheetData sheetId="2740"/>
      <sheetData sheetId="2741">
        <row r="1">
          <cell r="A1" t="str">
            <v>PHIẾU XỬ LÝ HỒ SƠ THANH TOÁN VƯỢT THẨM QUYỀN PD</v>
          </cell>
        </row>
      </sheetData>
      <sheetData sheetId="2742">
        <row r="1">
          <cell r="A1" t="str">
            <v>PHIẾU XỬ LÝ HỒ SƠ THANH TOÁN VƯỢT THẨM QUYỀN PD</v>
          </cell>
        </row>
      </sheetData>
      <sheetData sheetId="2743"/>
      <sheetData sheetId="2744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/>
      <sheetData sheetId="2753"/>
      <sheetData sheetId="2754"/>
      <sheetData sheetId="2755"/>
      <sheetData sheetId="2756"/>
      <sheetData sheetId="2757"/>
      <sheetData sheetId="2758" refreshError="1"/>
      <sheetData sheetId="2759" refreshError="1"/>
      <sheetData sheetId="2760" refreshError="1"/>
      <sheetData sheetId="2761" refreshError="1"/>
      <sheetData sheetId="2762" refreshError="1"/>
      <sheetData sheetId="2763" refreshError="1"/>
      <sheetData sheetId="2764">
        <row r="1">
          <cell r="A1" t="str">
            <v>PHIẾU XỬ LÝ HỒ SƠ THANH TOÁN VƯỢT THẨM QUYỀN PD</v>
          </cell>
        </row>
      </sheetData>
      <sheetData sheetId="2765"/>
      <sheetData sheetId="2766"/>
      <sheetData sheetId="2767">
        <row r="1">
          <cell r="A1" t="str">
            <v>PHIẾU XỬ LÝ HỒ SƠ THANH TOÁN VƯỢT THẨM QUYỀN PD</v>
          </cell>
        </row>
      </sheetData>
      <sheetData sheetId="2768" refreshError="1"/>
      <sheetData sheetId="2769" refreshError="1"/>
      <sheetData sheetId="2770" refreshError="1"/>
      <sheetData sheetId="2771" refreshError="1"/>
      <sheetData sheetId="2772" refreshError="1"/>
      <sheetData sheetId="2773" refreshError="1"/>
      <sheetData sheetId="2774" refreshError="1"/>
      <sheetData sheetId="2775" refreshError="1"/>
      <sheetData sheetId="2776" refreshError="1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 refreshError="1"/>
      <sheetData sheetId="2789" refreshError="1"/>
      <sheetData sheetId="2790" refreshError="1"/>
      <sheetData sheetId="2791">
        <row r="1">
          <cell r="A1" t="str">
            <v>PHIẾU XỬ LÝ HỒ SƠ THANH TOÁN VƯỢT THẨM QUYỀN PD</v>
          </cell>
        </row>
      </sheetData>
      <sheetData sheetId="2792">
        <row r="1">
          <cell r="A1" t="str">
            <v>PHIẾU XỬ LÝ HỒ SƠ THANH TOÁN VƯỢT THẨM QUYỀN PD</v>
          </cell>
        </row>
      </sheetData>
      <sheetData sheetId="2793">
        <row r="1">
          <cell r="A1" t="str">
            <v>PHIẾU XỬ LÝ HỒ SƠ THANH TOÁN VƯỢT THẨM QUYỀN PD</v>
          </cell>
        </row>
      </sheetData>
      <sheetData sheetId="2794" refreshError="1"/>
      <sheetData sheetId="2795">
        <row r="1">
          <cell r="A1" t="str">
            <v>PHIẾU XỬ LÝ HỒ SƠ THANH TOÁN VƯỢT THẨM QUYỀN PD</v>
          </cell>
        </row>
      </sheetData>
      <sheetData sheetId="2796">
        <row r="1">
          <cell r="A1" t="str">
            <v>PHIẾU XỬ LÝ HỒ SƠ THANH TOÁN VƯỢT THẨM QUYỀN PD</v>
          </cell>
        </row>
      </sheetData>
      <sheetData sheetId="2797">
        <row r="1">
          <cell r="A1" t="str">
            <v>PHIẾU XỬ LÝ HỒ SƠ THANH TOÁN VƯỢT THẨM QUYỀN PD</v>
          </cell>
        </row>
      </sheetData>
      <sheetData sheetId="2798">
        <row r="1">
          <cell r="A1" t="str">
            <v>PHIẾU XỬ LÝ HỒ SƠ THANH TOÁN VƯỢT THẨM QUYỀN PD</v>
          </cell>
        </row>
      </sheetData>
      <sheetData sheetId="2799">
        <row r="1">
          <cell r="A1" t="str">
            <v>PHIẾU XỬ LÝ HỒ SƠ THANH TOÁN VƯỢT THẨM QUYỀN PD</v>
          </cell>
        </row>
      </sheetData>
      <sheetData sheetId="2800">
        <row r="1">
          <cell r="A1" t="str">
            <v>PHIẾU XỬ LÝ HỒ SƠ THANH TOÁN VƯỢT THẨM QUYỀN PD</v>
          </cell>
        </row>
      </sheetData>
      <sheetData sheetId="2801">
        <row r="1">
          <cell r="A1" t="str">
            <v>PHIẾU XỬ LÝ HỒ SƠ THANH TOÁN VƯỢT THẨM QUYỀN PD</v>
          </cell>
        </row>
      </sheetData>
      <sheetData sheetId="2802">
        <row r="1">
          <cell r="A1" t="str">
            <v>PHIẾU XỬ LÝ HỒ SƠ THANH TOÁN VƯỢT THẨM QUYỀN PD</v>
          </cell>
        </row>
      </sheetData>
      <sheetData sheetId="2803">
        <row r="1">
          <cell r="A1" t="str">
            <v>PHIẾU XỬ LÝ HỒ SƠ THANH TOÁN VƯỢT THẨM QUYỀN PD</v>
          </cell>
        </row>
      </sheetData>
      <sheetData sheetId="2804">
        <row r="1">
          <cell r="A1" t="str">
            <v>PHIẾU XỬ LÝ HỒ SƠ THANH TOÁN VƯỢT THẨM QUYỀN PD</v>
          </cell>
        </row>
      </sheetData>
      <sheetData sheetId="2805">
        <row r="1">
          <cell r="A1" t="str">
            <v>PHIẾU XỬ LÝ HỒ SƠ THANH TOÁN VƯỢT THẨM QUYỀN PD</v>
          </cell>
        </row>
      </sheetData>
      <sheetData sheetId="2806">
        <row r="1">
          <cell r="A1" t="str">
            <v>PHIẾU XỬ LÝ HỒ SƠ THANH TOÁN VƯỢT THẨM QUYỀN PD</v>
          </cell>
        </row>
      </sheetData>
      <sheetData sheetId="2807">
        <row r="1">
          <cell r="A1" t="str">
            <v>PHIẾU XỬ LÝ HỒ SƠ THANH TOÁN VƯỢT THẨM QUYỀN PD</v>
          </cell>
        </row>
      </sheetData>
      <sheetData sheetId="2808">
        <row r="1">
          <cell r="A1" t="str">
            <v>PHIẾU XỬ LÝ HỒ SƠ THANH TOÁN VƯỢT THẨM QUYỀN PD</v>
          </cell>
        </row>
      </sheetData>
      <sheetData sheetId="2809">
        <row r="1">
          <cell r="A1" t="str">
            <v>PHIẾU XỬ LÝ HỒ SƠ THANH TOÁN VƯỢT THẨM QUYỀN PD</v>
          </cell>
        </row>
      </sheetData>
      <sheetData sheetId="2810">
        <row r="1">
          <cell r="A1" t="str">
            <v>PHIẾU XỬ LÝ HỒ SƠ THANH TOÁN VƯỢT THẨM QUYỀN PD</v>
          </cell>
        </row>
      </sheetData>
      <sheetData sheetId="2811">
        <row r="1">
          <cell r="A1" t="str">
            <v>PHIẾU XỬ LÝ HỒ SƠ THANH TOÁN VƯỢT THẨM QUYỀN PD</v>
          </cell>
        </row>
      </sheetData>
      <sheetData sheetId="2812">
        <row r="1">
          <cell r="A1" t="str">
            <v>PHIẾU XỬ LÝ HỒ SƠ THANH TOÁN VƯỢT THẨM QUYỀN PD</v>
          </cell>
        </row>
      </sheetData>
      <sheetData sheetId="2813">
        <row r="1">
          <cell r="A1" t="str">
            <v>PHIẾU XỬ LÝ HỒ SƠ THANH TOÁN VƯỢT THẨM QUYỀN PD</v>
          </cell>
        </row>
      </sheetData>
      <sheetData sheetId="2814" refreshError="1"/>
      <sheetData sheetId="2815" refreshError="1"/>
      <sheetData sheetId="2816" refreshError="1"/>
      <sheetData sheetId="2817" refreshError="1"/>
      <sheetData sheetId="2818">
        <row r="1">
          <cell r="A1" t="str">
            <v>PHIẾU XỬ LÝ HỒ SƠ THANH TOÁN VƯỢT THẨM QUYỀN PD</v>
          </cell>
        </row>
      </sheetData>
      <sheetData sheetId="2819">
        <row r="1">
          <cell r="A1" t="str">
            <v>PHIẾU XỬ LÝ HỒ SƠ THANH TOÁN VƯỢT THẨM QUYỀN PD</v>
          </cell>
        </row>
      </sheetData>
      <sheetData sheetId="2820">
        <row r="1">
          <cell r="A1" t="str">
            <v>PHIẾU XỬ LÝ HỒ SƠ THANH TOÁN VƯỢT THẨM QUYỀN PD</v>
          </cell>
        </row>
      </sheetData>
      <sheetData sheetId="2821">
        <row r="1">
          <cell r="A1" t="str">
            <v>PHIẾU XỬ LÝ HỒ SƠ THANH TOÁN VƯỢT THẨM QUYỀN PD</v>
          </cell>
        </row>
      </sheetData>
      <sheetData sheetId="2822">
        <row r="1">
          <cell r="A1" t="str">
            <v>PHIẾU XỬ LÝ HỒ SƠ THANH TOÁN VƯỢT THẨM QUYỀN PD</v>
          </cell>
        </row>
      </sheetData>
      <sheetData sheetId="2823">
        <row r="1">
          <cell r="A1" t="str">
            <v>PHIẾU XỬ LÝ HỒ SƠ THANH TOÁN VƯỢT THẨM QUYỀN PD</v>
          </cell>
        </row>
      </sheetData>
      <sheetData sheetId="2824">
        <row r="1">
          <cell r="A1" t="str">
            <v>PHIẾU XỬ LÝ HỒ SƠ THANH TOÁN VƯỢT THẨM QUYỀN PD</v>
          </cell>
        </row>
      </sheetData>
      <sheetData sheetId="2825">
        <row r="1">
          <cell r="A1" t="str">
            <v>PHIẾU XỬ LÝ HỒ SƠ THANH TOÁN VƯỢT THẨM QUYỀN PD</v>
          </cell>
        </row>
      </sheetData>
      <sheetData sheetId="2826">
        <row r="1">
          <cell r="A1" t="str">
            <v>PHIẾU XỬ LÝ HỒ SƠ THANH TOÁN VƯỢT THẨM QUYỀN PD</v>
          </cell>
        </row>
      </sheetData>
      <sheetData sheetId="2827">
        <row r="1">
          <cell r="A1" t="str">
            <v>PHIẾU XỬ LÝ HỒ SƠ THANH TOÁN VƯỢT THẨM QUYỀN PD</v>
          </cell>
        </row>
      </sheetData>
      <sheetData sheetId="2828">
        <row r="1">
          <cell r="A1" t="str">
            <v>PHIẾU XỬ LÝ HỒ SƠ THANH TOÁN VƯỢT THẨM QUYỀN PD</v>
          </cell>
        </row>
      </sheetData>
      <sheetData sheetId="2829">
        <row r="1">
          <cell r="A1" t="str">
            <v>PHIẾU XỬ LÝ HỒ SƠ THANH TOÁN VƯỢT THẨM QUYỀN PD</v>
          </cell>
        </row>
      </sheetData>
      <sheetData sheetId="2830">
        <row r="1">
          <cell r="A1" t="str">
            <v>PHIẾU XỬ LÝ HỒ SƠ THANH TOÁN VƯỢT THẨM QUYỀN PD</v>
          </cell>
        </row>
      </sheetData>
      <sheetData sheetId="2831">
        <row r="1">
          <cell r="A1" t="str">
            <v>PHIẾU XỬ LÝ HỒ SƠ THANH TOÁN VƯỢT THẨM QUYỀN PD</v>
          </cell>
        </row>
      </sheetData>
      <sheetData sheetId="2832">
        <row r="1">
          <cell r="A1" t="str">
            <v>PHIẾU XỬ LÝ HỒ SƠ THANH TOÁN VƯỢT THẨM QUYỀN PD</v>
          </cell>
        </row>
      </sheetData>
      <sheetData sheetId="2833">
        <row r="1">
          <cell r="A1" t="str">
            <v>PHIẾU XỬ LÝ HỒ SƠ THANH TOÁN VƯỢT THẨM QUYỀN PD</v>
          </cell>
        </row>
      </sheetData>
      <sheetData sheetId="2834">
        <row r="1">
          <cell r="A1" t="str">
            <v>PHIẾU XỬ LÝ HỒ SƠ THANH TOÁN VƯỢT THẨM QUYỀN PD</v>
          </cell>
        </row>
      </sheetData>
      <sheetData sheetId="2835">
        <row r="1">
          <cell r="A1" t="str">
            <v>PHIẾU XỬ LÝ HỒ SƠ THANH TOÁN VƯỢT THẨM QUYỀN PD</v>
          </cell>
        </row>
      </sheetData>
      <sheetData sheetId="2836">
        <row r="1">
          <cell r="A1" t="str">
            <v>PHIẾU XỬ LÝ HỒ SƠ THANH TOÁN VƯỢT THẨM QUYỀN PD</v>
          </cell>
        </row>
      </sheetData>
      <sheetData sheetId="2837">
        <row r="1">
          <cell r="A1" t="str">
            <v>PHIẾU XỬ LÝ HỒ SƠ THANH TOÁN VƯỢT THẨM QUYỀN PD</v>
          </cell>
        </row>
      </sheetData>
      <sheetData sheetId="2838">
        <row r="1">
          <cell r="A1" t="str">
            <v>PHIẾU XỬ LÝ HỒ SƠ THANH TOÁN VƯỢT THẨM QUYỀN PD</v>
          </cell>
        </row>
      </sheetData>
      <sheetData sheetId="2839">
        <row r="1">
          <cell r="A1" t="str">
            <v>PHIẾU XỬ LÝ HỒ SƠ THANH TOÁN VƯỢT THẨM QUYỀN PD</v>
          </cell>
        </row>
      </sheetData>
      <sheetData sheetId="2840">
        <row r="1">
          <cell r="A1" t="str">
            <v>PHIẾU XỬ LÝ HỒ SƠ THANH TOÁN VƯỢT THẨM QUYỀN PD</v>
          </cell>
        </row>
      </sheetData>
      <sheetData sheetId="2841">
        <row r="1">
          <cell r="A1" t="str">
            <v>PHIẾU XỬ LÝ HỒ SƠ THANH TOÁN VƯỢT THẨM QUYỀN PD</v>
          </cell>
        </row>
      </sheetData>
      <sheetData sheetId="2842">
        <row r="1">
          <cell r="A1" t="str">
            <v>PHIẾU XỬ LÝ HỒ SƠ THANH TOÁN VƯỢT THẨM QUYỀN PD</v>
          </cell>
        </row>
      </sheetData>
      <sheetData sheetId="2843">
        <row r="1">
          <cell r="A1" t="str">
            <v>PHIẾU XỬ LÝ HỒ SƠ THANH TOÁN VƯỢT THẨM QUYỀN PD</v>
          </cell>
        </row>
      </sheetData>
      <sheetData sheetId="2844">
        <row r="1">
          <cell r="A1" t="str">
            <v>PHIẾU XỬ LÝ HỒ SƠ THANH TOÁN VƯỢT THẨM QUYỀN PD</v>
          </cell>
        </row>
      </sheetData>
      <sheetData sheetId="2845">
        <row r="1">
          <cell r="A1" t="str">
            <v>PHIẾU XỬ LÝ HỒ SƠ THANH TOÁN VƯỢT THẨM QUYỀN PD</v>
          </cell>
        </row>
      </sheetData>
      <sheetData sheetId="2846">
        <row r="1">
          <cell r="A1" t="str">
            <v>PHIẾU XỬ LÝ HỒ SƠ THANH TOÁN VƯỢT THẨM QUYỀN PD</v>
          </cell>
        </row>
      </sheetData>
      <sheetData sheetId="2847">
        <row r="1">
          <cell r="A1" t="str">
            <v>PHIẾU XỬ LÝ HỒ SƠ THANH TOÁN VƯỢT THẨM QUYỀN PD</v>
          </cell>
        </row>
      </sheetData>
      <sheetData sheetId="2848">
        <row r="1">
          <cell r="A1" t="str">
            <v>PHIẾU XỬ LÝ HỒ SƠ THANH TOÁN VƯỢT THẨM QUYỀN PD</v>
          </cell>
        </row>
      </sheetData>
      <sheetData sheetId="2849">
        <row r="1">
          <cell r="A1" t="str">
            <v>PHIẾU XỬ LÝ HỒ SƠ THANH TOÁN VƯỢT THẨM QUYỀN PD</v>
          </cell>
        </row>
      </sheetData>
      <sheetData sheetId="2850">
        <row r="1">
          <cell r="A1" t="str">
            <v>PHIẾU XỬ LÝ HỒ SƠ THANH TOÁN VƯỢT THẨM QUYỀN PD</v>
          </cell>
        </row>
      </sheetData>
      <sheetData sheetId="2851">
        <row r="1">
          <cell r="A1" t="str">
            <v>PHIẾU XỬ LÝ HỒ SƠ THANH TOÁN VƯỢT THẨM QUYỀN PD</v>
          </cell>
        </row>
      </sheetData>
      <sheetData sheetId="2852">
        <row r="1">
          <cell r="A1" t="str">
            <v>PHIẾU XỬ LÝ HỒ SƠ THANH TOÁN VƯỢT THẨM QUYỀN PD</v>
          </cell>
        </row>
      </sheetData>
      <sheetData sheetId="2853">
        <row r="1">
          <cell r="A1" t="str">
            <v>PHIẾU XỬ LÝ HỒ SƠ THANH TOÁN VƯỢT THẨM QUYỀN PD</v>
          </cell>
        </row>
      </sheetData>
      <sheetData sheetId="2854">
        <row r="1">
          <cell r="A1" t="str">
            <v>PHIẾU XỬ LÝ HỒ SƠ THANH TOÁN VƯỢT THẨM QUYỀN PD</v>
          </cell>
        </row>
      </sheetData>
      <sheetData sheetId="2855">
        <row r="1">
          <cell r="A1" t="str">
            <v>PHIẾU XỬ LÝ HỒ SƠ THANH TOÁN VƯỢT THẨM QUYỀN PD</v>
          </cell>
        </row>
      </sheetData>
      <sheetData sheetId="2856">
        <row r="1">
          <cell r="A1" t="str">
            <v>PHIẾU XỬ LÝ HỒ SƠ THANH TOÁN VƯỢT THẨM QUYỀN PD</v>
          </cell>
        </row>
      </sheetData>
      <sheetData sheetId="2857">
        <row r="1">
          <cell r="A1" t="str">
            <v>PHIẾU XỬ LÝ HỒ SƠ THANH TOÁN VƯỢT THẨM QUYỀN PD</v>
          </cell>
        </row>
      </sheetData>
      <sheetData sheetId="2858">
        <row r="1">
          <cell r="A1" t="str">
            <v>PHIẾU XỬ LÝ HỒ SƠ THANH TOÁN VƯỢT THẨM QUYỀN PD</v>
          </cell>
        </row>
      </sheetData>
      <sheetData sheetId="2859">
        <row r="1">
          <cell r="A1" t="str">
            <v>PHIẾU XỬ LÝ HỒ SƠ THANH TOÁN VƯỢT THẨM QUYỀN PD</v>
          </cell>
        </row>
      </sheetData>
      <sheetData sheetId="2860">
        <row r="1">
          <cell r="A1" t="str">
            <v>PHIẾU XỬ LÝ HỒ SƠ THANH TOÁN VƯỢT THẨM QUYỀN PD</v>
          </cell>
        </row>
      </sheetData>
      <sheetData sheetId="2861">
        <row r="1">
          <cell r="A1" t="str">
            <v>PHIẾU XỬ LÝ HỒ SƠ THANH TOÁN VƯỢT THẨM QUYỀN PD</v>
          </cell>
        </row>
      </sheetData>
      <sheetData sheetId="2862">
        <row r="1">
          <cell r="A1" t="str">
            <v>PHIẾU XỬ LÝ HỒ SƠ THANH TOÁN VƯỢT THẨM QUYỀN PD</v>
          </cell>
        </row>
      </sheetData>
      <sheetData sheetId="2863">
        <row r="1">
          <cell r="A1" t="str">
            <v>PHIẾU XỬ LÝ HỒ SƠ THANH TOÁN VƯỢT THẨM QUYỀN PD</v>
          </cell>
        </row>
      </sheetData>
      <sheetData sheetId="2864">
        <row r="1">
          <cell r="A1" t="str">
            <v>PHIẾU XỬ LÝ HỒ SƠ THANH TOÁN VƯỢT THẨM QUYỀN PD</v>
          </cell>
        </row>
      </sheetData>
      <sheetData sheetId="2865">
        <row r="1">
          <cell r="A1" t="str">
            <v>PHIẾU XỬ LÝ HỒ SƠ THANH TOÁN VƯỢT THẨM QUYỀN PD</v>
          </cell>
        </row>
      </sheetData>
      <sheetData sheetId="2866">
        <row r="1">
          <cell r="A1" t="str">
            <v>PHIẾU XỬ LÝ HỒ SƠ THANH TOÁN VƯỢT THẨM QUYỀN PD</v>
          </cell>
        </row>
      </sheetData>
      <sheetData sheetId="2867">
        <row r="1">
          <cell r="A1" t="str">
            <v>PHIẾU XỬ LÝ HỒ SƠ THANH TOÁN VƯỢT THẨM QUYỀN PD</v>
          </cell>
        </row>
      </sheetData>
      <sheetData sheetId="2868">
        <row r="1">
          <cell r="A1" t="str">
            <v>PHIẾU XỬ LÝ HỒ SƠ THANH TOÁN VƯỢT THẨM QUYỀN PD</v>
          </cell>
        </row>
      </sheetData>
      <sheetData sheetId="2869">
        <row r="1">
          <cell r="A1" t="str">
            <v>PHIẾU XỬ LÝ HỒ SƠ THANH TOÁN VƯỢT THẨM QUYỀN PD</v>
          </cell>
        </row>
      </sheetData>
      <sheetData sheetId="2870">
        <row r="1">
          <cell r="A1" t="str">
            <v>PHIẾU XỬ LÝ HỒ SƠ THANH TOÁN VƯỢT THẨM QUYỀN PD</v>
          </cell>
        </row>
      </sheetData>
      <sheetData sheetId="2871">
        <row r="1">
          <cell r="A1" t="str">
            <v>PHIẾU XỬ LÝ HỒ SƠ THANH TOÁN VƯỢT THẨM QUYỀN PD</v>
          </cell>
        </row>
      </sheetData>
      <sheetData sheetId="2872">
        <row r="1">
          <cell r="A1" t="str">
            <v>PHIẾU XỬ LÝ HỒ SƠ THANH TOÁN VƯỢT THẨM QUYỀN PD</v>
          </cell>
        </row>
      </sheetData>
      <sheetData sheetId="2873">
        <row r="1">
          <cell r="A1" t="str">
            <v>PHIẾU XỬ LÝ HỒ SƠ THANH TOÁN VƯỢT THẨM QUYỀN PD</v>
          </cell>
        </row>
      </sheetData>
      <sheetData sheetId="2874">
        <row r="1">
          <cell r="A1" t="str">
            <v>PHIẾU XỬ LÝ HỒ SƠ THANH TOÁN VƯỢT THẨM QUYỀN PD</v>
          </cell>
        </row>
      </sheetData>
      <sheetData sheetId="2875">
        <row r="1">
          <cell r="A1" t="str">
            <v>PHIẾU XỬ LÝ HỒ SƠ THANH TOÁN VƯỢT THẨM QUYỀN PD</v>
          </cell>
        </row>
      </sheetData>
      <sheetData sheetId="2876">
        <row r="1">
          <cell r="A1" t="str">
            <v>PHIẾU XỬ LÝ HỒ SƠ THANH TOÁN VƯỢT THẨM QUYỀN PD</v>
          </cell>
        </row>
      </sheetData>
      <sheetData sheetId="2877">
        <row r="1">
          <cell r="A1" t="str">
            <v>PHIẾU XỬ LÝ HỒ SƠ THANH TOÁN VƯỢT THẨM QUYỀN PD</v>
          </cell>
        </row>
      </sheetData>
      <sheetData sheetId="2878">
        <row r="1">
          <cell r="A1" t="str">
            <v>PHIẾU XỬ LÝ HỒ SƠ THANH TOÁN VƯỢT THẨM QUYỀN PD</v>
          </cell>
        </row>
      </sheetData>
      <sheetData sheetId="2879">
        <row r="1">
          <cell r="A1" t="str">
            <v>PHIẾU XỬ LÝ HỒ SƠ THANH TOÁN VƯỢT THẨM QUYỀN PD</v>
          </cell>
        </row>
      </sheetData>
      <sheetData sheetId="2880">
        <row r="1">
          <cell r="A1" t="str">
            <v>PHIẾU XỬ LÝ HỒ SƠ THANH TOÁN VƯỢT THẨM QUYỀN PD</v>
          </cell>
        </row>
      </sheetData>
      <sheetData sheetId="2881">
        <row r="1">
          <cell r="A1" t="str">
            <v>PHIẾU XỬ LÝ HỒ SƠ THANH TOÁN VƯỢT THẨM QUYỀN PD</v>
          </cell>
        </row>
      </sheetData>
      <sheetData sheetId="2882">
        <row r="1">
          <cell r="A1" t="str">
            <v>PHIẾU XỬ LÝ HỒ SƠ THANH TOÁN VƯỢT THẨM QUYỀN PD</v>
          </cell>
        </row>
      </sheetData>
      <sheetData sheetId="2883">
        <row r="1">
          <cell r="A1" t="str">
            <v>PHIẾU XỬ LÝ HỒ SƠ THANH TOÁN VƯỢT THẨM QUYỀN PD</v>
          </cell>
        </row>
      </sheetData>
      <sheetData sheetId="2884">
        <row r="1">
          <cell r="A1" t="str">
            <v>PHIẾU XỬ LÝ HỒ SƠ THANH TOÁN VƯỢT THẨM QUYỀN PD</v>
          </cell>
        </row>
      </sheetData>
      <sheetData sheetId="2885">
        <row r="1">
          <cell r="A1" t="str">
            <v>PHIẾU XỬ LÝ HỒ SƠ THANH TOÁN VƯỢT THẨM QUYỀN PD</v>
          </cell>
        </row>
      </sheetData>
      <sheetData sheetId="2886">
        <row r="1">
          <cell r="A1" t="str">
            <v>PHIẾU XỬ LÝ HỒ SƠ THANH TOÁN VƯỢT THẨM QUYỀN PD</v>
          </cell>
        </row>
      </sheetData>
      <sheetData sheetId="2887">
        <row r="1">
          <cell r="A1" t="str">
            <v>PHIẾU XỬ LÝ HỒ SƠ THANH TOÁN VƯỢT THẨM QUYỀN PD</v>
          </cell>
        </row>
      </sheetData>
      <sheetData sheetId="2888">
        <row r="1">
          <cell r="A1" t="str">
            <v>PHIẾU XỬ LÝ HỒ SƠ THANH TOÁN VƯỢT THẨM QUYỀN PD</v>
          </cell>
        </row>
      </sheetData>
      <sheetData sheetId="2889">
        <row r="1">
          <cell r="A1" t="str">
            <v>PHIẾU XỬ LÝ HỒ SƠ THANH TOÁN VƯỢT THẨM QUYỀN PD</v>
          </cell>
        </row>
      </sheetData>
      <sheetData sheetId="2890">
        <row r="1">
          <cell r="A1" t="str">
            <v>PHIẾU XỬ LÝ HỒ SƠ THANH TOÁN VƯỢT THẨM QUYỀN PD</v>
          </cell>
        </row>
      </sheetData>
      <sheetData sheetId="2891">
        <row r="1">
          <cell r="A1" t="str">
            <v>PHIẾU XỬ LÝ HỒ SƠ THANH TOÁN VƯỢT THẨM QUYỀN PD</v>
          </cell>
        </row>
      </sheetData>
      <sheetData sheetId="2892">
        <row r="1">
          <cell r="A1" t="str">
            <v>PHIẾU XỬ LÝ HỒ SƠ THANH TOÁN VƯỢT THẨM QUYỀN PD</v>
          </cell>
        </row>
      </sheetData>
      <sheetData sheetId="2893">
        <row r="1">
          <cell r="A1" t="str">
            <v>PHIẾU XỬ LÝ HỒ SƠ THANH TOÁN VƯỢT THẨM QUYỀN PD</v>
          </cell>
        </row>
      </sheetData>
      <sheetData sheetId="2894">
        <row r="1">
          <cell r="A1" t="str">
            <v>PHIẾU XỬ LÝ HỒ SƠ THANH TOÁN VƯỢT THẨM QUYỀN PD</v>
          </cell>
        </row>
      </sheetData>
      <sheetData sheetId="2895">
        <row r="1">
          <cell r="A1" t="str">
            <v>PHIẾU XỬ LÝ HỒ SƠ THANH TOÁN VƯỢT THẨM QUYỀN PD</v>
          </cell>
        </row>
      </sheetData>
      <sheetData sheetId="2896">
        <row r="1">
          <cell r="A1" t="str">
            <v>PHIẾU XỬ LÝ HỒ SƠ THANH TOÁN VƯỢT THẨM QUYỀN PD</v>
          </cell>
        </row>
      </sheetData>
      <sheetData sheetId="2897">
        <row r="1">
          <cell r="A1" t="str">
            <v>PHIẾU XỬ LÝ HỒ SƠ THANH TOÁN VƯỢT THẨM QUYỀN PD</v>
          </cell>
        </row>
      </sheetData>
      <sheetData sheetId="2898"/>
      <sheetData sheetId="2899"/>
      <sheetData sheetId="2900"/>
      <sheetData sheetId="2901"/>
      <sheetData sheetId="2902"/>
      <sheetData sheetId="2903"/>
      <sheetData sheetId="2904">
        <row r="1">
          <cell r="A1" t="str">
            <v>PHIẾU XỬ LÝ HỒ SƠ THANH TOÁN VƯỢT THẨM QUYỀN PD</v>
          </cell>
        </row>
      </sheetData>
      <sheetData sheetId="2905"/>
      <sheetData sheetId="2906">
        <row r="1">
          <cell r="A1" t="str">
            <v>PHIẾU XỬ LÝ HỒ SƠ THANH TOÁN VƯỢT THẨM QUYỀN PD</v>
          </cell>
        </row>
      </sheetData>
      <sheetData sheetId="2907">
        <row r="1">
          <cell r="A1" t="str">
            <v>PHIẾU XỬ LÝ HỒ SƠ THANH TOÁN VƯỢT THẨM QUYỀN PD</v>
          </cell>
        </row>
      </sheetData>
      <sheetData sheetId="2908">
        <row r="1">
          <cell r="A1" t="str">
            <v>PHIẾU XỬ LÝ HỒ SƠ THANH TOÁN VƯỢT THẨM QUYỀN PD</v>
          </cell>
        </row>
      </sheetData>
      <sheetData sheetId="2909">
        <row r="1">
          <cell r="A1" t="str">
            <v>PHIẾU XỬ LÝ HỒ SƠ THANH TOÁN VƯỢT THẨM QUYỀN PD</v>
          </cell>
        </row>
      </sheetData>
      <sheetData sheetId="2910">
        <row r="1">
          <cell r="A1" t="str">
            <v>PHIẾU XỬ LÝ HỒ SƠ THANH TOÁN VƯỢT THẨM QUYỀN PD</v>
          </cell>
        </row>
      </sheetData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>
        <row r="1">
          <cell r="A1" t="str">
            <v>PHIẾU XỬ LÝ HỒ SƠ THANH TOÁN VƯỢT THẨM QUYỀN PD</v>
          </cell>
        </row>
      </sheetData>
      <sheetData sheetId="2926">
        <row r="1">
          <cell r="A1" t="str">
            <v>PHIẾU XỬ LÝ HỒ SƠ THANH TOÁN VƯỢT THẨM QUYỀN PD</v>
          </cell>
        </row>
      </sheetData>
      <sheetData sheetId="2927"/>
      <sheetData sheetId="2928">
        <row r="1">
          <cell r="A1" t="str">
            <v>PHIẾU XỬ LÝ HỒ SƠ THANH TOÁN VƯỢT THẨM QUYỀN PD</v>
          </cell>
        </row>
      </sheetData>
      <sheetData sheetId="2929">
        <row r="1">
          <cell r="A1" t="str">
            <v>PHIẾU XỬ LÝ HỒ SƠ THANH TOÁN VƯỢT THẨM QUYỀN PD</v>
          </cell>
        </row>
      </sheetData>
      <sheetData sheetId="2930">
        <row r="1">
          <cell r="A1" t="str">
            <v>PHIẾU XỬ LÝ HỒ SƠ THANH TOÁN VƯỢT THẨM QUYỀN PD</v>
          </cell>
        </row>
      </sheetData>
      <sheetData sheetId="2931">
        <row r="1">
          <cell r="A1" t="str">
            <v>PHIẾU XỬ LÝ HỒ SƠ THANH TOÁN VƯỢT THẨM QUYỀN PD</v>
          </cell>
        </row>
      </sheetData>
      <sheetData sheetId="2932"/>
      <sheetData sheetId="2933"/>
      <sheetData sheetId="2934">
        <row r="1">
          <cell r="A1" t="str">
            <v>PHIẾU XỬ LÝ HỒ SƠ THANH TOÁN VƯỢT THẨM QUYỀN PD</v>
          </cell>
        </row>
      </sheetData>
      <sheetData sheetId="2935">
        <row r="1">
          <cell r="A1" t="str">
            <v>PHIẾU XỬ LÝ HỒ SƠ THANH TOÁN VƯỢT THẨM QUYỀN PD</v>
          </cell>
        </row>
      </sheetData>
      <sheetData sheetId="2936">
        <row r="1">
          <cell r="A1" t="str">
            <v>PHIẾU XỬ LÝ HỒ SƠ THANH TOÁN VƯỢT THẨM QUYỀN PD</v>
          </cell>
        </row>
      </sheetData>
      <sheetData sheetId="2937"/>
      <sheetData sheetId="2938"/>
      <sheetData sheetId="2939"/>
      <sheetData sheetId="2940">
        <row r="1">
          <cell r="A1" t="str">
            <v>PHIẾU XỬ LÝ HỒ SƠ THANH TOÁN VƯỢT THẨM QUYỀN PD</v>
          </cell>
        </row>
      </sheetData>
      <sheetData sheetId="2941"/>
      <sheetData sheetId="2942"/>
      <sheetData sheetId="2943">
        <row r="1">
          <cell r="A1" t="str">
            <v>PHIẾU XỬ LÝ HỒ SƠ THANH TOÁN VƯỢT THẨM QUYỀN PD</v>
          </cell>
        </row>
      </sheetData>
      <sheetData sheetId="2944"/>
      <sheetData sheetId="2945"/>
      <sheetData sheetId="2946"/>
      <sheetData sheetId="2947"/>
      <sheetData sheetId="2948"/>
      <sheetData sheetId="2949">
        <row r="1">
          <cell r="A1" t="str">
            <v>PHIẾU XỬ LÝ HỒ SƠ THANH TOÁN VƯỢT THẨM QUYỀN PD</v>
          </cell>
        </row>
      </sheetData>
      <sheetData sheetId="2950">
        <row r="1">
          <cell r="A1" t="str">
            <v>PHIẾU XỬ LÝ HỒ SƠ THANH TOÁN VƯỢT THẨM QUYỀN PD</v>
          </cell>
        </row>
      </sheetData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>
        <row r="1">
          <cell r="A1" t="str">
            <v>PHIẾU XỬ LÝ HỒ SƠ THANH TOÁN VƯỢT THẨM QUYỀN PD</v>
          </cell>
        </row>
      </sheetData>
      <sheetData sheetId="2960"/>
      <sheetData sheetId="2961"/>
      <sheetData sheetId="2962"/>
      <sheetData sheetId="2963">
        <row r="1">
          <cell r="A1" t="str">
            <v>PHIẾU XỬ LÝ HỒ SƠ THANH TOÁN VƯỢT THẨM QUYỀN PD</v>
          </cell>
        </row>
      </sheetData>
      <sheetData sheetId="2964"/>
      <sheetData sheetId="2965">
        <row r="1">
          <cell r="A1" t="str">
            <v>PHIẾU XỬ LÝ HỒ SƠ THANH TOÁN VƯỢT THẨM QUYỀN PD</v>
          </cell>
        </row>
      </sheetData>
      <sheetData sheetId="2966"/>
      <sheetData sheetId="2967">
        <row r="1">
          <cell r="A1" t="str">
            <v>PHIẾU XỬ LÝ HỒ SƠ THANH TOÁN VƯỢT THẨM QUYỀN PD</v>
          </cell>
        </row>
      </sheetData>
      <sheetData sheetId="2968"/>
      <sheetData sheetId="2969">
        <row r="1">
          <cell r="A1" t="str">
            <v>PHIẾU XỬ LÝ HỒ SƠ THANH TOÁN VƯỢT THẨM QUYỀN PD</v>
          </cell>
        </row>
      </sheetData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>
        <row r="1">
          <cell r="A1" t="str">
            <v>PHIẾU XỬ LÝ HỒ SƠ THANH TOÁN VƯỢT THẨM QUYỀN PD</v>
          </cell>
        </row>
      </sheetData>
      <sheetData sheetId="2983"/>
      <sheetData sheetId="2984">
        <row r="1">
          <cell r="A1" t="str">
            <v>PHIẾU XỬ LÝ HỒ SƠ THANH TOÁN VƯỢT THẨM QUYỀN PD</v>
          </cell>
        </row>
      </sheetData>
      <sheetData sheetId="2985">
        <row r="1">
          <cell r="A1" t="str">
            <v>PHIẾU XỬ LÝ HỒ SƠ THANH TOÁN VƯỢT THẨM QUYỀN PD</v>
          </cell>
        </row>
      </sheetData>
      <sheetData sheetId="2986">
        <row r="1">
          <cell r="A1" t="str">
            <v>PHIẾU XỬ LÝ HỒ SƠ THANH TOÁN VƯỢT THẨM QUYỀN PD</v>
          </cell>
        </row>
      </sheetData>
      <sheetData sheetId="2987">
        <row r="1">
          <cell r="A1" t="str">
            <v>PHIẾU XỬ LÝ HỒ SƠ THANH TOÁN VƯỢT THẨM QUYỀN PD</v>
          </cell>
        </row>
      </sheetData>
      <sheetData sheetId="2988">
        <row r="1">
          <cell r="A1" t="str">
            <v>PHIẾU XỬ LÝ HỒ SƠ THANH TOÁN VƯỢT THẨM QUYỀN PD</v>
          </cell>
        </row>
      </sheetData>
      <sheetData sheetId="2989">
        <row r="1">
          <cell r="A1" t="str">
            <v>PHIẾU XỬ LÝ HỒ SƠ THANH TOÁN VƯỢT THẨM QUYỀN PD</v>
          </cell>
        </row>
      </sheetData>
      <sheetData sheetId="2990">
        <row r="1">
          <cell r="A1" t="str">
            <v>PHIẾU XỬ LÝ HỒ SƠ THANH TOÁN VƯỢT THẨM QUYỀN PD</v>
          </cell>
        </row>
      </sheetData>
      <sheetData sheetId="2991">
        <row r="1">
          <cell r="A1" t="str">
            <v>PHIẾU XỬ LÝ HỒ SƠ THANH TOÁN VƯỢT THẨM QUYỀN PD</v>
          </cell>
        </row>
      </sheetData>
      <sheetData sheetId="2992">
        <row r="1">
          <cell r="A1" t="str">
            <v>PHIẾU XỬ LÝ HỒ SƠ THANH TOÁN VƯỢT THẨM QUYỀN PD</v>
          </cell>
        </row>
      </sheetData>
      <sheetData sheetId="2993">
        <row r="1">
          <cell r="A1" t="str">
            <v>PHIẾU XỬ LÝ HỒ SƠ THANH TOÁN VƯỢT THẨM QUYỀN PD</v>
          </cell>
        </row>
      </sheetData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>
        <row r="1">
          <cell r="A1" t="str">
            <v>PHIẾU XỬ LÝ HỒ SƠ THANH TOÁN VƯỢT THẨM QUYỀN PD</v>
          </cell>
        </row>
      </sheetData>
      <sheetData sheetId="3005">
        <row r="1">
          <cell r="A1" t="str">
            <v>PHIẾU XỬ LÝ HỒ SƠ THANH TOÁN VƯỢT THẨM QUYỀN PD</v>
          </cell>
        </row>
      </sheetData>
      <sheetData sheetId="3006"/>
      <sheetData sheetId="3007">
        <row r="1">
          <cell r="A1" t="str">
            <v>PHIẾU XỬ LÝ HỒ SƠ THANH TOÁN VƯỢT THẨM QUYỀN PD</v>
          </cell>
        </row>
      </sheetData>
      <sheetData sheetId="3008">
        <row r="1">
          <cell r="A1" t="str">
            <v>PHIẾU XỬ LÝ HỒ SƠ THANH TOÁN VƯỢT THẨM QUYỀN PD</v>
          </cell>
        </row>
      </sheetData>
      <sheetData sheetId="3009">
        <row r="1">
          <cell r="A1" t="str">
            <v>PHIẾU XỬ LÝ HỒ SƠ THANH TOÁN VƯỢT THẨM QUYỀN PD</v>
          </cell>
        </row>
      </sheetData>
      <sheetData sheetId="3010">
        <row r="1">
          <cell r="A1" t="str">
            <v>PHIẾU XỬ LÝ HỒ SƠ THANH TOÁN VƯỢT THẨM QUYỀN PD</v>
          </cell>
        </row>
      </sheetData>
      <sheetData sheetId="3011">
        <row r="1">
          <cell r="A1" t="str">
            <v>PHIẾU XỬ LÝ HỒ SƠ THANH TOÁN VƯỢT THẨM QUYỀN PD</v>
          </cell>
        </row>
      </sheetData>
      <sheetData sheetId="3012">
        <row r="1">
          <cell r="A1" t="str">
            <v>PHIẾU XỬ LÝ HỒ SƠ THANH TOÁN VƯỢT THẨM QUYỀN PD</v>
          </cell>
        </row>
      </sheetData>
      <sheetData sheetId="3013">
        <row r="1">
          <cell r="A1" t="str">
            <v>PHIẾU XỬ LÝ HỒ SƠ THANH TOÁN VƯỢT THẨM QUYỀN PD</v>
          </cell>
        </row>
      </sheetData>
      <sheetData sheetId="3014">
        <row r="1">
          <cell r="A1" t="str">
            <v>PHIẾU XỬ LÝ HỒ SƠ THANH TOÁN VƯỢT THẨM QUYỀN PD</v>
          </cell>
        </row>
      </sheetData>
      <sheetData sheetId="3015">
        <row r="1">
          <cell r="A1" t="str">
            <v>PHIẾU XỬ LÝ HỒ SƠ THANH TOÁN VƯỢT THẨM QUYỀN PD</v>
          </cell>
        </row>
      </sheetData>
      <sheetData sheetId="3016">
        <row r="1">
          <cell r="A1" t="str">
            <v>PHIẾU XỬ LÝ HỒ SƠ THANH TOÁN VƯỢT THẨM QUYỀN PD</v>
          </cell>
        </row>
      </sheetData>
      <sheetData sheetId="3017">
        <row r="1">
          <cell r="A1" t="str">
            <v>PHIẾU XỬ LÝ HỒ SƠ THANH TOÁN VƯỢT THẨM QUYỀN PD</v>
          </cell>
        </row>
      </sheetData>
      <sheetData sheetId="3018">
        <row r="1">
          <cell r="A1" t="str">
            <v>PHIẾU XỬ LÝ HỒ SƠ THANH TOÁN VƯỢT THẨM QUYỀN PD</v>
          </cell>
        </row>
      </sheetData>
      <sheetData sheetId="3019"/>
      <sheetData sheetId="3020">
        <row r="1">
          <cell r="A1" t="str">
            <v>PHIẾU XỬ LÝ HỒ SƠ THANH TOÁN VƯỢT THẨM QUYỀN PD</v>
          </cell>
        </row>
      </sheetData>
      <sheetData sheetId="3021">
        <row r="1">
          <cell r="A1" t="str">
            <v>PHIẾU XỬ LÝ HỒ SƠ THANH TOÁN VƯỢT THẨM QUYỀN PD</v>
          </cell>
        </row>
      </sheetData>
      <sheetData sheetId="3022">
        <row r="1">
          <cell r="A1" t="str">
            <v>PHIẾU XỬ LÝ HỒ SƠ THANH TOÁN VƯỢT THẨM QUYỀN PD</v>
          </cell>
        </row>
      </sheetData>
      <sheetData sheetId="3023">
        <row r="1">
          <cell r="A1" t="str">
            <v>PHIẾU XỬ LÝ HỒ SƠ THANH TOÁN VƯỢT THẨM QUYỀN PD</v>
          </cell>
        </row>
      </sheetData>
      <sheetData sheetId="3024">
        <row r="1">
          <cell r="A1" t="str">
            <v>PHIẾU XỬ LÝ HỒ SƠ THANH TOÁN VƯỢT THẨM QUYỀN PD</v>
          </cell>
        </row>
      </sheetData>
      <sheetData sheetId="3025"/>
      <sheetData sheetId="3026">
        <row r="1">
          <cell r="A1" t="str">
            <v>PHIẾU XỬ LÝ HỒ SƠ THANH TOÁN VƯỢT THẨM QUYỀN PD</v>
          </cell>
        </row>
      </sheetData>
      <sheetData sheetId="3027">
        <row r="1">
          <cell r="A1" t="str">
            <v>PHIẾU XỬ LÝ HỒ SƠ THANH TOÁN VƯỢT THẨM QUYỀN PD</v>
          </cell>
        </row>
      </sheetData>
      <sheetData sheetId="3028">
        <row r="1">
          <cell r="A1" t="str">
            <v>PHIẾU XỬ LÝ HỒ SƠ THANH TOÁN VƯỢT THẨM QUYỀN PD</v>
          </cell>
        </row>
      </sheetData>
      <sheetData sheetId="3029">
        <row r="1">
          <cell r="A1" t="str">
            <v>PHIẾU XỬ LÝ HỒ SƠ THANH TOÁN VƯỢT THẨM QUYỀN PD</v>
          </cell>
        </row>
      </sheetData>
      <sheetData sheetId="3030">
        <row r="1">
          <cell r="A1" t="str">
            <v>PHIẾU XỬ LÝ HỒ SƠ THANH TOÁN VƯỢT THẨM QUYỀN PD</v>
          </cell>
        </row>
      </sheetData>
      <sheetData sheetId="3031">
        <row r="1">
          <cell r="A1" t="str">
            <v>PHIẾU XỬ LÝ HỒ SƠ THANH TOÁN VƯỢT THẨM QUYỀN PD</v>
          </cell>
        </row>
      </sheetData>
      <sheetData sheetId="3032">
        <row r="1">
          <cell r="A1" t="str">
            <v>PHIẾU XỬ LÝ HỒ SƠ THANH TOÁN VƯỢT THẨM QUYỀN PD</v>
          </cell>
        </row>
      </sheetData>
      <sheetData sheetId="3033">
        <row r="1">
          <cell r="A1" t="str">
            <v>PHIẾU XỬ LÝ HỒ SƠ THANH TOÁN VƯỢT THẨM QUYỀN PD</v>
          </cell>
        </row>
      </sheetData>
      <sheetData sheetId="3034">
        <row r="1">
          <cell r="A1" t="str">
            <v>PHIẾU XỬ LÝ HỒ SƠ THANH TOÁN VƯỢT THẨM QUYỀN PD</v>
          </cell>
        </row>
      </sheetData>
      <sheetData sheetId="3035">
        <row r="1">
          <cell r="A1" t="str">
            <v>PHIẾU XỬ LÝ HỒ SƠ THANH TOÁN VƯỢT THẨM QUYỀN PD</v>
          </cell>
        </row>
      </sheetData>
      <sheetData sheetId="3036">
        <row r="1">
          <cell r="A1" t="str">
            <v>PHIẾU XỬ LÝ HỒ SƠ THANH TOÁN VƯỢT THẨM QUYỀN PD</v>
          </cell>
        </row>
      </sheetData>
      <sheetData sheetId="3037">
        <row r="1">
          <cell r="A1" t="str">
            <v>PHIẾU XỬ LÝ HỒ SƠ THANH TOÁN VƯỢT THẨM QUYỀN PD</v>
          </cell>
        </row>
      </sheetData>
      <sheetData sheetId="3038">
        <row r="1">
          <cell r="A1" t="str">
            <v>PHIẾU XỬ LÝ HỒ SƠ THANH TOÁN VƯỢT THẨM QUYỀN PD</v>
          </cell>
        </row>
      </sheetData>
      <sheetData sheetId="3039">
        <row r="1">
          <cell r="A1" t="str">
            <v>PHIẾU XỬ LÝ HỒ SƠ THANH TOÁN VƯỢT THẨM QUYỀN PD</v>
          </cell>
        </row>
      </sheetData>
      <sheetData sheetId="3040">
        <row r="1">
          <cell r="A1" t="str">
            <v>PHIẾU XỬ LÝ HỒ SƠ THANH TOÁN VƯỢT THẨM QUYỀN PD</v>
          </cell>
        </row>
      </sheetData>
      <sheetData sheetId="3041">
        <row r="1">
          <cell r="A1" t="str">
            <v>PHIẾU XỬ LÝ HỒ SƠ THANH TOÁN VƯỢT THẨM QUYỀN PD</v>
          </cell>
        </row>
      </sheetData>
      <sheetData sheetId="3042">
        <row r="1">
          <cell r="A1" t="str">
            <v>PHIẾU XỬ LÝ HỒ SƠ THANH TOÁN VƯỢT THẨM QUYỀN PD</v>
          </cell>
        </row>
      </sheetData>
      <sheetData sheetId="3043">
        <row r="1">
          <cell r="A1" t="str">
            <v>PHIẾU XỬ LÝ HỒ SƠ THANH TOÁN VƯỢT THẨM QUYỀN PD</v>
          </cell>
        </row>
      </sheetData>
      <sheetData sheetId="3044">
        <row r="1">
          <cell r="A1" t="str">
            <v>PHIẾU XỬ LÝ HỒ SƠ THANH TOÁN VƯỢT THẨM QUYỀN PD</v>
          </cell>
        </row>
      </sheetData>
      <sheetData sheetId="3045">
        <row r="1">
          <cell r="A1" t="str">
            <v>PHIẾU XỬ LÝ HỒ SƠ THANH TOÁN VƯỢT THẨM QUYỀN PD</v>
          </cell>
        </row>
      </sheetData>
      <sheetData sheetId="3046">
        <row r="1">
          <cell r="A1" t="str">
            <v>PHIẾU XỬ LÝ HỒ SƠ THANH TOÁN VƯỢT THẨM QUYỀN PD</v>
          </cell>
        </row>
      </sheetData>
      <sheetData sheetId="3047">
        <row r="1">
          <cell r="A1" t="str">
            <v>PHIẾU XỬ LÝ HỒ SƠ THANH TOÁN VƯỢT THẨM QUYỀN PD</v>
          </cell>
        </row>
      </sheetData>
      <sheetData sheetId="3048">
        <row r="1">
          <cell r="A1" t="str">
            <v>PHIẾU XỬ LÝ HỒ SƠ THANH TOÁN VƯỢT THẨM QUYỀN PD</v>
          </cell>
        </row>
      </sheetData>
      <sheetData sheetId="3049">
        <row r="1">
          <cell r="A1" t="str">
            <v>PHIẾU XỬ LÝ HỒ SƠ THANH TOÁN VƯỢT THẨM QUYỀN PD</v>
          </cell>
        </row>
      </sheetData>
      <sheetData sheetId="3050">
        <row r="1">
          <cell r="A1" t="str">
            <v>PHIẾU XỬ LÝ HỒ SƠ THANH TOÁN VƯỢT THẨM QUYỀN PD</v>
          </cell>
        </row>
      </sheetData>
      <sheetData sheetId="3051">
        <row r="1">
          <cell r="A1" t="str">
            <v>PHIẾU XỬ LÝ HỒ SƠ THANH TOÁN VƯỢT THẨM QUYỀN PD</v>
          </cell>
        </row>
      </sheetData>
      <sheetData sheetId="3052">
        <row r="1">
          <cell r="A1" t="str">
            <v>PHIẾU XỬ LÝ HỒ SƠ THANH TOÁN VƯỢT THẨM QUYỀN PD</v>
          </cell>
        </row>
      </sheetData>
      <sheetData sheetId="3053">
        <row r="1">
          <cell r="A1" t="str">
            <v>PHIẾU XỬ LÝ HỒ SƠ THANH TOÁN VƯỢT THẨM QUYỀN PD</v>
          </cell>
        </row>
      </sheetData>
      <sheetData sheetId="3054">
        <row r="1">
          <cell r="A1" t="str">
            <v>PHIẾU XỬ LÝ HỒ SƠ THANH TOÁN VƯỢT THẨM QUYỀN PD</v>
          </cell>
        </row>
      </sheetData>
      <sheetData sheetId="3055">
        <row r="1">
          <cell r="A1" t="str">
            <v>PHIẾU XỬ LÝ HỒ SƠ THANH TOÁN VƯỢT THẨM QUYỀN PD</v>
          </cell>
        </row>
      </sheetData>
      <sheetData sheetId="3056">
        <row r="1">
          <cell r="A1" t="str">
            <v>PHIẾU XỬ LÝ HỒ SƠ THANH TOÁN VƯỢT THẨM QUYỀN PD</v>
          </cell>
        </row>
      </sheetData>
      <sheetData sheetId="3057">
        <row r="1">
          <cell r="A1" t="str">
            <v>PHIẾU XỬ LÝ HỒ SƠ THANH TOÁN VƯỢT THẨM QUYỀN PD</v>
          </cell>
        </row>
      </sheetData>
      <sheetData sheetId="3058">
        <row r="1">
          <cell r="A1" t="str">
            <v>PHIẾU XỬ LÝ HỒ SƠ THANH TOÁN VƯỢT THẨM QUYỀN PD</v>
          </cell>
        </row>
      </sheetData>
      <sheetData sheetId="3059">
        <row r="1">
          <cell r="A1" t="str">
            <v>PHIẾU XỬ LÝ HỒ SƠ THANH TOÁN VƯỢT THẨM QUYỀN PD</v>
          </cell>
        </row>
      </sheetData>
      <sheetData sheetId="3060">
        <row r="1">
          <cell r="A1" t="str">
            <v>PHIẾU XỬ LÝ HỒ SƠ THANH TOÁN VƯỢT THẨM QUYỀN PD</v>
          </cell>
        </row>
      </sheetData>
      <sheetData sheetId="3061"/>
      <sheetData sheetId="3062">
        <row r="1">
          <cell r="A1" t="str">
            <v>PHIẾU XỬ LÝ HỒ SƠ THANH TOÁN VƯỢT THẨM QUYỀN PD</v>
          </cell>
        </row>
      </sheetData>
      <sheetData sheetId="3063">
        <row r="1">
          <cell r="A1" t="str">
            <v>PHIẾU XỬ LÝ HỒ SƠ THANH TOÁN VƯỢT THẨM QUYỀN PD</v>
          </cell>
        </row>
      </sheetData>
      <sheetData sheetId="3064">
        <row r="1">
          <cell r="A1" t="str">
            <v>PHIẾU XỬ LÝ HỒ SƠ THANH TOÁN VƯỢT THẨM QUYỀN PD</v>
          </cell>
        </row>
      </sheetData>
      <sheetData sheetId="3065">
        <row r="1">
          <cell r="A1" t="str">
            <v>PHIẾU XỬ LÝ HỒ SƠ THANH TOÁN VƯỢT THẨM QUYỀN PD</v>
          </cell>
        </row>
      </sheetData>
      <sheetData sheetId="3066">
        <row r="1">
          <cell r="A1" t="str">
            <v>PHIẾU XỬ LÝ HỒ SƠ THANH TOÁN VƯỢT THẨM QUYỀN PD</v>
          </cell>
        </row>
      </sheetData>
      <sheetData sheetId="3067">
        <row r="1">
          <cell r="A1" t="str">
            <v>PHIẾU XỬ LÝ HỒ SƠ THANH TOÁN VƯỢT THẨM QUYỀN PD</v>
          </cell>
        </row>
      </sheetData>
      <sheetData sheetId="3068">
        <row r="1">
          <cell r="A1" t="str">
            <v>PHIẾU XỬ LÝ HỒ SƠ THANH TOÁN VƯỢT THẨM QUYỀN PD</v>
          </cell>
        </row>
      </sheetData>
      <sheetData sheetId="3069">
        <row r="1">
          <cell r="A1" t="str">
            <v>PHIẾU XỬ LÝ HỒ SƠ THANH TOÁN VƯỢT THẨM QUYỀN PD</v>
          </cell>
        </row>
      </sheetData>
      <sheetData sheetId="3070">
        <row r="1">
          <cell r="A1" t="str">
            <v>PHIẾU XỬ LÝ HỒ SƠ THANH TOÁN VƯỢT THẨM QUYỀN PD</v>
          </cell>
        </row>
      </sheetData>
      <sheetData sheetId="3071">
        <row r="1">
          <cell r="A1" t="str">
            <v>PHIẾU XỬ LÝ HỒ SƠ THANH TOÁN VƯỢT THẨM QUYỀN PD</v>
          </cell>
        </row>
      </sheetData>
      <sheetData sheetId="3072">
        <row r="1">
          <cell r="A1" t="str">
            <v>PHIẾU XỬ LÝ HỒ SƠ THANH TOÁN VƯỢT THẨM QUYỀN PD</v>
          </cell>
        </row>
      </sheetData>
      <sheetData sheetId="3073">
        <row r="1">
          <cell r="A1" t="str">
            <v>PHIẾU XỬ LÝ HỒ SƠ THANH TOÁN VƯỢT THẨM QUYỀN PD</v>
          </cell>
        </row>
      </sheetData>
      <sheetData sheetId="3074">
        <row r="1">
          <cell r="A1" t="str">
            <v>PHIẾU XỬ LÝ HỒ SƠ THANH TOÁN VƯỢT THẨM QUYỀN PD</v>
          </cell>
        </row>
      </sheetData>
      <sheetData sheetId="3075">
        <row r="1">
          <cell r="A1" t="str">
            <v>PHIẾU XỬ LÝ HỒ SƠ THANH TOÁN VƯỢT THẨM QUYỀN PD</v>
          </cell>
        </row>
      </sheetData>
      <sheetData sheetId="3076">
        <row r="1">
          <cell r="A1" t="str">
            <v>PHIẾU XỬ LÝ HỒ SƠ THANH TOÁN VƯỢT THẨM QUYỀN PD</v>
          </cell>
        </row>
      </sheetData>
      <sheetData sheetId="3077">
        <row r="1">
          <cell r="A1" t="str">
            <v>PHIẾU XỬ LÝ HỒ SƠ THANH TOÁN VƯỢT THẨM QUYỀN PD</v>
          </cell>
        </row>
      </sheetData>
      <sheetData sheetId="3078">
        <row r="1">
          <cell r="A1" t="str">
            <v>PHIẾU XỬ LÝ HỒ SƠ THANH TOÁN VƯỢT THẨM QUYỀN PD</v>
          </cell>
        </row>
      </sheetData>
      <sheetData sheetId="3079">
        <row r="1">
          <cell r="A1" t="str">
            <v>PHIẾU XỬ LÝ HỒ SƠ THANH TOÁN VƯỢT THẨM QUYỀN PD</v>
          </cell>
        </row>
      </sheetData>
      <sheetData sheetId="3080">
        <row r="1">
          <cell r="A1" t="str">
            <v>PHIẾU XỬ LÝ HỒ SƠ THANH TOÁN VƯỢT THẨM QUYỀN PD</v>
          </cell>
        </row>
      </sheetData>
      <sheetData sheetId="3081">
        <row r="1">
          <cell r="A1" t="str">
            <v>PHIẾU XỬ LÝ HỒ SƠ THANH TOÁN VƯỢT THẨM QUYỀN PD</v>
          </cell>
        </row>
      </sheetData>
      <sheetData sheetId="3082">
        <row r="1">
          <cell r="A1" t="str">
            <v>PHIẾU XỬ LÝ HỒ SƠ THANH TOÁN VƯỢT THẨM QUYỀN PD</v>
          </cell>
        </row>
      </sheetData>
      <sheetData sheetId="3083">
        <row r="1">
          <cell r="A1" t="str">
            <v>PHIẾU XỬ LÝ HỒ SƠ THANH TOÁN VƯỢT THẨM QUYỀN PD</v>
          </cell>
        </row>
      </sheetData>
      <sheetData sheetId="3084">
        <row r="1">
          <cell r="A1" t="str">
            <v>PHIẾU XỬ LÝ HỒ SƠ THANH TOÁN VƯỢT THẨM QUYỀN PD</v>
          </cell>
        </row>
      </sheetData>
      <sheetData sheetId="3085">
        <row r="1">
          <cell r="A1" t="str">
            <v>PHIẾU XỬ LÝ HỒ SƠ THANH TOÁN VƯỢT THẨM QUYỀN PD</v>
          </cell>
        </row>
      </sheetData>
      <sheetData sheetId="3086">
        <row r="1">
          <cell r="A1" t="str">
            <v>PHIẾU XỬ LÝ HỒ SƠ THANH TOÁN VƯỢT THẨM QUYỀN PD</v>
          </cell>
        </row>
      </sheetData>
      <sheetData sheetId="3087">
        <row r="1">
          <cell r="A1" t="str">
            <v>PHIẾU XỬ LÝ HỒ SƠ THANH TOÁN VƯỢT THẨM QUYỀN PD</v>
          </cell>
        </row>
      </sheetData>
      <sheetData sheetId="3088">
        <row r="1">
          <cell r="A1" t="str">
            <v>PHIẾU XỬ LÝ HỒ SƠ THANH TOÁN VƯỢT THẨM QUYỀN PD</v>
          </cell>
        </row>
      </sheetData>
      <sheetData sheetId="3089">
        <row r="1">
          <cell r="A1" t="str">
            <v>PHIẾU XỬ LÝ HỒ SƠ THANH TOÁN VƯỢT THẨM QUYỀN PD</v>
          </cell>
        </row>
      </sheetData>
      <sheetData sheetId="3090">
        <row r="1">
          <cell r="A1" t="str">
            <v>PHIẾU XỬ LÝ HỒ SƠ THANH TOÁN VƯỢT THẨM QUYỀN PD</v>
          </cell>
        </row>
      </sheetData>
      <sheetData sheetId="3091">
        <row r="1">
          <cell r="A1" t="str">
            <v>PHIẾU XỬ LÝ HỒ SƠ THANH TOÁN VƯỢT THẨM QUYỀN PD</v>
          </cell>
        </row>
      </sheetData>
      <sheetData sheetId="3092">
        <row r="1">
          <cell r="A1" t="str">
            <v>PHIẾU XỬ LÝ HỒ SƠ THANH TOÁN VƯỢT THẨM QUYỀN PD</v>
          </cell>
        </row>
      </sheetData>
      <sheetData sheetId="3093">
        <row r="1">
          <cell r="A1" t="str">
            <v>PHIẾU XỬ LÝ HỒ SƠ THANH TOÁN VƯỢT THẨM QUYỀN PD</v>
          </cell>
        </row>
      </sheetData>
      <sheetData sheetId="3094">
        <row r="1">
          <cell r="A1" t="str">
            <v>PHIẾU XỬ LÝ HỒ SƠ THANH TOÁN VƯỢT THẨM QUYỀN PD</v>
          </cell>
        </row>
      </sheetData>
      <sheetData sheetId="3095">
        <row r="1">
          <cell r="A1" t="str">
            <v>PHIẾU XỬ LÝ HỒ SƠ THANH TOÁN VƯỢT THẨM QUYỀN PD</v>
          </cell>
        </row>
      </sheetData>
      <sheetData sheetId="3096">
        <row r="1">
          <cell r="A1" t="str">
            <v>PHIẾU XỬ LÝ HỒ SƠ THANH TOÁN VƯỢT THẨM QUYỀN PD</v>
          </cell>
        </row>
      </sheetData>
      <sheetData sheetId="3097">
        <row r="1">
          <cell r="A1" t="str">
            <v>PHIẾU XỬ LÝ HỒ SƠ THANH TOÁN VƯỢT THẨM QUYỀN PD</v>
          </cell>
        </row>
      </sheetData>
      <sheetData sheetId="3098">
        <row r="1">
          <cell r="A1" t="str">
            <v>PHIẾU XỬ LÝ HỒ SƠ THANH TOÁN VƯỢT THẨM QUYỀN PD</v>
          </cell>
        </row>
      </sheetData>
      <sheetData sheetId="3099">
        <row r="1">
          <cell r="A1" t="str">
            <v>PHIẾU XỬ LÝ HỒ SƠ THANH TOÁN VƯỢT THẨM QUYỀN PD</v>
          </cell>
        </row>
      </sheetData>
      <sheetData sheetId="3100">
        <row r="1">
          <cell r="A1" t="str">
            <v>PHIẾU XỬ LÝ HỒ SƠ THANH TOÁN VƯỢT THẨM QUYỀN PD</v>
          </cell>
        </row>
      </sheetData>
      <sheetData sheetId="3101">
        <row r="1">
          <cell r="A1" t="str">
            <v>PHIẾU XỬ LÝ HỒ SƠ THANH TOÁN VƯỢT THẨM QUYỀN PD</v>
          </cell>
        </row>
      </sheetData>
      <sheetData sheetId="3102">
        <row r="1">
          <cell r="A1" t="str">
            <v>PHIẾU XỬ LÝ HỒ SƠ THANH TOÁN VƯỢT THẨM QUYỀN PD</v>
          </cell>
        </row>
      </sheetData>
      <sheetData sheetId="3103">
        <row r="1">
          <cell r="A1" t="str">
            <v>PHIẾU XỬ LÝ HỒ SƠ THANH TOÁN VƯỢT THẨM QUYỀN PD</v>
          </cell>
        </row>
      </sheetData>
      <sheetData sheetId="3104">
        <row r="1">
          <cell r="A1" t="str">
            <v>PHIẾU XỬ LÝ HỒ SƠ THANH TOÁN VƯỢT THẨM QUYỀN PD</v>
          </cell>
        </row>
      </sheetData>
      <sheetData sheetId="3105">
        <row r="1">
          <cell r="A1" t="str">
            <v>PHIẾU XỬ LÝ HỒ SƠ THANH TOÁN VƯỢT THẨM QUYỀN PD</v>
          </cell>
        </row>
      </sheetData>
      <sheetData sheetId="3106">
        <row r="1">
          <cell r="A1" t="str">
            <v>PHIẾU XỬ LÝ HỒ SƠ THANH TOÁN VƯỢT THẨM QUYỀN PD</v>
          </cell>
        </row>
      </sheetData>
      <sheetData sheetId="3107">
        <row r="1">
          <cell r="A1" t="str">
            <v>PHIẾU XỬ LÝ HỒ SƠ THANH TOÁN VƯỢT THẨM QUYỀN PD</v>
          </cell>
        </row>
      </sheetData>
      <sheetData sheetId="3108">
        <row r="1">
          <cell r="A1" t="str">
            <v>PHIẾU XỬ LÝ HỒ SƠ THANH TOÁN VƯỢT THẨM QUYỀN PD</v>
          </cell>
        </row>
      </sheetData>
      <sheetData sheetId="3109">
        <row r="1">
          <cell r="A1" t="str">
            <v>PHIẾU XỬ LÝ HỒ SƠ THANH TOÁN VƯỢT THẨM QUYỀN PD</v>
          </cell>
        </row>
      </sheetData>
      <sheetData sheetId="3110">
        <row r="1">
          <cell r="A1" t="str">
            <v>PHIẾU XỬ LÝ HỒ SƠ THANH TOÁN VƯỢT THẨM QUYỀN PD</v>
          </cell>
        </row>
      </sheetData>
      <sheetData sheetId="3111"/>
      <sheetData sheetId="3112"/>
      <sheetData sheetId="3113">
        <row r="1">
          <cell r="A1" t="str">
            <v>PHIẾU XỬ LÝ HỒ SƠ THANH TOÁN VƯỢT THẨM QUYỀN PD</v>
          </cell>
        </row>
      </sheetData>
      <sheetData sheetId="3114">
        <row r="1">
          <cell r="A1" t="str">
            <v>PHIẾU XỬ LÝ HỒ SƠ THANH TOÁN VƯỢT THẨM QUYỀN PD</v>
          </cell>
        </row>
      </sheetData>
      <sheetData sheetId="3115">
        <row r="1">
          <cell r="A1" t="str">
            <v>PHIẾU XỬ LÝ HỒ SƠ THANH TOÁN VƯỢT THẨM QUYỀN PD</v>
          </cell>
        </row>
      </sheetData>
      <sheetData sheetId="3116"/>
      <sheetData sheetId="3117">
        <row r="1">
          <cell r="A1" t="str">
            <v>PHIẾU XỬ LÝ HỒ SƠ THANH TOÁN VƯỢT THẨM QUYỀN PD</v>
          </cell>
        </row>
      </sheetData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>
        <row r="1">
          <cell r="A1" t="str">
            <v>PHIẾU XỬ LÝ HỒ SƠ THANH TOÁN VƯỢT THẨM QUYỀN PD</v>
          </cell>
        </row>
      </sheetData>
      <sheetData sheetId="3127"/>
      <sheetData sheetId="3128">
        <row r="1">
          <cell r="A1" t="str">
            <v>PHIẾU XỬ LÝ HỒ SƠ THANH TOÁN VƯỢT THẨM QUYỀN PD</v>
          </cell>
        </row>
      </sheetData>
      <sheetData sheetId="3129"/>
      <sheetData sheetId="3130">
        <row r="1">
          <cell r="A1" t="str">
            <v>PHIẾU XỬ LÝ HỒ SƠ THANH TOÁN VƯỢT THẨM QUYỀN PD</v>
          </cell>
        </row>
      </sheetData>
      <sheetData sheetId="3131">
        <row r="1">
          <cell r="A1" t="str">
            <v>PHIẾU XỬ LÝ HỒ SƠ THANH TOÁN VƯỢT THẨM QUYỀN PD</v>
          </cell>
        </row>
      </sheetData>
      <sheetData sheetId="3132"/>
      <sheetData sheetId="3133"/>
      <sheetData sheetId="3134"/>
      <sheetData sheetId="3135"/>
      <sheetData sheetId="3136">
        <row r="1">
          <cell r="A1" t="str">
            <v>PHIẾU XỬ LÝ HỒ SƠ THANH TOÁN VƯỢT THẨM QUYỀN PD</v>
          </cell>
        </row>
      </sheetData>
      <sheetData sheetId="3137">
        <row r="1">
          <cell r="A1" t="str">
            <v>PHIẾU XỬ LÝ HỒ SƠ THANH TOÁN VƯỢT THẨM QUYỀN PD</v>
          </cell>
        </row>
      </sheetData>
      <sheetData sheetId="3138">
        <row r="1">
          <cell r="A1" t="str">
            <v>PHIẾU XỬ LÝ HỒ SƠ THANH TOÁN VƯỢT THẨM QUYỀN PD</v>
          </cell>
        </row>
      </sheetData>
      <sheetData sheetId="3139"/>
      <sheetData sheetId="3140">
        <row r="1">
          <cell r="A1" t="str">
            <v>PHIẾU XỬ LÝ HỒ SƠ THANH TOÁN VƯỢT THẨM QUYỀN PD</v>
          </cell>
        </row>
      </sheetData>
      <sheetData sheetId="3141"/>
      <sheetData sheetId="3142">
        <row r="1">
          <cell r="A1" t="str">
            <v>PHIẾU XỬ LÝ HỒ SƠ THANH TOÁN VƯỢT THẨM QUYỀN PD</v>
          </cell>
        </row>
      </sheetData>
      <sheetData sheetId="3143"/>
      <sheetData sheetId="3144">
        <row r="1">
          <cell r="A1" t="str">
            <v>PHIẾU XỬ LÝ HỒ SƠ THANH TOÁN VƯỢT THẨM QUYỀN PD</v>
          </cell>
        </row>
      </sheetData>
      <sheetData sheetId="3145">
        <row r="1">
          <cell r="A1" t="str">
            <v>PHIẾU XỬ LÝ HỒ SƠ THANH TOÁN VƯỢT THẨM QUYỀN PD</v>
          </cell>
        </row>
      </sheetData>
      <sheetData sheetId="3146">
        <row r="1">
          <cell r="A1" t="str">
            <v>PHIẾU XỬ LÝ HỒ SƠ THANH TOÁN VƯỢT THẨM QUYỀN PD</v>
          </cell>
        </row>
      </sheetData>
      <sheetData sheetId="3147">
        <row r="1">
          <cell r="A1" t="str">
            <v>PHIẾU XỬ LÝ HỒ SƠ THANH TOÁN VƯỢT THẨM QUYỀN PD</v>
          </cell>
        </row>
      </sheetData>
      <sheetData sheetId="3148">
        <row r="1">
          <cell r="A1" t="str">
            <v>PHIẾU XỬ LÝ HỒ SƠ THANH TOÁN VƯỢT THẨM QUYỀN PD</v>
          </cell>
        </row>
      </sheetData>
      <sheetData sheetId="3149">
        <row r="1">
          <cell r="A1" t="str">
            <v>PHIẾU XỬ LÝ HỒ SƠ THANH TOÁN VƯỢT THẨM QUYỀN PD</v>
          </cell>
        </row>
      </sheetData>
      <sheetData sheetId="3150">
        <row r="1">
          <cell r="A1" t="str">
            <v>PHIẾU XỬ LÝ HỒ SƠ THANH TOÁN VƯỢT THẨM QUYỀN PD</v>
          </cell>
        </row>
      </sheetData>
      <sheetData sheetId="3151">
        <row r="1">
          <cell r="A1" t="str">
            <v>PHIẾU XỬ LÝ HỒ SƠ THANH TOÁN VƯỢT THẨM QUYỀN PD</v>
          </cell>
        </row>
      </sheetData>
      <sheetData sheetId="3152">
        <row r="1">
          <cell r="A1" t="str">
            <v>PHIẾU XỬ LÝ HỒ SƠ THANH TOÁN VƯỢT THẨM QUYỀN PD</v>
          </cell>
        </row>
      </sheetData>
      <sheetData sheetId="3153"/>
      <sheetData sheetId="3154"/>
      <sheetData sheetId="3155"/>
      <sheetData sheetId="3156"/>
      <sheetData sheetId="3157"/>
      <sheetData sheetId="3158"/>
      <sheetData sheetId="3159"/>
      <sheetData sheetId="3160">
        <row r="1">
          <cell r="A1" t="str">
            <v>PHIẾU XỬ LÝ HỒ SƠ THANH TOÁN VƯỢT THẨM QUYỀN PD</v>
          </cell>
        </row>
      </sheetData>
      <sheetData sheetId="3161">
        <row r="1">
          <cell r="A1" t="str">
            <v>PHIẾU XỬ LÝ HỒ SƠ THANH TOÁN VƯỢT THẨM QUYỀN PD</v>
          </cell>
        </row>
      </sheetData>
      <sheetData sheetId="3162">
        <row r="1">
          <cell r="A1" t="str">
            <v>PHIẾU XỬ LÝ HỒ SƠ THANH TOÁN VƯỢT THẨM QUYỀN PD</v>
          </cell>
        </row>
      </sheetData>
      <sheetData sheetId="3163"/>
      <sheetData sheetId="3164"/>
      <sheetData sheetId="3165">
        <row r="1">
          <cell r="A1" t="str">
            <v>PHIẾU XỬ LÝ HỒ SƠ THANH TOÁN VƯỢT THẨM QUYỀN PD</v>
          </cell>
        </row>
      </sheetData>
      <sheetData sheetId="3166">
        <row r="1">
          <cell r="A1" t="str">
            <v>PHIẾU XỬ LÝ HỒ SƠ THANH TOÁN VƯỢT THẨM QUYỀN PD</v>
          </cell>
        </row>
      </sheetData>
      <sheetData sheetId="3167">
        <row r="1">
          <cell r="A1" t="str">
            <v>PHIẾU XỬ LÝ HỒ SƠ THANH TOÁN VƯỢT THẨM QUYỀN PD</v>
          </cell>
        </row>
      </sheetData>
      <sheetData sheetId="3168"/>
      <sheetData sheetId="3169"/>
      <sheetData sheetId="3170">
        <row r="1">
          <cell r="A1" t="str">
            <v>PHIẾU XỬ LÝ HỒ SƠ THANH TOÁN VƯỢT THẨM QUYỀN PD</v>
          </cell>
        </row>
      </sheetData>
      <sheetData sheetId="3171">
        <row r="1">
          <cell r="A1" t="str">
            <v>PHIẾU XỬ LÝ HỒ SƠ THANH TOÁN VƯỢT THẨM QUYỀN PD</v>
          </cell>
        </row>
      </sheetData>
      <sheetData sheetId="3172">
        <row r="1">
          <cell r="A1" t="str">
            <v>PHIẾU XỬ LÝ HỒ SƠ THANH TOÁN VƯỢT THẨM QUYỀN PD</v>
          </cell>
        </row>
      </sheetData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>
        <row r="1">
          <cell r="A1" t="str">
            <v>PHIẾU XỬ LÝ HỒ SƠ THANH TOÁN VƯỢT THẨM QUYỀN PD</v>
          </cell>
        </row>
      </sheetData>
      <sheetData sheetId="3190">
        <row r="1">
          <cell r="A1" t="str">
            <v>PHIẾU XỬ LÝ HỒ SƠ THANH TOÁN VƯỢT THẨM QUYỀN PD</v>
          </cell>
        </row>
      </sheetData>
      <sheetData sheetId="3191"/>
      <sheetData sheetId="3192">
        <row r="1">
          <cell r="A1" t="str">
            <v>PHIẾU XỬ LÝ HỒ SƠ THANH TOÁN VƯỢT THẨM QUYỀN PD</v>
          </cell>
        </row>
      </sheetData>
      <sheetData sheetId="3193">
        <row r="1">
          <cell r="A1" t="str">
            <v>PHIẾU XỬ LÝ HỒ SƠ THANH TOÁN VƯỢT THẨM QUYỀN PD</v>
          </cell>
        </row>
      </sheetData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>
        <row r="1">
          <cell r="A1" t="str">
            <v>PHIẾU XỬ LÝ HỒ SƠ THANH TOÁN VƯỢT THẨM QUYỀN PD</v>
          </cell>
        </row>
      </sheetData>
      <sheetData sheetId="3227">
        <row r="1">
          <cell r="A1" t="str">
            <v>PHIẾU XỬ LÝ HỒ SƠ THANH TOÁN VƯỢT THẨM QUYỀN PD</v>
          </cell>
        </row>
      </sheetData>
      <sheetData sheetId="3228">
        <row r="1">
          <cell r="A1" t="str">
            <v>PHIẾU XỬ LÝ HỒ SƠ THANH TOÁN VƯỢT THẨM QUYỀN PD</v>
          </cell>
        </row>
      </sheetData>
      <sheetData sheetId="3229">
        <row r="1">
          <cell r="A1" t="str">
            <v>PHIẾU XỬ LÝ HỒ SƠ THANH TOÁN VƯỢT THẨM QUYỀN PD</v>
          </cell>
        </row>
      </sheetData>
      <sheetData sheetId="3230">
        <row r="1">
          <cell r="A1" t="str">
            <v>PHIẾU XỬ LÝ HỒ SƠ THANH TOÁN VƯỢT THẨM QUYỀN PD</v>
          </cell>
        </row>
      </sheetData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>
        <row r="1">
          <cell r="A1" t="str">
            <v>PHIẾU XỬ LÝ HỒ SƠ THANH TOÁN VƯỢT THẨM QUYỀN PD</v>
          </cell>
        </row>
      </sheetData>
      <sheetData sheetId="3245"/>
      <sheetData sheetId="3246">
        <row r="1">
          <cell r="A1" t="str">
            <v>PHIẾU XỬ LÝ HỒ SƠ THANH TOÁN VƯỢT THẨM QUYỀN PD</v>
          </cell>
        </row>
      </sheetData>
      <sheetData sheetId="3247">
        <row r="1">
          <cell r="A1" t="str">
            <v>PHIẾU XỬ LÝ HỒ SƠ THANH TOÁN VƯỢT THẨM QUYỀN PD</v>
          </cell>
        </row>
      </sheetData>
      <sheetData sheetId="3248">
        <row r="1">
          <cell r="A1" t="str">
            <v>PHIẾU XỬ LÝ HỒ SƠ THANH TOÁN VƯỢT THẨM QUYỀN PD</v>
          </cell>
        </row>
      </sheetData>
      <sheetData sheetId="3249">
        <row r="1">
          <cell r="A1" t="str">
            <v>PHIẾU XỬ LÝ HỒ SƠ THANH TOÁN VƯỢT THẨM QUYỀN PD</v>
          </cell>
        </row>
      </sheetData>
      <sheetData sheetId="3250"/>
      <sheetData sheetId="3251"/>
      <sheetData sheetId="3252"/>
      <sheetData sheetId="3253"/>
      <sheetData sheetId="3254">
        <row r="1">
          <cell r="A1" t="str">
            <v>PHIẾU XỬ LÝ HỒ SƠ THANH TOÁN VƯỢT THẨM QUYỀN PD</v>
          </cell>
        </row>
      </sheetData>
      <sheetData sheetId="3255">
        <row r="1">
          <cell r="A1" t="str">
            <v>PHIẾU XỬ LÝ HỒ SƠ THANH TOÁN VƯỢT THẨM QUYỀN PD</v>
          </cell>
        </row>
      </sheetData>
      <sheetData sheetId="3256"/>
      <sheetData sheetId="3257"/>
      <sheetData sheetId="3258"/>
      <sheetData sheetId="3259"/>
      <sheetData sheetId="3260"/>
      <sheetData sheetId="3261"/>
      <sheetData sheetId="3262">
        <row r="1">
          <cell r="A1" t="str">
            <v>PHIẾU XỬ LÝ HỒ SƠ THANH TOÁN VƯỢT THẨM QUYỀN PD</v>
          </cell>
        </row>
      </sheetData>
      <sheetData sheetId="3263">
        <row r="1">
          <cell r="A1" t="str">
            <v>PHIẾU XỬ LÝ HỒ SƠ THANH TOÁN VƯỢT THẨM QUYỀN PD</v>
          </cell>
        </row>
      </sheetData>
      <sheetData sheetId="3264"/>
      <sheetData sheetId="3265">
        <row r="1">
          <cell r="A1" t="str">
            <v>PHIẾU XỬ LÝ HỒ SƠ THANH TOÁN VƯỢT THẨM QUYỀN PD</v>
          </cell>
        </row>
      </sheetData>
      <sheetData sheetId="3266">
        <row r="1">
          <cell r="A1" t="str">
            <v>PHIẾU XỬ LÝ HỒ SƠ THANH TOÁN VƯỢT THẨM QUYỀN PD</v>
          </cell>
        </row>
      </sheetData>
      <sheetData sheetId="3267">
        <row r="1">
          <cell r="A1" t="str">
            <v>PHIẾU XỬ LÝ HỒ SƠ THANH TOÁN VƯỢT THẨM QUYỀN PD</v>
          </cell>
        </row>
      </sheetData>
      <sheetData sheetId="3268">
        <row r="1">
          <cell r="A1" t="str">
            <v>PHIẾU XỬ LÝ HỒ SƠ THANH TOÁN VƯỢT THẨM QUYỀN PD</v>
          </cell>
        </row>
      </sheetData>
      <sheetData sheetId="3269">
        <row r="1">
          <cell r="A1" t="str">
            <v>PHIẾU XỬ LÝ HỒ SƠ THANH TOÁN VƯỢT THẨM QUYỀN PD</v>
          </cell>
        </row>
      </sheetData>
      <sheetData sheetId="3270"/>
      <sheetData sheetId="3271">
        <row r="1">
          <cell r="A1" t="str">
            <v>PHIẾU XỬ LÝ HỒ SƠ THANH TOÁN VƯỢT THẨM QUYỀN PD</v>
          </cell>
        </row>
      </sheetData>
      <sheetData sheetId="3272"/>
      <sheetData sheetId="3273"/>
      <sheetData sheetId="3274"/>
      <sheetData sheetId="3275"/>
      <sheetData sheetId="3276">
        <row r="1">
          <cell r="A1" t="str">
            <v>PHIẾU XỬ LÝ HỒ SƠ THANH TOÁN VƯỢT THẨM QUYỀN PD</v>
          </cell>
        </row>
      </sheetData>
      <sheetData sheetId="3277">
        <row r="1">
          <cell r="A1" t="str">
            <v>PHIẾU XỬ LÝ HỒ SƠ THANH TOÁN VƯỢT THẨM QUYỀN PD</v>
          </cell>
        </row>
      </sheetData>
      <sheetData sheetId="3278">
        <row r="1">
          <cell r="A1" t="str">
            <v>PHIẾU XỬ LÝ HỒ SƠ THANH TOÁN VƯỢT THẨM QUYỀN PD</v>
          </cell>
        </row>
      </sheetData>
      <sheetData sheetId="3279"/>
      <sheetData sheetId="3280">
        <row r="1">
          <cell r="A1" t="str">
            <v>PHIẾU XỬ LÝ HỒ SƠ THANH TOÁN VƯỢT THẨM QUYỀN PD</v>
          </cell>
        </row>
      </sheetData>
      <sheetData sheetId="3281">
        <row r="1">
          <cell r="A1" t="str">
            <v>PHIẾU XỬ LÝ HỒ SƠ THANH TOÁN VƯỢT THẨM QUYỀN PD</v>
          </cell>
        </row>
      </sheetData>
      <sheetData sheetId="3282">
        <row r="1">
          <cell r="A1" t="str">
            <v>PHIẾU XỬ LÝ HỒ SƠ THANH TOÁN VƯỢT THẨM QUYỀN PD</v>
          </cell>
        </row>
      </sheetData>
      <sheetData sheetId="3283">
        <row r="1">
          <cell r="A1" t="str">
            <v>PHIẾU XỬ LÝ HỒ SƠ THANH TOÁN VƯỢT THẨM QUYỀN PD</v>
          </cell>
        </row>
      </sheetData>
      <sheetData sheetId="3284">
        <row r="1">
          <cell r="A1" t="str">
            <v>PHIẾU XỬ LÝ HỒ SƠ THANH TOÁN VƯỢT THẨM QUYỀN PD</v>
          </cell>
        </row>
      </sheetData>
      <sheetData sheetId="3285">
        <row r="1">
          <cell r="A1" t="str">
            <v>PHIẾU XỬ LÝ HỒ SƠ THANH TOÁN VƯỢT THẨM QUYỀN PD</v>
          </cell>
        </row>
      </sheetData>
      <sheetData sheetId="3286">
        <row r="1">
          <cell r="A1" t="str">
            <v>PHIẾU XỬ LÝ HỒ SƠ THANH TOÁN VƯỢT THẨM QUYỀN PD</v>
          </cell>
        </row>
      </sheetData>
      <sheetData sheetId="3287">
        <row r="1">
          <cell r="A1" t="str">
            <v>PHIẾU XỬ LÝ HỒ SƠ THANH TOÁN VƯỢT THẨM QUYỀN PD</v>
          </cell>
        </row>
      </sheetData>
      <sheetData sheetId="3288">
        <row r="1">
          <cell r="A1" t="str">
            <v>PHIẾU XỬ LÝ HỒ SƠ THANH TOÁN VƯỢT THẨM QUYỀN PD</v>
          </cell>
        </row>
      </sheetData>
      <sheetData sheetId="3289">
        <row r="1">
          <cell r="A1" t="str">
            <v>PHIẾU XỬ LÝ HỒ SƠ THANH TOÁN VƯỢT THẨM QUYỀN PD</v>
          </cell>
        </row>
      </sheetData>
      <sheetData sheetId="3290">
        <row r="1">
          <cell r="A1" t="str">
            <v>PHIẾU XỬ LÝ HỒ SƠ THANH TOÁN VƯỢT THẨM QUYỀN PD</v>
          </cell>
        </row>
      </sheetData>
      <sheetData sheetId="3291">
        <row r="1">
          <cell r="A1" t="str">
            <v>PHIẾU XỬ LÝ HỒ SƠ THANH TOÁN VƯỢT THẨM QUYỀN PD</v>
          </cell>
        </row>
      </sheetData>
      <sheetData sheetId="3292">
        <row r="1">
          <cell r="A1" t="str">
            <v>PHIẾU XỬ LÝ HỒ SƠ THANH TOÁN VƯỢT THẨM QUYỀN PD</v>
          </cell>
        </row>
      </sheetData>
      <sheetData sheetId="3293">
        <row r="1">
          <cell r="A1" t="str">
            <v>PHIẾU XỬ LÝ HỒ SƠ THANH TOÁN VƯỢT THẨM QUYỀN PD</v>
          </cell>
        </row>
      </sheetData>
      <sheetData sheetId="3294"/>
      <sheetData sheetId="3295">
        <row r="1">
          <cell r="A1" t="str">
            <v>PHIẾU XỬ LÝ HỒ SƠ THANH TOÁN VƯỢT THẨM QUYỀN PD</v>
          </cell>
        </row>
      </sheetData>
      <sheetData sheetId="3296"/>
      <sheetData sheetId="3297">
        <row r="1">
          <cell r="A1" t="str">
            <v>PHIẾU XỬ LÝ HỒ SƠ THANH TOÁN VƯỢT THẨM QUYỀN PD</v>
          </cell>
        </row>
      </sheetData>
      <sheetData sheetId="3298">
        <row r="1">
          <cell r="A1" t="str">
            <v>PHIẾU XỬ LÝ HỒ SƠ THANH TOÁN VƯỢT THẨM QUYỀN PD</v>
          </cell>
        </row>
      </sheetData>
      <sheetData sheetId="3299"/>
      <sheetData sheetId="3300"/>
      <sheetData sheetId="3301"/>
      <sheetData sheetId="3302">
        <row r="1">
          <cell r="A1" t="str">
            <v>PHIẾU XỬ LÝ HỒ SƠ THANH TOÁN VƯỢT THẨM QUYỀN PD</v>
          </cell>
        </row>
      </sheetData>
      <sheetData sheetId="3303"/>
      <sheetData sheetId="3304">
        <row r="1">
          <cell r="A1" t="str">
            <v>PHIẾU XỬ LÝ HỒ SƠ THANH TOÁN VƯỢT THẨM QUYỀN PD</v>
          </cell>
        </row>
      </sheetData>
      <sheetData sheetId="3305"/>
      <sheetData sheetId="3306"/>
      <sheetData sheetId="3307"/>
      <sheetData sheetId="3308">
        <row r="1">
          <cell r="A1" t="str">
            <v>PHIẾU XỬ LÝ HỒ SƠ THANH TOÁN VƯỢT THẨM QUYỀN PD</v>
          </cell>
        </row>
      </sheetData>
      <sheetData sheetId="3309">
        <row r="1">
          <cell r="A1" t="str">
            <v>PHIẾU XỬ LÝ HỒ SƠ THANH TOÁN VƯỢT THẨM QUYỀN PD</v>
          </cell>
        </row>
      </sheetData>
      <sheetData sheetId="3310">
        <row r="1">
          <cell r="A1" t="str">
            <v>PHIẾU XỬ LÝ HỒ SƠ THANH TOÁN VƯỢT THẨM QUYỀN PD</v>
          </cell>
        </row>
      </sheetData>
      <sheetData sheetId="3311">
        <row r="1">
          <cell r="A1" t="str">
            <v>PHIẾU XỬ LÝ HỒ SƠ THANH TOÁN VƯỢT THẨM QUYỀN PD</v>
          </cell>
        </row>
      </sheetData>
      <sheetData sheetId="3312">
        <row r="1">
          <cell r="A1" t="str">
            <v>PHIẾU XỬ LÝ HỒ SƠ THANH TOÁN VƯỢT THẨM QUYỀN PD</v>
          </cell>
        </row>
      </sheetData>
      <sheetData sheetId="3313">
        <row r="1">
          <cell r="A1" t="str">
            <v>PHIẾU XỬ LÝ HỒ SƠ THANH TOÁN VƯỢT THẨM QUYỀN PD</v>
          </cell>
        </row>
      </sheetData>
      <sheetData sheetId="3314">
        <row r="1">
          <cell r="A1" t="str">
            <v>PHIẾU XỬ LÝ HỒ SƠ THANH TOÁN VƯỢT THẨM QUYỀN PD</v>
          </cell>
        </row>
      </sheetData>
      <sheetData sheetId="3315">
        <row r="1">
          <cell r="A1" t="str">
            <v>PHIẾU XỬ LÝ HỒ SƠ THANH TOÁN VƯỢT THẨM QUYỀN PD</v>
          </cell>
        </row>
      </sheetData>
      <sheetData sheetId="3316">
        <row r="1">
          <cell r="A1" t="str">
            <v>PHIẾU XỬ LÝ HỒ SƠ THANH TOÁN VƯỢT THẨM QUYỀN PD</v>
          </cell>
        </row>
      </sheetData>
      <sheetData sheetId="3317">
        <row r="1">
          <cell r="A1" t="str">
            <v>PHIẾU XỬ LÝ HỒ SƠ THANH TOÁN VƯỢT THẨM QUYỀN PD</v>
          </cell>
        </row>
      </sheetData>
      <sheetData sheetId="3318">
        <row r="1">
          <cell r="A1" t="str">
            <v>PHIẾU XỬ LÝ HỒ SƠ THANH TOÁN VƯỢT THẨM QUYỀN PD</v>
          </cell>
        </row>
      </sheetData>
      <sheetData sheetId="3319">
        <row r="1">
          <cell r="A1" t="str">
            <v>PHIẾU XỬ LÝ HỒ SƠ THANH TOÁN VƯỢT THẨM QUYỀN PD</v>
          </cell>
        </row>
      </sheetData>
      <sheetData sheetId="3320">
        <row r="1">
          <cell r="A1" t="str">
            <v>PHIẾU XỬ LÝ HỒ SƠ THANH TOÁN VƯỢT THẨM QUYỀN PD</v>
          </cell>
        </row>
      </sheetData>
      <sheetData sheetId="3321">
        <row r="1">
          <cell r="A1" t="str">
            <v>PHIẾU XỬ LÝ HỒ SƠ THANH TOÁN VƯỢT THẨM QUYỀN PD</v>
          </cell>
        </row>
      </sheetData>
      <sheetData sheetId="3322">
        <row r="1">
          <cell r="A1" t="str">
            <v>PHIẾU XỬ LÝ HỒ SƠ THANH TOÁN VƯỢT THẨM QUYỀN PD</v>
          </cell>
        </row>
      </sheetData>
      <sheetData sheetId="3323">
        <row r="1">
          <cell r="A1" t="str">
            <v>PHIẾU XỬ LÝ HỒ SƠ THANH TOÁN VƯỢT THẨM QUYỀN PD</v>
          </cell>
        </row>
      </sheetData>
      <sheetData sheetId="3324">
        <row r="1">
          <cell r="A1" t="str">
            <v>PHIẾU XỬ LÝ HỒ SƠ THANH TOÁN VƯỢT THẨM QUYỀN PD</v>
          </cell>
        </row>
      </sheetData>
      <sheetData sheetId="3325">
        <row r="1">
          <cell r="A1" t="str">
            <v>PHIẾU XỬ LÝ HỒ SƠ THANH TOÁN VƯỢT THẨM QUYỀN PD</v>
          </cell>
        </row>
      </sheetData>
      <sheetData sheetId="3326">
        <row r="1">
          <cell r="A1" t="str">
            <v>PHIẾU XỬ LÝ HỒ SƠ THANH TOÁN VƯỢT THẨM QUYỀN PD</v>
          </cell>
        </row>
      </sheetData>
      <sheetData sheetId="3327">
        <row r="1">
          <cell r="A1" t="str">
            <v>PHIẾU XỬ LÝ HỒ SƠ THANH TOÁN VƯỢT THẨM QUYỀN PD</v>
          </cell>
        </row>
      </sheetData>
      <sheetData sheetId="3328">
        <row r="1">
          <cell r="A1" t="str">
            <v>PHIẾU XỬ LÝ HỒ SƠ THANH TOÁN VƯỢT THẨM QUYỀN PD</v>
          </cell>
        </row>
      </sheetData>
      <sheetData sheetId="3329">
        <row r="1">
          <cell r="A1" t="str">
            <v>PHIẾU XỬ LÝ HỒ SƠ THANH TOÁN VƯỢT THẨM QUYỀN PD</v>
          </cell>
        </row>
      </sheetData>
      <sheetData sheetId="3330">
        <row r="1">
          <cell r="A1" t="str">
            <v>PHIẾU XỬ LÝ HỒ SƠ THANH TOÁN VƯỢT THẨM QUYỀN PD</v>
          </cell>
        </row>
      </sheetData>
      <sheetData sheetId="3331">
        <row r="1">
          <cell r="A1" t="str">
            <v>PHIẾU XỬ LÝ HỒ SƠ THANH TOÁN VƯỢT THẨM QUYỀN PD</v>
          </cell>
        </row>
      </sheetData>
      <sheetData sheetId="3332">
        <row r="1">
          <cell r="A1" t="str">
            <v>PHIẾU XỬ LÝ HỒ SƠ THANH TOÁN VƯỢT THẨM QUYỀN PD</v>
          </cell>
        </row>
      </sheetData>
      <sheetData sheetId="3333">
        <row r="1">
          <cell r="A1" t="str">
            <v>PHIẾU XỬ LÝ HỒ SƠ THANH TOÁN VƯỢT THẨM QUYỀN PD</v>
          </cell>
        </row>
      </sheetData>
      <sheetData sheetId="3334">
        <row r="1">
          <cell r="A1" t="str">
            <v>PHIẾU XỬ LÝ HỒ SƠ THANH TOÁN VƯỢT THẨM QUYỀN PD</v>
          </cell>
        </row>
      </sheetData>
      <sheetData sheetId="3335">
        <row r="1">
          <cell r="A1" t="str">
            <v>PHIẾU XỬ LÝ HỒ SƠ THANH TOÁN VƯỢT THẨM QUYỀN PD</v>
          </cell>
        </row>
      </sheetData>
      <sheetData sheetId="3336">
        <row r="1">
          <cell r="A1" t="str">
            <v>PHIẾU XỬ LÝ HỒ SƠ THANH TOÁN VƯỢT THẨM QUYỀN PD</v>
          </cell>
        </row>
      </sheetData>
      <sheetData sheetId="3337">
        <row r="1">
          <cell r="A1" t="str">
            <v>PHIẾU XỬ LÝ HỒ SƠ THANH TOÁN VƯỢT THẨM QUYỀN PD</v>
          </cell>
        </row>
      </sheetData>
      <sheetData sheetId="3338">
        <row r="1">
          <cell r="A1" t="str">
            <v>PHIẾU XỬ LÝ HỒ SƠ THANH TOÁN VƯỢT THẨM QUYỀN PD</v>
          </cell>
        </row>
      </sheetData>
      <sheetData sheetId="3339">
        <row r="1">
          <cell r="A1" t="str">
            <v>PHIẾU XỬ LÝ HỒ SƠ THANH TOÁN VƯỢT THẨM QUYỀN PD</v>
          </cell>
        </row>
      </sheetData>
      <sheetData sheetId="3340">
        <row r="1">
          <cell r="A1" t="str">
            <v>PHIẾU XỬ LÝ HỒ SƠ THANH TOÁN VƯỢT THẨM QUYỀN PD</v>
          </cell>
        </row>
      </sheetData>
      <sheetData sheetId="3341">
        <row r="1">
          <cell r="A1" t="str">
            <v>PHIẾU XỬ LÝ HỒ SƠ THANH TOÁN VƯỢT THẨM QUYỀN PD</v>
          </cell>
        </row>
      </sheetData>
      <sheetData sheetId="3342">
        <row r="1">
          <cell r="A1" t="str">
            <v>PHIẾU XỬ LÝ HỒ SƠ THANH TOÁN VƯỢT THẨM QUYỀN PD</v>
          </cell>
        </row>
      </sheetData>
      <sheetData sheetId="3343">
        <row r="1">
          <cell r="A1" t="str">
            <v>PHIẾU XỬ LÝ HỒ SƠ THANH TOÁN VƯỢT THẨM QUYỀN PD</v>
          </cell>
        </row>
      </sheetData>
      <sheetData sheetId="3344">
        <row r="1">
          <cell r="A1" t="str">
            <v>PHIẾU XỬ LÝ HỒ SƠ THANH TOÁN VƯỢT THẨM QUYỀN PD</v>
          </cell>
        </row>
      </sheetData>
      <sheetData sheetId="3345">
        <row r="1">
          <cell r="A1" t="str">
            <v>PHIẾU XỬ LÝ HỒ SƠ THANH TOÁN VƯỢT THẨM QUYỀN PD</v>
          </cell>
        </row>
      </sheetData>
      <sheetData sheetId="3346">
        <row r="1">
          <cell r="A1" t="str">
            <v>PHIẾU XỬ LÝ HỒ SƠ THANH TOÁN VƯỢT THẨM QUYỀN PD</v>
          </cell>
        </row>
      </sheetData>
      <sheetData sheetId="3347">
        <row r="1">
          <cell r="A1" t="str">
            <v>PHIẾU XỬ LÝ HỒ SƠ THANH TOÁN VƯỢT THẨM QUYỀN PD</v>
          </cell>
        </row>
      </sheetData>
      <sheetData sheetId="3348">
        <row r="1">
          <cell r="A1" t="str">
            <v>PHIẾU XỬ LÝ HỒ SƠ THANH TOÁN VƯỢT THẨM QUYỀN PD</v>
          </cell>
        </row>
      </sheetData>
      <sheetData sheetId="3349">
        <row r="1">
          <cell r="A1" t="str">
            <v>PHIẾU XỬ LÝ HỒ SƠ THANH TOÁN VƯỢT THẨM QUYỀN PD</v>
          </cell>
        </row>
      </sheetData>
      <sheetData sheetId="3350">
        <row r="1">
          <cell r="A1" t="str">
            <v>PHIẾU XỬ LÝ HỒ SƠ THANH TOÁN VƯỢT THẨM QUYỀN PD</v>
          </cell>
        </row>
      </sheetData>
      <sheetData sheetId="3351">
        <row r="1">
          <cell r="A1" t="str">
            <v>PHIẾU XỬ LÝ HỒ SƠ THANH TOÁN VƯỢT THẨM QUYỀN PD</v>
          </cell>
        </row>
      </sheetData>
      <sheetData sheetId="3352">
        <row r="1">
          <cell r="A1" t="str">
            <v>PHIẾU XỬ LÝ HỒ SƠ THANH TOÁN VƯỢT THẨM QUYỀN PD</v>
          </cell>
        </row>
      </sheetData>
      <sheetData sheetId="3353">
        <row r="1">
          <cell r="A1" t="str">
            <v>PHIẾU XỬ LÝ HỒ SƠ THANH TOÁN VƯỢT THẨM QUYỀN PD</v>
          </cell>
        </row>
      </sheetData>
      <sheetData sheetId="3354">
        <row r="1">
          <cell r="A1" t="str">
            <v>PHIẾU XỬ LÝ HỒ SƠ THANH TOÁN VƯỢT THẨM QUYỀN PD</v>
          </cell>
        </row>
      </sheetData>
      <sheetData sheetId="3355">
        <row r="1">
          <cell r="A1" t="str">
            <v>PHIẾU XỬ LÝ HỒ SƠ THANH TOÁN VƯỢT THẨM QUYỀN PD</v>
          </cell>
        </row>
      </sheetData>
      <sheetData sheetId="3356">
        <row r="1">
          <cell r="A1" t="str">
            <v>PHIẾU XỬ LÝ HỒ SƠ THANH TOÁN VƯỢT THẨM QUYỀN PD</v>
          </cell>
        </row>
      </sheetData>
      <sheetData sheetId="3357">
        <row r="1">
          <cell r="A1" t="str">
            <v>PHIẾU XỬ LÝ HỒ SƠ THANH TOÁN VƯỢT THẨM QUYỀN PD</v>
          </cell>
        </row>
      </sheetData>
      <sheetData sheetId="3358">
        <row r="1">
          <cell r="A1" t="str">
            <v>PHIẾU XỬ LÝ HỒ SƠ THANH TOÁN VƯỢT THẨM QUYỀN PD</v>
          </cell>
        </row>
      </sheetData>
      <sheetData sheetId="3359">
        <row r="1">
          <cell r="A1" t="str">
            <v>PHIẾU XỬ LÝ HỒ SƠ THANH TOÁN VƯỢT THẨM QUYỀN PD</v>
          </cell>
        </row>
      </sheetData>
      <sheetData sheetId="3360">
        <row r="1">
          <cell r="A1" t="str">
            <v>PHIẾU XỬ LÝ HỒ SƠ THANH TOÁN VƯỢT THẨM QUYỀN PD</v>
          </cell>
        </row>
      </sheetData>
      <sheetData sheetId="3361">
        <row r="1">
          <cell r="A1" t="str">
            <v>PHIẾU XỬ LÝ HỒ SƠ THANH TOÁN VƯỢT THẨM QUYỀN PD</v>
          </cell>
        </row>
      </sheetData>
      <sheetData sheetId="3362">
        <row r="1">
          <cell r="A1" t="str">
            <v>PHIẾU XỬ LÝ HỒ SƠ THANH TOÁN VƯỢT THẨM QUYỀN PD</v>
          </cell>
        </row>
      </sheetData>
      <sheetData sheetId="3363">
        <row r="1">
          <cell r="A1" t="str">
            <v>PHIẾU XỬ LÝ HỒ SƠ THANH TOÁN VƯỢT THẨM QUYỀN PD</v>
          </cell>
        </row>
      </sheetData>
      <sheetData sheetId="3364">
        <row r="1">
          <cell r="A1" t="str">
            <v>PHIẾU XỬ LÝ HỒ SƠ THANH TOÁN VƯỢT THẨM QUYỀN PD</v>
          </cell>
        </row>
      </sheetData>
      <sheetData sheetId="3365">
        <row r="1">
          <cell r="A1" t="str">
            <v>PHIẾU XỬ LÝ HỒ SƠ THANH TOÁN VƯỢT THẨM QUYỀN PD</v>
          </cell>
        </row>
      </sheetData>
      <sheetData sheetId="3366">
        <row r="1">
          <cell r="A1" t="str">
            <v>PHIẾU XỬ LÝ HỒ SƠ THANH TOÁN VƯỢT THẨM QUYỀN PD</v>
          </cell>
        </row>
      </sheetData>
      <sheetData sheetId="3367">
        <row r="1">
          <cell r="A1" t="str">
            <v>PHIẾU XỬ LÝ HỒ SƠ THANH TOÁN VƯỢT THẨM QUYỀN PD</v>
          </cell>
        </row>
      </sheetData>
      <sheetData sheetId="3368">
        <row r="1">
          <cell r="A1" t="str">
            <v>PHIẾU XỬ LÝ HỒ SƠ THANH TOÁN VƯỢT THẨM QUYỀN PD</v>
          </cell>
        </row>
      </sheetData>
      <sheetData sheetId="3369">
        <row r="1">
          <cell r="A1" t="str">
            <v>PHIẾU XỬ LÝ HỒ SƠ THANH TOÁN VƯỢT THẨM QUYỀN PD</v>
          </cell>
        </row>
      </sheetData>
      <sheetData sheetId="3370">
        <row r="1">
          <cell r="A1" t="str">
            <v>PHIẾU XỬ LÝ HỒ SƠ THANH TOÁN VƯỢT THẨM QUYỀN PD</v>
          </cell>
        </row>
      </sheetData>
      <sheetData sheetId="3371">
        <row r="1">
          <cell r="A1" t="str">
            <v>PHIẾU XỬ LÝ HỒ SƠ THANH TOÁN VƯỢT THẨM QUYỀN PD</v>
          </cell>
        </row>
      </sheetData>
      <sheetData sheetId="3372">
        <row r="1">
          <cell r="A1" t="str">
            <v>PHIẾU XỬ LÝ HỒ SƠ THANH TOÁN VƯỢT THẨM QUYỀN PD</v>
          </cell>
        </row>
      </sheetData>
      <sheetData sheetId="3373">
        <row r="1">
          <cell r="A1" t="str">
            <v>PHIẾU XỬ LÝ HỒ SƠ THANH TOÁN VƯỢT THẨM QUYỀN PD</v>
          </cell>
        </row>
      </sheetData>
      <sheetData sheetId="3374">
        <row r="1">
          <cell r="A1" t="str">
            <v>PHIẾU XỬ LÝ HỒ SƠ THANH TOÁN VƯỢT THẨM QUYỀN PD</v>
          </cell>
        </row>
      </sheetData>
      <sheetData sheetId="3375">
        <row r="1">
          <cell r="A1" t="str">
            <v>PHIẾU XỬ LÝ HỒ SƠ THANH TOÁN VƯỢT THẨM QUYỀN PD</v>
          </cell>
        </row>
      </sheetData>
      <sheetData sheetId="3376">
        <row r="1">
          <cell r="A1" t="str">
            <v>PHIẾU XỬ LÝ HỒ SƠ THANH TOÁN VƯỢT THẨM QUYỀN PD</v>
          </cell>
        </row>
      </sheetData>
      <sheetData sheetId="3377">
        <row r="1">
          <cell r="A1" t="str">
            <v>PHIẾU XỬ LÝ HỒ SƠ THANH TOÁN VƯỢT THẨM QUYỀN PD</v>
          </cell>
        </row>
      </sheetData>
      <sheetData sheetId="3378">
        <row r="1">
          <cell r="A1" t="str">
            <v>PHIẾU XỬ LÝ HỒ SƠ THANH TOÁN VƯỢT THẨM QUYỀN PD</v>
          </cell>
        </row>
      </sheetData>
      <sheetData sheetId="3379">
        <row r="1">
          <cell r="A1" t="str">
            <v>PHIẾU XỬ LÝ HỒ SƠ THANH TOÁN VƯỢT THẨM QUYỀN PD</v>
          </cell>
        </row>
      </sheetData>
      <sheetData sheetId="3380">
        <row r="1">
          <cell r="A1" t="str">
            <v>PHIẾU XỬ LÝ HỒ SƠ THANH TOÁN VƯỢT THẨM QUYỀN PD</v>
          </cell>
        </row>
      </sheetData>
      <sheetData sheetId="3381">
        <row r="1">
          <cell r="A1" t="str">
            <v>PHIẾU XỬ LÝ HỒ SƠ THANH TOÁN VƯỢT THẨM QUYỀN PD</v>
          </cell>
        </row>
      </sheetData>
      <sheetData sheetId="3382">
        <row r="1">
          <cell r="A1" t="str">
            <v>PHIẾU XỬ LÝ HỒ SƠ THANH TOÁN VƯỢT THẨM QUYỀN PD</v>
          </cell>
        </row>
      </sheetData>
      <sheetData sheetId="3383">
        <row r="1">
          <cell r="A1" t="str">
            <v>PHIẾU XỬ LÝ HỒ SƠ THANH TOÁN VƯỢT THẨM QUYỀN PD</v>
          </cell>
        </row>
      </sheetData>
      <sheetData sheetId="3384">
        <row r="1">
          <cell r="A1" t="str">
            <v>PHIẾU XỬ LÝ HỒ SƠ THANH TOÁN VƯỢT THẨM QUYỀN PD</v>
          </cell>
        </row>
      </sheetData>
      <sheetData sheetId="3385">
        <row r="1">
          <cell r="A1" t="str">
            <v>PHIẾU XỬ LÝ HỒ SƠ THANH TOÁN VƯỢT THẨM QUYỀN PD</v>
          </cell>
        </row>
      </sheetData>
      <sheetData sheetId="3386">
        <row r="1">
          <cell r="A1" t="str">
            <v>PHIẾU XỬ LÝ HỒ SƠ THANH TOÁN VƯỢT THẨM QUYỀN PD</v>
          </cell>
        </row>
      </sheetData>
      <sheetData sheetId="3387">
        <row r="1">
          <cell r="A1" t="str">
            <v>PHIẾU XỬ LÝ HỒ SƠ THANH TOÁN VƯỢT THẨM QUYỀN PD</v>
          </cell>
        </row>
      </sheetData>
      <sheetData sheetId="3388">
        <row r="1">
          <cell r="A1" t="str">
            <v>PHIẾU XỬ LÝ HỒ SƠ THANH TOÁN VƯỢT THẨM QUYỀN PD</v>
          </cell>
        </row>
      </sheetData>
      <sheetData sheetId="3389">
        <row r="1">
          <cell r="A1" t="str">
            <v>PHIẾU XỬ LÝ HỒ SƠ THANH TOÁN VƯỢT THẨM QUYỀN PD</v>
          </cell>
        </row>
      </sheetData>
      <sheetData sheetId="3390">
        <row r="1">
          <cell r="A1" t="str">
            <v>PHIẾU XỬ LÝ HỒ SƠ THANH TOÁN VƯỢT THẨM QUYỀN PD</v>
          </cell>
        </row>
      </sheetData>
      <sheetData sheetId="3391">
        <row r="1">
          <cell r="A1" t="str">
            <v>PHIẾU XỬ LÝ HỒ SƠ THANH TOÁN VƯỢT THẨM QUYỀN PD</v>
          </cell>
        </row>
      </sheetData>
      <sheetData sheetId="3392">
        <row r="1">
          <cell r="A1" t="str">
            <v>PHIẾU XỬ LÝ HỒ SƠ THANH TOÁN VƯỢT THẨM QUYỀN PD</v>
          </cell>
        </row>
      </sheetData>
      <sheetData sheetId="3393">
        <row r="1">
          <cell r="A1" t="str">
            <v>PHIẾU XỬ LÝ HỒ SƠ THANH TOÁN VƯỢT THẨM QUYỀN PD</v>
          </cell>
        </row>
      </sheetData>
      <sheetData sheetId="3394">
        <row r="1">
          <cell r="A1" t="str">
            <v>PHIẾU XỬ LÝ HỒ SƠ THANH TOÁN VƯỢT THẨM QUYỀN PD</v>
          </cell>
        </row>
      </sheetData>
      <sheetData sheetId="3395">
        <row r="1">
          <cell r="A1" t="str">
            <v>PHIẾU XỬ LÝ HỒ SƠ THANH TOÁN VƯỢT THẨM QUYỀN PD</v>
          </cell>
        </row>
      </sheetData>
      <sheetData sheetId="3396">
        <row r="1">
          <cell r="A1" t="str">
            <v>PHIẾU XỬ LÝ HỒ SƠ THANH TOÁN VƯỢT THẨM QUYỀN PD</v>
          </cell>
        </row>
      </sheetData>
      <sheetData sheetId="3397">
        <row r="1">
          <cell r="A1" t="str">
            <v>PHIẾU XỬ LÝ HỒ SƠ THANH TOÁN VƯỢT THẨM QUYỀN PD</v>
          </cell>
        </row>
      </sheetData>
      <sheetData sheetId="3398">
        <row r="1">
          <cell r="A1" t="str">
            <v>PHIẾU XỬ LÝ HỒ SƠ THANH TOÁN VƯỢT THẨM QUYỀN PD</v>
          </cell>
        </row>
      </sheetData>
      <sheetData sheetId="3399">
        <row r="1">
          <cell r="A1" t="str">
            <v>PHIẾU XỬ LÝ HỒ SƠ THANH TOÁN VƯỢT THẨM QUYỀN PD</v>
          </cell>
        </row>
      </sheetData>
      <sheetData sheetId="3400">
        <row r="1">
          <cell r="A1" t="str">
            <v>PHIẾU XỬ LÝ HỒ SƠ THANH TOÁN VƯỢT THẨM QUYỀN PD</v>
          </cell>
        </row>
      </sheetData>
      <sheetData sheetId="3401">
        <row r="1">
          <cell r="A1" t="str">
            <v>PHIẾU XỬ LÝ HỒ SƠ THANH TOÁN VƯỢT THẨM QUYỀN PD</v>
          </cell>
        </row>
      </sheetData>
      <sheetData sheetId="3402">
        <row r="1">
          <cell r="A1" t="str">
            <v>PHIẾU XỬ LÝ HỒ SƠ THANH TOÁN VƯỢT THẨM QUYỀN PD</v>
          </cell>
        </row>
      </sheetData>
      <sheetData sheetId="3403">
        <row r="1">
          <cell r="A1" t="str">
            <v>PHIẾU XỬ LÝ HỒ SƠ THANH TOÁN VƯỢT THẨM QUYỀN PD</v>
          </cell>
        </row>
      </sheetData>
      <sheetData sheetId="3404">
        <row r="1">
          <cell r="A1" t="str">
            <v>PHIẾU XỬ LÝ HỒ SƠ THANH TOÁN VƯỢT THẨM QUYỀN PD</v>
          </cell>
        </row>
      </sheetData>
      <sheetData sheetId="3405">
        <row r="1">
          <cell r="A1" t="str">
            <v>PHIẾU XỬ LÝ HỒ SƠ THANH TOÁN VƯỢT THẨM QUYỀN PD</v>
          </cell>
        </row>
      </sheetData>
      <sheetData sheetId="3406">
        <row r="1">
          <cell r="A1" t="str">
            <v>PHIẾU XỬ LÝ HỒ SƠ THANH TOÁN VƯỢT THẨM QUYỀN PD</v>
          </cell>
        </row>
      </sheetData>
      <sheetData sheetId="3407">
        <row r="1">
          <cell r="A1" t="str">
            <v>PHIẾU XỬ LÝ HỒ SƠ THANH TOÁN VƯỢT THẨM QUYỀN PD</v>
          </cell>
        </row>
      </sheetData>
      <sheetData sheetId="3408">
        <row r="1">
          <cell r="A1" t="str">
            <v>PHIẾU XỬ LÝ HỒ SƠ THANH TOÁN VƯỢT THẨM QUYỀN PD</v>
          </cell>
        </row>
      </sheetData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 refreshError="1"/>
      <sheetData sheetId="3416" refreshError="1"/>
      <sheetData sheetId="3417"/>
      <sheetData sheetId="3418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>
        <row r="1">
          <cell r="A1" t="str">
            <v>PHIẾU XỬ LÝ HỒ SƠ THANH TOÁN VƯỢT THẨM QUYỀN PD</v>
          </cell>
        </row>
      </sheetData>
      <sheetData sheetId="3428">
        <row r="1">
          <cell r="A1" t="str">
            <v>PHIẾU XỬ LÝ HỒ SƠ THANH TOÁN VƯỢT THẨM QUYỀN PD</v>
          </cell>
        </row>
      </sheetData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>
        <row r="1">
          <cell r="A1" t="str">
            <v>PHIẾU XỬ LÝ HỒ SƠ THANH TOÁN VƯỢT THẨM QUYỀN PD</v>
          </cell>
        </row>
      </sheetData>
      <sheetData sheetId="3448">
        <row r="1">
          <cell r="A1" t="str">
            <v>PHIẾU XỬ LÝ HỒ SƠ THANH TOÁN VƯỢT THẨM QUYỀN PD</v>
          </cell>
        </row>
      </sheetData>
      <sheetData sheetId="3449">
        <row r="1">
          <cell r="A1" t="str">
            <v>PHIẾU XỬ LÝ HỒ SƠ THANH TOÁN VƯỢT THẨM QUYỀN PD</v>
          </cell>
        </row>
      </sheetData>
      <sheetData sheetId="3450">
        <row r="1">
          <cell r="A1" t="str">
            <v>PHIẾU XỬ LÝ HỒ SƠ THANH TOÁN VƯỢT THẨM QUYỀN PD</v>
          </cell>
        </row>
      </sheetData>
      <sheetData sheetId="3451">
        <row r="1">
          <cell r="A1" t="str">
            <v>PHIẾU XỬ LÝ HỒ SƠ THANH TOÁN VƯỢT THẨM QUYỀN PD</v>
          </cell>
        </row>
      </sheetData>
      <sheetData sheetId="3452"/>
      <sheetData sheetId="3453">
        <row r="1">
          <cell r="A1" t="str">
            <v>PHIẾU XỬ LÝ HỒ SƠ THANH TOÁN VƯỢT THẨM QUYỀN PD</v>
          </cell>
        </row>
      </sheetData>
      <sheetData sheetId="3454">
        <row r="1">
          <cell r="A1" t="str">
            <v>PHIẾU XỬ LÝ HỒ SƠ THANH TOÁN VƯỢT THẨM QUYỀN PD</v>
          </cell>
        </row>
      </sheetData>
      <sheetData sheetId="3455">
        <row r="1">
          <cell r="A1" t="str">
            <v>PHIẾU XỬ LÝ HỒ SƠ THANH TOÁN VƯỢT THẨM QUYỀN PD</v>
          </cell>
        </row>
      </sheetData>
      <sheetData sheetId="3456" refreshError="1"/>
      <sheetData sheetId="3457" refreshError="1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>
        <row r="1">
          <cell r="A1" t="str">
            <v>PHIẾU XỬ LÝ HỒ SƠ THANH TOÁN VƯỢT THẨM QUYỀN PD</v>
          </cell>
        </row>
      </sheetData>
      <sheetData sheetId="3468" refreshError="1"/>
      <sheetData sheetId="3469" refreshError="1"/>
      <sheetData sheetId="3470">
        <row r="1">
          <cell r="A1" t="str">
            <v>PHIẾU XỬ LÝ HỒ SƠ THANH TOÁN VƯỢT THẨM QUYỀN PD</v>
          </cell>
        </row>
      </sheetData>
      <sheetData sheetId="3471">
        <row r="1">
          <cell r="A1" t="str">
            <v>PHIẾU XỬ LÝ HỒ SƠ THANH TOÁN VƯỢT THẨM QUYỀN PD</v>
          </cell>
        </row>
      </sheetData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 refreshError="1"/>
      <sheetData sheetId="3711" refreshError="1"/>
      <sheetData sheetId="3712" refreshError="1"/>
      <sheetData sheetId="3713" refreshError="1"/>
      <sheetData sheetId="3714"/>
      <sheetData sheetId="3715"/>
      <sheetData sheetId="3716"/>
      <sheetData sheetId="3717"/>
      <sheetData sheetId="3718"/>
      <sheetData sheetId="3719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6C8A-5E98-4BB5-B20C-18511C0965F9}">
  <sheetPr codeName="Sheet7"/>
  <dimension ref="A1:IG84"/>
  <sheetViews>
    <sheetView showGridLines="0" tabSelected="1" zoomScaleNormal="100" workbookViewId="0">
      <pane xSplit="7" ySplit="5" topLeftCell="BJ63" activePane="bottomRight" state="frozen"/>
      <selection pane="topRight"/>
      <selection pane="bottomLeft"/>
      <selection pane="bottomRight" activeCell="F80" sqref="F80"/>
    </sheetView>
  </sheetViews>
  <sheetFormatPr defaultColWidth="0" defaultRowHeight="13.5" x14ac:dyDescent="0.3"/>
  <cols>
    <col min="1" max="1" width="2.125" style="3" customWidth="1"/>
    <col min="2" max="2" width="3.375" style="3" customWidth="1"/>
    <col min="3" max="4" width="13.625" style="3" customWidth="1"/>
    <col min="5" max="5" width="12.5" style="3" customWidth="1"/>
    <col min="6" max="6" width="19.5" style="3" bestFit="1" customWidth="1"/>
    <col min="7" max="7" width="1" style="3" customWidth="1"/>
    <col min="8" max="8" width="24.875" style="3" bestFit="1" customWidth="1"/>
    <col min="9" max="40" width="16.875" style="3" customWidth="1"/>
    <col min="41" max="67" width="17.125" style="3" bestFit="1" customWidth="1"/>
    <col min="68" max="68" width="16.125" style="3" customWidth="1"/>
    <col min="69" max="69" width="2.125" style="3" customWidth="1"/>
    <col min="70" max="241" width="0" style="3" hidden="1" customWidth="1"/>
    <col min="242" max="16384" width="9.5" style="3" hidden="1"/>
  </cols>
  <sheetData>
    <row r="1" spans="2:68" s="2" customFormat="1" ht="17.45" customHeight="1" x14ac:dyDescent="0.3">
      <c r="B1" s="1" t="s">
        <v>18</v>
      </c>
    </row>
    <row r="3" spans="2:68" x14ac:dyDescent="0.3">
      <c r="B3" s="4" t="s">
        <v>0</v>
      </c>
      <c r="C3" s="5"/>
      <c r="D3" s="5"/>
      <c r="E3" s="5"/>
      <c r="F3" s="6"/>
      <c r="G3" s="6"/>
      <c r="H3" s="7">
        <f>YEAR(H5)</f>
        <v>2023</v>
      </c>
      <c r="I3" s="7">
        <f>YEAR(I5)</f>
        <v>2023</v>
      </c>
      <c r="J3" s="7">
        <f t="shared" ref="J3:BP3" si="0">YEAR(J5)</f>
        <v>2023</v>
      </c>
      <c r="K3" s="7">
        <f t="shared" si="0"/>
        <v>2023</v>
      </c>
      <c r="L3" s="7">
        <f t="shared" si="0"/>
        <v>2024</v>
      </c>
      <c r="M3" s="7">
        <f t="shared" si="0"/>
        <v>2024</v>
      </c>
      <c r="N3" s="7">
        <f t="shared" si="0"/>
        <v>2024</v>
      </c>
      <c r="O3" s="7">
        <f t="shared" si="0"/>
        <v>2024</v>
      </c>
      <c r="P3" s="7">
        <f t="shared" si="0"/>
        <v>2025</v>
      </c>
      <c r="Q3" s="7">
        <f t="shared" si="0"/>
        <v>2025</v>
      </c>
      <c r="R3" s="7">
        <f t="shared" si="0"/>
        <v>2025</v>
      </c>
      <c r="S3" s="7">
        <f t="shared" si="0"/>
        <v>2025</v>
      </c>
      <c r="T3" s="7">
        <f t="shared" si="0"/>
        <v>2026</v>
      </c>
      <c r="U3" s="7">
        <f t="shared" si="0"/>
        <v>2026</v>
      </c>
      <c r="V3" s="7">
        <f t="shared" si="0"/>
        <v>2026</v>
      </c>
      <c r="W3" s="7">
        <f t="shared" si="0"/>
        <v>2026</v>
      </c>
      <c r="X3" s="7">
        <f t="shared" si="0"/>
        <v>2027</v>
      </c>
      <c r="Y3" s="7">
        <f t="shared" si="0"/>
        <v>2027</v>
      </c>
      <c r="Z3" s="7">
        <f t="shared" si="0"/>
        <v>2027</v>
      </c>
      <c r="AA3" s="7">
        <f t="shared" si="0"/>
        <v>2027</v>
      </c>
      <c r="AB3" s="7">
        <f t="shared" si="0"/>
        <v>2028</v>
      </c>
      <c r="AC3" s="7">
        <f t="shared" si="0"/>
        <v>2028</v>
      </c>
      <c r="AD3" s="7">
        <f t="shared" si="0"/>
        <v>2028</v>
      </c>
      <c r="AE3" s="7">
        <f t="shared" si="0"/>
        <v>2028</v>
      </c>
      <c r="AF3" s="7">
        <f t="shared" si="0"/>
        <v>2029</v>
      </c>
      <c r="AG3" s="7">
        <f t="shared" si="0"/>
        <v>2029</v>
      </c>
      <c r="AH3" s="7">
        <f t="shared" si="0"/>
        <v>2029</v>
      </c>
      <c r="AI3" s="7">
        <f t="shared" si="0"/>
        <v>2029</v>
      </c>
      <c r="AJ3" s="7">
        <f t="shared" si="0"/>
        <v>2030</v>
      </c>
      <c r="AK3" s="7">
        <f t="shared" si="0"/>
        <v>2030</v>
      </c>
      <c r="AL3" s="7">
        <f t="shared" si="0"/>
        <v>2030</v>
      </c>
      <c r="AM3" s="7">
        <f t="shared" si="0"/>
        <v>2030</v>
      </c>
      <c r="AN3" s="7">
        <f t="shared" si="0"/>
        <v>2031</v>
      </c>
      <c r="AO3" s="7">
        <f t="shared" si="0"/>
        <v>2031</v>
      </c>
      <c r="AP3" s="7">
        <f t="shared" si="0"/>
        <v>2031</v>
      </c>
      <c r="AQ3" s="7">
        <f t="shared" si="0"/>
        <v>2031</v>
      </c>
      <c r="AR3" s="7">
        <f t="shared" si="0"/>
        <v>2032</v>
      </c>
      <c r="AS3" s="7">
        <f t="shared" si="0"/>
        <v>2032</v>
      </c>
      <c r="AT3" s="7">
        <f t="shared" si="0"/>
        <v>2032</v>
      </c>
      <c r="AU3" s="7">
        <f t="shared" si="0"/>
        <v>2032</v>
      </c>
      <c r="AV3" s="7">
        <f t="shared" si="0"/>
        <v>2033</v>
      </c>
      <c r="AW3" s="7">
        <f t="shared" si="0"/>
        <v>2033</v>
      </c>
      <c r="AX3" s="7">
        <f t="shared" si="0"/>
        <v>2033</v>
      </c>
      <c r="AY3" s="7">
        <f t="shared" si="0"/>
        <v>2033</v>
      </c>
      <c r="AZ3" s="7">
        <f t="shared" si="0"/>
        <v>2034</v>
      </c>
      <c r="BA3" s="7">
        <f t="shared" si="0"/>
        <v>2034</v>
      </c>
      <c r="BB3" s="7">
        <f t="shared" si="0"/>
        <v>2034</v>
      </c>
      <c r="BC3" s="7">
        <f t="shared" si="0"/>
        <v>2034</v>
      </c>
      <c r="BD3" s="7">
        <f t="shared" si="0"/>
        <v>2035</v>
      </c>
      <c r="BE3" s="7">
        <f t="shared" si="0"/>
        <v>2035</v>
      </c>
      <c r="BF3" s="7">
        <f t="shared" si="0"/>
        <v>2035</v>
      </c>
      <c r="BG3" s="7">
        <f t="shared" si="0"/>
        <v>2035</v>
      </c>
      <c r="BH3" s="7">
        <f t="shared" si="0"/>
        <v>2036</v>
      </c>
      <c r="BI3" s="7">
        <f t="shared" si="0"/>
        <v>2036</v>
      </c>
      <c r="BJ3" s="7">
        <f t="shared" si="0"/>
        <v>2036</v>
      </c>
      <c r="BK3" s="7">
        <f t="shared" si="0"/>
        <v>2036</v>
      </c>
      <c r="BL3" s="7">
        <f t="shared" si="0"/>
        <v>2037</v>
      </c>
      <c r="BM3" s="7">
        <f t="shared" si="0"/>
        <v>2037</v>
      </c>
      <c r="BN3" s="7">
        <f t="shared" si="0"/>
        <v>2037</v>
      </c>
      <c r="BO3" s="7">
        <f t="shared" si="0"/>
        <v>2037</v>
      </c>
      <c r="BP3" s="7">
        <f t="shared" si="0"/>
        <v>2038</v>
      </c>
    </row>
    <row r="4" spans="2:68" x14ac:dyDescent="0.3">
      <c r="B4" s="5"/>
      <c r="C4" s="5"/>
      <c r="D4" s="5"/>
      <c r="E4" s="5"/>
      <c r="F4" s="6"/>
      <c r="G4" s="6"/>
      <c r="H4" s="8">
        <f>(MONTH(H5)=3)*1+(MONTH(H5)=6)*2+(MONTH(H5)=9)*3+(MONTH(H5)=12)*4</f>
        <v>1</v>
      </c>
      <c r="I4" s="8">
        <f>(MONTH(I5)=3)*1+(MONTH(I5)=6)*2+(MONTH(I5)=9)*3+(MONTH(I5)=12)*4</f>
        <v>2</v>
      </c>
      <c r="J4" s="8">
        <f t="shared" ref="J4:BP4" si="1">(MONTH(J5)=3)*1+(MONTH(J5)=6)*2+(MONTH(J5)=9)*3+(MONTH(J5)=12)*4</f>
        <v>3</v>
      </c>
      <c r="K4" s="8">
        <f t="shared" si="1"/>
        <v>4</v>
      </c>
      <c r="L4" s="8">
        <f t="shared" si="1"/>
        <v>1</v>
      </c>
      <c r="M4" s="8">
        <f t="shared" si="1"/>
        <v>2</v>
      </c>
      <c r="N4" s="8">
        <f t="shared" si="1"/>
        <v>3</v>
      </c>
      <c r="O4" s="8">
        <f t="shared" si="1"/>
        <v>4</v>
      </c>
      <c r="P4" s="8">
        <f t="shared" si="1"/>
        <v>1</v>
      </c>
      <c r="Q4" s="8">
        <f t="shared" si="1"/>
        <v>2</v>
      </c>
      <c r="R4" s="8">
        <f t="shared" si="1"/>
        <v>3</v>
      </c>
      <c r="S4" s="8">
        <f t="shared" si="1"/>
        <v>4</v>
      </c>
      <c r="T4" s="8">
        <f t="shared" si="1"/>
        <v>1</v>
      </c>
      <c r="U4" s="8">
        <f t="shared" si="1"/>
        <v>2</v>
      </c>
      <c r="V4" s="8">
        <f t="shared" si="1"/>
        <v>3</v>
      </c>
      <c r="W4" s="8">
        <f t="shared" si="1"/>
        <v>4</v>
      </c>
      <c r="X4" s="8">
        <f t="shared" si="1"/>
        <v>1</v>
      </c>
      <c r="Y4" s="8">
        <f t="shared" si="1"/>
        <v>2</v>
      </c>
      <c r="Z4" s="8">
        <f t="shared" si="1"/>
        <v>3</v>
      </c>
      <c r="AA4" s="8">
        <f t="shared" si="1"/>
        <v>4</v>
      </c>
      <c r="AB4" s="8">
        <f t="shared" si="1"/>
        <v>1</v>
      </c>
      <c r="AC4" s="8">
        <f t="shared" si="1"/>
        <v>2</v>
      </c>
      <c r="AD4" s="8">
        <f t="shared" si="1"/>
        <v>3</v>
      </c>
      <c r="AE4" s="8">
        <f t="shared" si="1"/>
        <v>4</v>
      </c>
      <c r="AF4" s="8">
        <f t="shared" si="1"/>
        <v>1</v>
      </c>
      <c r="AG4" s="8">
        <f t="shared" si="1"/>
        <v>2</v>
      </c>
      <c r="AH4" s="8">
        <f t="shared" si="1"/>
        <v>3</v>
      </c>
      <c r="AI4" s="8">
        <f t="shared" si="1"/>
        <v>4</v>
      </c>
      <c r="AJ4" s="8">
        <f t="shared" si="1"/>
        <v>1</v>
      </c>
      <c r="AK4" s="8">
        <f t="shared" si="1"/>
        <v>2</v>
      </c>
      <c r="AL4" s="8">
        <f t="shared" si="1"/>
        <v>3</v>
      </c>
      <c r="AM4" s="8">
        <f t="shared" si="1"/>
        <v>4</v>
      </c>
      <c r="AN4" s="8">
        <f t="shared" si="1"/>
        <v>1</v>
      </c>
      <c r="AO4" s="8">
        <f t="shared" si="1"/>
        <v>2</v>
      </c>
      <c r="AP4" s="8">
        <f t="shared" si="1"/>
        <v>3</v>
      </c>
      <c r="AQ4" s="8">
        <f t="shared" si="1"/>
        <v>4</v>
      </c>
      <c r="AR4" s="8">
        <f t="shared" si="1"/>
        <v>1</v>
      </c>
      <c r="AS4" s="8">
        <f t="shared" si="1"/>
        <v>2</v>
      </c>
      <c r="AT4" s="8">
        <f t="shared" si="1"/>
        <v>3</v>
      </c>
      <c r="AU4" s="8">
        <f t="shared" si="1"/>
        <v>4</v>
      </c>
      <c r="AV4" s="8">
        <f t="shared" si="1"/>
        <v>1</v>
      </c>
      <c r="AW4" s="8">
        <f t="shared" si="1"/>
        <v>2</v>
      </c>
      <c r="AX4" s="8">
        <f t="shared" si="1"/>
        <v>3</v>
      </c>
      <c r="AY4" s="8">
        <f t="shared" si="1"/>
        <v>4</v>
      </c>
      <c r="AZ4" s="8">
        <f t="shared" si="1"/>
        <v>1</v>
      </c>
      <c r="BA4" s="8">
        <f t="shared" si="1"/>
        <v>2</v>
      </c>
      <c r="BB4" s="8">
        <f t="shared" si="1"/>
        <v>3</v>
      </c>
      <c r="BC4" s="8">
        <f t="shared" si="1"/>
        <v>4</v>
      </c>
      <c r="BD4" s="8">
        <f t="shared" si="1"/>
        <v>1</v>
      </c>
      <c r="BE4" s="8">
        <f t="shared" si="1"/>
        <v>2</v>
      </c>
      <c r="BF4" s="8">
        <f t="shared" si="1"/>
        <v>3</v>
      </c>
      <c r="BG4" s="8">
        <f t="shared" si="1"/>
        <v>4</v>
      </c>
      <c r="BH4" s="8">
        <f t="shared" si="1"/>
        <v>1</v>
      </c>
      <c r="BI4" s="8">
        <f t="shared" si="1"/>
        <v>2</v>
      </c>
      <c r="BJ4" s="8">
        <f t="shared" si="1"/>
        <v>3</v>
      </c>
      <c r="BK4" s="8">
        <f t="shared" si="1"/>
        <v>4</v>
      </c>
      <c r="BL4" s="8">
        <f t="shared" si="1"/>
        <v>1</v>
      </c>
      <c r="BM4" s="8">
        <f t="shared" si="1"/>
        <v>2</v>
      </c>
      <c r="BN4" s="8">
        <f t="shared" si="1"/>
        <v>3</v>
      </c>
      <c r="BO4" s="8">
        <f t="shared" si="1"/>
        <v>4</v>
      </c>
      <c r="BP4" s="8">
        <f t="shared" si="1"/>
        <v>1</v>
      </c>
    </row>
    <row r="5" spans="2:68" x14ac:dyDescent="0.3">
      <c r="B5" s="9" t="s">
        <v>1</v>
      </c>
      <c r="C5" s="10"/>
      <c r="D5" s="10"/>
      <c r="E5" s="11"/>
      <c r="F5" s="12" t="s">
        <v>2</v>
      </c>
      <c r="G5" s="6">
        <f>EOMONTH(H5,-3)</f>
        <v>44926</v>
      </c>
      <c r="H5" s="39">
        <v>45016</v>
      </c>
      <c r="I5" s="13">
        <f>EOMONTH(H5,3)</f>
        <v>45107</v>
      </c>
      <c r="J5" s="13">
        <f t="shared" ref="J5:BP5" si="2">EOMONTH(I5,3)</f>
        <v>45199</v>
      </c>
      <c r="K5" s="13">
        <f t="shared" si="2"/>
        <v>45291</v>
      </c>
      <c r="L5" s="13">
        <f t="shared" si="2"/>
        <v>45382</v>
      </c>
      <c r="M5" s="13">
        <f t="shared" si="2"/>
        <v>45473</v>
      </c>
      <c r="N5" s="13">
        <f t="shared" si="2"/>
        <v>45565</v>
      </c>
      <c r="O5" s="13">
        <f t="shared" si="2"/>
        <v>45657</v>
      </c>
      <c r="P5" s="13">
        <f t="shared" si="2"/>
        <v>45747</v>
      </c>
      <c r="Q5" s="13">
        <f t="shared" si="2"/>
        <v>45838</v>
      </c>
      <c r="R5" s="13">
        <f t="shared" si="2"/>
        <v>45930</v>
      </c>
      <c r="S5" s="13">
        <f t="shared" si="2"/>
        <v>46022</v>
      </c>
      <c r="T5" s="13">
        <f t="shared" si="2"/>
        <v>46112</v>
      </c>
      <c r="U5" s="13">
        <f t="shared" si="2"/>
        <v>46203</v>
      </c>
      <c r="V5" s="13">
        <f t="shared" si="2"/>
        <v>46295</v>
      </c>
      <c r="W5" s="13">
        <f t="shared" si="2"/>
        <v>46387</v>
      </c>
      <c r="X5" s="13">
        <f t="shared" si="2"/>
        <v>46477</v>
      </c>
      <c r="Y5" s="13">
        <f t="shared" si="2"/>
        <v>46568</v>
      </c>
      <c r="Z5" s="13">
        <f t="shared" si="2"/>
        <v>46660</v>
      </c>
      <c r="AA5" s="13">
        <f t="shared" si="2"/>
        <v>46752</v>
      </c>
      <c r="AB5" s="13">
        <f t="shared" si="2"/>
        <v>46843</v>
      </c>
      <c r="AC5" s="13">
        <f t="shared" si="2"/>
        <v>46934</v>
      </c>
      <c r="AD5" s="13">
        <f t="shared" si="2"/>
        <v>47026</v>
      </c>
      <c r="AE5" s="13">
        <f t="shared" si="2"/>
        <v>47118</v>
      </c>
      <c r="AF5" s="13">
        <f t="shared" si="2"/>
        <v>47208</v>
      </c>
      <c r="AG5" s="13">
        <f t="shared" si="2"/>
        <v>47299</v>
      </c>
      <c r="AH5" s="13">
        <f t="shared" si="2"/>
        <v>47391</v>
      </c>
      <c r="AI5" s="13">
        <f t="shared" si="2"/>
        <v>47483</v>
      </c>
      <c r="AJ5" s="13">
        <f t="shared" si="2"/>
        <v>47573</v>
      </c>
      <c r="AK5" s="13">
        <f t="shared" si="2"/>
        <v>47664</v>
      </c>
      <c r="AL5" s="13">
        <f t="shared" si="2"/>
        <v>47756</v>
      </c>
      <c r="AM5" s="13">
        <f t="shared" si="2"/>
        <v>47848</v>
      </c>
      <c r="AN5" s="13">
        <f t="shared" si="2"/>
        <v>47938</v>
      </c>
      <c r="AO5" s="13">
        <f t="shared" si="2"/>
        <v>48029</v>
      </c>
      <c r="AP5" s="13">
        <f t="shared" si="2"/>
        <v>48121</v>
      </c>
      <c r="AQ5" s="13">
        <f t="shared" si="2"/>
        <v>48213</v>
      </c>
      <c r="AR5" s="13">
        <f t="shared" si="2"/>
        <v>48304</v>
      </c>
      <c r="AS5" s="13">
        <f t="shared" si="2"/>
        <v>48395</v>
      </c>
      <c r="AT5" s="13">
        <f t="shared" si="2"/>
        <v>48487</v>
      </c>
      <c r="AU5" s="13">
        <f t="shared" si="2"/>
        <v>48579</v>
      </c>
      <c r="AV5" s="13">
        <f t="shared" si="2"/>
        <v>48669</v>
      </c>
      <c r="AW5" s="13">
        <f t="shared" si="2"/>
        <v>48760</v>
      </c>
      <c r="AX5" s="13">
        <f t="shared" si="2"/>
        <v>48852</v>
      </c>
      <c r="AY5" s="13">
        <f t="shared" si="2"/>
        <v>48944</v>
      </c>
      <c r="AZ5" s="13">
        <f t="shared" si="2"/>
        <v>49034</v>
      </c>
      <c r="BA5" s="13">
        <f t="shared" si="2"/>
        <v>49125</v>
      </c>
      <c r="BB5" s="13">
        <f t="shared" si="2"/>
        <v>49217</v>
      </c>
      <c r="BC5" s="13">
        <f t="shared" si="2"/>
        <v>49309</v>
      </c>
      <c r="BD5" s="13">
        <f t="shared" si="2"/>
        <v>49399</v>
      </c>
      <c r="BE5" s="13">
        <f t="shared" si="2"/>
        <v>49490</v>
      </c>
      <c r="BF5" s="13">
        <f t="shared" si="2"/>
        <v>49582</v>
      </c>
      <c r="BG5" s="13">
        <f t="shared" si="2"/>
        <v>49674</v>
      </c>
      <c r="BH5" s="13">
        <f t="shared" si="2"/>
        <v>49765</v>
      </c>
      <c r="BI5" s="13">
        <f t="shared" si="2"/>
        <v>49856</v>
      </c>
      <c r="BJ5" s="13">
        <f t="shared" si="2"/>
        <v>49948</v>
      </c>
      <c r="BK5" s="13">
        <f t="shared" si="2"/>
        <v>50040</v>
      </c>
      <c r="BL5" s="13">
        <f t="shared" si="2"/>
        <v>50130</v>
      </c>
      <c r="BM5" s="13">
        <f t="shared" si="2"/>
        <v>50221</v>
      </c>
      <c r="BN5" s="13">
        <f t="shared" si="2"/>
        <v>50313</v>
      </c>
      <c r="BO5" s="13">
        <f t="shared" si="2"/>
        <v>50405</v>
      </c>
      <c r="BP5" s="13">
        <f t="shared" si="2"/>
        <v>50495</v>
      </c>
    </row>
    <row r="6" spans="2:68" x14ac:dyDescent="0.3">
      <c r="B6" s="14"/>
      <c r="C6" s="15"/>
      <c r="D6" s="15"/>
      <c r="E6" s="15"/>
      <c r="F6" s="16"/>
      <c r="H6" s="1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</row>
    <row r="7" spans="2:68" x14ac:dyDescent="0.3">
      <c r="B7" s="17" t="s">
        <v>3</v>
      </c>
      <c r="F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</row>
    <row r="8" spans="2:68" x14ac:dyDescent="0.3">
      <c r="B8" s="17"/>
      <c r="C8" s="21" t="s">
        <v>4</v>
      </c>
      <c r="E8" s="22"/>
      <c r="F8" s="18"/>
      <c r="H8" s="19">
        <f>G11</f>
        <v>0</v>
      </c>
      <c r="I8" s="19">
        <f t="shared" ref="I8:BP8" si="3">H11</f>
        <v>20000000000</v>
      </c>
      <c r="J8" s="19">
        <f t="shared" si="3"/>
        <v>20000000000</v>
      </c>
      <c r="K8" s="19">
        <f t="shared" si="3"/>
        <v>20000000000</v>
      </c>
      <c r="L8" s="19">
        <f t="shared" si="3"/>
        <v>20000000000</v>
      </c>
      <c r="M8" s="19">
        <f t="shared" si="3"/>
        <v>20000000000</v>
      </c>
      <c r="N8" s="19">
        <f t="shared" si="3"/>
        <v>20000000000</v>
      </c>
      <c r="O8" s="19">
        <f t="shared" si="3"/>
        <v>20000000000</v>
      </c>
      <c r="P8" s="19">
        <f t="shared" si="3"/>
        <v>20000000000</v>
      </c>
      <c r="Q8" s="19">
        <f t="shared" si="3"/>
        <v>20000000000</v>
      </c>
      <c r="R8" s="19">
        <f t="shared" si="3"/>
        <v>20000000000</v>
      </c>
      <c r="S8" s="19">
        <f t="shared" si="3"/>
        <v>20000000000</v>
      </c>
      <c r="T8" s="19">
        <f t="shared" si="3"/>
        <v>20000000000</v>
      </c>
      <c r="U8" s="19">
        <f t="shared" si="3"/>
        <v>20000000000</v>
      </c>
      <c r="V8" s="19">
        <f t="shared" si="3"/>
        <v>19696183875.790527</v>
      </c>
      <c r="W8" s="19">
        <f t="shared" si="3"/>
        <v>19388461131.947906</v>
      </c>
      <c r="X8" s="19">
        <f t="shared" si="3"/>
        <v>19076781535.203587</v>
      </c>
      <c r="Y8" s="19">
        <f t="shared" si="3"/>
        <v>18761094206.364529</v>
      </c>
      <c r="Z8" s="19">
        <f t="shared" si="3"/>
        <v>18441347612.007591</v>
      </c>
      <c r="AA8" s="19">
        <f t="shared" si="3"/>
        <v>18117489556.067116</v>
      </c>
      <c r="AB8" s="19">
        <f t="shared" si="3"/>
        <v>17789467171.314331</v>
      </c>
      <c r="AC8" s="19">
        <f t="shared" si="3"/>
        <v>17457226910.727203</v>
      </c>
      <c r="AD8" s="19">
        <f t="shared" si="3"/>
        <v>17120714538.749315</v>
      </c>
      <c r="AE8" s="19">
        <f t="shared" si="3"/>
        <v>16779875122.43635</v>
      </c>
      <c r="AF8" s="19">
        <f t="shared" si="3"/>
        <v>16434653022.488724</v>
      </c>
      <c r="AG8" s="19">
        <f t="shared" si="3"/>
        <v>16084991884.168921</v>
      </c>
      <c r="AH8" s="19">
        <f t="shared" si="3"/>
        <v>15730834628.102032</v>
      </c>
      <c r="AI8" s="19">
        <f t="shared" si="3"/>
        <v>15372123440.958008</v>
      </c>
      <c r="AJ8" s="19">
        <f t="shared" si="3"/>
        <v>15008799766.014091</v>
      </c>
      <c r="AK8" s="19">
        <f t="shared" si="3"/>
        <v>14640804293.595909</v>
      </c>
      <c r="AL8" s="19">
        <f t="shared" si="3"/>
        <v>14268076951.395638</v>
      </c>
      <c r="AM8" s="19">
        <f t="shared" si="3"/>
        <v>13890556894.665684</v>
      </c>
      <c r="AN8" s="19">
        <f t="shared" si="3"/>
        <v>13508182496.286268</v>
      </c>
      <c r="AO8" s="19">
        <f t="shared" si="3"/>
        <v>13120891336.705292</v>
      </c>
      <c r="AP8" s="19">
        <f t="shared" si="3"/>
        <v>12728620193.748842</v>
      </c>
      <c r="AQ8" s="19">
        <f t="shared" si="3"/>
        <v>12331305032.300688</v>
      </c>
      <c r="AR8" s="19">
        <f t="shared" si="3"/>
        <v>11928880993.849052</v>
      </c>
      <c r="AS8" s="19">
        <f t="shared" si="3"/>
        <v>11521282385.898987</v>
      </c>
      <c r="AT8" s="19">
        <f t="shared" si="3"/>
        <v>11108442671.248596</v>
      </c>
      <c r="AU8" s="19">
        <f t="shared" si="3"/>
        <v>10690294457.127373</v>
      </c>
      <c r="AV8" s="19">
        <f t="shared" si="3"/>
        <v>10266769484.194872</v>
      </c>
      <c r="AW8" s="19">
        <f t="shared" si="3"/>
        <v>9837798615.3979187</v>
      </c>
      <c r="AX8" s="19">
        <f t="shared" si="3"/>
        <v>9403311824.6845398</v>
      </c>
      <c r="AY8" s="19">
        <f t="shared" si="3"/>
        <v>8963238185.572773</v>
      </c>
      <c r="AZ8" s="19">
        <f t="shared" si="3"/>
        <v>8517505859.5724869</v>
      </c>
      <c r="BA8" s="19">
        <f t="shared" si="3"/>
        <v>8066042084.4583254</v>
      </c>
      <c r="BB8" s="19">
        <f t="shared" si="3"/>
        <v>7608773162.3918591</v>
      </c>
      <c r="BC8" s="19">
        <f t="shared" si="3"/>
        <v>7145624447.8910007</v>
      </c>
      <c r="BD8" s="19">
        <f t="shared" si="3"/>
        <v>6676520335.6447334</v>
      </c>
      <c r="BE8" s="19">
        <f t="shared" si="3"/>
        <v>6201384248.1711473</v>
      </c>
      <c r="BF8" s="19">
        <f t="shared" si="3"/>
        <v>5720138623.316782</v>
      </c>
      <c r="BG8" s="19">
        <f t="shared" si="3"/>
        <v>5232704901.5952272</v>
      </c>
      <c r="BH8" s="19">
        <f t="shared" si="3"/>
        <v>4739003513.362915</v>
      </c>
      <c r="BI8" s="19">
        <f t="shared" si="3"/>
        <v>4238953865.830018</v>
      </c>
      <c r="BJ8" s="19">
        <f t="shared" si="3"/>
        <v>3732474329.9043193</v>
      </c>
      <c r="BK8" s="19">
        <f t="shared" si="3"/>
        <v>3219482226.8659201</v>
      </c>
      <c r="BL8" s="19">
        <f t="shared" si="3"/>
        <v>2699893814.8706017</v>
      </c>
      <c r="BM8" s="19">
        <f t="shared" si="3"/>
        <v>2173624275.2796412</v>
      </c>
      <c r="BN8" s="19">
        <f t="shared" si="3"/>
        <v>1640587698.8138506</v>
      </c>
      <c r="BO8" s="19">
        <f t="shared" si="3"/>
        <v>1100697071.5295746</v>
      </c>
      <c r="BP8" s="20">
        <f t="shared" si="3"/>
        <v>553864260.61436391</v>
      </c>
    </row>
    <row r="9" spans="2:68" x14ac:dyDescent="0.3">
      <c r="B9" s="17"/>
      <c r="C9" s="21" t="s">
        <v>5</v>
      </c>
      <c r="E9" s="22" t="b">
        <f>F9=F10</f>
        <v>1</v>
      </c>
      <c r="F9" s="18">
        <f>SUM(H9:BP9)</f>
        <v>20000000000</v>
      </c>
      <c r="H9" s="37">
        <v>20000000000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20"/>
    </row>
    <row r="10" spans="2:68" x14ac:dyDescent="0.3">
      <c r="B10" s="17"/>
      <c r="C10" s="21" t="s">
        <v>6</v>
      </c>
      <c r="E10" s="22"/>
      <c r="F10" s="18">
        <f>SUM(H10:BP10)</f>
        <v>19999999999.999996</v>
      </c>
      <c r="H10" s="19">
        <f>H13</f>
        <v>0</v>
      </c>
      <c r="I10" s="19">
        <f t="shared" ref="I10:BP10" si="4">I13</f>
        <v>0</v>
      </c>
      <c r="J10" s="19">
        <f t="shared" si="4"/>
        <v>0</v>
      </c>
      <c r="K10" s="19">
        <f t="shared" si="4"/>
        <v>0</v>
      </c>
      <c r="L10" s="19">
        <f t="shared" si="4"/>
        <v>0</v>
      </c>
      <c r="M10" s="19">
        <f t="shared" si="4"/>
        <v>0</v>
      </c>
      <c r="N10" s="19">
        <f t="shared" si="4"/>
        <v>0</v>
      </c>
      <c r="O10" s="19">
        <f t="shared" si="4"/>
        <v>0</v>
      </c>
      <c r="P10" s="19">
        <f t="shared" si="4"/>
        <v>0</v>
      </c>
      <c r="Q10" s="19">
        <f t="shared" si="4"/>
        <v>0</v>
      </c>
      <c r="R10" s="19">
        <f t="shared" si="4"/>
        <v>0</v>
      </c>
      <c r="S10" s="19">
        <f t="shared" si="4"/>
        <v>0</v>
      </c>
      <c r="T10" s="19">
        <f t="shared" si="4"/>
        <v>0</v>
      </c>
      <c r="U10" s="19">
        <f t="shared" si="4"/>
        <v>303816124.20947385</v>
      </c>
      <c r="V10" s="19">
        <f t="shared" si="4"/>
        <v>307722743.84262133</v>
      </c>
      <c r="W10" s="19">
        <f t="shared" si="4"/>
        <v>311679596.7443217</v>
      </c>
      <c r="X10" s="19">
        <f t="shared" si="4"/>
        <v>315687328.83905864</v>
      </c>
      <c r="Y10" s="19">
        <f t="shared" si="4"/>
        <v>319746594.35693568</v>
      </c>
      <c r="Z10" s="19">
        <f t="shared" si="4"/>
        <v>323858055.94047427</v>
      </c>
      <c r="AA10" s="19">
        <f t="shared" si="4"/>
        <v>328022384.75278485</v>
      </c>
      <c r="AB10" s="19">
        <f t="shared" si="4"/>
        <v>332240260.58712852</v>
      </c>
      <c r="AC10" s="19">
        <f t="shared" si="4"/>
        <v>336512371.97788823</v>
      </c>
      <c r="AD10" s="19">
        <f t="shared" si="4"/>
        <v>340839416.31296587</v>
      </c>
      <c r="AE10" s="19">
        <f t="shared" si="4"/>
        <v>345222099.94762605</v>
      </c>
      <c r="AF10" s="19">
        <f t="shared" si="4"/>
        <v>349661138.31980258</v>
      </c>
      <c r="AG10" s="19">
        <f t="shared" si="4"/>
        <v>354157256.06688792</v>
      </c>
      <c r="AH10" s="19">
        <f t="shared" si="4"/>
        <v>358711187.1440239</v>
      </c>
      <c r="AI10" s="19">
        <f t="shared" si="4"/>
        <v>363323674.94391543</v>
      </c>
      <c r="AJ10" s="19">
        <f t="shared" si="4"/>
        <v>367995472.41818166</v>
      </c>
      <c r="AK10" s="19">
        <f t="shared" si="4"/>
        <v>372727342.20027077</v>
      </c>
      <c r="AL10" s="19">
        <f t="shared" si="4"/>
        <v>377520056.72995293</v>
      </c>
      <c r="AM10" s="19">
        <f t="shared" si="4"/>
        <v>382374398.37941504</v>
      </c>
      <c r="AN10" s="19">
        <f t="shared" si="4"/>
        <v>387291159.58097672</v>
      </c>
      <c r="AO10" s="19">
        <f t="shared" si="4"/>
        <v>392271142.95644873</v>
      </c>
      <c r="AP10" s="19">
        <f t="shared" si="4"/>
        <v>397315161.44815421</v>
      </c>
      <c r="AQ10" s="19">
        <f t="shared" si="4"/>
        <v>402424038.45163536</v>
      </c>
      <c r="AR10" s="19">
        <f t="shared" si="4"/>
        <v>407598607.95006567</v>
      </c>
      <c r="AS10" s="19">
        <f t="shared" si="4"/>
        <v>412839714.65039158</v>
      </c>
      <c r="AT10" s="19">
        <f t="shared" si="4"/>
        <v>418148214.12122369</v>
      </c>
      <c r="AU10" s="19">
        <f t="shared" si="4"/>
        <v>423524972.93250132</v>
      </c>
      <c r="AV10" s="19">
        <f t="shared" si="4"/>
        <v>428970868.79695398</v>
      </c>
      <c r="AW10" s="19">
        <f t="shared" si="4"/>
        <v>434486790.71337974</v>
      </c>
      <c r="AX10" s="19">
        <f t="shared" si="4"/>
        <v>440073639.11176759</v>
      </c>
      <c r="AY10" s="19">
        <f t="shared" si="4"/>
        <v>445732326.00028646</v>
      </c>
      <c r="AZ10" s="19">
        <f t="shared" si="4"/>
        <v>451463775.11416125</v>
      </c>
      <c r="BA10" s="19">
        <f t="shared" si="4"/>
        <v>457268922.06646657</v>
      </c>
      <c r="BB10" s="19">
        <f t="shared" si="4"/>
        <v>463148714.50085825</v>
      </c>
      <c r="BC10" s="19">
        <f t="shared" si="4"/>
        <v>469104112.24626756</v>
      </c>
      <c r="BD10" s="19">
        <f t="shared" si="4"/>
        <v>475136087.47358614</v>
      </c>
      <c r="BE10" s="19">
        <f t="shared" si="4"/>
        <v>481245624.85436529</v>
      </c>
      <c r="BF10" s="19">
        <f t="shared" si="4"/>
        <v>487433721.72155511</v>
      </c>
      <c r="BG10" s="19">
        <f t="shared" si="4"/>
        <v>493701388.23231184</v>
      </c>
      <c r="BH10" s="19">
        <f t="shared" si="4"/>
        <v>500049647.53289694</v>
      </c>
      <c r="BI10" s="19">
        <f t="shared" si="4"/>
        <v>506479535.9256987</v>
      </c>
      <c r="BJ10" s="19">
        <f t="shared" si="4"/>
        <v>512992103.03839916</v>
      </c>
      <c r="BK10" s="19">
        <f t="shared" si="4"/>
        <v>519588411.99531841</v>
      </c>
      <c r="BL10" s="19">
        <f t="shared" si="4"/>
        <v>526269539.59096032</v>
      </c>
      <c r="BM10" s="19">
        <f t="shared" si="4"/>
        <v>533036576.46579045</v>
      </c>
      <c r="BN10" s="19">
        <f t="shared" si="4"/>
        <v>539890627.28427601</v>
      </c>
      <c r="BO10" s="19">
        <f t="shared" si="4"/>
        <v>546832810.91521072</v>
      </c>
      <c r="BP10" s="20">
        <f t="shared" si="4"/>
        <v>553864260.61436391</v>
      </c>
    </row>
    <row r="11" spans="2:68" x14ac:dyDescent="0.3">
      <c r="B11" s="17"/>
      <c r="C11" s="21" t="s">
        <v>7</v>
      </c>
      <c r="F11" s="23"/>
      <c r="H11" s="19">
        <f>IF(ABS(H8+H9-H10)&lt;0.000001,0,H8+H9-H10)</f>
        <v>20000000000</v>
      </c>
      <c r="I11" s="19">
        <f t="shared" ref="I11:BP11" si="5">IF(ABS(I8+I9-I10)&lt;0.000001,0,I8+I9-I10)</f>
        <v>20000000000</v>
      </c>
      <c r="J11" s="19">
        <f t="shared" si="5"/>
        <v>20000000000</v>
      </c>
      <c r="K11" s="19">
        <f t="shared" si="5"/>
        <v>20000000000</v>
      </c>
      <c r="L11" s="19">
        <f t="shared" si="5"/>
        <v>20000000000</v>
      </c>
      <c r="M11" s="19">
        <f t="shared" si="5"/>
        <v>20000000000</v>
      </c>
      <c r="N11" s="19">
        <f t="shared" si="5"/>
        <v>20000000000</v>
      </c>
      <c r="O11" s="19">
        <f t="shared" si="5"/>
        <v>20000000000</v>
      </c>
      <c r="P11" s="19">
        <f t="shared" si="5"/>
        <v>20000000000</v>
      </c>
      <c r="Q11" s="19">
        <f t="shared" si="5"/>
        <v>20000000000</v>
      </c>
      <c r="R11" s="19">
        <f t="shared" si="5"/>
        <v>20000000000</v>
      </c>
      <c r="S11" s="19">
        <f t="shared" si="5"/>
        <v>20000000000</v>
      </c>
      <c r="T11" s="19">
        <f t="shared" si="5"/>
        <v>20000000000</v>
      </c>
      <c r="U11" s="19">
        <f t="shared" si="5"/>
        <v>19696183875.790527</v>
      </c>
      <c r="V11" s="19">
        <f t="shared" si="5"/>
        <v>19388461131.947906</v>
      </c>
      <c r="W11" s="19">
        <f t="shared" si="5"/>
        <v>19076781535.203587</v>
      </c>
      <c r="X11" s="19">
        <f t="shared" si="5"/>
        <v>18761094206.364529</v>
      </c>
      <c r="Y11" s="19">
        <f t="shared" si="5"/>
        <v>18441347612.007591</v>
      </c>
      <c r="Z11" s="19">
        <f t="shared" si="5"/>
        <v>18117489556.067116</v>
      </c>
      <c r="AA11" s="19">
        <f t="shared" si="5"/>
        <v>17789467171.314331</v>
      </c>
      <c r="AB11" s="19">
        <f t="shared" si="5"/>
        <v>17457226910.727203</v>
      </c>
      <c r="AC11" s="19">
        <f t="shared" si="5"/>
        <v>17120714538.749315</v>
      </c>
      <c r="AD11" s="19">
        <f t="shared" si="5"/>
        <v>16779875122.43635</v>
      </c>
      <c r="AE11" s="19">
        <f t="shared" si="5"/>
        <v>16434653022.488724</v>
      </c>
      <c r="AF11" s="19">
        <f t="shared" si="5"/>
        <v>16084991884.168921</v>
      </c>
      <c r="AG11" s="19">
        <f t="shared" si="5"/>
        <v>15730834628.102032</v>
      </c>
      <c r="AH11" s="19">
        <f t="shared" si="5"/>
        <v>15372123440.958008</v>
      </c>
      <c r="AI11" s="19">
        <f t="shared" si="5"/>
        <v>15008799766.014091</v>
      </c>
      <c r="AJ11" s="19">
        <f t="shared" si="5"/>
        <v>14640804293.595909</v>
      </c>
      <c r="AK11" s="19">
        <f t="shared" si="5"/>
        <v>14268076951.395638</v>
      </c>
      <c r="AL11" s="19">
        <f t="shared" si="5"/>
        <v>13890556894.665684</v>
      </c>
      <c r="AM11" s="19">
        <f t="shared" si="5"/>
        <v>13508182496.286268</v>
      </c>
      <c r="AN11" s="19">
        <f t="shared" si="5"/>
        <v>13120891336.705292</v>
      </c>
      <c r="AO11" s="19">
        <f t="shared" si="5"/>
        <v>12728620193.748842</v>
      </c>
      <c r="AP11" s="19">
        <f t="shared" si="5"/>
        <v>12331305032.300688</v>
      </c>
      <c r="AQ11" s="19">
        <f t="shared" si="5"/>
        <v>11928880993.849052</v>
      </c>
      <c r="AR11" s="19">
        <f t="shared" si="5"/>
        <v>11521282385.898987</v>
      </c>
      <c r="AS11" s="19">
        <f t="shared" si="5"/>
        <v>11108442671.248596</v>
      </c>
      <c r="AT11" s="19">
        <f t="shared" si="5"/>
        <v>10690294457.127373</v>
      </c>
      <c r="AU11" s="19">
        <f t="shared" si="5"/>
        <v>10266769484.194872</v>
      </c>
      <c r="AV11" s="19">
        <f t="shared" si="5"/>
        <v>9837798615.3979187</v>
      </c>
      <c r="AW11" s="19">
        <f t="shared" si="5"/>
        <v>9403311824.6845398</v>
      </c>
      <c r="AX11" s="19">
        <f t="shared" si="5"/>
        <v>8963238185.572773</v>
      </c>
      <c r="AY11" s="19">
        <f t="shared" si="5"/>
        <v>8517505859.5724869</v>
      </c>
      <c r="AZ11" s="19">
        <f t="shared" si="5"/>
        <v>8066042084.4583254</v>
      </c>
      <c r="BA11" s="19">
        <f t="shared" si="5"/>
        <v>7608773162.3918591</v>
      </c>
      <c r="BB11" s="19">
        <f t="shared" si="5"/>
        <v>7145624447.8910007</v>
      </c>
      <c r="BC11" s="19">
        <f t="shared" si="5"/>
        <v>6676520335.6447334</v>
      </c>
      <c r="BD11" s="19">
        <f t="shared" si="5"/>
        <v>6201384248.1711473</v>
      </c>
      <c r="BE11" s="19">
        <f t="shared" si="5"/>
        <v>5720138623.316782</v>
      </c>
      <c r="BF11" s="19">
        <f t="shared" si="5"/>
        <v>5232704901.5952272</v>
      </c>
      <c r="BG11" s="19">
        <f t="shared" si="5"/>
        <v>4739003513.362915</v>
      </c>
      <c r="BH11" s="19">
        <f t="shared" si="5"/>
        <v>4238953865.830018</v>
      </c>
      <c r="BI11" s="19">
        <f t="shared" si="5"/>
        <v>3732474329.9043193</v>
      </c>
      <c r="BJ11" s="19">
        <f t="shared" si="5"/>
        <v>3219482226.8659201</v>
      </c>
      <c r="BK11" s="19">
        <f t="shared" si="5"/>
        <v>2699893814.8706017</v>
      </c>
      <c r="BL11" s="19">
        <f t="shared" si="5"/>
        <v>2173624275.2796412</v>
      </c>
      <c r="BM11" s="19">
        <f t="shared" si="5"/>
        <v>1640587698.8138506</v>
      </c>
      <c r="BN11" s="19">
        <f t="shared" si="5"/>
        <v>1100697071.5295746</v>
      </c>
      <c r="BO11" s="19">
        <f t="shared" si="5"/>
        <v>553864260.61436391</v>
      </c>
      <c r="BP11" s="20">
        <f t="shared" si="5"/>
        <v>0</v>
      </c>
    </row>
    <row r="12" spans="2:68" x14ac:dyDescent="0.3">
      <c r="B12" s="17"/>
      <c r="D12" s="24"/>
      <c r="E12" s="24"/>
      <c r="F12" s="23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</row>
    <row r="13" spans="2:68" x14ac:dyDescent="0.3">
      <c r="B13" s="17" t="s">
        <v>17</v>
      </c>
      <c r="D13" s="24"/>
      <c r="E13" s="38" t="s">
        <v>8</v>
      </c>
      <c r="F13" s="18">
        <f>SUM(H13:BP13)</f>
        <v>19999999999.999996</v>
      </c>
      <c r="H13" s="36">
        <f t="shared" ref="H13" si="6">(H15-H27)*H21</f>
        <v>0</v>
      </c>
      <c r="I13" s="36">
        <f>(I15-I27)*I21</f>
        <v>0</v>
      </c>
      <c r="J13" s="36">
        <f t="shared" ref="J13:BP13" si="7">(J15-J27)*J21</f>
        <v>0</v>
      </c>
      <c r="K13" s="36">
        <f t="shared" si="7"/>
        <v>0</v>
      </c>
      <c r="L13" s="36">
        <f t="shared" si="7"/>
        <v>0</v>
      </c>
      <c r="M13" s="36">
        <f t="shared" si="7"/>
        <v>0</v>
      </c>
      <c r="N13" s="36">
        <f t="shared" si="7"/>
        <v>0</v>
      </c>
      <c r="O13" s="36">
        <f t="shared" si="7"/>
        <v>0</v>
      </c>
      <c r="P13" s="36">
        <f t="shared" si="7"/>
        <v>0</v>
      </c>
      <c r="Q13" s="36">
        <f t="shared" si="7"/>
        <v>0</v>
      </c>
      <c r="R13" s="36">
        <f t="shared" si="7"/>
        <v>0</v>
      </c>
      <c r="S13" s="36">
        <f t="shared" si="7"/>
        <v>0</v>
      </c>
      <c r="T13" s="36">
        <f t="shared" si="7"/>
        <v>0</v>
      </c>
      <c r="U13" s="36">
        <f t="shared" si="7"/>
        <v>303816124.20947385</v>
      </c>
      <c r="V13" s="36">
        <f t="shared" si="7"/>
        <v>307722743.84262133</v>
      </c>
      <c r="W13" s="36">
        <f t="shared" si="7"/>
        <v>311679596.7443217</v>
      </c>
      <c r="X13" s="36">
        <f t="shared" si="7"/>
        <v>315687328.83905864</v>
      </c>
      <c r="Y13" s="36">
        <f t="shared" si="7"/>
        <v>319746594.35693568</v>
      </c>
      <c r="Z13" s="36">
        <f t="shared" si="7"/>
        <v>323858055.94047427</v>
      </c>
      <c r="AA13" s="36">
        <f t="shared" si="7"/>
        <v>328022384.75278485</v>
      </c>
      <c r="AB13" s="36">
        <f t="shared" si="7"/>
        <v>332240260.58712852</v>
      </c>
      <c r="AC13" s="36">
        <f t="shared" si="7"/>
        <v>336512371.97788823</v>
      </c>
      <c r="AD13" s="36">
        <f t="shared" si="7"/>
        <v>340839416.31296587</v>
      </c>
      <c r="AE13" s="36">
        <f t="shared" si="7"/>
        <v>345222099.94762605</v>
      </c>
      <c r="AF13" s="36">
        <f t="shared" si="7"/>
        <v>349661138.31980258</v>
      </c>
      <c r="AG13" s="36">
        <f t="shared" si="7"/>
        <v>354157256.06688792</v>
      </c>
      <c r="AH13" s="36">
        <f t="shared" si="7"/>
        <v>358711187.1440239</v>
      </c>
      <c r="AI13" s="36">
        <f t="shared" si="7"/>
        <v>363323674.94391543</v>
      </c>
      <c r="AJ13" s="36">
        <f t="shared" si="7"/>
        <v>367995472.41818166</v>
      </c>
      <c r="AK13" s="36">
        <f t="shared" si="7"/>
        <v>372727342.20027077</v>
      </c>
      <c r="AL13" s="36">
        <f t="shared" si="7"/>
        <v>377520056.72995293</v>
      </c>
      <c r="AM13" s="36">
        <f t="shared" si="7"/>
        <v>382374398.37941504</v>
      </c>
      <c r="AN13" s="36">
        <f t="shared" si="7"/>
        <v>387291159.58097672</v>
      </c>
      <c r="AO13" s="36">
        <f t="shared" si="7"/>
        <v>392271142.95644873</v>
      </c>
      <c r="AP13" s="36">
        <f t="shared" si="7"/>
        <v>397315161.44815421</v>
      </c>
      <c r="AQ13" s="36">
        <f t="shared" si="7"/>
        <v>402424038.45163536</v>
      </c>
      <c r="AR13" s="36">
        <f t="shared" si="7"/>
        <v>407598607.95006567</v>
      </c>
      <c r="AS13" s="36">
        <f t="shared" si="7"/>
        <v>412839714.65039158</v>
      </c>
      <c r="AT13" s="36">
        <f t="shared" si="7"/>
        <v>418148214.12122369</v>
      </c>
      <c r="AU13" s="36">
        <f t="shared" si="7"/>
        <v>423524972.93250132</v>
      </c>
      <c r="AV13" s="36">
        <f t="shared" si="7"/>
        <v>428970868.79695398</v>
      </c>
      <c r="AW13" s="36">
        <f t="shared" si="7"/>
        <v>434486790.71337974</v>
      </c>
      <c r="AX13" s="36">
        <f t="shared" si="7"/>
        <v>440073639.11176759</v>
      </c>
      <c r="AY13" s="36">
        <f t="shared" si="7"/>
        <v>445732326.00028646</v>
      </c>
      <c r="AZ13" s="36">
        <f t="shared" si="7"/>
        <v>451463775.11416125</v>
      </c>
      <c r="BA13" s="36">
        <f t="shared" si="7"/>
        <v>457268922.06646657</v>
      </c>
      <c r="BB13" s="36">
        <f t="shared" si="7"/>
        <v>463148714.50085825</v>
      </c>
      <c r="BC13" s="36">
        <f t="shared" si="7"/>
        <v>469104112.24626756</v>
      </c>
      <c r="BD13" s="36">
        <f t="shared" si="7"/>
        <v>475136087.47358614</v>
      </c>
      <c r="BE13" s="36">
        <f t="shared" si="7"/>
        <v>481245624.85436529</v>
      </c>
      <c r="BF13" s="36">
        <f t="shared" si="7"/>
        <v>487433721.72155511</v>
      </c>
      <c r="BG13" s="36">
        <f t="shared" si="7"/>
        <v>493701388.23231184</v>
      </c>
      <c r="BH13" s="36">
        <f t="shared" si="7"/>
        <v>500049647.53289694</v>
      </c>
      <c r="BI13" s="36">
        <f t="shared" si="7"/>
        <v>506479535.9256987</v>
      </c>
      <c r="BJ13" s="36">
        <f t="shared" si="7"/>
        <v>512992103.03839916</v>
      </c>
      <c r="BK13" s="36">
        <f t="shared" si="7"/>
        <v>519588411.99531841</v>
      </c>
      <c r="BL13" s="36">
        <f t="shared" si="7"/>
        <v>526269539.59096032</v>
      </c>
      <c r="BM13" s="36">
        <f t="shared" si="7"/>
        <v>533036576.46579045</v>
      </c>
      <c r="BN13" s="36">
        <f t="shared" si="7"/>
        <v>539890627.28427601</v>
      </c>
      <c r="BO13" s="36">
        <f t="shared" si="7"/>
        <v>546832810.91521072</v>
      </c>
      <c r="BP13" s="50">
        <f t="shared" si="7"/>
        <v>553864260.61436391</v>
      </c>
    </row>
    <row r="14" spans="2:68" x14ac:dyDescent="0.3">
      <c r="B14" s="17"/>
      <c r="D14" s="24"/>
      <c r="E14" s="24"/>
      <c r="F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20"/>
    </row>
    <row r="15" spans="2:68" s="33" customFormat="1" x14ac:dyDescent="0.3">
      <c r="B15" s="30"/>
      <c r="C15" s="33" t="s">
        <v>9</v>
      </c>
      <c r="D15" s="31"/>
      <c r="E15" s="31"/>
      <c r="F15" s="32"/>
      <c r="H15" s="34">
        <f t="shared" ref="H15:AM15" si="8">IFERROR(PMT(H36,H22,-H8-H9),0)</f>
        <v>553620707.33093309</v>
      </c>
      <c r="I15" s="34">
        <f t="shared" si="8"/>
        <v>553620707.33093309</v>
      </c>
      <c r="J15" s="34">
        <f t="shared" si="8"/>
        <v>562361833.0033325</v>
      </c>
      <c r="K15" s="34">
        <f t="shared" si="8"/>
        <v>564965607.0237205</v>
      </c>
      <c r="L15" s="34">
        <f t="shared" si="8"/>
        <v>560986124.20947385</v>
      </c>
      <c r="M15" s="34">
        <f t="shared" si="8"/>
        <v>560986124.20947385</v>
      </c>
      <c r="N15" s="34">
        <f t="shared" si="8"/>
        <v>560986124.20947385</v>
      </c>
      <c r="O15" s="34">
        <f t="shared" si="8"/>
        <v>560986124.20947385</v>
      </c>
      <c r="P15" s="34">
        <f t="shared" si="8"/>
        <v>560986124.20947385</v>
      </c>
      <c r="Q15" s="34">
        <f t="shared" si="8"/>
        <v>560986124.20947385</v>
      </c>
      <c r="R15" s="34">
        <f t="shared" si="8"/>
        <v>560986124.20947385</v>
      </c>
      <c r="S15" s="34">
        <f t="shared" si="8"/>
        <v>560986124.20947385</v>
      </c>
      <c r="T15" s="34">
        <f t="shared" si="8"/>
        <v>560986124.20947385</v>
      </c>
      <c r="U15" s="34">
        <f t="shared" si="8"/>
        <v>560986124.20947385</v>
      </c>
      <c r="V15" s="34">
        <f t="shared" si="8"/>
        <v>560986124.20947385</v>
      </c>
      <c r="W15" s="34">
        <f t="shared" si="8"/>
        <v>560986124.20947385</v>
      </c>
      <c r="X15" s="34">
        <f t="shared" si="8"/>
        <v>560986124.20947397</v>
      </c>
      <c r="Y15" s="34">
        <f t="shared" si="8"/>
        <v>560986124.20947397</v>
      </c>
      <c r="Z15" s="34">
        <f t="shared" si="8"/>
        <v>560986124.20947385</v>
      </c>
      <c r="AA15" s="34">
        <f t="shared" si="8"/>
        <v>560986124.20947385</v>
      </c>
      <c r="AB15" s="34">
        <f t="shared" si="8"/>
        <v>560986124.20947385</v>
      </c>
      <c r="AC15" s="34">
        <f t="shared" si="8"/>
        <v>560986124.20947397</v>
      </c>
      <c r="AD15" s="34">
        <f t="shared" si="8"/>
        <v>560986124.20947397</v>
      </c>
      <c r="AE15" s="34">
        <f t="shared" si="8"/>
        <v>560986124.20947385</v>
      </c>
      <c r="AF15" s="34">
        <f t="shared" si="8"/>
        <v>560986124.20947385</v>
      </c>
      <c r="AG15" s="34">
        <f t="shared" si="8"/>
        <v>560986124.20947397</v>
      </c>
      <c r="AH15" s="34">
        <f t="shared" si="8"/>
        <v>560986124.20947385</v>
      </c>
      <c r="AI15" s="34">
        <f t="shared" si="8"/>
        <v>560986124.20947397</v>
      </c>
      <c r="AJ15" s="34">
        <f t="shared" si="8"/>
        <v>560986124.20947385</v>
      </c>
      <c r="AK15" s="34">
        <f t="shared" si="8"/>
        <v>560986124.20947373</v>
      </c>
      <c r="AL15" s="34">
        <f t="shared" si="8"/>
        <v>560986124.20947373</v>
      </c>
      <c r="AM15" s="34">
        <f t="shared" si="8"/>
        <v>560986124.20947373</v>
      </c>
      <c r="AN15" s="34">
        <f t="shared" ref="AN15:BP15" si="9">IFERROR(PMT(AN36,AN22,-AN8-AN9),0)</f>
        <v>560986124.20947373</v>
      </c>
      <c r="AO15" s="34">
        <f t="shared" si="9"/>
        <v>560986124.20947373</v>
      </c>
      <c r="AP15" s="34">
        <f t="shared" si="9"/>
        <v>560986124.20947373</v>
      </c>
      <c r="AQ15" s="34">
        <f t="shared" si="9"/>
        <v>560986124.20947373</v>
      </c>
      <c r="AR15" s="34">
        <f t="shared" si="9"/>
        <v>560986124.20947373</v>
      </c>
      <c r="AS15" s="34">
        <f t="shared" si="9"/>
        <v>560986124.20947373</v>
      </c>
      <c r="AT15" s="34">
        <f t="shared" si="9"/>
        <v>560986124.20947373</v>
      </c>
      <c r="AU15" s="34">
        <f t="shared" si="9"/>
        <v>560986124.20947361</v>
      </c>
      <c r="AV15" s="34">
        <f t="shared" si="9"/>
        <v>560986124.20947373</v>
      </c>
      <c r="AW15" s="34">
        <f t="shared" si="9"/>
        <v>560986124.20947385</v>
      </c>
      <c r="AX15" s="34">
        <f t="shared" si="9"/>
        <v>560986124.20947373</v>
      </c>
      <c r="AY15" s="34">
        <f t="shared" si="9"/>
        <v>560986124.20947397</v>
      </c>
      <c r="AZ15" s="34">
        <f t="shared" si="9"/>
        <v>560986124.20947409</v>
      </c>
      <c r="BA15" s="34">
        <f t="shared" si="9"/>
        <v>560986124.20947397</v>
      </c>
      <c r="BB15" s="34">
        <f t="shared" si="9"/>
        <v>560986124.20947397</v>
      </c>
      <c r="BC15" s="34">
        <f t="shared" si="9"/>
        <v>560986124.20947397</v>
      </c>
      <c r="BD15" s="34">
        <f t="shared" si="9"/>
        <v>560986124.20947397</v>
      </c>
      <c r="BE15" s="34">
        <f t="shared" si="9"/>
        <v>560986124.20947397</v>
      </c>
      <c r="BF15" s="34">
        <f t="shared" si="9"/>
        <v>560986124.20947397</v>
      </c>
      <c r="BG15" s="34">
        <f t="shared" si="9"/>
        <v>560986124.20947409</v>
      </c>
      <c r="BH15" s="34">
        <f t="shared" si="9"/>
        <v>560986124.20947397</v>
      </c>
      <c r="BI15" s="34">
        <f t="shared" si="9"/>
        <v>560986124.20947397</v>
      </c>
      <c r="BJ15" s="34">
        <f t="shared" si="9"/>
        <v>560986124.20947385</v>
      </c>
      <c r="BK15" s="34">
        <f t="shared" si="9"/>
        <v>560986124.20947385</v>
      </c>
      <c r="BL15" s="34">
        <f t="shared" si="9"/>
        <v>560986124.20947397</v>
      </c>
      <c r="BM15" s="34">
        <f t="shared" si="9"/>
        <v>560986124.20947373</v>
      </c>
      <c r="BN15" s="34">
        <f t="shared" si="9"/>
        <v>560986124.20947385</v>
      </c>
      <c r="BO15" s="34">
        <f t="shared" si="9"/>
        <v>560986124.20947373</v>
      </c>
      <c r="BP15" s="51">
        <f t="shared" si="9"/>
        <v>560986124.20947373</v>
      </c>
    </row>
    <row r="16" spans="2:68" x14ac:dyDescent="0.3">
      <c r="B16" s="17"/>
      <c r="D16" s="24"/>
      <c r="E16" s="24"/>
      <c r="F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20"/>
    </row>
    <row r="17" spans="2:68" x14ac:dyDescent="0.3">
      <c r="B17" s="17" t="s">
        <v>15</v>
      </c>
      <c r="D17" s="24"/>
      <c r="E17" s="38">
        <v>45016</v>
      </c>
      <c r="F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20"/>
    </row>
    <row r="18" spans="2:68" x14ac:dyDescent="0.3">
      <c r="B18" s="17" t="s">
        <v>16</v>
      </c>
      <c r="D18" s="24"/>
      <c r="E18" s="24">
        <f>EOMONTH(E17,IF(MOD(MONTH(E17),3)=0,0,IF(MOD(MONTH(E17),3)=1,2,1)))</f>
        <v>45016</v>
      </c>
      <c r="F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20"/>
    </row>
    <row r="19" spans="2:68" x14ac:dyDescent="0.3">
      <c r="B19" s="17" t="s">
        <v>10</v>
      </c>
      <c r="E19" s="38">
        <v>46203</v>
      </c>
      <c r="F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</row>
    <row r="20" spans="2:68" x14ac:dyDescent="0.3">
      <c r="B20" s="17" t="s">
        <v>11</v>
      </c>
      <c r="E20" s="38">
        <v>50495</v>
      </c>
      <c r="F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20"/>
    </row>
    <row r="21" spans="2:68" x14ac:dyDescent="0.3">
      <c r="B21" s="17" t="s">
        <v>12</v>
      </c>
      <c r="E21" s="22">
        <f>SUM(H21:BP21)</f>
        <v>48</v>
      </c>
      <c r="F21" s="18"/>
      <c r="H21" s="19">
        <f t="shared" ref="H21:AM21" si="10">IF(AND(H$5&gt;=$E$19,H$5&lt;=$E$20),1,0)</f>
        <v>0</v>
      </c>
      <c r="I21" s="19">
        <f t="shared" si="10"/>
        <v>0</v>
      </c>
      <c r="J21" s="19">
        <f t="shared" si="10"/>
        <v>0</v>
      </c>
      <c r="K21" s="19">
        <f t="shared" si="10"/>
        <v>0</v>
      </c>
      <c r="L21" s="19">
        <f t="shared" si="10"/>
        <v>0</v>
      </c>
      <c r="M21" s="19">
        <f t="shared" si="10"/>
        <v>0</v>
      </c>
      <c r="N21" s="19">
        <f t="shared" si="10"/>
        <v>0</v>
      </c>
      <c r="O21" s="19">
        <f t="shared" si="10"/>
        <v>0</v>
      </c>
      <c r="P21" s="19">
        <f t="shared" si="10"/>
        <v>0</v>
      </c>
      <c r="Q21" s="19">
        <f t="shared" si="10"/>
        <v>0</v>
      </c>
      <c r="R21" s="19">
        <f t="shared" si="10"/>
        <v>0</v>
      </c>
      <c r="S21" s="19">
        <f t="shared" si="10"/>
        <v>0</v>
      </c>
      <c r="T21" s="19">
        <f t="shared" si="10"/>
        <v>0</v>
      </c>
      <c r="U21" s="19">
        <f>IF(AND(U$5&gt;=$E$19,U$5&lt;=$E$20),1,0)</f>
        <v>1</v>
      </c>
      <c r="V21" s="19">
        <f t="shared" si="10"/>
        <v>1</v>
      </c>
      <c r="W21" s="19">
        <f t="shared" si="10"/>
        <v>1</v>
      </c>
      <c r="X21" s="19">
        <f t="shared" si="10"/>
        <v>1</v>
      </c>
      <c r="Y21" s="19">
        <f t="shared" si="10"/>
        <v>1</v>
      </c>
      <c r="Z21" s="19">
        <f t="shared" si="10"/>
        <v>1</v>
      </c>
      <c r="AA21" s="19">
        <f t="shared" si="10"/>
        <v>1</v>
      </c>
      <c r="AB21" s="19">
        <f t="shared" si="10"/>
        <v>1</v>
      </c>
      <c r="AC21" s="19">
        <f t="shared" si="10"/>
        <v>1</v>
      </c>
      <c r="AD21" s="19">
        <f t="shared" si="10"/>
        <v>1</v>
      </c>
      <c r="AE21" s="19">
        <f t="shared" si="10"/>
        <v>1</v>
      </c>
      <c r="AF21" s="19">
        <f t="shared" si="10"/>
        <v>1</v>
      </c>
      <c r="AG21" s="19">
        <f t="shared" si="10"/>
        <v>1</v>
      </c>
      <c r="AH21" s="19">
        <f t="shared" si="10"/>
        <v>1</v>
      </c>
      <c r="AI21" s="19">
        <f t="shared" si="10"/>
        <v>1</v>
      </c>
      <c r="AJ21" s="19">
        <f t="shared" si="10"/>
        <v>1</v>
      </c>
      <c r="AK21" s="19">
        <f t="shared" si="10"/>
        <v>1</v>
      </c>
      <c r="AL21" s="19">
        <f t="shared" si="10"/>
        <v>1</v>
      </c>
      <c r="AM21" s="19">
        <f t="shared" si="10"/>
        <v>1</v>
      </c>
      <c r="AN21" s="19">
        <f t="shared" ref="AN21:BP21" si="11">IF(AND(AN$5&gt;=$E$19,AN$5&lt;=$E$20),1,0)</f>
        <v>1</v>
      </c>
      <c r="AO21" s="19">
        <f t="shared" si="11"/>
        <v>1</v>
      </c>
      <c r="AP21" s="19">
        <f t="shared" si="11"/>
        <v>1</v>
      </c>
      <c r="AQ21" s="19">
        <f t="shared" si="11"/>
        <v>1</v>
      </c>
      <c r="AR21" s="19">
        <f t="shared" si="11"/>
        <v>1</v>
      </c>
      <c r="AS21" s="19">
        <f t="shared" si="11"/>
        <v>1</v>
      </c>
      <c r="AT21" s="19">
        <f t="shared" si="11"/>
        <v>1</v>
      </c>
      <c r="AU21" s="19">
        <f t="shared" si="11"/>
        <v>1</v>
      </c>
      <c r="AV21" s="19">
        <f t="shared" si="11"/>
        <v>1</v>
      </c>
      <c r="AW21" s="19">
        <f t="shared" si="11"/>
        <v>1</v>
      </c>
      <c r="AX21" s="19">
        <f t="shared" si="11"/>
        <v>1</v>
      </c>
      <c r="AY21" s="19">
        <f t="shared" si="11"/>
        <v>1</v>
      </c>
      <c r="AZ21" s="19">
        <f t="shared" si="11"/>
        <v>1</v>
      </c>
      <c r="BA21" s="19">
        <f t="shared" si="11"/>
        <v>1</v>
      </c>
      <c r="BB21" s="19">
        <f t="shared" si="11"/>
        <v>1</v>
      </c>
      <c r="BC21" s="19">
        <f t="shared" si="11"/>
        <v>1</v>
      </c>
      <c r="BD21" s="19">
        <f t="shared" si="11"/>
        <v>1</v>
      </c>
      <c r="BE21" s="19">
        <f t="shared" si="11"/>
        <v>1</v>
      </c>
      <c r="BF21" s="19">
        <f t="shared" si="11"/>
        <v>1</v>
      </c>
      <c r="BG21" s="19">
        <f t="shared" si="11"/>
        <v>1</v>
      </c>
      <c r="BH21" s="19">
        <f t="shared" si="11"/>
        <v>1</v>
      </c>
      <c r="BI21" s="19">
        <f t="shared" si="11"/>
        <v>1</v>
      </c>
      <c r="BJ21" s="19">
        <f t="shared" si="11"/>
        <v>1</v>
      </c>
      <c r="BK21" s="19">
        <f t="shared" si="11"/>
        <v>1</v>
      </c>
      <c r="BL21" s="19">
        <f t="shared" si="11"/>
        <v>1</v>
      </c>
      <c r="BM21" s="19">
        <f t="shared" si="11"/>
        <v>1</v>
      </c>
      <c r="BN21" s="19">
        <f t="shared" si="11"/>
        <v>1</v>
      </c>
      <c r="BO21" s="19">
        <f t="shared" si="11"/>
        <v>1</v>
      </c>
      <c r="BP21" s="20">
        <f t="shared" si="11"/>
        <v>1</v>
      </c>
    </row>
    <row r="22" spans="2:68" x14ac:dyDescent="0.3">
      <c r="B22" s="17" t="s">
        <v>13</v>
      </c>
      <c r="E22" s="22"/>
      <c r="F22" s="18"/>
      <c r="H22" s="19">
        <f>SUM(H21:$BP21)</f>
        <v>48</v>
      </c>
      <c r="I22" s="19">
        <f>SUM(I21:$BP21)</f>
        <v>48</v>
      </c>
      <c r="J22" s="19">
        <f>SUM(J21:$BP21)</f>
        <v>48</v>
      </c>
      <c r="K22" s="19">
        <f>SUM(K21:$BP21)</f>
        <v>48</v>
      </c>
      <c r="L22" s="19">
        <f>SUM(L21:$BP21)</f>
        <v>48</v>
      </c>
      <c r="M22" s="19">
        <f>SUM(M21:$BP21)</f>
        <v>48</v>
      </c>
      <c r="N22" s="19">
        <f>SUM(N21:$BP21)</f>
        <v>48</v>
      </c>
      <c r="O22" s="19">
        <f>SUM(O21:$BP21)</f>
        <v>48</v>
      </c>
      <c r="P22" s="19">
        <f>SUM(P21:$BP21)</f>
        <v>48</v>
      </c>
      <c r="Q22" s="19">
        <f>SUM(Q21:$BP21)</f>
        <v>48</v>
      </c>
      <c r="R22" s="19">
        <f>SUM(R21:$BP21)</f>
        <v>48</v>
      </c>
      <c r="S22" s="19">
        <f>SUM(S21:$BP21)</f>
        <v>48</v>
      </c>
      <c r="T22" s="19">
        <f>SUM(T21:$BP21)</f>
        <v>48</v>
      </c>
      <c r="U22" s="19">
        <f>SUM(U21:$BP21)</f>
        <v>48</v>
      </c>
      <c r="V22" s="19">
        <f>SUM(V21:$BP21)</f>
        <v>47</v>
      </c>
      <c r="W22" s="19">
        <f>SUM(W21:$BP21)</f>
        <v>46</v>
      </c>
      <c r="X22" s="19">
        <f>SUM(X21:$BP21)</f>
        <v>45</v>
      </c>
      <c r="Y22" s="19">
        <f>SUM(Y21:$BP21)</f>
        <v>44</v>
      </c>
      <c r="Z22" s="19">
        <f>SUM(Z21:$BP21)</f>
        <v>43</v>
      </c>
      <c r="AA22" s="19">
        <f>SUM(AA21:$BP21)</f>
        <v>42</v>
      </c>
      <c r="AB22" s="19">
        <f>SUM(AB21:$BP21)</f>
        <v>41</v>
      </c>
      <c r="AC22" s="19">
        <f>SUM(AC21:$BP21)</f>
        <v>40</v>
      </c>
      <c r="AD22" s="19">
        <f>SUM(AD21:$BP21)</f>
        <v>39</v>
      </c>
      <c r="AE22" s="19">
        <f>SUM(AE21:$BP21)</f>
        <v>38</v>
      </c>
      <c r="AF22" s="19">
        <f>SUM(AF21:$BP21)</f>
        <v>37</v>
      </c>
      <c r="AG22" s="19">
        <f>SUM(AG21:$BP21)</f>
        <v>36</v>
      </c>
      <c r="AH22" s="19">
        <f>SUM(AH21:$BP21)</f>
        <v>35</v>
      </c>
      <c r="AI22" s="19">
        <f>SUM(AI21:$BP21)</f>
        <v>34</v>
      </c>
      <c r="AJ22" s="19">
        <f>SUM(AJ21:$BP21)</f>
        <v>33</v>
      </c>
      <c r="AK22" s="19">
        <f>SUM(AK21:$BP21)</f>
        <v>32</v>
      </c>
      <c r="AL22" s="19">
        <f>SUM(AL21:$BP21)</f>
        <v>31</v>
      </c>
      <c r="AM22" s="19">
        <f>SUM(AM21:$BP21)</f>
        <v>30</v>
      </c>
      <c r="AN22" s="19">
        <f>SUM(AN21:$BP21)</f>
        <v>29</v>
      </c>
      <c r="AO22" s="19">
        <f>SUM(AO21:$BP21)</f>
        <v>28</v>
      </c>
      <c r="AP22" s="19">
        <f>SUM(AP21:$BP21)</f>
        <v>27</v>
      </c>
      <c r="AQ22" s="19">
        <f>SUM(AQ21:$BP21)</f>
        <v>26</v>
      </c>
      <c r="AR22" s="19">
        <f>SUM(AR21:$BP21)</f>
        <v>25</v>
      </c>
      <c r="AS22" s="19">
        <f>SUM(AS21:$BP21)</f>
        <v>24</v>
      </c>
      <c r="AT22" s="19">
        <f>SUM(AT21:$BP21)</f>
        <v>23</v>
      </c>
      <c r="AU22" s="19">
        <f>SUM(AU21:$BP21)</f>
        <v>22</v>
      </c>
      <c r="AV22" s="19">
        <f>SUM(AV21:$BP21)</f>
        <v>21</v>
      </c>
      <c r="AW22" s="19">
        <f>SUM(AW21:$BP21)</f>
        <v>20</v>
      </c>
      <c r="AX22" s="19">
        <f>SUM(AX21:$BP21)</f>
        <v>19</v>
      </c>
      <c r="AY22" s="19">
        <f>SUM(AY21:$BP21)</f>
        <v>18</v>
      </c>
      <c r="AZ22" s="19">
        <f>SUM(AZ21:$BP21)</f>
        <v>17</v>
      </c>
      <c r="BA22" s="19">
        <f>SUM(BA21:$BP21)</f>
        <v>16</v>
      </c>
      <c r="BB22" s="19">
        <f>SUM(BB21:$BP21)</f>
        <v>15</v>
      </c>
      <c r="BC22" s="19">
        <f>SUM(BC21:$BP21)</f>
        <v>14</v>
      </c>
      <c r="BD22" s="19">
        <f>SUM(BD21:$BP21)</f>
        <v>13</v>
      </c>
      <c r="BE22" s="19">
        <f>SUM(BE21:$BP21)</f>
        <v>12</v>
      </c>
      <c r="BF22" s="19">
        <f>SUM(BF21:$BP21)</f>
        <v>11</v>
      </c>
      <c r="BG22" s="19">
        <f>SUM(BG21:$BP21)</f>
        <v>10</v>
      </c>
      <c r="BH22" s="19">
        <f>SUM(BH21:$BP21)</f>
        <v>9</v>
      </c>
      <c r="BI22" s="19">
        <f>SUM(BI21:$BP21)</f>
        <v>8</v>
      </c>
      <c r="BJ22" s="19">
        <f>SUM(BJ21:$BP21)</f>
        <v>7</v>
      </c>
      <c r="BK22" s="19">
        <f>SUM(BK21:$BP21)</f>
        <v>6</v>
      </c>
      <c r="BL22" s="19">
        <f>SUM(BL21:$BP21)</f>
        <v>5</v>
      </c>
      <c r="BM22" s="19">
        <f>SUM(BM21:$BP21)</f>
        <v>4</v>
      </c>
      <c r="BN22" s="19">
        <f>SUM(BN21:$BP21)</f>
        <v>3</v>
      </c>
      <c r="BO22" s="19">
        <f>SUM(BO21:$BP21)</f>
        <v>2</v>
      </c>
      <c r="BP22" s="20">
        <f>SUM(BP21:$BP21)</f>
        <v>1</v>
      </c>
    </row>
    <row r="23" spans="2:68" x14ac:dyDescent="0.3">
      <c r="B23" s="17"/>
      <c r="E23" s="22"/>
      <c r="F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20"/>
    </row>
    <row r="24" spans="2:68" x14ac:dyDescent="0.3">
      <c r="B24" s="17" t="s">
        <v>14</v>
      </c>
      <c r="E24" s="22"/>
      <c r="F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</row>
    <row r="25" spans="2:68" x14ac:dyDescent="0.3">
      <c r="B25" s="17"/>
      <c r="C25" s="3" t="s">
        <v>4</v>
      </c>
      <c r="E25" s="22"/>
      <c r="F25" s="18"/>
      <c r="H25" s="19">
        <f>G28</f>
        <v>0</v>
      </c>
      <c r="I25" s="19">
        <f t="shared" ref="I25:BP25" si="12">H28</f>
        <v>0</v>
      </c>
      <c r="J25" s="19">
        <f t="shared" si="12"/>
        <v>0</v>
      </c>
      <c r="K25" s="19">
        <f t="shared" si="12"/>
        <v>0</v>
      </c>
      <c r="L25" s="19">
        <f t="shared" si="12"/>
        <v>0</v>
      </c>
      <c r="M25" s="19">
        <f t="shared" si="12"/>
        <v>0</v>
      </c>
      <c r="N25" s="19">
        <f t="shared" si="12"/>
        <v>0</v>
      </c>
      <c r="O25" s="19">
        <f t="shared" si="12"/>
        <v>0</v>
      </c>
      <c r="P25" s="19">
        <f t="shared" si="12"/>
        <v>0</v>
      </c>
      <c r="Q25" s="19">
        <f t="shared" si="12"/>
        <v>0</v>
      </c>
      <c r="R25" s="19">
        <f t="shared" si="12"/>
        <v>0</v>
      </c>
      <c r="S25" s="19">
        <f t="shared" si="12"/>
        <v>0</v>
      </c>
      <c r="T25" s="19">
        <f t="shared" si="12"/>
        <v>0</v>
      </c>
      <c r="U25" s="19">
        <f t="shared" si="12"/>
        <v>0</v>
      </c>
      <c r="V25" s="19">
        <f t="shared" si="12"/>
        <v>0</v>
      </c>
      <c r="W25" s="19">
        <f t="shared" si="12"/>
        <v>0</v>
      </c>
      <c r="X25" s="19">
        <f t="shared" si="12"/>
        <v>0</v>
      </c>
      <c r="Y25" s="19">
        <f t="shared" si="12"/>
        <v>0</v>
      </c>
      <c r="Z25" s="19">
        <f t="shared" si="12"/>
        <v>0</v>
      </c>
      <c r="AA25" s="19">
        <f t="shared" si="12"/>
        <v>0</v>
      </c>
      <c r="AB25" s="19">
        <f t="shared" si="12"/>
        <v>0</v>
      </c>
      <c r="AC25" s="19">
        <f t="shared" si="12"/>
        <v>0</v>
      </c>
      <c r="AD25" s="19">
        <f t="shared" si="12"/>
        <v>0</v>
      </c>
      <c r="AE25" s="19">
        <f t="shared" si="12"/>
        <v>0</v>
      </c>
      <c r="AF25" s="19">
        <f t="shared" si="12"/>
        <v>0</v>
      </c>
      <c r="AG25" s="19">
        <f t="shared" si="12"/>
        <v>0</v>
      </c>
      <c r="AH25" s="19">
        <f t="shared" si="12"/>
        <v>0</v>
      </c>
      <c r="AI25" s="19">
        <f t="shared" si="12"/>
        <v>0</v>
      </c>
      <c r="AJ25" s="19">
        <f t="shared" si="12"/>
        <v>0</v>
      </c>
      <c r="AK25" s="19">
        <f t="shared" si="12"/>
        <v>0</v>
      </c>
      <c r="AL25" s="19">
        <f t="shared" si="12"/>
        <v>0</v>
      </c>
      <c r="AM25" s="19">
        <f t="shared" si="12"/>
        <v>0</v>
      </c>
      <c r="AN25" s="19">
        <f t="shared" si="12"/>
        <v>0</v>
      </c>
      <c r="AO25" s="19">
        <f t="shared" si="12"/>
        <v>0</v>
      </c>
      <c r="AP25" s="19">
        <f t="shared" si="12"/>
        <v>0</v>
      </c>
      <c r="AQ25" s="19">
        <f t="shared" si="12"/>
        <v>0</v>
      </c>
      <c r="AR25" s="19">
        <f t="shared" si="12"/>
        <v>0</v>
      </c>
      <c r="AS25" s="19">
        <f t="shared" si="12"/>
        <v>0</v>
      </c>
      <c r="AT25" s="19">
        <f t="shared" si="12"/>
        <v>0</v>
      </c>
      <c r="AU25" s="19">
        <f t="shared" si="12"/>
        <v>0</v>
      </c>
      <c r="AV25" s="19">
        <f t="shared" si="12"/>
        <v>0</v>
      </c>
      <c r="AW25" s="19">
        <f t="shared" si="12"/>
        <v>0</v>
      </c>
      <c r="AX25" s="19">
        <f t="shared" si="12"/>
        <v>0</v>
      </c>
      <c r="AY25" s="19">
        <f t="shared" si="12"/>
        <v>0</v>
      </c>
      <c r="AZ25" s="19">
        <f t="shared" si="12"/>
        <v>0</v>
      </c>
      <c r="BA25" s="19">
        <f t="shared" si="12"/>
        <v>0</v>
      </c>
      <c r="BB25" s="19">
        <f t="shared" si="12"/>
        <v>0</v>
      </c>
      <c r="BC25" s="19">
        <f t="shared" si="12"/>
        <v>0</v>
      </c>
      <c r="BD25" s="19">
        <f t="shared" si="12"/>
        <v>0</v>
      </c>
      <c r="BE25" s="19">
        <f t="shared" si="12"/>
        <v>0</v>
      </c>
      <c r="BF25" s="19">
        <f t="shared" si="12"/>
        <v>0</v>
      </c>
      <c r="BG25" s="19">
        <f t="shared" si="12"/>
        <v>0</v>
      </c>
      <c r="BH25" s="19">
        <f t="shared" si="12"/>
        <v>0</v>
      </c>
      <c r="BI25" s="19">
        <f t="shared" si="12"/>
        <v>0</v>
      </c>
      <c r="BJ25" s="19">
        <f t="shared" si="12"/>
        <v>0</v>
      </c>
      <c r="BK25" s="19">
        <f t="shared" si="12"/>
        <v>0</v>
      </c>
      <c r="BL25" s="19">
        <f t="shared" si="12"/>
        <v>0</v>
      </c>
      <c r="BM25" s="19">
        <f t="shared" si="12"/>
        <v>0</v>
      </c>
      <c r="BN25" s="19">
        <f t="shared" si="12"/>
        <v>0</v>
      </c>
      <c r="BO25" s="19">
        <f t="shared" si="12"/>
        <v>0</v>
      </c>
      <c r="BP25" s="20">
        <f t="shared" si="12"/>
        <v>0</v>
      </c>
    </row>
    <row r="26" spans="2:68" s="44" customFormat="1" x14ac:dyDescent="0.3">
      <c r="B26" s="43"/>
      <c r="C26" s="44" t="s">
        <v>5</v>
      </c>
      <c r="E26" s="45"/>
      <c r="F26" s="46">
        <f>SUM(H26:BP26)</f>
        <v>10010023962.054741</v>
      </c>
      <c r="H26" s="47">
        <f>H37*(1-$E$30)+I37*$E$30</f>
        <v>0</v>
      </c>
      <c r="I26" s="47">
        <f t="shared" ref="I26:BP26" si="13">I37*(1-$E$30)+J37*$E$30</f>
        <v>245069999.99999997</v>
      </c>
      <c r="J26" s="47">
        <f t="shared" si="13"/>
        <v>259420000</v>
      </c>
      <c r="K26" s="47">
        <f t="shared" si="13"/>
        <v>263669999.99999997</v>
      </c>
      <c r="L26" s="47">
        <f t="shared" si="13"/>
        <v>257170000</v>
      </c>
      <c r="M26" s="47">
        <f t="shared" si="13"/>
        <v>257170000</v>
      </c>
      <c r="N26" s="47">
        <f t="shared" si="13"/>
        <v>257170000</v>
      </c>
      <c r="O26" s="47">
        <f t="shared" si="13"/>
        <v>257170000</v>
      </c>
      <c r="P26" s="47">
        <f t="shared" si="13"/>
        <v>257170000</v>
      </c>
      <c r="Q26" s="47">
        <f t="shared" si="13"/>
        <v>257170000</v>
      </c>
      <c r="R26" s="47">
        <f t="shared" si="13"/>
        <v>257170000</v>
      </c>
      <c r="S26" s="47">
        <f t="shared" si="13"/>
        <v>257170000</v>
      </c>
      <c r="T26" s="47">
        <f t="shared" si="13"/>
        <v>257170000</v>
      </c>
      <c r="U26" s="47">
        <f t="shared" si="13"/>
        <v>257170000</v>
      </c>
      <c r="V26" s="47">
        <f t="shared" si="13"/>
        <v>253263380.36685249</v>
      </c>
      <c r="W26" s="47">
        <f t="shared" si="13"/>
        <v>249306527.46515214</v>
      </c>
      <c r="X26" s="47">
        <f t="shared" si="13"/>
        <v>245298795.37041533</v>
      </c>
      <c r="Y26" s="47">
        <f t="shared" si="13"/>
        <v>241239529.85253829</v>
      </c>
      <c r="Z26" s="47">
        <f t="shared" si="13"/>
        <v>237128068.26899961</v>
      </c>
      <c r="AA26" s="47">
        <f t="shared" si="13"/>
        <v>232963739.456689</v>
      </c>
      <c r="AB26" s="47">
        <f t="shared" si="13"/>
        <v>228745863.62234533</v>
      </c>
      <c r="AC26" s="47">
        <f t="shared" si="13"/>
        <v>224473752.23158574</v>
      </c>
      <c r="AD26" s="47">
        <f t="shared" si="13"/>
        <v>220146707.89650807</v>
      </c>
      <c r="AE26" s="47">
        <f t="shared" si="13"/>
        <v>215764024.26184779</v>
      </c>
      <c r="AF26" s="47">
        <f t="shared" si="13"/>
        <v>211324985.88967127</v>
      </c>
      <c r="AG26" s="47">
        <f t="shared" si="13"/>
        <v>206828868.14258605</v>
      </c>
      <c r="AH26" s="47">
        <f t="shared" si="13"/>
        <v>202274937.06544998</v>
      </c>
      <c r="AI26" s="47">
        <f t="shared" si="13"/>
        <v>197662449.26555854</v>
      </c>
      <c r="AJ26" s="47">
        <f t="shared" si="13"/>
        <v>192990651.79129219</v>
      </c>
      <c r="AK26" s="47">
        <f t="shared" si="13"/>
        <v>188258782.00920299</v>
      </c>
      <c r="AL26" s="47">
        <f t="shared" si="13"/>
        <v>183466067.4795208</v>
      </c>
      <c r="AM26" s="47">
        <f t="shared" si="13"/>
        <v>178611725.83005869</v>
      </c>
      <c r="AN26" s="47">
        <f t="shared" si="13"/>
        <v>173694964.62849697</v>
      </c>
      <c r="AO26" s="47">
        <f t="shared" si="13"/>
        <v>168714981.253025</v>
      </c>
      <c r="AP26" s="47">
        <f t="shared" si="13"/>
        <v>163670962.76131949</v>
      </c>
      <c r="AQ26" s="47">
        <f t="shared" si="13"/>
        <v>158562085.7578384</v>
      </c>
      <c r="AR26" s="47">
        <f t="shared" si="13"/>
        <v>153387516.25940806</v>
      </c>
      <c r="AS26" s="47">
        <f t="shared" si="13"/>
        <v>148146409.55908212</v>
      </c>
      <c r="AT26" s="47">
        <f t="shared" si="13"/>
        <v>142837910.08825007</v>
      </c>
      <c r="AU26" s="47">
        <f t="shared" si="13"/>
        <v>137461151.27697232</v>
      </c>
      <c r="AV26" s="47">
        <f t="shared" si="13"/>
        <v>132015255.41251977</v>
      </c>
      <c r="AW26" s="47">
        <f t="shared" si="13"/>
        <v>126499333.49609414</v>
      </c>
      <c r="AX26" s="47">
        <f t="shared" si="13"/>
        <v>120912485.09770615</v>
      </c>
      <c r="AY26" s="47">
        <f t="shared" si="13"/>
        <v>115253798.20918751</v>
      </c>
      <c r="AZ26" s="47">
        <f t="shared" si="13"/>
        <v>109522349.09531282</v>
      </c>
      <c r="BA26" s="47">
        <f t="shared" si="13"/>
        <v>103717202.14300738</v>
      </c>
      <c r="BB26" s="47">
        <f t="shared" si="13"/>
        <v>97837409.70861572</v>
      </c>
      <c r="BC26" s="47">
        <f t="shared" si="13"/>
        <v>91882011.96320644</v>
      </c>
      <c r="BD26" s="47">
        <f t="shared" si="13"/>
        <v>85850036.735887811</v>
      </c>
      <c r="BE26" s="47">
        <f t="shared" si="13"/>
        <v>79740499.355108693</v>
      </c>
      <c r="BF26" s="47">
        <f t="shared" si="13"/>
        <v>73552402.487918839</v>
      </c>
      <c r="BG26" s="47">
        <f t="shared" si="13"/>
        <v>67284735.977162227</v>
      </c>
      <c r="BH26" s="47">
        <f t="shared" si="13"/>
        <v>60936476.676577047</v>
      </c>
      <c r="BI26" s="47">
        <f t="shared" si="13"/>
        <v>54506588.283775285</v>
      </c>
      <c r="BJ26" s="47">
        <f t="shared" si="13"/>
        <v>47994021.171074688</v>
      </c>
      <c r="BK26" s="47">
        <f t="shared" si="13"/>
        <v>41397712.214155436</v>
      </c>
      <c r="BL26" s="47">
        <f t="shared" si="13"/>
        <v>34716584.618513629</v>
      </c>
      <c r="BM26" s="47">
        <f t="shared" si="13"/>
        <v>27949547.743683267</v>
      </c>
      <c r="BN26" s="47">
        <f t="shared" si="13"/>
        <v>21095496.925197899</v>
      </c>
      <c r="BO26" s="47">
        <f t="shared" si="13"/>
        <v>14153313.294263035</v>
      </c>
      <c r="BP26" s="52">
        <f t="shared" si="13"/>
        <v>7121863.595109798</v>
      </c>
    </row>
    <row r="27" spans="2:68" s="44" customFormat="1" x14ac:dyDescent="0.3">
      <c r="B27" s="43"/>
      <c r="C27" s="44" t="s">
        <v>6</v>
      </c>
      <c r="E27" s="45"/>
      <c r="F27" s="46">
        <f>SUM(H27:BP27)</f>
        <v>10010023962.054741</v>
      </c>
      <c r="H27" s="47">
        <f>H37</f>
        <v>0</v>
      </c>
      <c r="I27" s="47">
        <f>I37</f>
        <v>245069999.99999997</v>
      </c>
      <c r="J27" s="47">
        <f t="shared" ref="J27:BP27" si="14">J37</f>
        <v>259420000</v>
      </c>
      <c r="K27" s="47">
        <f t="shared" si="14"/>
        <v>263669999.99999997</v>
      </c>
      <c r="L27" s="47">
        <f t="shared" si="14"/>
        <v>257170000</v>
      </c>
      <c r="M27" s="47">
        <f t="shared" si="14"/>
        <v>257170000</v>
      </c>
      <c r="N27" s="47">
        <f t="shared" si="14"/>
        <v>257170000</v>
      </c>
      <c r="O27" s="47">
        <f t="shared" si="14"/>
        <v>257170000</v>
      </c>
      <c r="P27" s="47">
        <f t="shared" si="14"/>
        <v>257170000</v>
      </c>
      <c r="Q27" s="47">
        <f t="shared" si="14"/>
        <v>257170000</v>
      </c>
      <c r="R27" s="47">
        <f t="shared" si="14"/>
        <v>257170000</v>
      </c>
      <c r="S27" s="47">
        <f t="shared" si="14"/>
        <v>257170000</v>
      </c>
      <c r="T27" s="47">
        <f t="shared" si="14"/>
        <v>257170000</v>
      </c>
      <c r="U27" s="47">
        <f t="shared" si="14"/>
        <v>257170000</v>
      </c>
      <c r="V27" s="47">
        <f t="shared" si="14"/>
        <v>253263380.36685249</v>
      </c>
      <c r="W27" s="47">
        <f t="shared" si="14"/>
        <v>249306527.46515214</v>
      </c>
      <c r="X27" s="47">
        <f t="shared" si="14"/>
        <v>245298795.37041533</v>
      </c>
      <c r="Y27" s="47">
        <f t="shared" si="14"/>
        <v>241239529.85253829</v>
      </c>
      <c r="Z27" s="47">
        <f t="shared" si="14"/>
        <v>237128068.26899961</v>
      </c>
      <c r="AA27" s="47">
        <f t="shared" si="14"/>
        <v>232963739.456689</v>
      </c>
      <c r="AB27" s="47">
        <f t="shared" si="14"/>
        <v>228745863.62234533</v>
      </c>
      <c r="AC27" s="47">
        <f t="shared" si="14"/>
        <v>224473752.23158574</v>
      </c>
      <c r="AD27" s="47">
        <f t="shared" si="14"/>
        <v>220146707.89650807</v>
      </c>
      <c r="AE27" s="47">
        <f t="shared" si="14"/>
        <v>215764024.26184779</v>
      </c>
      <c r="AF27" s="47">
        <f t="shared" si="14"/>
        <v>211324985.88967127</v>
      </c>
      <c r="AG27" s="47">
        <f t="shared" si="14"/>
        <v>206828868.14258605</v>
      </c>
      <c r="AH27" s="47">
        <f t="shared" si="14"/>
        <v>202274937.06544998</v>
      </c>
      <c r="AI27" s="47">
        <f t="shared" si="14"/>
        <v>197662449.26555854</v>
      </c>
      <c r="AJ27" s="47">
        <f t="shared" si="14"/>
        <v>192990651.79129219</v>
      </c>
      <c r="AK27" s="47">
        <f t="shared" si="14"/>
        <v>188258782.00920299</v>
      </c>
      <c r="AL27" s="47">
        <f t="shared" si="14"/>
        <v>183466067.4795208</v>
      </c>
      <c r="AM27" s="47">
        <f t="shared" si="14"/>
        <v>178611725.83005869</v>
      </c>
      <c r="AN27" s="47">
        <f t="shared" si="14"/>
        <v>173694964.62849697</v>
      </c>
      <c r="AO27" s="47">
        <f t="shared" si="14"/>
        <v>168714981.253025</v>
      </c>
      <c r="AP27" s="47">
        <f t="shared" si="14"/>
        <v>163670962.76131949</v>
      </c>
      <c r="AQ27" s="47">
        <f t="shared" si="14"/>
        <v>158562085.7578384</v>
      </c>
      <c r="AR27" s="47">
        <f t="shared" si="14"/>
        <v>153387516.25940806</v>
      </c>
      <c r="AS27" s="47">
        <f t="shared" si="14"/>
        <v>148146409.55908212</v>
      </c>
      <c r="AT27" s="47">
        <f t="shared" si="14"/>
        <v>142837910.08825007</v>
      </c>
      <c r="AU27" s="47">
        <f t="shared" si="14"/>
        <v>137461151.27697232</v>
      </c>
      <c r="AV27" s="47">
        <f t="shared" si="14"/>
        <v>132015255.41251977</v>
      </c>
      <c r="AW27" s="47">
        <f t="shared" si="14"/>
        <v>126499333.49609414</v>
      </c>
      <c r="AX27" s="47">
        <f t="shared" si="14"/>
        <v>120912485.09770615</v>
      </c>
      <c r="AY27" s="47">
        <f t="shared" si="14"/>
        <v>115253798.20918751</v>
      </c>
      <c r="AZ27" s="47">
        <f t="shared" si="14"/>
        <v>109522349.09531282</v>
      </c>
      <c r="BA27" s="47">
        <f t="shared" si="14"/>
        <v>103717202.14300738</v>
      </c>
      <c r="BB27" s="47">
        <f t="shared" si="14"/>
        <v>97837409.70861572</v>
      </c>
      <c r="BC27" s="47">
        <f t="shared" si="14"/>
        <v>91882011.96320644</v>
      </c>
      <c r="BD27" s="47">
        <f t="shared" si="14"/>
        <v>85850036.735887811</v>
      </c>
      <c r="BE27" s="47">
        <f t="shared" si="14"/>
        <v>79740499.355108693</v>
      </c>
      <c r="BF27" s="47">
        <f t="shared" si="14"/>
        <v>73552402.487918839</v>
      </c>
      <c r="BG27" s="47">
        <f t="shared" si="14"/>
        <v>67284735.977162227</v>
      </c>
      <c r="BH27" s="47">
        <f t="shared" si="14"/>
        <v>60936476.676577047</v>
      </c>
      <c r="BI27" s="47">
        <f t="shared" si="14"/>
        <v>54506588.283775285</v>
      </c>
      <c r="BJ27" s="47">
        <f t="shared" si="14"/>
        <v>47994021.171074688</v>
      </c>
      <c r="BK27" s="47">
        <f t="shared" si="14"/>
        <v>41397712.214155436</v>
      </c>
      <c r="BL27" s="47">
        <f t="shared" si="14"/>
        <v>34716584.618513629</v>
      </c>
      <c r="BM27" s="47">
        <f t="shared" si="14"/>
        <v>27949547.743683267</v>
      </c>
      <c r="BN27" s="47">
        <f t="shared" si="14"/>
        <v>21095496.925197899</v>
      </c>
      <c r="BO27" s="47">
        <f t="shared" si="14"/>
        <v>14153313.294263035</v>
      </c>
      <c r="BP27" s="52">
        <f t="shared" si="14"/>
        <v>7121863.595109798</v>
      </c>
    </row>
    <row r="28" spans="2:68" x14ac:dyDescent="0.3">
      <c r="B28" s="17"/>
      <c r="C28" s="3" t="s">
        <v>7</v>
      </c>
      <c r="E28" s="22"/>
      <c r="F28" s="18"/>
      <c r="H28" s="19">
        <f>IF(ABS(H25+H26-H27)&lt;0.00001,0,H25+H26-H27)</f>
        <v>0</v>
      </c>
      <c r="I28" s="19">
        <f t="shared" ref="I28:BP28" si="15">IF(ABS(I25+I26-I27)&lt;0.00001,0,I25+I26-I27)</f>
        <v>0</v>
      </c>
      <c r="J28" s="19">
        <f t="shared" si="15"/>
        <v>0</v>
      </c>
      <c r="K28" s="19">
        <f t="shared" si="15"/>
        <v>0</v>
      </c>
      <c r="L28" s="19">
        <f t="shared" si="15"/>
        <v>0</v>
      </c>
      <c r="M28" s="19">
        <f t="shared" si="15"/>
        <v>0</v>
      </c>
      <c r="N28" s="19">
        <f t="shared" si="15"/>
        <v>0</v>
      </c>
      <c r="O28" s="19">
        <f t="shared" si="15"/>
        <v>0</v>
      </c>
      <c r="P28" s="19">
        <f t="shared" si="15"/>
        <v>0</v>
      </c>
      <c r="Q28" s="19">
        <f t="shared" si="15"/>
        <v>0</v>
      </c>
      <c r="R28" s="19">
        <f t="shared" si="15"/>
        <v>0</v>
      </c>
      <c r="S28" s="19">
        <f t="shared" si="15"/>
        <v>0</v>
      </c>
      <c r="T28" s="19">
        <f t="shared" si="15"/>
        <v>0</v>
      </c>
      <c r="U28" s="19">
        <f t="shared" si="15"/>
        <v>0</v>
      </c>
      <c r="V28" s="19">
        <f t="shared" si="15"/>
        <v>0</v>
      </c>
      <c r="W28" s="19">
        <f t="shared" si="15"/>
        <v>0</v>
      </c>
      <c r="X28" s="19">
        <f t="shared" si="15"/>
        <v>0</v>
      </c>
      <c r="Y28" s="19">
        <f t="shared" si="15"/>
        <v>0</v>
      </c>
      <c r="Z28" s="19">
        <f t="shared" si="15"/>
        <v>0</v>
      </c>
      <c r="AA28" s="19">
        <f t="shared" si="15"/>
        <v>0</v>
      </c>
      <c r="AB28" s="19">
        <f t="shared" si="15"/>
        <v>0</v>
      </c>
      <c r="AC28" s="19">
        <f t="shared" si="15"/>
        <v>0</v>
      </c>
      <c r="AD28" s="19">
        <f t="shared" si="15"/>
        <v>0</v>
      </c>
      <c r="AE28" s="19">
        <f t="shared" si="15"/>
        <v>0</v>
      </c>
      <c r="AF28" s="19">
        <f t="shared" si="15"/>
        <v>0</v>
      </c>
      <c r="AG28" s="19">
        <f t="shared" si="15"/>
        <v>0</v>
      </c>
      <c r="AH28" s="19">
        <f t="shared" si="15"/>
        <v>0</v>
      </c>
      <c r="AI28" s="19">
        <f t="shared" si="15"/>
        <v>0</v>
      </c>
      <c r="AJ28" s="19">
        <f t="shared" si="15"/>
        <v>0</v>
      </c>
      <c r="AK28" s="19">
        <f t="shared" si="15"/>
        <v>0</v>
      </c>
      <c r="AL28" s="19">
        <f t="shared" si="15"/>
        <v>0</v>
      </c>
      <c r="AM28" s="19">
        <f t="shared" si="15"/>
        <v>0</v>
      </c>
      <c r="AN28" s="19">
        <f t="shared" si="15"/>
        <v>0</v>
      </c>
      <c r="AO28" s="19">
        <f t="shared" si="15"/>
        <v>0</v>
      </c>
      <c r="AP28" s="19">
        <f t="shared" si="15"/>
        <v>0</v>
      </c>
      <c r="AQ28" s="19">
        <f t="shared" si="15"/>
        <v>0</v>
      </c>
      <c r="AR28" s="19">
        <f t="shared" si="15"/>
        <v>0</v>
      </c>
      <c r="AS28" s="19">
        <f t="shared" si="15"/>
        <v>0</v>
      </c>
      <c r="AT28" s="19">
        <f t="shared" si="15"/>
        <v>0</v>
      </c>
      <c r="AU28" s="19">
        <f t="shared" si="15"/>
        <v>0</v>
      </c>
      <c r="AV28" s="19">
        <f t="shared" si="15"/>
        <v>0</v>
      </c>
      <c r="AW28" s="19">
        <f t="shared" si="15"/>
        <v>0</v>
      </c>
      <c r="AX28" s="19">
        <f t="shared" si="15"/>
        <v>0</v>
      </c>
      <c r="AY28" s="19">
        <f t="shared" si="15"/>
        <v>0</v>
      </c>
      <c r="AZ28" s="19">
        <f t="shared" si="15"/>
        <v>0</v>
      </c>
      <c r="BA28" s="19">
        <f t="shared" si="15"/>
        <v>0</v>
      </c>
      <c r="BB28" s="19">
        <f t="shared" si="15"/>
        <v>0</v>
      </c>
      <c r="BC28" s="19">
        <f t="shared" si="15"/>
        <v>0</v>
      </c>
      <c r="BD28" s="19">
        <f t="shared" si="15"/>
        <v>0</v>
      </c>
      <c r="BE28" s="19">
        <f t="shared" si="15"/>
        <v>0</v>
      </c>
      <c r="BF28" s="19">
        <f t="shared" si="15"/>
        <v>0</v>
      </c>
      <c r="BG28" s="19">
        <f t="shared" si="15"/>
        <v>0</v>
      </c>
      <c r="BH28" s="19">
        <f t="shared" si="15"/>
        <v>0</v>
      </c>
      <c r="BI28" s="19">
        <f t="shared" si="15"/>
        <v>0</v>
      </c>
      <c r="BJ28" s="19">
        <f t="shared" si="15"/>
        <v>0</v>
      </c>
      <c r="BK28" s="19">
        <f t="shared" si="15"/>
        <v>0</v>
      </c>
      <c r="BL28" s="19">
        <f t="shared" si="15"/>
        <v>0</v>
      </c>
      <c r="BM28" s="19">
        <f t="shared" si="15"/>
        <v>0</v>
      </c>
      <c r="BN28" s="19">
        <f t="shared" si="15"/>
        <v>0</v>
      </c>
      <c r="BO28" s="19">
        <f t="shared" si="15"/>
        <v>0</v>
      </c>
      <c r="BP28" s="20">
        <f t="shared" si="15"/>
        <v>0</v>
      </c>
    </row>
    <row r="29" spans="2:68" x14ac:dyDescent="0.3">
      <c r="B29" s="17"/>
      <c r="E29" s="22"/>
      <c r="F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20"/>
    </row>
    <row r="30" spans="2:68" x14ac:dyDescent="0.3">
      <c r="B30" s="17" t="s">
        <v>20</v>
      </c>
      <c r="E30" s="66">
        <f>(E18-E17)/(H5-G5)</f>
        <v>0</v>
      </c>
      <c r="F30" s="18"/>
      <c r="H30" s="48">
        <f>IF(H$5=$E$18,$E$30,IF($E$20=H$5,1-$E$30,1))*AND(H$5&gt;=$E$18,H$5&lt;=$E$20)</f>
        <v>0</v>
      </c>
      <c r="I30" s="48">
        <f t="shared" ref="I30:BP30" si="16">IF(I$5=$E$18,$E$30,IF($E$20=I$5,1-$E$30,1))*AND(I$5&gt;=$E$18,I$5&lt;=$E$20)</f>
        <v>1</v>
      </c>
      <c r="J30" s="48">
        <f t="shared" si="16"/>
        <v>1</v>
      </c>
      <c r="K30" s="48">
        <f t="shared" si="16"/>
        <v>1</v>
      </c>
      <c r="L30" s="48">
        <f t="shared" si="16"/>
        <v>1</v>
      </c>
      <c r="M30" s="48">
        <f t="shared" si="16"/>
        <v>1</v>
      </c>
      <c r="N30" s="48">
        <f t="shared" si="16"/>
        <v>1</v>
      </c>
      <c r="O30" s="48">
        <f t="shared" si="16"/>
        <v>1</v>
      </c>
      <c r="P30" s="48">
        <f t="shared" si="16"/>
        <v>1</v>
      </c>
      <c r="Q30" s="48">
        <f t="shared" si="16"/>
        <v>1</v>
      </c>
      <c r="R30" s="48">
        <f t="shared" si="16"/>
        <v>1</v>
      </c>
      <c r="S30" s="48">
        <f t="shared" si="16"/>
        <v>1</v>
      </c>
      <c r="T30" s="48">
        <f t="shared" si="16"/>
        <v>1</v>
      </c>
      <c r="U30" s="48">
        <f t="shared" si="16"/>
        <v>1</v>
      </c>
      <c r="V30" s="48">
        <f t="shared" si="16"/>
        <v>1</v>
      </c>
      <c r="W30" s="48">
        <f t="shared" si="16"/>
        <v>1</v>
      </c>
      <c r="X30" s="48">
        <f t="shared" si="16"/>
        <v>1</v>
      </c>
      <c r="Y30" s="48">
        <f t="shared" si="16"/>
        <v>1</v>
      </c>
      <c r="Z30" s="48">
        <f t="shared" si="16"/>
        <v>1</v>
      </c>
      <c r="AA30" s="48">
        <f t="shared" si="16"/>
        <v>1</v>
      </c>
      <c r="AB30" s="48">
        <f t="shared" si="16"/>
        <v>1</v>
      </c>
      <c r="AC30" s="48">
        <f t="shared" si="16"/>
        <v>1</v>
      </c>
      <c r="AD30" s="48">
        <f t="shared" si="16"/>
        <v>1</v>
      </c>
      <c r="AE30" s="48">
        <f t="shared" si="16"/>
        <v>1</v>
      </c>
      <c r="AF30" s="48">
        <f t="shared" si="16"/>
        <v>1</v>
      </c>
      <c r="AG30" s="48">
        <f t="shared" si="16"/>
        <v>1</v>
      </c>
      <c r="AH30" s="48">
        <f t="shared" si="16"/>
        <v>1</v>
      </c>
      <c r="AI30" s="48">
        <f t="shared" si="16"/>
        <v>1</v>
      </c>
      <c r="AJ30" s="48">
        <f t="shared" si="16"/>
        <v>1</v>
      </c>
      <c r="AK30" s="48">
        <f t="shared" si="16"/>
        <v>1</v>
      </c>
      <c r="AL30" s="48">
        <f t="shared" si="16"/>
        <v>1</v>
      </c>
      <c r="AM30" s="48">
        <f t="shared" si="16"/>
        <v>1</v>
      </c>
      <c r="AN30" s="48">
        <f t="shared" si="16"/>
        <v>1</v>
      </c>
      <c r="AO30" s="48">
        <f t="shared" si="16"/>
        <v>1</v>
      </c>
      <c r="AP30" s="48">
        <f t="shared" si="16"/>
        <v>1</v>
      </c>
      <c r="AQ30" s="48">
        <f t="shared" si="16"/>
        <v>1</v>
      </c>
      <c r="AR30" s="48">
        <f t="shared" si="16"/>
        <v>1</v>
      </c>
      <c r="AS30" s="48">
        <f t="shared" si="16"/>
        <v>1</v>
      </c>
      <c r="AT30" s="48">
        <f t="shared" si="16"/>
        <v>1</v>
      </c>
      <c r="AU30" s="48">
        <f t="shared" si="16"/>
        <v>1</v>
      </c>
      <c r="AV30" s="48">
        <f t="shared" si="16"/>
        <v>1</v>
      </c>
      <c r="AW30" s="48">
        <f t="shared" si="16"/>
        <v>1</v>
      </c>
      <c r="AX30" s="48">
        <f t="shared" si="16"/>
        <v>1</v>
      </c>
      <c r="AY30" s="48">
        <f t="shared" si="16"/>
        <v>1</v>
      </c>
      <c r="AZ30" s="48">
        <f t="shared" si="16"/>
        <v>1</v>
      </c>
      <c r="BA30" s="48">
        <f t="shared" si="16"/>
        <v>1</v>
      </c>
      <c r="BB30" s="48">
        <f t="shared" si="16"/>
        <v>1</v>
      </c>
      <c r="BC30" s="48">
        <f t="shared" si="16"/>
        <v>1</v>
      </c>
      <c r="BD30" s="48">
        <f t="shared" si="16"/>
        <v>1</v>
      </c>
      <c r="BE30" s="48">
        <f t="shared" si="16"/>
        <v>1</v>
      </c>
      <c r="BF30" s="48">
        <f t="shared" si="16"/>
        <v>1</v>
      </c>
      <c r="BG30" s="48">
        <f t="shared" si="16"/>
        <v>1</v>
      </c>
      <c r="BH30" s="48">
        <f t="shared" si="16"/>
        <v>1</v>
      </c>
      <c r="BI30" s="48">
        <f t="shared" si="16"/>
        <v>1</v>
      </c>
      <c r="BJ30" s="48">
        <f t="shared" si="16"/>
        <v>1</v>
      </c>
      <c r="BK30" s="48">
        <f t="shared" si="16"/>
        <v>1</v>
      </c>
      <c r="BL30" s="48">
        <f t="shared" si="16"/>
        <v>1</v>
      </c>
      <c r="BM30" s="48">
        <f t="shared" si="16"/>
        <v>1</v>
      </c>
      <c r="BN30" s="48">
        <f t="shared" si="16"/>
        <v>1</v>
      </c>
      <c r="BO30" s="48">
        <f t="shared" si="16"/>
        <v>1</v>
      </c>
      <c r="BP30" s="53">
        <f t="shared" si="16"/>
        <v>1</v>
      </c>
    </row>
    <row r="31" spans="2:68" x14ac:dyDescent="0.3">
      <c r="B31" s="17" t="s">
        <v>21</v>
      </c>
      <c r="E31" s="40"/>
      <c r="F31" s="18"/>
      <c r="H31" s="48">
        <f>(H30&gt;0)*1</f>
        <v>0</v>
      </c>
      <c r="I31" s="48">
        <f t="shared" ref="I31:BP31" si="17">(I30&gt;0)*1</f>
        <v>1</v>
      </c>
      <c r="J31" s="48">
        <f t="shared" si="17"/>
        <v>1</v>
      </c>
      <c r="K31" s="48">
        <f t="shared" si="17"/>
        <v>1</v>
      </c>
      <c r="L31" s="48">
        <f t="shared" si="17"/>
        <v>1</v>
      </c>
      <c r="M31" s="48">
        <f t="shared" si="17"/>
        <v>1</v>
      </c>
      <c r="N31" s="48">
        <f t="shared" si="17"/>
        <v>1</v>
      </c>
      <c r="O31" s="48">
        <f t="shared" si="17"/>
        <v>1</v>
      </c>
      <c r="P31" s="48">
        <f t="shared" si="17"/>
        <v>1</v>
      </c>
      <c r="Q31" s="48">
        <f t="shared" si="17"/>
        <v>1</v>
      </c>
      <c r="R31" s="48">
        <f t="shared" si="17"/>
        <v>1</v>
      </c>
      <c r="S31" s="48">
        <f t="shared" si="17"/>
        <v>1</v>
      </c>
      <c r="T31" s="48">
        <f t="shared" si="17"/>
        <v>1</v>
      </c>
      <c r="U31" s="48">
        <f t="shared" si="17"/>
        <v>1</v>
      </c>
      <c r="V31" s="48">
        <f t="shared" si="17"/>
        <v>1</v>
      </c>
      <c r="W31" s="48">
        <f t="shared" si="17"/>
        <v>1</v>
      </c>
      <c r="X31" s="48">
        <f t="shared" si="17"/>
        <v>1</v>
      </c>
      <c r="Y31" s="48">
        <f t="shared" si="17"/>
        <v>1</v>
      </c>
      <c r="Z31" s="48">
        <f t="shared" si="17"/>
        <v>1</v>
      </c>
      <c r="AA31" s="48">
        <f t="shared" si="17"/>
        <v>1</v>
      </c>
      <c r="AB31" s="48">
        <f t="shared" si="17"/>
        <v>1</v>
      </c>
      <c r="AC31" s="48">
        <f t="shared" si="17"/>
        <v>1</v>
      </c>
      <c r="AD31" s="48">
        <f t="shared" si="17"/>
        <v>1</v>
      </c>
      <c r="AE31" s="48">
        <f t="shared" si="17"/>
        <v>1</v>
      </c>
      <c r="AF31" s="48">
        <f t="shared" si="17"/>
        <v>1</v>
      </c>
      <c r="AG31" s="48">
        <f t="shared" si="17"/>
        <v>1</v>
      </c>
      <c r="AH31" s="48">
        <f t="shared" si="17"/>
        <v>1</v>
      </c>
      <c r="AI31" s="48">
        <f t="shared" si="17"/>
        <v>1</v>
      </c>
      <c r="AJ31" s="48">
        <f t="shared" si="17"/>
        <v>1</v>
      </c>
      <c r="AK31" s="48">
        <f t="shared" si="17"/>
        <v>1</v>
      </c>
      <c r="AL31" s="48">
        <f t="shared" si="17"/>
        <v>1</v>
      </c>
      <c r="AM31" s="48">
        <f t="shared" si="17"/>
        <v>1</v>
      </c>
      <c r="AN31" s="48">
        <f t="shared" si="17"/>
        <v>1</v>
      </c>
      <c r="AO31" s="48">
        <f t="shared" si="17"/>
        <v>1</v>
      </c>
      <c r="AP31" s="48">
        <f t="shared" si="17"/>
        <v>1</v>
      </c>
      <c r="AQ31" s="48">
        <f t="shared" si="17"/>
        <v>1</v>
      </c>
      <c r="AR31" s="48">
        <f t="shared" si="17"/>
        <v>1</v>
      </c>
      <c r="AS31" s="48">
        <f t="shared" si="17"/>
        <v>1</v>
      </c>
      <c r="AT31" s="48">
        <f t="shared" si="17"/>
        <v>1</v>
      </c>
      <c r="AU31" s="48">
        <f t="shared" si="17"/>
        <v>1</v>
      </c>
      <c r="AV31" s="48">
        <f t="shared" si="17"/>
        <v>1</v>
      </c>
      <c r="AW31" s="48">
        <f t="shared" si="17"/>
        <v>1</v>
      </c>
      <c r="AX31" s="48">
        <f t="shared" si="17"/>
        <v>1</v>
      </c>
      <c r="AY31" s="48">
        <f t="shared" si="17"/>
        <v>1</v>
      </c>
      <c r="AZ31" s="48">
        <f t="shared" si="17"/>
        <v>1</v>
      </c>
      <c r="BA31" s="48">
        <f t="shared" si="17"/>
        <v>1</v>
      </c>
      <c r="BB31" s="48">
        <f t="shared" si="17"/>
        <v>1</v>
      </c>
      <c r="BC31" s="48">
        <f t="shared" si="17"/>
        <v>1</v>
      </c>
      <c r="BD31" s="48">
        <f t="shared" si="17"/>
        <v>1</v>
      </c>
      <c r="BE31" s="48">
        <f t="shared" si="17"/>
        <v>1</v>
      </c>
      <c r="BF31" s="48">
        <f t="shared" si="17"/>
        <v>1</v>
      </c>
      <c r="BG31" s="48">
        <f t="shared" si="17"/>
        <v>1</v>
      </c>
      <c r="BH31" s="48">
        <f t="shared" si="17"/>
        <v>1</v>
      </c>
      <c r="BI31" s="48">
        <f t="shared" si="17"/>
        <v>1</v>
      </c>
      <c r="BJ31" s="48">
        <f t="shared" si="17"/>
        <v>1</v>
      </c>
      <c r="BK31" s="48">
        <f t="shared" si="17"/>
        <v>1</v>
      </c>
      <c r="BL31" s="48">
        <f t="shared" si="17"/>
        <v>1</v>
      </c>
      <c r="BM31" s="48">
        <f t="shared" si="17"/>
        <v>1</v>
      </c>
      <c r="BN31" s="48">
        <f t="shared" si="17"/>
        <v>1</v>
      </c>
      <c r="BO31" s="48">
        <f t="shared" si="17"/>
        <v>1</v>
      </c>
      <c r="BP31" s="53">
        <f t="shared" si="17"/>
        <v>1</v>
      </c>
    </row>
    <row r="32" spans="2:68" x14ac:dyDescent="0.3">
      <c r="B32" s="9"/>
      <c r="C32" s="10"/>
      <c r="D32" s="10"/>
      <c r="E32" s="41"/>
      <c r="F32" s="42"/>
      <c r="H32" s="13">
        <f>E17</f>
        <v>45016</v>
      </c>
      <c r="I32" s="13">
        <f>EDATE(H32,3)</f>
        <v>45107</v>
      </c>
      <c r="J32" s="13">
        <f t="shared" ref="J32:BP32" si="18">EDATE(I32,3)</f>
        <v>45199</v>
      </c>
      <c r="K32" s="13">
        <f t="shared" si="18"/>
        <v>45290</v>
      </c>
      <c r="L32" s="13">
        <f t="shared" si="18"/>
        <v>45381</v>
      </c>
      <c r="M32" s="13">
        <f t="shared" si="18"/>
        <v>45473</v>
      </c>
      <c r="N32" s="13">
        <f t="shared" si="18"/>
        <v>45565</v>
      </c>
      <c r="O32" s="13">
        <f t="shared" si="18"/>
        <v>45656</v>
      </c>
      <c r="P32" s="13">
        <f t="shared" si="18"/>
        <v>45746</v>
      </c>
      <c r="Q32" s="13">
        <f t="shared" si="18"/>
        <v>45838</v>
      </c>
      <c r="R32" s="13">
        <f t="shared" si="18"/>
        <v>45930</v>
      </c>
      <c r="S32" s="13">
        <f t="shared" si="18"/>
        <v>46021</v>
      </c>
      <c r="T32" s="13">
        <f t="shared" si="18"/>
        <v>46111</v>
      </c>
      <c r="U32" s="13">
        <f t="shared" si="18"/>
        <v>46203</v>
      </c>
      <c r="V32" s="13">
        <f t="shared" si="18"/>
        <v>46295</v>
      </c>
      <c r="W32" s="13">
        <f t="shared" si="18"/>
        <v>46386</v>
      </c>
      <c r="X32" s="13">
        <f t="shared" si="18"/>
        <v>46476</v>
      </c>
      <c r="Y32" s="13">
        <f t="shared" si="18"/>
        <v>46568</v>
      </c>
      <c r="Z32" s="13">
        <f t="shared" si="18"/>
        <v>46660</v>
      </c>
      <c r="AA32" s="13">
        <f t="shared" si="18"/>
        <v>46751</v>
      </c>
      <c r="AB32" s="13">
        <f t="shared" si="18"/>
        <v>46842</v>
      </c>
      <c r="AC32" s="13">
        <f t="shared" si="18"/>
        <v>46934</v>
      </c>
      <c r="AD32" s="13">
        <f t="shared" si="18"/>
        <v>47026</v>
      </c>
      <c r="AE32" s="13">
        <f t="shared" si="18"/>
        <v>47117</v>
      </c>
      <c r="AF32" s="13">
        <f t="shared" si="18"/>
        <v>47207</v>
      </c>
      <c r="AG32" s="13">
        <f t="shared" si="18"/>
        <v>47299</v>
      </c>
      <c r="AH32" s="13">
        <f t="shared" si="18"/>
        <v>47391</v>
      </c>
      <c r="AI32" s="13">
        <f t="shared" si="18"/>
        <v>47482</v>
      </c>
      <c r="AJ32" s="13">
        <f t="shared" si="18"/>
        <v>47572</v>
      </c>
      <c r="AK32" s="13">
        <f t="shared" si="18"/>
        <v>47664</v>
      </c>
      <c r="AL32" s="13">
        <f t="shared" si="18"/>
        <v>47756</v>
      </c>
      <c r="AM32" s="13">
        <f t="shared" si="18"/>
        <v>47847</v>
      </c>
      <c r="AN32" s="13">
        <f t="shared" si="18"/>
        <v>47937</v>
      </c>
      <c r="AO32" s="13">
        <f t="shared" si="18"/>
        <v>48029</v>
      </c>
      <c r="AP32" s="13">
        <f t="shared" si="18"/>
        <v>48121</v>
      </c>
      <c r="AQ32" s="13">
        <f t="shared" si="18"/>
        <v>48212</v>
      </c>
      <c r="AR32" s="13">
        <f t="shared" si="18"/>
        <v>48303</v>
      </c>
      <c r="AS32" s="13">
        <f t="shared" si="18"/>
        <v>48395</v>
      </c>
      <c r="AT32" s="13">
        <f t="shared" si="18"/>
        <v>48487</v>
      </c>
      <c r="AU32" s="13">
        <f t="shared" si="18"/>
        <v>48578</v>
      </c>
      <c r="AV32" s="13">
        <f t="shared" si="18"/>
        <v>48668</v>
      </c>
      <c r="AW32" s="13">
        <f t="shared" si="18"/>
        <v>48760</v>
      </c>
      <c r="AX32" s="13">
        <f t="shared" si="18"/>
        <v>48852</v>
      </c>
      <c r="AY32" s="13">
        <f t="shared" si="18"/>
        <v>48943</v>
      </c>
      <c r="AZ32" s="13">
        <f t="shared" si="18"/>
        <v>49033</v>
      </c>
      <c r="BA32" s="13">
        <f t="shared" si="18"/>
        <v>49125</v>
      </c>
      <c r="BB32" s="13">
        <f t="shared" si="18"/>
        <v>49217</v>
      </c>
      <c r="BC32" s="13">
        <f t="shared" si="18"/>
        <v>49308</v>
      </c>
      <c r="BD32" s="13">
        <f t="shared" si="18"/>
        <v>49398</v>
      </c>
      <c r="BE32" s="13">
        <f t="shared" si="18"/>
        <v>49490</v>
      </c>
      <c r="BF32" s="13">
        <f t="shared" si="18"/>
        <v>49582</v>
      </c>
      <c r="BG32" s="13">
        <f t="shared" si="18"/>
        <v>49673</v>
      </c>
      <c r="BH32" s="13">
        <f t="shared" si="18"/>
        <v>49764</v>
      </c>
      <c r="BI32" s="13">
        <f t="shared" si="18"/>
        <v>49856</v>
      </c>
      <c r="BJ32" s="13">
        <f t="shared" si="18"/>
        <v>49948</v>
      </c>
      <c r="BK32" s="13">
        <f t="shared" si="18"/>
        <v>50039</v>
      </c>
      <c r="BL32" s="13">
        <f t="shared" si="18"/>
        <v>50129</v>
      </c>
      <c r="BM32" s="13">
        <f t="shared" si="18"/>
        <v>50221</v>
      </c>
      <c r="BN32" s="13">
        <f t="shared" si="18"/>
        <v>50313</v>
      </c>
      <c r="BO32" s="13">
        <f t="shared" si="18"/>
        <v>50404</v>
      </c>
      <c r="BP32" s="13">
        <f t="shared" si="18"/>
        <v>50494</v>
      </c>
    </row>
    <row r="33" spans="2:68" x14ac:dyDescent="0.3">
      <c r="B33" s="17"/>
      <c r="E33" s="55"/>
      <c r="F33" s="56" t="s">
        <v>24</v>
      </c>
      <c r="H33" s="63">
        <v>3.4799999999999998E-2</v>
      </c>
      <c r="I33" s="63">
        <v>3.4799999999999998E-2</v>
      </c>
      <c r="J33" s="63">
        <v>3.7670000000000002E-2</v>
      </c>
      <c r="K33" s="63">
        <v>3.8519999999999999E-2</v>
      </c>
      <c r="L33" s="63">
        <v>3.7220000000000003E-2</v>
      </c>
      <c r="M33" s="63">
        <v>3.7220000000000003E-2</v>
      </c>
      <c r="N33" s="63">
        <v>3.7220000000000003E-2</v>
      </c>
      <c r="O33" s="63">
        <v>3.7220000000000003E-2</v>
      </c>
      <c r="P33" s="63">
        <v>3.7220000000000003E-2</v>
      </c>
      <c r="Q33" s="63">
        <v>3.7220000000000003E-2</v>
      </c>
      <c r="R33" s="63">
        <v>3.7220000000000003E-2</v>
      </c>
      <c r="S33" s="63">
        <v>3.7220000000000003E-2</v>
      </c>
      <c r="T33" s="63">
        <v>3.7220000000000003E-2</v>
      </c>
      <c r="U33" s="63">
        <v>3.7220000000000003E-2</v>
      </c>
      <c r="V33" s="63">
        <v>3.7220000000000003E-2</v>
      </c>
      <c r="W33" s="63">
        <v>3.7220000000000003E-2</v>
      </c>
      <c r="X33" s="63">
        <v>3.7220000000000003E-2</v>
      </c>
      <c r="Y33" s="63">
        <v>3.7220000000000003E-2</v>
      </c>
      <c r="Z33" s="63">
        <v>3.7220000000000003E-2</v>
      </c>
      <c r="AA33" s="63">
        <v>3.7220000000000003E-2</v>
      </c>
      <c r="AB33" s="63">
        <v>3.7220000000000003E-2</v>
      </c>
      <c r="AC33" s="63">
        <v>3.7220000000000003E-2</v>
      </c>
      <c r="AD33" s="63">
        <v>3.7220000000000003E-2</v>
      </c>
      <c r="AE33" s="63">
        <v>3.7220000000000003E-2</v>
      </c>
      <c r="AF33" s="63">
        <v>3.7220000000000003E-2</v>
      </c>
      <c r="AG33" s="63">
        <v>3.7220000000000003E-2</v>
      </c>
      <c r="AH33" s="63">
        <v>3.7220000000000003E-2</v>
      </c>
      <c r="AI33" s="63">
        <v>3.7220000000000003E-2</v>
      </c>
      <c r="AJ33" s="63">
        <v>3.7220000000000003E-2</v>
      </c>
      <c r="AK33" s="63">
        <v>3.7220000000000003E-2</v>
      </c>
      <c r="AL33" s="63">
        <v>3.7220000000000003E-2</v>
      </c>
      <c r="AM33" s="63">
        <v>3.7220000000000003E-2</v>
      </c>
      <c r="AN33" s="63">
        <v>3.7220000000000003E-2</v>
      </c>
      <c r="AO33" s="63">
        <v>3.7220000000000003E-2</v>
      </c>
      <c r="AP33" s="63">
        <v>3.7220000000000003E-2</v>
      </c>
      <c r="AQ33" s="63">
        <v>3.7220000000000003E-2</v>
      </c>
      <c r="AR33" s="63">
        <v>3.7220000000000003E-2</v>
      </c>
      <c r="AS33" s="63">
        <v>3.7220000000000003E-2</v>
      </c>
      <c r="AT33" s="63">
        <v>3.7220000000000003E-2</v>
      </c>
      <c r="AU33" s="63">
        <v>3.7220000000000003E-2</v>
      </c>
      <c r="AV33" s="63">
        <v>3.7220000000000003E-2</v>
      </c>
      <c r="AW33" s="63">
        <v>3.7220000000000003E-2</v>
      </c>
      <c r="AX33" s="63">
        <v>3.7220000000000003E-2</v>
      </c>
      <c r="AY33" s="63">
        <v>3.7220000000000003E-2</v>
      </c>
      <c r="AZ33" s="63">
        <v>3.7220000000000003E-2</v>
      </c>
      <c r="BA33" s="63">
        <v>3.7220000000000003E-2</v>
      </c>
      <c r="BB33" s="63">
        <v>3.7220000000000003E-2</v>
      </c>
      <c r="BC33" s="63">
        <v>3.7220000000000003E-2</v>
      </c>
      <c r="BD33" s="63">
        <v>3.7220000000000003E-2</v>
      </c>
      <c r="BE33" s="63">
        <v>3.7220000000000003E-2</v>
      </c>
      <c r="BF33" s="63">
        <v>3.7220000000000003E-2</v>
      </c>
      <c r="BG33" s="63">
        <v>3.7220000000000003E-2</v>
      </c>
      <c r="BH33" s="63">
        <v>3.7220000000000003E-2</v>
      </c>
      <c r="BI33" s="63">
        <v>3.7220000000000003E-2</v>
      </c>
      <c r="BJ33" s="63">
        <v>3.7220000000000003E-2</v>
      </c>
      <c r="BK33" s="63">
        <v>3.7220000000000003E-2</v>
      </c>
      <c r="BL33" s="63">
        <v>3.7220000000000003E-2</v>
      </c>
      <c r="BM33" s="63">
        <v>3.7220000000000003E-2</v>
      </c>
      <c r="BN33" s="63">
        <v>3.7220000000000003E-2</v>
      </c>
      <c r="BO33" s="63">
        <v>3.7220000000000003E-2</v>
      </c>
      <c r="BP33" s="64">
        <v>3.7220000000000003E-2</v>
      </c>
    </row>
    <row r="34" spans="2:68" x14ac:dyDescent="0.3">
      <c r="B34" s="17"/>
      <c r="E34" s="55"/>
      <c r="F34" s="56" t="s">
        <v>25</v>
      </c>
      <c r="H34" s="60">
        <v>1.4213999999999999E-2</v>
      </c>
      <c r="I34" s="60">
        <v>1.4213999999999999E-2</v>
      </c>
      <c r="J34" s="60">
        <v>1.4213999999999999E-2</v>
      </c>
      <c r="K34" s="60">
        <v>1.4213999999999999E-2</v>
      </c>
      <c r="L34" s="60">
        <v>1.4213999999999999E-2</v>
      </c>
      <c r="M34" s="60">
        <v>1.4213999999999999E-2</v>
      </c>
      <c r="N34" s="60">
        <v>1.4213999999999999E-2</v>
      </c>
      <c r="O34" s="60">
        <v>1.4213999999999999E-2</v>
      </c>
      <c r="P34" s="60">
        <v>1.4213999999999999E-2</v>
      </c>
      <c r="Q34" s="60">
        <v>1.4213999999999999E-2</v>
      </c>
      <c r="R34" s="60">
        <v>1.4213999999999999E-2</v>
      </c>
      <c r="S34" s="60">
        <v>1.4213999999999999E-2</v>
      </c>
      <c r="T34" s="60">
        <v>1.4213999999999999E-2</v>
      </c>
      <c r="U34" s="60">
        <v>1.4213999999999999E-2</v>
      </c>
      <c r="V34" s="60">
        <v>1.4213999999999999E-2</v>
      </c>
      <c r="W34" s="60">
        <v>1.4213999999999999E-2</v>
      </c>
      <c r="X34" s="60">
        <v>1.4213999999999999E-2</v>
      </c>
      <c r="Y34" s="60">
        <v>1.4213999999999999E-2</v>
      </c>
      <c r="Z34" s="60">
        <v>1.4213999999999999E-2</v>
      </c>
      <c r="AA34" s="60">
        <v>1.4213999999999999E-2</v>
      </c>
      <c r="AB34" s="60">
        <v>1.4213999999999999E-2</v>
      </c>
      <c r="AC34" s="60">
        <v>1.4213999999999999E-2</v>
      </c>
      <c r="AD34" s="60">
        <v>1.4213999999999999E-2</v>
      </c>
      <c r="AE34" s="60">
        <v>1.4213999999999999E-2</v>
      </c>
      <c r="AF34" s="60">
        <v>1.4213999999999999E-2</v>
      </c>
      <c r="AG34" s="60">
        <v>1.4213999999999999E-2</v>
      </c>
      <c r="AH34" s="60">
        <v>1.4213999999999999E-2</v>
      </c>
      <c r="AI34" s="60">
        <v>1.4213999999999999E-2</v>
      </c>
      <c r="AJ34" s="60">
        <v>1.4213999999999999E-2</v>
      </c>
      <c r="AK34" s="60">
        <v>1.4213999999999999E-2</v>
      </c>
      <c r="AL34" s="60">
        <v>1.4213999999999999E-2</v>
      </c>
      <c r="AM34" s="60">
        <v>1.4213999999999999E-2</v>
      </c>
      <c r="AN34" s="60">
        <v>1.4213999999999999E-2</v>
      </c>
      <c r="AO34" s="60">
        <v>1.4213999999999999E-2</v>
      </c>
      <c r="AP34" s="60">
        <v>1.4213999999999999E-2</v>
      </c>
      <c r="AQ34" s="60">
        <v>1.4213999999999999E-2</v>
      </c>
      <c r="AR34" s="60">
        <v>1.4213999999999999E-2</v>
      </c>
      <c r="AS34" s="60">
        <v>1.4213999999999999E-2</v>
      </c>
      <c r="AT34" s="60">
        <v>1.4213999999999999E-2</v>
      </c>
      <c r="AU34" s="60">
        <v>1.4213999999999999E-2</v>
      </c>
      <c r="AV34" s="60">
        <v>1.4213999999999999E-2</v>
      </c>
      <c r="AW34" s="60">
        <v>1.4213999999999999E-2</v>
      </c>
      <c r="AX34" s="60">
        <v>1.4213999999999999E-2</v>
      </c>
      <c r="AY34" s="60">
        <v>1.4213999999999999E-2</v>
      </c>
      <c r="AZ34" s="60">
        <v>1.4213999999999999E-2</v>
      </c>
      <c r="BA34" s="60">
        <v>1.4213999999999999E-2</v>
      </c>
      <c r="BB34" s="60">
        <v>1.4213999999999999E-2</v>
      </c>
      <c r="BC34" s="60">
        <v>1.4213999999999999E-2</v>
      </c>
      <c r="BD34" s="60">
        <v>1.4213999999999999E-2</v>
      </c>
      <c r="BE34" s="60">
        <v>1.4213999999999999E-2</v>
      </c>
      <c r="BF34" s="60">
        <v>1.4213999999999999E-2</v>
      </c>
      <c r="BG34" s="60">
        <v>1.4213999999999999E-2</v>
      </c>
      <c r="BH34" s="60">
        <v>1.4213999999999999E-2</v>
      </c>
      <c r="BI34" s="60">
        <v>1.4213999999999999E-2</v>
      </c>
      <c r="BJ34" s="60">
        <v>1.4213999999999999E-2</v>
      </c>
      <c r="BK34" s="60">
        <v>1.4213999999999999E-2</v>
      </c>
      <c r="BL34" s="60">
        <v>1.4213999999999999E-2</v>
      </c>
      <c r="BM34" s="60">
        <v>1.4213999999999999E-2</v>
      </c>
      <c r="BN34" s="60">
        <v>1.4213999999999999E-2</v>
      </c>
      <c r="BO34" s="60">
        <v>1.4213999999999999E-2</v>
      </c>
      <c r="BP34" s="61">
        <v>1.4213999999999999E-2</v>
      </c>
    </row>
    <row r="35" spans="2:68" x14ac:dyDescent="0.3">
      <c r="B35" s="17" t="s">
        <v>22</v>
      </c>
      <c r="E35" s="22"/>
      <c r="F35" s="65" t="s">
        <v>27</v>
      </c>
      <c r="H35" s="62">
        <f>SUM(H33:H34)</f>
        <v>4.9013999999999995E-2</v>
      </c>
      <c r="I35" s="62">
        <f t="shared" ref="I35:BP35" si="19">SUM(I33:I34)</f>
        <v>4.9013999999999995E-2</v>
      </c>
      <c r="J35" s="62">
        <f t="shared" si="19"/>
        <v>5.1884E-2</v>
      </c>
      <c r="K35" s="62">
        <f t="shared" si="19"/>
        <v>5.2733999999999996E-2</v>
      </c>
      <c r="L35" s="62">
        <f t="shared" si="19"/>
        <v>5.1434000000000001E-2</v>
      </c>
      <c r="M35" s="62">
        <f t="shared" si="19"/>
        <v>5.1434000000000001E-2</v>
      </c>
      <c r="N35" s="62">
        <f t="shared" si="19"/>
        <v>5.1434000000000001E-2</v>
      </c>
      <c r="O35" s="62">
        <f t="shared" si="19"/>
        <v>5.1434000000000001E-2</v>
      </c>
      <c r="P35" s="62">
        <f t="shared" si="19"/>
        <v>5.1434000000000001E-2</v>
      </c>
      <c r="Q35" s="62">
        <f t="shared" si="19"/>
        <v>5.1434000000000001E-2</v>
      </c>
      <c r="R35" s="62">
        <f t="shared" si="19"/>
        <v>5.1434000000000001E-2</v>
      </c>
      <c r="S35" s="62">
        <f t="shared" si="19"/>
        <v>5.1434000000000001E-2</v>
      </c>
      <c r="T35" s="62">
        <f t="shared" si="19"/>
        <v>5.1434000000000001E-2</v>
      </c>
      <c r="U35" s="62">
        <f t="shared" si="19"/>
        <v>5.1434000000000001E-2</v>
      </c>
      <c r="V35" s="62">
        <f t="shared" si="19"/>
        <v>5.1434000000000001E-2</v>
      </c>
      <c r="W35" s="62">
        <f t="shared" si="19"/>
        <v>5.1434000000000001E-2</v>
      </c>
      <c r="X35" s="62">
        <f t="shared" si="19"/>
        <v>5.1434000000000001E-2</v>
      </c>
      <c r="Y35" s="62">
        <f t="shared" si="19"/>
        <v>5.1434000000000001E-2</v>
      </c>
      <c r="Z35" s="62">
        <f t="shared" si="19"/>
        <v>5.1434000000000001E-2</v>
      </c>
      <c r="AA35" s="62">
        <f t="shared" si="19"/>
        <v>5.1434000000000001E-2</v>
      </c>
      <c r="AB35" s="62">
        <f t="shared" si="19"/>
        <v>5.1434000000000001E-2</v>
      </c>
      <c r="AC35" s="62">
        <f t="shared" si="19"/>
        <v>5.1434000000000001E-2</v>
      </c>
      <c r="AD35" s="62">
        <f t="shared" si="19"/>
        <v>5.1434000000000001E-2</v>
      </c>
      <c r="AE35" s="62">
        <f t="shared" si="19"/>
        <v>5.1434000000000001E-2</v>
      </c>
      <c r="AF35" s="62">
        <f t="shared" si="19"/>
        <v>5.1434000000000001E-2</v>
      </c>
      <c r="AG35" s="62">
        <f t="shared" si="19"/>
        <v>5.1434000000000001E-2</v>
      </c>
      <c r="AH35" s="62">
        <f t="shared" si="19"/>
        <v>5.1434000000000001E-2</v>
      </c>
      <c r="AI35" s="62">
        <f t="shared" si="19"/>
        <v>5.1434000000000001E-2</v>
      </c>
      <c r="AJ35" s="62">
        <f t="shared" si="19"/>
        <v>5.1434000000000001E-2</v>
      </c>
      <c r="AK35" s="62">
        <f t="shared" si="19"/>
        <v>5.1434000000000001E-2</v>
      </c>
      <c r="AL35" s="62">
        <f t="shared" si="19"/>
        <v>5.1434000000000001E-2</v>
      </c>
      <c r="AM35" s="62">
        <f t="shared" si="19"/>
        <v>5.1434000000000001E-2</v>
      </c>
      <c r="AN35" s="62">
        <f t="shared" si="19"/>
        <v>5.1434000000000001E-2</v>
      </c>
      <c r="AO35" s="62">
        <f t="shared" si="19"/>
        <v>5.1434000000000001E-2</v>
      </c>
      <c r="AP35" s="62">
        <f t="shared" si="19"/>
        <v>5.1434000000000001E-2</v>
      </c>
      <c r="AQ35" s="62">
        <f t="shared" si="19"/>
        <v>5.1434000000000001E-2</v>
      </c>
      <c r="AR35" s="62">
        <f t="shared" si="19"/>
        <v>5.1434000000000001E-2</v>
      </c>
      <c r="AS35" s="62">
        <f t="shared" si="19"/>
        <v>5.1434000000000001E-2</v>
      </c>
      <c r="AT35" s="62">
        <f t="shared" si="19"/>
        <v>5.1434000000000001E-2</v>
      </c>
      <c r="AU35" s="62">
        <f t="shared" si="19"/>
        <v>5.1434000000000001E-2</v>
      </c>
      <c r="AV35" s="62">
        <f t="shared" si="19"/>
        <v>5.1434000000000001E-2</v>
      </c>
      <c r="AW35" s="62">
        <f t="shared" si="19"/>
        <v>5.1434000000000001E-2</v>
      </c>
      <c r="AX35" s="62">
        <f t="shared" si="19"/>
        <v>5.1434000000000001E-2</v>
      </c>
      <c r="AY35" s="62">
        <f t="shared" si="19"/>
        <v>5.1434000000000001E-2</v>
      </c>
      <c r="AZ35" s="62">
        <f t="shared" si="19"/>
        <v>5.1434000000000001E-2</v>
      </c>
      <c r="BA35" s="62">
        <f t="shared" si="19"/>
        <v>5.1434000000000001E-2</v>
      </c>
      <c r="BB35" s="62">
        <f t="shared" si="19"/>
        <v>5.1434000000000001E-2</v>
      </c>
      <c r="BC35" s="62">
        <f t="shared" si="19"/>
        <v>5.1434000000000001E-2</v>
      </c>
      <c r="BD35" s="62">
        <f t="shared" si="19"/>
        <v>5.1434000000000001E-2</v>
      </c>
      <c r="BE35" s="62">
        <f t="shared" si="19"/>
        <v>5.1434000000000001E-2</v>
      </c>
      <c r="BF35" s="62">
        <f t="shared" si="19"/>
        <v>5.1434000000000001E-2</v>
      </c>
      <c r="BG35" s="62">
        <f t="shared" si="19"/>
        <v>5.1434000000000001E-2</v>
      </c>
      <c r="BH35" s="62">
        <f t="shared" si="19"/>
        <v>5.1434000000000001E-2</v>
      </c>
      <c r="BI35" s="62">
        <f t="shared" si="19"/>
        <v>5.1434000000000001E-2</v>
      </c>
      <c r="BJ35" s="62">
        <f t="shared" si="19"/>
        <v>5.1434000000000001E-2</v>
      </c>
      <c r="BK35" s="62">
        <f t="shared" si="19"/>
        <v>5.1434000000000001E-2</v>
      </c>
      <c r="BL35" s="62">
        <f t="shared" si="19"/>
        <v>5.1434000000000001E-2</v>
      </c>
      <c r="BM35" s="62">
        <f t="shared" si="19"/>
        <v>5.1434000000000001E-2</v>
      </c>
      <c r="BN35" s="62">
        <f t="shared" si="19"/>
        <v>5.1434000000000001E-2</v>
      </c>
      <c r="BO35" s="62">
        <f t="shared" si="19"/>
        <v>5.1434000000000001E-2</v>
      </c>
      <c r="BP35" s="62">
        <f t="shared" si="19"/>
        <v>5.1434000000000001E-2</v>
      </c>
    </row>
    <row r="36" spans="2:68" x14ac:dyDescent="0.3">
      <c r="B36" s="17" t="s">
        <v>19</v>
      </c>
      <c r="E36" s="22"/>
      <c r="F36" s="18"/>
      <c r="H36" s="57">
        <f>H35/4</f>
        <v>1.2253499999999999E-2</v>
      </c>
      <c r="I36" s="57">
        <f t="shared" ref="I36:BP36" si="20">I35/4</f>
        <v>1.2253499999999999E-2</v>
      </c>
      <c r="J36" s="57">
        <f t="shared" si="20"/>
        <v>1.2971E-2</v>
      </c>
      <c r="K36" s="57">
        <f t="shared" si="20"/>
        <v>1.3183499999999999E-2</v>
      </c>
      <c r="L36" s="57">
        <f t="shared" si="20"/>
        <v>1.28585E-2</v>
      </c>
      <c r="M36" s="57">
        <f t="shared" si="20"/>
        <v>1.28585E-2</v>
      </c>
      <c r="N36" s="57">
        <f t="shared" si="20"/>
        <v>1.28585E-2</v>
      </c>
      <c r="O36" s="57">
        <f t="shared" si="20"/>
        <v>1.28585E-2</v>
      </c>
      <c r="P36" s="57">
        <f t="shared" si="20"/>
        <v>1.28585E-2</v>
      </c>
      <c r="Q36" s="57">
        <f t="shared" si="20"/>
        <v>1.28585E-2</v>
      </c>
      <c r="R36" s="57">
        <f t="shared" si="20"/>
        <v>1.28585E-2</v>
      </c>
      <c r="S36" s="57">
        <f t="shared" si="20"/>
        <v>1.28585E-2</v>
      </c>
      <c r="T36" s="57">
        <f t="shared" si="20"/>
        <v>1.28585E-2</v>
      </c>
      <c r="U36" s="57">
        <f t="shared" si="20"/>
        <v>1.28585E-2</v>
      </c>
      <c r="V36" s="57">
        <f t="shared" si="20"/>
        <v>1.28585E-2</v>
      </c>
      <c r="W36" s="57">
        <f t="shared" si="20"/>
        <v>1.28585E-2</v>
      </c>
      <c r="X36" s="57">
        <f t="shared" si="20"/>
        <v>1.28585E-2</v>
      </c>
      <c r="Y36" s="57">
        <f t="shared" si="20"/>
        <v>1.28585E-2</v>
      </c>
      <c r="Z36" s="57">
        <f t="shared" si="20"/>
        <v>1.28585E-2</v>
      </c>
      <c r="AA36" s="57">
        <f t="shared" si="20"/>
        <v>1.28585E-2</v>
      </c>
      <c r="AB36" s="57">
        <f t="shared" si="20"/>
        <v>1.28585E-2</v>
      </c>
      <c r="AC36" s="57">
        <f t="shared" si="20"/>
        <v>1.28585E-2</v>
      </c>
      <c r="AD36" s="57">
        <f t="shared" si="20"/>
        <v>1.28585E-2</v>
      </c>
      <c r="AE36" s="57">
        <f t="shared" si="20"/>
        <v>1.28585E-2</v>
      </c>
      <c r="AF36" s="57">
        <f t="shared" si="20"/>
        <v>1.28585E-2</v>
      </c>
      <c r="AG36" s="57">
        <f t="shared" si="20"/>
        <v>1.28585E-2</v>
      </c>
      <c r="AH36" s="57">
        <f t="shared" si="20"/>
        <v>1.28585E-2</v>
      </c>
      <c r="AI36" s="57">
        <f t="shared" si="20"/>
        <v>1.28585E-2</v>
      </c>
      <c r="AJ36" s="57">
        <f t="shared" si="20"/>
        <v>1.28585E-2</v>
      </c>
      <c r="AK36" s="57">
        <f t="shared" si="20"/>
        <v>1.28585E-2</v>
      </c>
      <c r="AL36" s="57">
        <f t="shared" si="20"/>
        <v>1.28585E-2</v>
      </c>
      <c r="AM36" s="57">
        <f t="shared" si="20"/>
        <v>1.28585E-2</v>
      </c>
      <c r="AN36" s="57">
        <f t="shared" si="20"/>
        <v>1.28585E-2</v>
      </c>
      <c r="AO36" s="57">
        <f t="shared" si="20"/>
        <v>1.28585E-2</v>
      </c>
      <c r="AP36" s="57">
        <f t="shared" si="20"/>
        <v>1.28585E-2</v>
      </c>
      <c r="AQ36" s="57">
        <f t="shared" si="20"/>
        <v>1.28585E-2</v>
      </c>
      <c r="AR36" s="57">
        <f t="shared" si="20"/>
        <v>1.28585E-2</v>
      </c>
      <c r="AS36" s="57">
        <f t="shared" si="20"/>
        <v>1.28585E-2</v>
      </c>
      <c r="AT36" s="57">
        <f t="shared" si="20"/>
        <v>1.28585E-2</v>
      </c>
      <c r="AU36" s="57">
        <f t="shared" si="20"/>
        <v>1.28585E-2</v>
      </c>
      <c r="AV36" s="57">
        <f t="shared" si="20"/>
        <v>1.28585E-2</v>
      </c>
      <c r="AW36" s="57">
        <f t="shared" si="20"/>
        <v>1.28585E-2</v>
      </c>
      <c r="AX36" s="57">
        <f t="shared" si="20"/>
        <v>1.28585E-2</v>
      </c>
      <c r="AY36" s="57">
        <f t="shared" si="20"/>
        <v>1.28585E-2</v>
      </c>
      <c r="AZ36" s="57">
        <f t="shared" si="20"/>
        <v>1.28585E-2</v>
      </c>
      <c r="BA36" s="57">
        <f t="shared" si="20"/>
        <v>1.28585E-2</v>
      </c>
      <c r="BB36" s="57">
        <f t="shared" si="20"/>
        <v>1.28585E-2</v>
      </c>
      <c r="BC36" s="57">
        <f t="shared" si="20"/>
        <v>1.28585E-2</v>
      </c>
      <c r="BD36" s="57">
        <f t="shared" si="20"/>
        <v>1.28585E-2</v>
      </c>
      <c r="BE36" s="57">
        <f t="shared" si="20"/>
        <v>1.28585E-2</v>
      </c>
      <c r="BF36" s="57">
        <f t="shared" si="20"/>
        <v>1.28585E-2</v>
      </c>
      <c r="BG36" s="57">
        <f t="shared" si="20"/>
        <v>1.28585E-2</v>
      </c>
      <c r="BH36" s="57">
        <f t="shared" si="20"/>
        <v>1.28585E-2</v>
      </c>
      <c r="BI36" s="57">
        <f t="shared" si="20"/>
        <v>1.28585E-2</v>
      </c>
      <c r="BJ36" s="57">
        <f t="shared" si="20"/>
        <v>1.28585E-2</v>
      </c>
      <c r="BK36" s="57">
        <f t="shared" si="20"/>
        <v>1.28585E-2</v>
      </c>
      <c r="BL36" s="57">
        <f t="shared" si="20"/>
        <v>1.28585E-2</v>
      </c>
      <c r="BM36" s="57">
        <f t="shared" si="20"/>
        <v>1.28585E-2</v>
      </c>
      <c r="BN36" s="57">
        <f t="shared" si="20"/>
        <v>1.28585E-2</v>
      </c>
      <c r="BO36" s="57">
        <f t="shared" si="20"/>
        <v>1.28585E-2</v>
      </c>
      <c r="BP36" s="58">
        <f t="shared" si="20"/>
        <v>1.28585E-2</v>
      </c>
    </row>
    <row r="37" spans="2:68" x14ac:dyDescent="0.3">
      <c r="B37" s="17" t="s">
        <v>23</v>
      </c>
      <c r="E37" s="49"/>
      <c r="F37" s="18">
        <f>SUM(H37:BP37)</f>
        <v>10010023962.054741</v>
      </c>
      <c r="H37" s="36">
        <f>H8*H$31*H36</f>
        <v>0</v>
      </c>
      <c r="I37" s="36">
        <f t="shared" ref="I37:BP37" si="21">I8*I$31*I36</f>
        <v>245069999.99999997</v>
      </c>
      <c r="J37" s="36">
        <f t="shared" si="21"/>
        <v>259420000</v>
      </c>
      <c r="K37" s="36">
        <f t="shared" si="21"/>
        <v>263669999.99999997</v>
      </c>
      <c r="L37" s="36">
        <f t="shared" si="21"/>
        <v>257170000</v>
      </c>
      <c r="M37" s="36">
        <f t="shared" si="21"/>
        <v>257170000</v>
      </c>
      <c r="N37" s="36">
        <f t="shared" si="21"/>
        <v>257170000</v>
      </c>
      <c r="O37" s="36">
        <f t="shared" si="21"/>
        <v>257170000</v>
      </c>
      <c r="P37" s="36">
        <f t="shared" si="21"/>
        <v>257170000</v>
      </c>
      <c r="Q37" s="36">
        <f t="shared" si="21"/>
        <v>257170000</v>
      </c>
      <c r="R37" s="36">
        <f t="shared" si="21"/>
        <v>257170000</v>
      </c>
      <c r="S37" s="36">
        <f t="shared" si="21"/>
        <v>257170000</v>
      </c>
      <c r="T37" s="36">
        <f t="shared" si="21"/>
        <v>257170000</v>
      </c>
      <c r="U37" s="36">
        <f t="shared" si="21"/>
        <v>257170000</v>
      </c>
      <c r="V37" s="36">
        <f t="shared" si="21"/>
        <v>253263380.36685249</v>
      </c>
      <c r="W37" s="36">
        <f t="shared" si="21"/>
        <v>249306527.46515214</v>
      </c>
      <c r="X37" s="36">
        <f t="shared" si="21"/>
        <v>245298795.37041533</v>
      </c>
      <c r="Y37" s="36">
        <f t="shared" si="21"/>
        <v>241239529.85253829</v>
      </c>
      <c r="Z37" s="36">
        <f t="shared" si="21"/>
        <v>237128068.26899961</v>
      </c>
      <c r="AA37" s="36">
        <f t="shared" si="21"/>
        <v>232963739.456689</v>
      </c>
      <c r="AB37" s="36">
        <f t="shared" si="21"/>
        <v>228745863.62234533</v>
      </c>
      <c r="AC37" s="36">
        <f t="shared" si="21"/>
        <v>224473752.23158574</v>
      </c>
      <c r="AD37" s="36">
        <f t="shared" si="21"/>
        <v>220146707.89650807</v>
      </c>
      <c r="AE37" s="36">
        <f t="shared" si="21"/>
        <v>215764024.26184779</v>
      </c>
      <c r="AF37" s="36">
        <f t="shared" si="21"/>
        <v>211324985.88967127</v>
      </c>
      <c r="AG37" s="36">
        <f t="shared" si="21"/>
        <v>206828868.14258605</v>
      </c>
      <c r="AH37" s="36">
        <f t="shared" si="21"/>
        <v>202274937.06544998</v>
      </c>
      <c r="AI37" s="36">
        <f t="shared" si="21"/>
        <v>197662449.26555854</v>
      </c>
      <c r="AJ37" s="36">
        <f t="shared" si="21"/>
        <v>192990651.79129219</v>
      </c>
      <c r="AK37" s="36">
        <f t="shared" si="21"/>
        <v>188258782.00920299</v>
      </c>
      <c r="AL37" s="36">
        <f t="shared" si="21"/>
        <v>183466067.4795208</v>
      </c>
      <c r="AM37" s="36">
        <f t="shared" si="21"/>
        <v>178611725.83005869</v>
      </c>
      <c r="AN37" s="36">
        <f t="shared" si="21"/>
        <v>173694964.62849697</v>
      </c>
      <c r="AO37" s="36">
        <f t="shared" si="21"/>
        <v>168714981.253025</v>
      </c>
      <c r="AP37" s="36">
        <f t="shared" si="21"/>
        <v>163670962.76131949</v>
      </c>
      <c r="AQ37" s="36">
        <f t="shared" si="21"/>
        <v>158562085.7578384</v>
      </c>
      <c r="AR37" s="36">
        <f t="shared" si="21"/>
        <v>153387516.25940806</v>
      </c>
      <c r="AS37" s="36">
        <f t="shared" si="21"/>
        <v>148146409.55908212</v>
      </c>
      <c r="AT37" s="36">
        <f t="shared" si="21"/>
        <v>142837910.08825007</v>
      </c>
      <c r="AU37" s="36">
        <f t="shared" si="21"/>
        <v>137461151.27697232</v>
      </c>
      <c r="AV37" s="36">
        <f t="shared" si="21"/>
        <v>132015255.41251977</v>
      </c>
      <c r="AW37" s="36">
        <f t="shared" si="21"/>
        <v>126499333.49609414</v>
      </c>
      <c r="AX37" s="36">
        <f t="shared" si="21"/>
        <v>120912485.09770615</v>
      </c>
      <c r="AY37" s="36">
        <f t="shared" si="21"/>
        <v>115253798.20918751</v>
      </c>
      <c r="AZ37" s="36">
        <f t="shared" si="21"/>
        <v>109522349.09531282</v>
      </c>
      <c r="BA37" s="36">
        <f t="shared" si="21"/>
        <v>103717202.14300738</v>
      </c>
      <c r="BB37" s="36">
        <f t="shared" si="21"/>
        <v>97837409.70861572</v>
      </c>
      <c r="BC37" s="36">
        <f t="shared" si="21"/>
        <v>91882011.96320644</v>
      </c>
      <c r="BD37" s="36">
        <f t="shared" si="21"/>
        <v>85850036.735887811</v>
      </c>
      <c r="BE37" s="36">
        <f t="shared" si="21"/>
        <v>79740499.355108693</v>
      </c>
      <c r="BF37" s="36">
        <f t="shared" si="21"/>
        <v>73552402.487918839</v>
      </c>
      <c r="BG37" s="36">
        <f t="shared" si="21"/>
        <v>67284735.977162227</v>
      </c>
      <c r="BH37" s="36">
        <f t="shared" si="21"/>
        <v>60936476.676577047</v>
      </c>
      <c r="BI37" s="36">
        <f t="shared" si="21"/>
        <v>54506588.283775285</v>
      </c>
      <c r="BJ37" s="36">
        <f t="shared" si="21"/>
        <v>47994021.171074688</v>
      </c>
      <c r="BK37" s="36">
        <f t="shared" si="21"/>
        <v>41397712.214155436</v>
      </c>
      <c r="BL37" s="36">
        <f t="shared" si="21"/>
        <v>34716584.618513629</v>
      </c>
      <c r="BM37" s="36">
        <f t="shared" si="21"/>
        <v>27949547.743683267</v>
      </c>
      <c r="BN37" s="36">
        <f t="shared" si="21"/>
        <v>21095496.925197899</v>
      </c>
      <c r="BO37" s="36">
        <f t="shared" si="21"/>
        <v>14153313.294263035</v>
      </c>
      <c r="BP37" s="50">
        <f t="shared" si="21"/>
        <v>7121863.595109798</v>
      </c>
    </row>
    <row r="38" spans="2:68" x14ac:dyDescent="0.3">
      <c r="B38" s="17"/>
      <c r="E38" s="35"/>
      <c r="F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0"/>
    </row>
    <row r="39" spans="2:68" x14ac:dyDescent="0.3">
      <c r="B39" s="25"/>
      <c r="C39" s="26"/>
      <c r="D39" s="26"/>
      <c r="E39" s="26"/>
      <c r="F39" s="27"/>
      <c r="H39" s="28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</row>
    <row r="41" spans="2:68" x14ac:dyDescent="0.3">
      <c r="B41" s="54" t="s">
        <v>28</v>
      </c>
    </row>
    <row r="42" spans="2:68" x14ac:dyDescent="0.3">
      <c r="B42" s="4" t="s">
        <v>0</v>
      </c>
      <c r="C42" s="5"/>
      <c r="D42" s="5"/>
      <c r="E42" s="5"/>
      <c r="F42" s="6"/>
      <c r="G42" s="6"/>
      <c r="H42" s="7">
        <f>YEAR(H44)</f>
        <v>2023</v>
      </c>
      <c r="I42" s="7">
        <f>YEAR(I44)</f>
        <v>2023</v>
      </c>
      <c r="J42" s="7">
        <f t="shared" ref="J42:BP42" si="22">YEAR(J44)</f>
        <v>2023</v>
      </c>
      <c r="K42" s="7">
        <f t="shared" si="22"/>
        <v>2023</v>
      </c>
      <c r="L42" s="7">
        <f t="shared" si="22"/>
        <v>2024</v>
      </c>
      <c r="M42" s="7">
        <f t="shared" si="22"/>
        <v>2024</v>
      </c>
      <c r="N42" s="7">
        <f t="shared" si="22"/>
        <v>2024</v>
      </c>
      <c r="O42" s="7">
        <f t="shared" si="22"/>
        <v>2024</v>
      </c>
      <c r="P42" s="7">
        <f t="shared" si="22"/>
        <v>2025</v>
      </c>
      <c r="Q42" s="7">
        <f t="shared" si="22"/>
        <v>2025</v>
      </c>
      <c r="R42" s="7">
        <f t="shared" si="22"/>
        <v>2025</v>
      </c>
      <c r="S42" s="7">
        <f t="shared" si="22"/>
        <v>2025</v>
      </c>
      <c r="T42" s="7">
        <f t="shared" si="22"/>
        <v>2026</v>
      </c>
      <c r="U42" s="7">
        <f t="shared" si="22"/>
        <v>2026</v>
      </c>
      <c r="V42" s="7">
        <f t="shared" si="22"/>
        <v>2026</v>
      </c>
      <c r="W42" s="7">
        <f t="shared" si="22"/>
        <v>2026</v>
      </c>
      <c r="X42" s="7">
        <f t="shared" si="22"/>
        <v>2027</v>
      </c>
      <c r="Y42" s="7">
        <f t="shared" si="22"/>
        <v>2027</v>
      </c>
      <c r="Z42" s="7">
        <f t="shared" si="22"/>
        <v>2027</v>
      </c>
      <c r="AA42" s="7">
        <f t="shared" si="22"/>
        <v>2027</v>
      </c>
      <c r="AB42" s="7">
        <f t="shared" si="22"/>
        <v>2028</v>
      </c>
      <c r="AC42" s="7">
        <f t="shared" si="22"/>
        <v>2028</v>
      </c>
      <c r="AD42" s="7">
        <f t="shared" si="22"/>
        <v>2028</v>
      </c>
      <c r="AE42" s="7">
        <f t="shared" si="22"/>
        <v>2028</v>
      </c>
      <c r="AF42" s="7">
        <f t="shared" si="22"/>
        <v>2029</v>
      </c>
      <c r="AG42" s="7">
        <f t="shared" si="22"/>
        <v>2029</v>
      </c>
      <c r="AH42" s="7">
        <f t="shared" si="22"/>
        <v>2029</v>
      </c>
      <c r="AI42" s="7">
        <f t="shared" si="22"/>
        <v>2029</v>
      </c>
      <c r="AJ42" s="7">
        <f t="shared" si="22"/>
        <v>2030</v>
      </c>
      <c r="AK42" s="7">
        <f t="shared" si="22"/>
        <v>2030</v>
      </c>
      <c r="AL42" s="7">
        <f t="shared" si="22"/>
        <v>2030</v>
      </c>
      <c r="AM42" s="7">
        <f t="shared" si="22"/>
        <v>2030</v>
      </c>
      <c r="AN42" s="7">
        <f t="shared" si="22"/>
        <v>2031</v>
      </c>
      <c r="AO42" s="7">
        <f t="shared" si="22"/>
        <v>2031</v>
      </c>
      <c r="AP42" s="7">
        <f t="shared" si="22"/>
        <v>2031</v>
      </c>
      <c r="AQ42" s="7">
        <f t="shared" si="22"/>
        <v>2031</v>
      </c>
      <c r="AR42" s="7">
        <f t="shared" si="22"/>
        <v>2032</v>
      </c>
      <c r="AS42" s="7">
        <f t="shared" si="22"/>
        <v>2032</v>
      </c>
      <c r="AT42" s="7">
        <f t="shared" si="22"/>
        <v>2032</v>
      </c>
      <c r="AU42" s="7">
        <f t="shared" si="22"/>
        <v>2032</v>
      </c>
      <c r="AV42" s="7">
        <f t="shared" si="22"/>
        <v>2033</v>
      </c>
      <c r="AW42" s="7">
        <f t="shared" si="22"/>
        <v>2033</v>
      </c>
      <c r="AX42" s="7">
        <f t="shared" si="22"/>
        <v>2033</v>
      </c>
      <c r="AY42" s="7">
        <f t="shared" si="22"/>
        <v>2033</v>
      </c>
      <c r="AZ42" s="7">
        <f t="shared" si="22"/>
        <v>2034</v>
      </c>
      <c r="BA42" s="7">
        <f t="shared" si="22"/>
        <v>2034</v>
      </c>
      <c r="BB42" s="7">
        <f t="shared" si="22"/>
        <v>2034</v>
      </c>
      <c r="BC42" s="7">
        <f t="shared" si="22"/>
        <v>2034</v>
      </c>
      <c r="BD42" s="7">
        <f t="shared" si="22"/>
        <v>2035</v>
      </c>
      <c r="BE42" s="7">
        <f t="shared" si="22"/>
        <v>2035</v>
      </c>
      <c r="BF42" s="7">
        <f t="shared" si="22"/>
        <v>2035</v>
      </c>
      <c r="BG42" s="7">
        <f t="shared" si="22"/>
        <v>2035</v>
      </c>
      <c r="BH42" s="7">
        <f t="shared" si="22"/>
        <v>2036</v>
      </c>
      <c r="BI42" s="7">
        <f t="shared" si="22"/>
        <v>2036</v>
      </c>
      <c r="BJ42" s="7">
        <f t="shared" si="22"/>
        <v>2036</v>
      </c>
      <c r="BK42" s="7">
        <f t="shared" si="22"/>
        <v>2036</v>
      </c>
      <c r="BL42" s="7">
        <f t="shared" si="22"/>
        <v>2037</v>
      </c>
      <c r="BM42" s="7">
        <f t="shared" si="22"/>
        <v>2037</v>
      </c>
      <c r="BN42" s="7">
        <f t="shared" si="22"/>
        <v>2037</v>
      </c>
      <c r="BO42" s="7">
        <f t="shared" si="22"/>
        <v>2037</v>
      </c>
      <c r="BP42" s="7">
        <f t="shared" si="22"/>
        <v>2038</v>
      </c>
    </row>
    <row r="43" spans="2:68" x14ac:dyDescent="0.3">
      <c r="B43" s="5"/>
      <c r="C43" s="5"/>
      <c r="D43" s="5"/>
      <c r="E43" s="5"/>
      <c r="F43" s="6"/>
      <c r="G43" s="6"/>
      <c r="H43" s="8">
        <f>(MONTH(H44)=3)*1+(MONTH(H44)=6)*2+(MONTH(H44)=9)*3+(MONTH(H44)=12)*4</f>
        <v>1</v>
      </c>
      <c r="I43" s="8">
        <f>(MONTH(I44)=3)*1+(MONTH(I44)=6)*2+(MONTH(I44)=9)*3+(MONTH(I44)=12)*4</f>
        <v>2</v>
      </c>
      <c r="J43" s="8">
        <f t="shared" ref="J43:BP43" si="23">(MONTH(J44)=3)*1+(MONTH(J44)=6)*2+(MONTH(J44)=9)*3+(MONTH(J44)=12)*4</f>
        <v>3</v>
      </c>
      <c r="K43" s="8">
        <f t="shared" si="23"/>
        <v>4</v>
      </c>
      <c r="L43" s="8">
        <f t="shared" si="23"/>
        <v>1</v>
      </c>
      <c r="M43" s="8">
        <f t="shared" si="23"/>
        <v>2</v>
      </c>
      <c r="N43" s="8">
        <f t="shared" si="23"/>
        <v>3</v>
      </c>
      <c r="O43" s="8">
        <f t="shared" si="23"/>
        <v>4</v>
      </c>
      <c r="P43" s="8">
        <f t="shared" si="23"/>
        <v>1</v>
      </c>
      <c r="Q43" s="8">
        <f t="shared" si="23"/>
        <v>2</v>
      </c>
      <c r="R43" s="8">
        <f t="shared" si="23"/>
        <v>3</v>
      </c>
      <c r="S43" s="8">
        <f t="shared" si="23"/>
        <v>4</v>
      </c>
      <c r="T43" s="8">
        <f t="shared" si="23"/>
        <v>1</v>
      </c>
      <c r="U43" s="8">
        <f t="shared" si="23"/>
        <v>2</v>
      </c>
      <c r="V43" s="8">
        <f t="shared" si="23"/>
        <v>3</v>
      </c>
      <c r="W43" s="8">
        <f t="shared" si="23"/>
        <v>4</v>
      </c>
      <c r="X43" s="8">
        <f t="shared" si="23"/>
        <v>1</v>
      </c>
      <c r="Y43" s="8">
        <f t="shared" si="23"/>
        <v>2</v>
      </c>
      <c r="Z43" s="8">
        <f t="shared" si="23"/>
        <v>3</v>
      </c>
      <c r="AA43" s="8">
        <f t="shared" si="23"/>
        <v>4</v>
      </c>
      <c r="AB43" s="8">
        <f t="shared" si="23"/>
        <v>1</v>
      </c>
      <c r="AC43" s="8">
        <f t="shared" si="23"/>
        <v>2</v>
      </c>
      <c r="AD43" s="8">
        <f t="shared" si="23"/>
        <v>3</v>
      </c>
      <c r="AE43" s="8">
        <f t="shared" si="23"/>
        <v>4</v>
      </c>
      <c r="AF43" s="8">
        <f t="shared" si="23"/>
        <v>1</v>
      </c>
      <c r="AG43" s="8">
        <f t="shared" si="23"/>
        <v>2</v>
      </c>
      <c r="AH43" s="8">
        <f t="shared" si="23"/>
        <v>3</v>
      </c>
      <c r="AI43" s="8">
        <f t="shared" si="23"/>
        <v>4</v>
      </c>
      <c r="AJ43" s="8">
        <f t="shared" si="23"/>
        <v>1</v>
      </c>
      <c r="AK43" s="8">
        <f t="shared" si="23"/>
        <v>2</v>
      </c>
      <c r="AL43" s="8">
        <f t="shared" si="23"/>
        <v>3</v>
      </c>
      <c r="AM43" s="8">
        <f t="shared" si="23"/>
        <v>4</v>
      </c>
      <c r="AN43" s="8">
        <f t="shared" si="23"/>
        <v>1</v>
      </c>
      <c r="AO43" s="8">
        <f t="shared" si="23"/>
        <v>2</v>
      </c>
      <c r="AP43" s="8">
        <f t="shared" si="23"/>
        <v>3</v>
      </c>
      <c r="AQ43" s="8">
        <f t="shared" si="23"/>
        <v>4</v>
      </c>
      <c r="AR43" s="8">
        <f t="shared" si="23"/>
        <v>1</v>
      </c>
      <c r="AS43" s="8">
        <f t="shared" si="23"/>
        <v>2</v>
      </c>
      <c r="AT43" s="8">
        <f t="shared" si="23"/>
        <v>3</v>
      </c>
      <c r="AU43" s="8">
        <f t="shared" si="23"/>
        <v>4</v>
      </c>
      <c r="AV43" s="8">
        <f t="shared" si="23"/>
        <v>1</v>
      </c>
      <c r="AW43" s="8">
        <f t="shared" si="23"/>
        <v>2</v>
      </c>
      <c r="AX43" s="8">
        <f t="shared" si="23"/>
        <v>3</v>
      </c>
      <c r="AY43" s="8">
        <f t="shared" si="23"/>
        <v>4</v>
      </c>
      <c r="AZ43" s="8">
        <f t="shared" si="23"/>
        <v>1</v>
      </c>
      <c r="BA43" s="8">
        <f t="shared" si="23"/>
        <v>2</v>
      </c>
      <c r="BB43" s="8">
        <f t="shared" si="23"/>
        <v>3</v>
      </c>
      <c r="BC43" s="8">
        <f t="shared" si="23"/>
        <v>4</v>
      </c>
      <c r="BD43" s="8">
        <f t="shared" si="23"/>
        <v>1</v>
      </c>
      <c r="BE43" s="8">
        <f t="shared" si="23"/>
        <v>2</v>
      </c>
      <c r="BF43" s="8">
        <f t="shared" si="23"/>
        <v>3</v>
      </c>
      <c r="BG43" s="8">
        <f t="shared" si="23"/>
        <v>4</v>
      </c>
      <c r="BH43" s="8">
        <f t="shared" si="23"/>
        <v>1</v>
      </c>
      <c r="BI43" s="8">
        <f t="shared" si="23"/>
        <v>2</v>
      </c>
      <c r="BJ43" s="8">
        <f t="shared" si="23"/>
        <v>3</v>
      </c>
      <c r="BK43" s="8">
        <f t="shared" si="23"/>
        <v>4</v>
      </c>
      <c r="BL43" s="8">
        <f t="shared" si="23"/>
        <v>1</v>
      </c>
      <c r="BM43" s="8">
        <f t="shared" si="23"/>
        <v>2</v>
      </c>
      <c r="BN43" s="8">
        <f t="shared" si="23"/>
        <v>3</v>
      </c>
      <c r="BO43" s="8">
        <f t="shared" si="23"/>
        <v>4</v>
      </c>
      <c r="BP43" s="8">
        <f t="shared" si="23"/>
        <v>1</v>
      </c>
    </row>
    <row r="44" spans="2:68" x14ac:dyDescent="0.3">
      <c r="B44" s="9" t="s">
        <v>1</v>
      </c>
      <c r="C44" s="10"/>
      <c r="D44" s="10"/>
      <c r="E44" s="11"/>
      <c r="F44" s="12" t="s">
        <v>2</v>
      </c>
      <c r="G44" s="6">
        <f>EOMONTH(H44,-3)</f>
        <v>44926</v>
      </c>
      <c r="H44" s="39">
        <v>45016</v>
      </c>
      <c r="I44" s="13">
        <f>EOMONTH(H44,3)</f>
        <v>45107</v>
      </c>
      <c r="J44" s="13">
        <f t="shared" ref="J44" si="24">EOMONTH(I44,3)</f>
        <v>45199</v>
      </c>
      <c r="K44" s="13">
        <f t="shared" ref="K44" si="25">EOMONTH(J44,3)</f>
        <v>45291</v>
      </c>
      <c r="L44" s="13">
        <f t="shared" ref="L44" si="26">EOMONTH(K44,3)</f>
        <v>45382</v>
      </c>
      <c r="M44" s="13">
        <f t="shared" ref="M44" si="27">EOMONTH(L44,3)</f>
        <v>45473</v>
      </c>
      <c r="N44" s="13">
        <f t="shared" ref="N44" si="28">EOMONTH(M44,3)</f>
        <v>45565</v>
      </c>
      <c r="O44" s="13">
        <f t="shared" ref="O44" si="29">EOMONTH(N44,3)</f>
        <v>45657</v>
      </c>
      <c r="P44" s="13">
        <f t="shared" ref="P44" si="30">EOMONTH(O44,3)</f>
        <v>45747</v>
      </c>
      <c r="Q44" s="13">
        <f t="shared" ref="Q44" si="31">EOMONTH(P44,3)</f>
        <v>45838</v>
      </c>
      <c r="R44" s="13">
        <f t="shared" ref="R44" si="32">EOMONTH(Q44,3)</f>
        <v>45930</v>
      </c>
      <c r="S44" s="13">
        <f t="shared" ref="S44" si="33">EOMONTH(R44,3)</f>
        <v>46022</v>
      </c>
      <c r="T44" s="13">
        <f t="shared" ref="T44" si="34">EOMONTH(S44,3)</f>
        <v>46112</v>
      </c>
      <c r="U44" s="13">
        <f t="shared" ref="U44" si="35">EOMONTH(T44,3)</f>
        <v>46203</v>
      </c>
      <c r="V44" s="13">
        <f t="shared" ref="V44" si="36">EOMONTH(U44,3)</f>
        <v>46295</v>
      </c>
      <c r="W44" s="13">
        <f t="shared" ref="W44" si="37">EOMONTH(V44,3)</f>
        <v>46387</v>
      </c>
      <c r="X44" s="13">
        <f t="shared" ref="X44" si="38">EOMONTH(W44,3)</f>
        <v>46477</v>
      </c>
      <c r="Y44" s="13">
        <f t="shared" ref="Y44" si="39">EOMONTH(X44,3)</f>
        <v>46568</v>
      </c>
      <c r="Z44" s="13">
        <f t="shared" ref="Z44" si="40">EOMONTH(Y44,3)</f>
        <v>46660</v>
      </c>
      <c r="AA44" s="13">
        <f t="shared" ref="AA44" si="41">EOMONTH(Z44,3)</f>
        <v>46752</v>
      </c>
      <c r="AB44" s="13">
        <f t="shared" ref="AB44" si="42">EOMONTH(AA44,3)</f>
        <v>46843</v>
      </c>
      <c r="AC44" s="13">
        <f t="shared" ref="AC44" si="43">EOMONTH(AB44,3)</f>
        <v>46934</v>
      </c>
      <c r="AD44" s="13">
        <f t="shared" ref="AD44" si="44">EOMONTH(AC44,3)</f>
        <v>47026</v>
      </c>
      <c r="AE44" s="13">
        <f t="shared" ref="AE44" si="45">EOMONTH(AD44,3)</f>
        <v>47118</v>
      </c>
      <c r="AF44" s="13">
        <f t="shared" ref="AF44" si="46">EOMONTH(AE44,3)</f>
        <v>47208</v>
      </c>
      <c r="AG44" s="13">
        <f t="shared" ref="AG44" si="47">EOMONTH(AF44,3)</f>
        <v>47299</v>
      </c>
      <c r="AH44" s="13">
        <f t="shared" ref="AH44" si="48">EOMONTH(AG44,3)</f>
        <v>47391</v>
      </c>
      <c r="AI44" s="13">
        <f t="shared" ref="AI44" si="49">EOMONTH(AH44,3)</f>
        <v>47483</v>
      </c>
      <c r="AJ44" s="13">
        <f t="shared" ref="AJ44" si="50">EOMONTH(AI44,3)</f>
        <v>47573</v>
      </c>
      <c r="AK44" s="13">
        <f t="shared" ref="AK44" si="51">EOMONTH(AJ44,3)</f>
        <v>47664</v>
      </c>
      <c r="AL44" s="13">
        <f t="shared" ref="AL44" si="52">EOMONTH(AK44,3)</f>
        <v>47756</v>
      </c>
      <c r="AM44" s="13">
        <f t="shared" ref="AM44" si="53">EOMONTH(AL44,3)</f>
        <v>47848</v>
      </c>
      <c r="AN44" s="13">
        <f t="shared" ref="AN44" si="54">EOMONTH(AM44,3)</f>
        <v>47938</v>
      </c>
      <c r="AO44" s="13">
        <f t="shared" ref="AO44" si="55">EOMONTH(AN44,3)</f>
        <v>48029</v>
      </c>
      <c r="AP44" s="13">
        <f t="shared" ref="AP44" si="56">EOMONTH(AO44,3)</f>
        <v>48121</v>
      </c>
      <c r="AQ44" s="13">
        <f t="shared" ref="AQ44" si="57">EOMONTH(AP44,3)</f>
        <v>48213</v>
      </c>
      <c r="AR44" s="13">
        <f t="shared" ref="AR44" si="58">EOMONTH(AQ44,3)</f>
        <v>48304</v>
      </c>
      <c r="AS44" s="13">
        <f t="shared" ref="AS44" si="59">EOMONTH(AR44,3)</f>
        <v>48395</v>
      </c>
      <c r="AT44" s="13">
        <f t="shared" ref="AT44" si="60">EOMONTH(AS44,3)</f>
        <v>48487</v>
      </c>
      <c r="AU44" s="13">
        <f t="shared" ref="AU44" si="61">EOMONTH(AT44,3)</f>
        <v>48579</v>
      </c>
      <c r="AV44" s="13">
        <f t="shared" ref="AV44" si="62">EOMONTH(AU44,3)</f>
        <v>48669</v>
      </c>
      <c r="AW44" s="13">
        <f t="shared" ref="AW44" si="63">EOMONTH(AV44,3)</f>
        <v>48760</v>
      </c>
      <c r="AX44" s="13">
        <f t="shared" ref="AX44" si="64">EOMONTH(AW44,3)</f>
        <v>48852</v>
      </c>
      <c r="AY44" s="13">
        <f t="shared" ref="AY44" si="65">EOMONTH(AX44,3)</f>
        <v>48944</v>
      </c>
      <c r="AZ44" s="13">
        <f t="shared" ref="AZ44" si="66">EOMONTH(AY44,3)</f>
        <v>49034</v>
      </c>
      <c r="BA44" s="13">
        <f t="shared" ref="BA44" si="67">EOMONTH(AZ44,3)</f>
        <v>49125</v>
      </c>
      <c r="BB44" s="13">
        <f t="shared" ref="BB44" si="68">EOMONTH(BA44,3)</f>
        <v>49217</v>
      </c>
      <c r="BC44" s="13">
        <f t="shared" ref="BC44" si="69">EOMONTH(BB44,3)</f>
        <v>49309</v>
      </c>
      <c r="BD44" s="13">
        <f t="shared" ref="BD44" si="70">EOMONTH(BC44,3)</f>
        <v>49399</v>
      </c>
      <c r="BE44" s="13">
        <f t="shared" ref="BE44" si="71">EOMONTH(BD44,3)</f>
        <v>49490</v>
      </c>
      <c r="BF44" s="13">
        <f t="shared" ref="BF44" si="72">EOMONTH(BE44,3)</f>
        <v>49582</v>
      </c>
      <c r="BG44" s="13">
        <f t="shared" ref="BG44" si="73">EOMONTH(BF44,3)</f>
        <v>49674</v>
      </c>
      <c r="BH44" s="13">
        <f t="shared" ref="BH44" si="74">EOMONTH(BG44,3)</f>
        <v>49765</v>
      </c>
      <c r="BI44" s="13">
        <f t="shared" ref="BI44" si="75">EOMONTH(BH44,3)</f>
        <v>49856</v>
      </c>
      <c r="BJ44" s="13">
        <f t="shared" ref="BJ44" si="76">EOMONTH(BI44,3)</f>
        <v>49948</v>
      </c>
      <c r="BK44" s="13">
        <f t="shared" ref="BK44" si="77">EOMONTH(BJ44,3)</f>
        <v>50040</v>
      </c>
      <c r="BL44" s="13">
        <f t="shared" ref="BL44" si="78">EOMONTH(BK44,3)</f>
        <v>50130</v>
      </c>
      <c r="BM44" s="13">
        <f t="shared" ref="BM44" si="79">EOMONTH(BL44,3)</f>
        <v>50221</v>
      </c>
      <c r="BN44" s="13">
        <f t="shared" ref="BN44" si="80">EOMONTH(BM44,3)</f>
        <v>50313</v>
      </c>
      <c r="BO44" s="13">
        <f t="shared" ref="BO44" si="81">EOMONTH(BN44,3)</f>
        <v>50405</v>
      </c>
      <c r="BP44" s="13">
        <f t="shared" ref="BP44" si="82">EOMONTH(BO44,3)</f>
        <v>50495</v>
      </c>
    </row>
    <row r="45" spans="2:68" x14ac:dyDescent="0.3">
      <c r="B45" s="14"/>
      <c r="C45" s="15"/>
      <c r="D45" s="15"/>
      <c r="E45" s="15"/>
      <c r="F45" s="16"/>
      <c r="H45" s="1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</row>
    <row r="46" spans="2:68" x14ac:dyDescent="0.3">
      <c r="B46" s="17" t="s">
        <v>3</v>
      </c>
      <c r="F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20"/>
    </row>
    <row r="47" spans="2:68" x14ac:dyDescent="0.3">
      <c r="B47" s="17"/>
      <c r="C47" s="21" t="s">
        <v>4</v>
      </c>
      <c r="E47" s="22"/>
      <c r="F47" s="18"/>
      <c r="H47" s="19">
        <f>G50</f>
        <v>0</v>
      </c>
      <c r="I47" s="19">
        <f t="shared" ref="I47" si="83">H50</f>
        <v>19000000000</v>
      </c>
      <c r="J47" s="19">
        <f t="shared" ref="J47" si="84">I50</f>
        <v>19000000000</v>
      </c>
      <c r="K47" s="19">
        <f t="shared" ref="K47" si="85">J50</f>
        <v>19000000000</v>
      </c>
      <c r="L47" s="19">
        <f t="shared" ref="L47" si="86">K50</f>
        <v>19000000000</v>
      </c>
      <c r="M47" s="19">
        <f t="shared" ref="M47" si="87">L50</f>
        <v>19000000000</v>
      </c>
      <c r="N47" s="19">
        <f t="shared" ref="N47" si="88">M50</f>
        <v>19000000000</v>
      </c>
      <c r="O47" s="19">
        <f t="shared" ref="O47" si="89">N50</f>
        <v>19000000000</v>
      </c>
      <c r="P47" s="19">
        <f t="shared" ref="P47" si="90">O50</f>
        <v>19000000000</v>
      </c>
      <c r="Q47" s="19">
        <f t="shared" ref="Q47" si="91">P50</f>
        <v>19000000000</v>
      </c>
      <c r="R47" s="19">
        <f t="shared" ref="R47" si="92">Q50</f>
        <v>19000000000</v>
      </c>
      <c r="S47" s="19">
        <f t="shared" ref="S47" si="93">R50</f>
        <v>19000000000</v>
      </c>
      <c r="T47" s="19">
        <f t="shared" ref="T47" si="94">S50</f>
        <v>19000000000</v>
      </c>
      <c r="U47" s="19">
        <f t="shared" ref="U47" si="95">T50</f>
        <v>19000000000</v>
      </c>
      <c r="V47" s="19">
        <f t="shared" ref="V47" si="96">U50</f>
        <v>18705790998.239388</v>
      </c>
      <c r="W47" s="19">
        <f t="shared" ref="W47" si="97">V50</f>
        <v>18408019566.780956</v>
      </c>
      <c r="X47" s="19">
        <f t="shared" ref="X47" si="98">W50</f>
        <v>18106642569.94471</v>
      </c>
      <c r="Y47" s="19">
        <f t="shared" ref="Y47" si="99">X50</f>
        <v>17801616349.742271</v>
      </c>
      <c r="Z47" s="19">
        <f t="shared" ref="Z47" si="100">Y50</f>
        <v>17492896719.552513</v>
      </c>
      <c r="AA47" s="19">
        <f t="shared" ref="AA47" si="101">Z50</f>
        <v>17180438957.7206</v>
      </c>
      <c r="AB47" s="19">
        <f t="shared" ref="AB47" si="102">AA50</f>
        <v>16864197801.079546</v>
      </c>
      <c r="AC47" s="19">
        <f t="shared" ref="AC47" si="103">AB50</f>
        <v>16544127438.393303</v>
      </c>
      <c r="AD47" s="19">
        <f t="shared" ref="AD47" si="104">AC50</f>
        <v>16220181503.720474</v>
      </c>
      <c r="AE47" s="19">
        <f t="shared" ref="AE47" si="105">AD50</f>
        <v>15892313069.69766</v>
      </c>
      <c r="AF47" s="19">
        <f t="shared" ref="AF47" si="106">AE50</f>
        <v>15560474640.741482</v>
      </c>
      <c r="AG47" s="19">
        <f t="shared" ref="AG47" si="107">AF50</f>
        <v>15224618146.168285</v>
      </c>
      <c r="AH47" s="19">
        <f t="shared" ref="AH47" si="108">AG50</f>
        <v>14884694933.230551</v>
      </c>
      <c r="AI47" s="19">
        <f t="shared" ref="AI47" si="109">AH50</f>
        <v>14540655760.068958</v>
      </c>
      <c r="AJ47" s="19">
        <f t="shared" ref="AJ47" si="110">AI50</f>
        <v>14192450788.57914</v>
      </c>
      <c r="AK47" s="19">
        <f t="shared" ref="AK47" si="111">AJ50</f>
        <v>13840029577.192036</v>
      </c>
      <c r="AL47" s="19">
        <f t="shared" ref="AL47" si="112">AK50</f>
        <v>13483341073.566853</v>
      </c>
      <c r="AM47" s="19">
        <f t="shared" ref="AM47" si="113">AL50</f>
        <v>13122333607.195522</v>
      </c>
      <c r="AN47" s="19">
        <f t="shared" ref="AN47" si="114">AM50</f>
        <v>12756954881.917635</v>
      </c>
      <c r="AO47" s="19">
        <f t="shared" ref="AO47" si="115">AN50</f>
        <v>12387151968.344721</v>
      </c>
      <c r="AP47" s="19">
        <f t="shared" ref="AP47" si="116">AO50</f>
        <v>12012871296.19281</v>
      </c>
      <c r="AQ47" s="19">
        <f t="shared" ref="AQ47" si="117">AP50</f>
        <v>11634058646.522146</v>
      </c>
      <c r="AR47" s="19">
        <f t="shared" ref="AR47" si="118">AQ50</f>
        <v>11250659143.882946</v>
      </c>
      <c r="AS47" s="19">
        <f t="shared" ref="AS47" si="119">AR50</f>
        <v>10862617248.366039</v>
      </c>
      <c r="AT47" s="19">
        <f t="shared" ref="AT47" si="120">AS50</f>
        <v>10469876747.557266</v>
      </c>
      <c r="AU47" s="19">
        <f t="shared" ref="AU47" si="121">AT50</f>
        <v>10072380748.394449</v>
      </c>
      <c r="AV47" s="19">
        <f t="shared" ref="AV47" si="122">AU50</f>
        <v>9670071668.9257698</v>
      </c>
      <c r="AW47" s="19">
        <f t="shared" ref="AW47" si="123">AV50</f>
        <v>9262891229.9683437</v>
      </c>
      <c r="AX47" s="19">
        <f t="shared" ref="AX47" si="124">AW50</f>
        <v>8850780446.665802</v>
      </c>
      <c r="AY47" s="19">
        <f t="shared" ref="AY47" si="125">AX50</f>
        <v>8433679619.9436417</v>
      </c>
      <c r="AZ47" s="19">
        <f t="shared" ref="AZ47" si="126">AY50</f>
        <v>8011528327.8611155</v>
      </c>
      <c r="BA47" s="19">
        <f t="shared" ref="BA47" si="127">AZ50</f>
        <v>7584265416.858408</v>
      </c>
      <c r="BB47" s="19">
        <f t="shared" ref="BB47" si="128">BA50</f>
        <v>7151828992.8978243</v>
      </c>
      <c r="BC47" s="19">
        <f t="shared" ref="BC47" si="129">BB50</f>
        <v>6714156412.497714</v>
      </c>
      <c r="BD47" s="19">
        <f t="shared" ref="BD47" si="130">BC50</f>
        <v>6271184273.6578293</v>
      </c>
      <c r="BE47" s="19">
        <f t="shared" ref="BE47" si="131">BD50</f>
        <v>5822848406.6748009</v>
      </c>
      <c r="BF47" s="19">
        <f t="shared" ref="BF47" si="132">BE50</f>
        <v>5369083864.8464088</v>
      </c>
      <c r="BG47" s="19">
        <f t="shared" ref="BG47" si="133">BF50</f>
        <v>4909824915.0632877</v>
      </c>
      <c r="BH47" s="19">
        <f t="shared" ref="BH47" si="134">BG50</f>
        <v>4445005028.2867184</v>
      </c>
      <c r="BI47" s="19">
        <f t="shared" ref="BI47" si="135">BH50</f>
        <v>3974556869.9111147</v>
      </c>
      <c r="BJ47" s="19">
        <f t="shared" ref="BJ47" si="136">BI50</f>
        <v>3498412290.00982</v>
      </c>
      <c r="BK47" s="19">
        <f t="shared" ref="BK47" si="137">BJ50</f>
        <v>3016502313.46279</v>
      </c>
      <c r="BL47" s="19">
        <f t="shared" ref="BL47" si="138">BK50</f>
        <v>2528757129.9647403</v>
      </c>
      <c r="BM47" s="19">
        <f t="shared" ref="BM47" si="139">BL50</f>
        <v>2035106083.9123044</v>
      </c>
      <c r="BN47" s="19">
        <f t="shared" ref="BN47" si="140">BM50</f>
        <v>1535477664.1687429</v>
      </c>
      <c r="BO47" s="19">
        <f t="shared" ref="BO47" si="141">BN50</f>
        <v>1029799493.7047163</v>
      </c>
      <c r="BP47" s="20">
        <f t="shared" ref="BP47" si="142">BO50</f>
        <v>517998319.11362624</v>
      </c>
    </row>
    <row r="48" spans="2:68" x14ac:dyDescent="0.3">
      <c r="B48" s="17"/>
      <c r="C48" s="21" t="s">
        <v>5</v>
      </c>
      <c r="E48" s="22" t="b">
        <f>F48=F49</f>
        <v>1</v>
      </c>
      <c r="F48" s="18">
        <f>SUM(H48:BP48)</f>
        <v>19000000000</v>
      </c>
      <c r="H48" s="37">
        <v>19000000000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20"/>
    </row>
    <row r="49" spans="2:68" x14ac:dyDescent="0.3">
      <c r="B49" s="17"/>
      <c r="C49" s="21" t="s">
        <v>6</v>
      </c>
      <c r="E49" s="22"/>
      <c r="F49" s="18">
        <f>SUM(H49:BP49)</f>
        <v>18999999999.999996</v>
      </c>
      <c r="H49" s="19">
        <f>H52</f>
        <v>0</v>
      </c>
      <c r="I49" s="19">
        <f t="shared" ref="I49:BP49" si="143">I52</f>
        <v>0</v>
      </c>
      <c r="J49" s="19">
        <f t="shared" si="143"/>
        <v>0</v>
      </c>
      <c r="K49" s="19">
        <f t="shared" si="143"/>
        <v>0</v>
      </c>
      <c r="L49" s="19">
        <f t="shared" si="143"/>
        <v>0</v>
      </c>
      <c r="M49" s="19">
        <f t="shared" si="143"/>
        <v>0</v>
      </c>
      <c r="N49" s="19">
        <f t="shared" si="143"/>
        <v>0</v>
      </c>
      <c r="O49" s="19">
        <f t="shared" si="143"/>
        <v>0</v>
      </c>
      <c r="P49" s="19">
        <f t="shared" si="143"/>
        <v>0</v>
      </c>
      <c r="Q49" s="19">
        <f t="shared" si="143"/>
        <v>0</v>
      </c>
      <c r="R49" s="19">
        <f t="shared" si="143"/>
        <v>0</v>
      </c>
      <c r="S49" s="19">
        <f t="shared" si="143"/>
        <v>0</v>
      </c>
      <c r="T49" s="19">
        <f t="shared" si="143"/>
        <v>0</v>
      </c>
      <c r="U49" s="19">
        <f t="shared" si="143"/>
        <v>294209001.76061356</v>
      </c>
      <c r="V49" s="19">
        <f t="shared" si="143"/>
        <v>297771431.45843214</v>
      </c>
      <c r="W49" s="19">
        <f t="shared" si="143"/>
        <v>301376996.83624661</v>
      </c>
      <c r="X49" s="19">
        <f t="shared" si="143"/>
        <v>305026220.20243824</v>
      </c>
      <c r="Y49" s="19">
        <f t="shared" si="143"/>
        <v>308719630.18975937</v>
      </c>
      <c r="Z49" s="19">
        <f t="shared" si="143"/>
        <v>312457761.83191216</v>
      </c>
      <c r="AA49" s="19">
        <f t="shared" si="143"/>
        <v>316241156.64105392</v>
      </c>
      <c r="AB49" s="19">
        <f t="shared" si="143"/>
        <v>320070362.6862421</v>
      </c>
      <c r="AC49" s="19">
        <f t="shared" si="143"/>
        <v>323945934.67282832</v>
      </c>
      <c r="AD49" s="19">
        <f t="shared" si="143"/>
        <v>327868434.02281427</v>
      </c>
      <c r="AE49" s="19">
        <f t="shared" si="143"/>
        <v>331838428.95617962</v>
      </c>
      <c r="AF49" s="19">
        <f t="shared" si="143"/>
        <v>335856494.57319558</v>
      </c>
      <c r="AG49" s="19">
        <f t="shared" si="143"/>
        <v>339923212.93773496</v>
      </c>
      <c r="AH49" s="19">
        <f t="shared" si="143"/>
        <v>344039173.16159153</v>
      </c>
      <c r="AI49" s="19">
        <f t="shared" si="143"/>
        <v>348204971.48981881</v>
      </c>
      <c r="AJ49" s="19">
        <f t="shared" si="143"/>
        <v>352421211.38710326</v>
      </c>
      <c r="AK49" s="19">
        <f t="shared" si="143"/>
        <v>356688503.62518406</v>
      </c>
      <c r="AL49" s="19">
        <f t="shared" si="143"/>
        <v>361007466.37132943</v>
      </c>
      <c r="AM49" s="19">
        <f t="shared" si="143"/>
        <v>365378725.27788669</v>
      </c>
      <c r="AN49" s="19">
        <f t="shared" si="143"/>
        <v>369802913.57291389</v>
      </c>
      <c r="AO49" s="19">
        <f t="shared" si="143"/>
        <v>374280672.15191162</v>
      </c>
      <c r="AP49" s="19">
        <f t="shared" si="143"/>
        <v>378812649.670663</v>
      </c>
      <c r="AQ49" s="19">
        <f t="shared" si="143"/>
        <v>383399502.63920027</v>
      </c>
      <c r="AR49" s="19">
        <f t="shared" si="143"/>
        <v>388041895.51690698</v>
      </c>
      <c r="AS49" s="19">
        <f t="shared" si="143"/>
        <v>392740500.8087734</v>
      </c>
      <c r="AT49" s="19">
        <f t="shared" si="143"/>
        <v>397495999.16281652</v>
      </c>
      <c r="AU49" s="19">
        <f t="shared" si="143"/>
        <v>402309079.46867943</v>
      </c>
      <c r="AV49" s="19">
        <f t="shared" si="143"/>
        <v>407180438.95742595</v>
      </c>
      <c r="AW49" s="19">
        <f t="shared" si="143"/>
        <v>412110783.30254197</v>
      </c>
      <c r="AX49" s="19">
        <f t="shared" si="143"/>
        <v>417100826.72216082</v>
      </c>
      <c r="AY49" s="19">
        <f t="shared" si="143"/>
        <v>422151292.08252621</v>
      </c>
      <c r="AZ49" s="19">
        <f t="shared" si="143"/>
        <v>427262911.00270736</v>
      </c>
      <c r="BA49" s="19">
        <f t="shared" si="143"/>
        <v>432436423.96058375</v>
      </c>
      <c r="BB49" s="19">
        <f t="shared" si="143"/>
        <v>437672580.4001103</v>
      </c>
      <c r="BC49" s="19">
        <f t="shared" si="143"/>
        <v>442972138.83988523</v>
      </c>
      <c r="BD49" s="19">
        <f t="shared" si="143"/>
        <v>448335866.98302805</v>
      </c>
      <c r="BE49" s="19">
        <f t="shared" si="143"/>
        <v>453764541.82839185</v>
      </c>
      <c r="BF49" s="19">
        <f t="shared" si="143"/>
        <v>459258949.78312087</v>
      </c>
      <c r="BG49" s="19">
        <f t="shared" si="143"/>
        <v>464819886.77656984</v>
      </c>
      <c r="BH49" s="19">
        <f t="shared" si="143"/>
        <v>470448158.37560391</v>
      </c>
      <c r="BI49" s="19">
        <f t="shared" si="143"/>
        <v>476144579.90129495</v>
      </c>
      <c r="BJ49" s="19">
        <f t="shared" si="143"/>
        <v>481909976.54702991</v>
      </c>
      <c r="BK49" s="19">
        <f t="shared" si="143"/>
        <v>487745183.49804962</v>
      </c>
      <c r="BL49" s="19">
        <f t="shared" si="143"/>
        <v>493651046.05243576</v>
      </c>
      <c r="BM49" s="19">
        <f t="shared" si="143"/>
        <v>499628419.74356157</v>
      </c>
      <c r="BN49" s="19">
        <f t="shared" si="143"/>
        <v>505678170.46402657</v>
      </c>
      <c r="BO49" s="19">
        <f t="shared" si="143"/>
        <v>511801174.59109008</v>
      </c>
      <c r="BP49" s="20">
        <f t="shared" si="143"/>
        <v>517998319.1136263</v>
      </c>
    </row>
    <row r="50" spans="2:68" x14ac:dyDescent="0.3">
      <c r="B50" s="17"/>
      <c r="C50" s="21" t="s">
        <v>7</v>
      </c>
      <c r="F50" s="23"/>
      <c r="H50" s="19">
        <f>IF(ABS(H47+H48-H49)&lt;0.000001,0,H47+H48-H49)</f>
        <v>19000000000</v>
      </c>
      <c r="I50" s="19">
        <f t="shared" ref="I50:BP50" si="144">IF(ABS(I47+I48-I49)&lt;0.000001,0,I47+I48-I49)</f>
        <v>19000000000</v>
      </c>
      <c r="J50" s="19">
        <f t="shared" si="144"/>
        <v>19000000000</v>
      </c>
      <c r="K50" s="19">
        <f t="shared" si="144"/>
        <v>19000000000</v>
      </c>
      <c r="L50" s="19">
        <f t="shared" si="144"/>
        <v>19000000000</v>
      </c>
      <c r="M50" s="19">
        <f t="shared" si="144"/>
        <v>19000000000</v>
      </c>
      <c r="N50" s="19">
        <f t="shared" si="144"/>
        <v>19000000000</v>
      </c>
      <c r="O50" s="19">
        <f t="shared" si="144"/>
        <v>19000000000</v>
      </c>
      <c r="P50" s="19">
        <f t="shared" si="144"/>
        <v>19000000000</v>
      </c>
      <c r="Q50" s="19">
        <f t="shared" si="144"/>
        <v>19000000000</v>
      </c>
      <c r="R50" s="19">
        <f t="shared" si="144"/>
        <v>19000000000</v>
      </c>
      <c r="S50" s="19">
        <f t="shared" si="144"/>
        <v>19000000000</v>
      </c>
      <c r="T50" s="19">
        <f t="shared" si="144"/>
        <v>19000000000</v>
      </c>
      <c r="U50" s="19">
        <f t="shared" si="144"/>
        <v>18705790998.239388</v>
      </c>
      <c r="V50" s="19">
        <f t="shared" si="144"/>
        <v>18408019566.780956</v>
      </c>
      <c r="W50" s="19">
        <f t="shared" si="144"/>
        <v>18106642569.94471</v>
      </c>
      <c r="X50" s="19">
        <f t="shared" si="144"/>
        <v>17801616349.742271</v>
      </c>
      <c r="Y50" s="19">
        <f t="shared" si="144"/>
        <v>17492896719.552513</v>
      </c>
      <c r="Z50" s="19">
        <f t="shared" si="144"/>
        <v>17180438957.7206</v>
      </c>
      <c r="AA50" s="19">
        <f t="shared" si="144"/>
        <v>16864197801.079546</v>
      </c>
      <c r="AB50" s="19">
        <f t="shared" si="144"/>
        <v>16544127438.393303</v>
      </c>
      <c r="AC50" s="19">
        <f t="shared" si="144"/>
        <v>16220181503.720474</v>
      </c>
      <c r="AD50" s="19">
        <f t="shared" si="144"/>
        <v>15892313069.69766</v>
      </c>
      <c r="AE50" s="19">
        <f t="shared" si="144"/>
        <v>15560474640.741482</v>
      </c>
      <c r="AF50" s="19">
        <f t="shared" si="144"/>
        <v>15224618146.168285</v>
      </c>
      <c r="AG50" s="19">
        <f t="shared" si="144"/>
        <v>14884694933.230551</v>
      </c>
      <c r="AH50" s="19">
        <f t="shared" si="144"/>
        <v>14540655760.068958</v>
      </c>
      <c r="AI50" s="19">
        <f t="shared" si="144"/>
        <v>14192450788.57914</v>
      </c>
      <c r="AJ50" s="19">
        <f t="shared" si="144"/>
        <v>13840029577.192036</v>
      </c>
      <c r="AK50" s="19">
        <f t="shared" si="144"/>
        <v>13483341073.566853</v>
      </c>
      <c r="AL50" s="19">
        <f t="shared" si="144"/>
        <v>13122333607.195522</v>
      </c>
      <c r="AM50" s="19">
        <f t="shared" si="144"/>
        <v>12756954881.917635</v>
      </c>
      <c r="AN50" s="19">
        <f t="shared" si="144"/>
        <v>12387151968.344721</v>
      </c>
      <c r="AO50" s="19">
        <f t="shared" si="144"/>
        <v>12012871296.19281</v>
      </c>
      <c r="AP50" s="19">
        <f t="shared" si="144"/>
        <v>11634058646.522146</v>
      </c>
      <c r="AQ50" s="19">
        <f t="shared" si="144"/>
        <v>11250659143.882946</v>
      </c>
      <c r="AR50" s="19">
        <f t="shared" si="144"/>
        <v>10862617248.366039</v>
      </c>
      <c r="AS50" s="19">
        <f t="shared" si="144"/>
        <v>10469876747.557266</v>
      </c>
      <c r="AT50" s="19">
        <f t="shared" si="144"/>
        <v>10072380748.394449</v>
      </c>
      <c r="AU50" s="19">
        <f t="shared" si="144"/>
        <v>9670071668.9257698</v>
      </c>
      <c r="AV50" s="19">
        <f t="shared" si="144"/>
        <v>9262891229.9683437</v>
      </c>
      <c r="AW50" s="19">
        <f t="shared" si="144"/>
        <v>8850780446.665802</v>
      </c>
      <c r="AX50" s="19">
        <f t="shared" si="144"/>
        <v>8433679619.9436417</v>
      </c>
      <c r="AY50" s="19">
        <f t="shared" si="144"/>
        <v>8011528327.8611155</v>
      </c>
      <c r="AZ50" s="19">
        <f t="shared" si="144"/>
        <v>7584265416.858408</v>
      </c>
      <c r="BA50" s="19">
        <f t="shared" si="144"/>
        <v>7151828992.8978243</v>
      </c>
      <c r="BB50" s="19">
        <f t="shared" si="144"/>
        <v>6714156412.497714</v>
      </c>
      <c r="BC50" s="19">
        <f t="shared" si="144"/>
        <v>6271184273.6578293</v>
      </c>
      <c r="BD50" s="19">
        <f t="shared" si="144"/>
        <v>5822848406.6748009</v>
      </c>
      <c r="BE50" s="19">
        <f t="shared" si="144"/>
        <v>5369083864.8464088</v>
      </c>
      <c r="BF50" s="19">
        <f t="shared" si="144"/>
        <v>4909824915.0632877</v>
      </c>
      <c r="BG50" s="19">
        <f t="shared" si="144"/>
        <v>4445005028.2867184</v>
      </c>
      <c r="BH50" s="19">
        <f t="shared" si="144"/>
        <v>3974556869.9111147</v>
      </c>
      <c r="BI50" s="19">
        <f t="shared" si="144"/>
        <v>3498412290.00982</v>
      </c>
      <c r="BJ50" s="19">
        <f t="shared" si="144"/>
        <v>3016502313.46279</v>
      </c>
      <c r="BK50" s="19">
        <f t="shared" si="144"/>
        <v>2528757129.9647403</v>
      </c>
      <c r="BL50" s="19">
        <f t="shared" si="144"/>
        <v>2035106083.9123044</v>
      </c>
      <c r="BM50" s="19">
        <f t="shared" si="144"/>
        <v>1535477664.1687429</v>
      </c>
      <c r="BN50" s="19">
        <f t="shared" si="144"/>
        <v>1029799493.7047163</v>
      </c>
      <c r="BO50" s="19">
        <f t="shared" si="144"/>
        <v>517998319.11362624</v>
      </c>
      <c r="BP50" s="20">
        <f t="shared" si="144"/>
        <v>0</v>
      </c>
    </row>
    <row r="51" spans="2:68" x14ac:dyDescent="0.3">
      <c r="B51" s="17"/>
      <c r="D51" s="24"/>
      <c r="E51" s="24"/>
      <c r="F51" s="23"/>
      <c r="H51" s="1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</row>
    <row r="52" spans="2:68" x14ac:dyDescent="0.3">
      <c r="B52" s="17" t="s">
        <v>17</v>
      </c>
      <c r="D52" s="24"/>
      <c r="E52" s="38" t="s">
        <v>8</v>
      </c>
      <c r="F52" s="18">
        <f>SUM(H52:BP52)</f>
        <v>18999999999.999996</v>
      </c>
      <c r="H52" s="36">
        <f t="shared" ref="H52" si="145">(H54-H66)*H60</f>
        <v>0</v>
      </c>
      <c r="I52" s="36">
        <f>(I54-I66)*I60</f>
        <v>0</v>
      </c>
      <c r="J52" s="36">
        <f t="shared" ref="J52:BP52" si="146">(J54-J66)*J60</f>
        <v>0</v>
      </c>
      <c r="K52" s="36">
        <f t="shared" si="146"/>
        <v>0</v>
      </c>
      <c r="L52" s="36">
        <f t="shared" si="146"/>
        <v>0</v>
      </c>
      <c r="M52" s="36">
        <f t="shared" si="146"/>
        <v>0</v>
      </c>
      <c r="N52" s="36">
        <f t="shared" si="146"/>
        <v>0</v>
      </c>
      <c r="O52" s="36">
        <f t="shared" si="146"/>
        <v>0</v>
      </c>
      <c r="P52" s="36">
        <f t="shared" si="146"/>
        <v>0</v>
      </c>
      <c r="Q52" s="36">
        <f t="shared" si="146"/>
        <v>0</v>
      </c>
      <c r="R52" s="36">
        <f t="shared" si="146"/>
        <v>0</v>
      </c>
      <c r="S52" s="36">
        <f t="shared" si="146"/>
        <v>0</v>
      </c>
      <c r="T52" s="36">
        <f t="shared" si="146"/>
        <v>0</v>
      </c>
      <c r="U52" s="36">
        <f t="shared" si="146"/>
        <v>294209001.76061356</v>
      </c>
      <c r="V52" s="36">
        <f t="shared" si="146"/>
        <v>297771431.45843214</v>
      </c>
      <c r="W52" s="36">
        <f t="shared" si="146"/>
        <v>301376996.83624661</v>
      </c>
      <c r="X52" s="36">
        <f t="shared" si="146"/>
        <v>305026220.20243824</v>
      </c>
      <c r="Y52" s="36">
        <f t="shared" si="146"/>
        <v>308719630.18975937</v>
      </c>
      <c r="Z52" s="36">
        <f t="shared" si="146"/>
        <v>312457761.83191216</v>
      </c>
      <c r="AA52" s="36">
        <f t="shared" si="146"/>
        <v>316241156.64105392</v>
      </c>
      <c r="AB52" s="36">
        <f t="shared" si="146"/>
        <v>320070362.6862421</v>
      </c>
      <c r="AC52" s="36">
        <f t="shared" si="146"/>
        <v>323945934.67282832</v>
      </c>
      <c r="AD52" s="36">
        <f t="shared" si="146"/>
        <v>327868434.02281427</v>
      </c>
      <c r="AE52" s="36">
        <f t="shared" si="146"/>
        <v>331838428.95617962</v>
      </c>
      <c r="AF52" s="36">
        <f t="shared" si="146"/>
        <v>335856494.57319558</v>
      </c>
      <c r="AG52" s="36">
        <f t="shared" si="146"/>
        <v>339923212.93773496</v>
      </c>
      <c r="AH52" s="36">
        <f t="shared" si="146"/>
        <v>344039173.16159153</v>
      </c>
      <c r="AI52" s="36">
        <f t="shared" si="146"/>
        <v>348204971.48981881</v>
      </c>
      <c r="AJ52" s="36">
        <f t="shared" si="146"/>
        <v>352421211.38710326</v>
      </c>
      <c r="AK52" s="36">
        <f t="shared" si="146"/>
        <v>356688503.62518406</v>
      </c>
      <c r="AL52" s="36">
        <f t="shared" si="146"/>
        <v>361007466.37132943</v>
      </c>
      <c r="AM52" s="36">
        <f t="shared" si="146"/>
        <v>365378725.27788669</v>
      </c>
      <c r="AN52" s="36">
        <f t="shared" si="146"/>
        <v>369802913.57291389</v>
      </c>
      <c r="AO52" s="36">
        <f t="shared" si="146"/>
        <v>374280672.15191162</v>
      </c>
      <c r="AP52" s="36">
        <f t="shared" si="146"/>
        <v>378812649.670663</v>
      </c>
      <c r="AQ52" s="36">
        <f t="shared" si="146"/>
        <v>383399502.63920027</v>
      </c>
      <c r="AR52" s="36">
        <f t="shared" si="146"/>
        <v>388041895.51690698</v>
      </c>
      <c r="AS52" s="36">
        <f t="shared" si="146"/>
        <v>392740500.8087734</v>
      </c>
      <c r="AT52" s="36">
        <f t="shared" si="146"/>
        <v>397495999.16281652</v>
      </c>
      <c r="AU52" s="36">
        <f t="shared" si="146"/>
        <v>402309079.46867943</v>
      </c>
      <c r="AV52" s="36">
        <f t="shared" si="146"/>
        <v>407180438.95742595</v>
      </c>
      <c r="AW52" s="36">
        <f t="shared" si="146"/>
        <v>412110783.30254197</v>
      </c>
      <c r="AX52" s="36">
        <f t="shared" si="146"/>
        <v>417100826.72216082</v>
      </c>
      <c r="AY52" s="36">
        <f t="shared" si="146"/>
        <v>422151292.08252621</v>
      </c>
      <c r="AZ52" s="36">
        <f t="shared" si="146"/>
        <v>427262911.00270736</v>
      </c>
      <c r="BA52" s="36">
        <f t="shared" si="146"/>
        <v>432436423.96058375</v>
      </c>
      <c r="BB52" s="36">
        <f t="shared" si="146"/>
        <v>437672580.4001103</v>
      </c>
      <c r="BC52" s="36">
        <f t="shared" si="146"/>
        <v>442972138.83988523</v>
      </c>
      <c r="BD52" s="36">
        <f t="shared" si="146"/>
        <v>448335866.98302805</v>
      </c>
      <c r="BE52" s="36">
        <f t="shared" si="146"/>
        <v>453764541.82839185</v>
      </c>
      <c r="BF52" s="36">
        <f t="shared" si="146"/>
        <v>459258949.78312087</v>
      </c>
      <c r="BG52" s="36">
        <f t="shared" si="146"/>
        <v>464819886.77656984</v>
      </c>
      <c r="BH52" s="36">
        <f t="shared" si="146"/>
        <v>470448158.37560391</v>
      </c>
      <c r="BI52" s="36">
        <f t="shared" si="146"/>
        <v>476144579.90129495</v>
      </c>
      <c r="BJ52" s="36">
        <f t="shared" si="146"/>
        <v>481909976.54702991</v>
      </c>
      <c r="BK52" s="36">
        <f t="shared" si="146"/>
        <v>487745183.49804962</v>
      </c>
      <c r="BL52" s="36">
        <f t="shared" si="146"/>
        <v>493651046.05243576</v>
      </c>
      <c r="BM52" s="36">
        <f t="shared" si="146"/>
        <v>499628419.74356157</v>
      </c>
      <c r="BN52" s="36">
        <f t="shared" si="146"/>
        <v>505678170.46402657</v>
      </c>
      <c r="BO52" s="36">
        <f t="shared" si="146"/>
        <v>511801174.59109008</v>
      </c>
      <c r="BP52" s="50">
        <f t="shared" si="146"/>
        <v>517998319.1136263</v>
      </c>
    </row>
    <row r="53" spans="2:68" x14ac:dyDescent="0.3">
      <c r="B53" s="17"/>
      <c r="D53" s="24"/>
      <c r="E53" s="24"/>
      <c r="F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20"/>
    </row>
    <row r="54" spans="2:68" s="33" customFormat="1" x14ac:dyDescent="0.3">
      <c r="B54" s="30"/>
      <c r="C54" s="33" t="s">
        <v>9</v>
      </c>
      <c r="D54" s="31"/>
      <c r="E54" s="31"/>
      <c r="F54" s="32"/>
      <c r="H54" s="34">
        <f t="shared" ref="H54:BP54" si="147">IFERROR(PMT(H75,H61,-H47-H48),0)</f>
        <v>517338813.08870143</v>
      </c>
      <c r="I54" s="34">
        <f t="shared" si="147"/>
        <v>517338813.08870143</v>
      </c>
      <c r="J54" s="34">
        <f t="shared" si="147"/>
        <v>525565283.90611106</v>
      </c>
      <c r="K54" s="34">
        <f t="shared" si="147"/>
        <v>528015962.46876967</v>
      </c>
      <c r="L54" s="34">
        <f t="shared" si="147"/>
        <v>524270501.76061362</v>
      </c>
      <c r="M54" s="34">
        <f t="shared" si="147"/>
        <v>524270501.76061362</v>
      </c>
      <c r="N54" s="34">
        <f t="shared" si="147"/>
        <v>524270501.76061362</v>
      </c>
      <c r="O54" s="34">
        <f t="shared" si="147"/>
        <v>524270501.76061362</v>
      </c>
      <c r="P54" s="34">
        <f t="shared" si="147"/>
        <v>524270501.76061362</v>
      </c>
      <c r="Q54" s="34">
        <f t="shared" si="147"/>
        <v>524270501.76061362</v>
      </c>
      <c r="R54" s="34">
        <f t="shared" si="147"/>
        <v>524270501.76061362</v>
      </c>
      <c r="S54" s="34">
        <f t="shared" si="147"/>
        <v>524270501.76061362</v>
      </c>
      <c r="T54" s="34">
        <f t="shared" si="147"/>
        <v>524270501.76061362</v>
      </c>
      <c r="U54" s="34">
        <f t="shared" si="147"/>
        <v>524270501.76061362</v>
      </c>
      <c r="V54" s="34">
        <f t="shared" si="147"/>
        <v>524270501.7606138</v>
      </c>
      <c r="W54" s="34">
        <f t="shared" si="147"/>
        <v>524270501.7606138</v>
      </c>
      <c r="X54" s="34">
        <f t="shared" si="147"/>
        <v>524270501.7606138</v>
      </c>
      <c r="Y54" s="34">
        <f t="shared" si="147"/>
        <v>524270501.76061368</v>
      </c>
      <c r="Z54" s="34">
        <f t="shared" si="147"/>
        <v>524270501.7606138</v>
      </c>
      <c r="AA54" s="34">
        <f t="shared" si="147"/>
        <v>524270501.7606138</v>
      </c>
      <c r="AB54" s="34">
        <f t="shared" si="147"/>
        <v>524270501.7606138</v>
      </c>
      <c r="AC54" s="34">
        <f t="shared" si="147"/>
        <v>524270501.76061368</v>
      </c>
      <c r="AD54" s="34">
        <f t="shared" si="147"/>
        <v>524270501.76061368</v>
      </c>
      <c r="AE54" s="34">
        <f t="shared" si="147"/>
        <v>524270501.7606138</v>
      </c>
      <c r="AF54" s="34">
        <f t="shared" si="147"/>
        <v>524270501.7606138</v>
      </c>
      <c r="AG54" s="34">
        <f t="shared" si="147"/>
        <v>524270501.76061368</v>
      </c>
      <c r="AH54" s="34">
        <f t="shared" si="147"/>
        <v>524270501.76061368</v>
      </c>
      <c r="AI54" s="34">
        <f t="shared" si="147"/>
        <v>524270501.7606138</v>
      </c>
      <c r="AJ54" s="34">
        <f t="shared" si="147"/>
        <v>524270501.7606138</v>
      </c>
      <c r="AK54" s="34">
        <f t="shared" si="147"/>
        <v>524270501.7606138</v>
      </c>
      <c r="AL54" s="34">
        <f t="shared" si="147"/>
        <v>524270501.76061368</v>
      </c>
      <c r="AM54" s="34">
        <f t="shared" si="147"/>
        <v>524270501.76061368</v>
      </c>
      <c r="AN54" s="34">
        <f t="shared" si="147"/>
        <v>524270501.76061362</v>
      </c>
      <c r="AO54" s="34">
        <f t="shared" si="147"/>
        <v>524270501.76061368</v>
      </c>
      <c r="AP54" s="34">
        <f t="shared" si="147"/>
        <v>524270501.76061368</v>
      </c>
      <c r="AQ54" s="34">
        <f t="shared" si="147"/>
        <v>524270501.76061368</v>
      </c>
      <c r="AR54" s="34">
        <f t="shared" si="147"/>
        <v>524270501.76061368</v>
      </c>
      <c r="AS54" s="34">
        <f t="shared" si="147"/>
        <v>524270501.76061362</v>
      </c>
      <c r="AT54" s="34">
        <f t="shared" si="147"/>
        <v>524270501.76061368</v>
      </c>
      <c r="AU54" s="34">
        <f t="shared" si="147"/>
        <v>524270501.76061362</v>
      </c>
      <c r="AV54" s="34">
        <f t="shared" si="147"/>
        <v>524270501.76061368</v>
      </c>
      <c r="AW54" s="34">
        <f t="shared" si="147"/>
        <v>524270501.76061368</v>
      </c>
      <c r="AX54" s="34">
        <f t="shared" si="147"/>
        <v>524270501.76061368</v>
      </c>
      <c r="AY54" s="34">
        <f t="shared" si="147"/>
        <v>524270501.7606138</v>
      </c>
      <c r="AZ54" s="34">
        <f t="shared" si="147"/>
        <v>524270501.76061368</v>
      </c>
      <c r="BA54" s="34">
        <f t="shared" si="147"/>
        <v>524270501.7606138</v>
      </c>
      <c r="BB54" s="34">
        <f t="shared" si="147"/>
        <v>524270501.76061362</v>
      </c>
      <c r="BC54" s="34">
        <f t="shared" si="147"/>
        <v>524270501.7606138</v>
      </c>
      <c r="BD54" s="34">
        <f t="shared" si="147"/>
        <v>524270501.76061386</v>
      </c>
      <c r="BE54" s="34">
        <f t="shared" si="147"/>
        <v>524270501.76061368</v>
      </c>
      <c r="BF54" s="34">
        <f t="shared" si="147"/>
        <v>524270501.76061362</v>
      </c>
      <c r="BG54" s="34">
        <f t="shared" si="147"/>
        <v>524270501.76061368</v>
      </c>
      <c r="BH54" s="34">
        <f t="shared" si="147"/>
        <v>524270501.76061368</v>
      </c>
      <c r="BI54" s="34">
        <f t="shared" si="147"/>
        <v>524270501.76061368</v>
      </c>
      <c r="BJ54" s="34">
        <f t="shared" si="147"/>
        <v>524270501.7606138</v>
      </c>
      <c r="BK54" s="34">
        <f t="shared" si="147"/>
        <v>524270501.7606138</v>
      </c>
      <c r="BL54" s="34">
        <f t="shared" si="147"/>
        <v>524270501.7606138</v>
      </c>
      <c r="BM54" s="34">
        <f t="shared" si="147"/>
        <v>524270501.76061368</v>
      </c>
      <c r="BN54" s="34">
        <f t="shared" si="147"/>
        <v>524270501.7606138</v>
      </c>
      <c r="BO54" s="34">
        <f t="shared" si="147"/>
        <v>524270501.76061362</v>
      </c>
      <c r="BP54" s="51">
        <f t="shared" si="147"/>
        <v>524270501.76061362</v>
      </c>
    </row>
    <row r="55" spans="2:68" x14ac:dyDescent="0.3">
      <c r="B55" s="17"/>
      <c r="D55" s="24"/>
      <c r="E55" s="24"/>
      <c r="F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20"/>
    </row>
    <row r="56" spans="2:68" x14ac:dyDescent="0.3">
      <c r="B56" s="17" t="s">
        <v>15</v>
      </c>
      <c r="D56" s="24"/>
      <c r="E56" s="38">
        <v>45016</v>
      </c>
      <c r="F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20"/>
    </row>
    <row r="57" spans="2:68" x14ac:dyDescent="0.3">
      <c r="B57" s="17" t="s">
        <v>16</v>
      </c>
      <c r="D57" s="24"/>
      <c r="E57" s="24">
        <f>EOMONTH(E56,IF(MOD(MONTH(E56),3)=0,0,IF(MOD(MONTH(E56),3)=1,2,1)))</f>
        <v>45016</v>
      </c>
      <c r="F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20"/>
    </row>
    <row r="58" spans="2:68" x14ac:dyDescent="0.3">
      <c r="B58" s="17" t="s">
        <v>10</v>
      </c>
      <c r="E58" s="38">
        <v>46203</v>
      </c>
      <c r="F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20"/>
    </row>
    <row r="59" spans="2:68" x14ac:dyDescent="0.3">
      <c r="B59" s="17" t="s">
        <v>11</v>
      </c>
      <c r="E59" s="38">
        <v>50495</v>
      </c>
      <c r="F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20"/>
    </row>
    <row r="60" spans="2:68" x14ac:dyDescent="0.3">
      <c r="B60" s="17" t="s">
        <v>12</v>
      </c>
      <c r="E60" s="22">
        <f>SUM(H60:BP60)</f>
        <v>48</v>
      </c>
      <c r="F60" s="18"/>
      <c r="H60" s="19">
        <f t="shared" ref="H60:BP60" si="148">IF(AND(H$5&gt;=$E$19,H$5&lt;=$E$20),1,0)</f>
        <v>0</v>
      </c>
      <c r="I60" s="19">
        <f t="shared" si="148"/>
        <v>0</v>
      </c>
      <c r="J60" s="19">
        <f t="shared" si="148"/>
        <v>0</v>
      </c>
      <c r="K60" s="19">
        <f t="shared" si="148"/>
        <v>0</v>
      </c>
      <c r="L60" s="19">
        <f t="shared" si="148"/>
        <v>0</v>
      </c>
      <c r="M60" s="19">
        <f t="shared" si="148"/>
        <v>0</v>
      </c>
      <c r="N60" s="19">
        <f t="shared" si="148"/>
        <v>0</v>
      </c>
      <c r="O60" s="19">
        <f t="shared" si="148"/>
        <v>0</v>
      </c>
      <c r="P60" s="19">
        <f t="shared" si="148"/>
        <v>0</v>
      </c>
      <c r="Q60" s="19">
        <f t="shared" si="148"/>
        <v>0</v>
      </c>
      <c r="R60" s="19">
        <f t="shared" si="148"/>
        <v>0</v>
      </c>
      <c r="S60" s="19">
        <f t="shared" si="148"/>
        <v>0</v>
      </c>
      <c r="T60" s="19">
        <f t="shared" si="148"/>
        <v>0</v>
      </c>
      <c r="U60" s="19">
        <f>IF(AND(U$5&gt;=$E$19,U$5&lt;=$E$20),1,0)</f>
        <v>1</v>
      </c>
      <c r="V60" s="19">
        <f t="shared" si="148"/>
        <v>1</v>
      </c>
      <c r="W60" s="19">
        <f t="shared" si="148"/>
        <v>1</v>
      </c>
      <c r="X60" s="19">
        <f t="shared" si="148"/>
        <v>1</v>
      </c>
      <c r="Y60" s="19">
        <f t="shared" si="148"/>
        <v>1</v>
      </c>
      <c r="Z60" s="19">
        <f t="shared" si="148"/>
        <v>1</v>
      </c>
      <c r="AA60" s="19">
        <f t="shared" si="148"/>
        <v>1</v>
      </c>
      <c r="AB60" s="19">
        <f t="shared" si="148"/>
        <v>1</v>
      </c>
      <c r="AC60" s="19">
        <f t="shared" si="148"/>
        <v>1</v>
      </c>
      <c r="AD60" s="19">
        <f t="shared" si="148"/>
        <v>1</v>
      </c>
      <c r="AE60" s="19">
        <f t="shared" si="148"/>
        <v>1</v>
      </c>
      <c r="AF60" s="19">
        <f t="shared" si="148"/>
        <v>1</v>
      </c>
      <c r="AG60" s="19">
        <f t="shared" si="148"/>
        <v>1</v>
      </c>
      <c r="AH60" s="19">
        <f t="shared" si="148"/>
        <v>1</v>
      </c>
      <c r="AI60" s="19">
        <f t="shared" si="148"/>
        <v>1</v>
      </c>
      <c r="AJ60" s="19">
        <f t="shared" si="148"/>
        <v>1</v>
      </c>
      <c r="AK60" s="19">
        <f t="shared" si="148"/>
        <v>1</v>
      </c>
      <c r="AL60" s="19">
        <f t="shared" si="148"/>
        <v>1</v>
      </c>
      <c r="AM60" s="19">
        <f t="shared" si="148"/>
        <v>1</v>
      </c>
      <c r="AN60" s="19">
        <f t="shared" si="148"/>
        <v>1</v>
      </c>
      <c r="AO60" s="19">
        <f t="shared" si="148"/>
        <v>1</v>
      </c>
      <c r="AP60" s="19">
        <f t="shared" si="148"/>
        <v>1</v>
      </c>
      <c r="AQ60" s="19">
        <f t="shared" si="148"/>
        <v>1</v>
      </c>
      <c r="AR60" s="19">
        <f t="shared" si="148"/>
        <v>1</v>
      </c>
      <c r="AS60" s="19">
        <f t="shared" si="148"/>
        <v>1</v>
      </c>
      <c r="AT60" s="19">
        <f t="shared" si="148"/>
        <v>1</v>
      </c>
      <c r="AU60" s="19">
        <f t="shared" si="148"/>
        <v>1</v>
      </c>
      <c r="AV60" s="19">
        <f t="shared" si="148"/>
        <v>1</v>
      </c>
      <c r="AW60" s="19">
        <f t="shared" si="148"/>
        <v>1</v>
      </c>
      <c r="AX60" s="19">
        <f t="shared" si="148"/>
        <v>1</v>
      </c>
      <c r="AY60" s="19">
        <f t="shared" si="148"/>
        <v>1</v>
      </c>
      <c r="AZ60" s="19">
        <f t="shared" si="148"/>
        <v>1</v>
      </c>
      <c r="BA60" s="19">
        <f t="shared" si="148"/>
        <v>1</v>
      </c>
      <c r="BB60" s="19">
        <f t="shared" si="148"/>
        <v>1</v>
      </c>
      <c r="BC60" s="19">
        <f t="shared" si="148"/>
        <v>1</v>
      </c>
      <c r="BD60" s="19">
        <f t="shared" si="148"/>
        <v>1</v>
      </c>
      <c r="BE60" s="19">
        <f t="shared" si="148"/>
        <v>1</v>
      </c>
      <c r="BF60" s="19">
        <f t="shared" si="148"/>
        <v>1</v>
      </c>
      <c r="BG60" s="19">
        <f t="shared" si="148"/>
        <v>1</v>
      </c>
      <c r="BH60" s="19">
        <f t="shared" si="148"/>
        <v>1</v>
      </c>
      <c r="BI60" s="19">
        <f t="shared" si="148"/>
        <v>1</v>
      </c>
      <c r="BJ60" s="19">
        <f t="shared" si="148"/>
        <v>1</v>
      </c>
      <c r="BK60" s="19">
        <f t="shared" si="148"/>
        <v>1</v>
      </c>
      <c r="BL60" s="19">
        <f t="shared" si="148"/>
        <v>1</v>
      </c>
      <c r="BM60" s="19">
        <f t="shared" si="148"/>
        <v>1</v>
      </c>
      <c r="BN60" s="19">
        <f t="shared" si="148"/>
        <v>1</v>
      </c>
      <c r="BO60" s="19">
        <f t="shared" si="148"/>
        <v>1</v>
      </c>
      <c r="BP60" s="20">
        <f t="shared" si="148"/>
        <v>1</v>
      </c>
    </row>
    <row r="61" spans="2:68" x14ac:dyDescent="0.3">
      <c r="B61" s="17" t="s">
        <v>13</v>
      </c>
      <c r="E61" s="22"/>
      <c r="F61" s="18"/>
      <c r="H61" s="19">
        <f>SUM(H60:$BP60)</f>
        <v>48</v>
      </c>
      <c r="I61" s="19">
        <f>SUM(I60:$BP60)</f>
        <v>48</v>
      </c>
      <c r="J61" s="19">
        <f>SUM(J60:$BP60)</f>
        <v>48</v>
      </c>
      <c r="K61" s="19">
        <f>SUM(K60:$BP60)</f>
        <v>48</v>
      </c>
      <c r="L61" s="19">
        <f>SUM(L60:$BP60)</f>
        <v>48</v>
      </c>
      <c r="M61" s="19">
        <f>SUM(M60:$BP60)</f>
        <v>48</v>
      </c>
      <c r="N61" s="19">
        <f>SUM(N60:$BP60)</f>
        <v>48</v>
      </c>
      <c r="O61" s="19">
        <f>SUM(O60:$BP60)</f>
        <v>48</v>
      </c>
      <c r="P61" s="19">
        <f>SUM(P60:$BP60)</f>
        <v>48</v>
      </c>
      <c r="Q61" s="19">
        <f>SUM(Q60:$BP60)</f>
        <v>48</v>
      </c>
      <c r="R61" s="19">
        <f>SUM(R60:$BP60)</f>
        <v>48</v>
      </c>
      <c r="S61" s="19">
        <f>SUM(S60:$BP60)</f>
        <v>48</v>
      </c>
      <c r="T61" s="19">
        <f>SUM(T60:$BP60)</f>
        <v>48</v>
      </c>
      <c r="U61" s="19">
        <f>SUM(U60:$BP60)</f>
        <v>48</v>
      </c>
      <c r="V61" s="19">
        <f>SUM(V60:$BP60)</f>
        <v>47</v>
      </c>
      <c r="W61" s="19">
        <f>SUM(W60:$BP60)</f>
        <v>46</v>
      </c>
      <c r="X61" s="19">
        <f>SUM(X60:$BP60)</f>
        <v>45</v>
      </c>
      <c r="Y61" s="19">
        <f>SUM(Y60:$BP60)</f>
        <v>44</v>
      </c>
      <c r="Z61" s="19">
        <f>SUM(Z60:$BP60)</f>
        <v>43</v>
      </c>
      <c r="AA61" s="19">
        <f>SUM(AA60:$BP60)</f>
        <v>42</v>
      </c>
      <c r="AB61" s="19">
        <f>SUM(AB60:$BP60)</f>
        <v>41</v>
      </c>
      <c r="AC61" s="19">
        <f>SUM(AC60:$BP60)</f>
        <v>40</v>
      </c>
      <c r="AD61" s="19">
        <f>SUM(AD60:$BP60)</f>
        <v>39</v>
      </c>
      <c r="AE61" s="19">
        <f>SUM(AE60:$BP60)</f>
        <v>38</v>
      </c>
      <c r="AF61" s="19">
        <f>SUM(AF60:$BP60)</f>
        <v>37</v>
      </c>
      <c r="AG61" s="19">
        <f>SUM(AG60:$BP60)</f>
        <v>36</v>
      </c>
      <c r="AH61" s="19">
        <f>SUM(AH60:$BP60)</f>
        <v>35</v>
      </c>
      <c r="AI61" s="19">
        <f>SUM(AI60:$BP60)</f>
        <v>34</v>
      </c>
      <c r="AJ61" s="19">
        <f>SUM(AJ60:$BP60)</f>
        <v>33</v>
      </c>
      <c r="AK61" s="19">
        <f>SUM(AK60:$BP60)</f>
        <v>32</v>
      </c>
      <c r="AL61" s="19">
        <f>SUM(AL60:$BP60)</f>
        <v>31</v>
      </c>
      <c r="AM61" s="19">
        <f>SUM(AM60:$BP60)</f>
        <v>30</v>
      </c>
      <c r="AN61" s="19">
        <f>SUM(AN60:$BP60)</f>
        <v>29</v>
      </c>
      <c r="AO61" s="19">
        <f>SUM(AO60:$BP60)</f>
        <v>28</v>
      </c>
      <c r="AP61" s="19">
        <f>SUM(AP60:$BP60)</f>
        <v>27</v>
      </c>
      <c r="AQ61" s="19">
        <f>SUM(AQ60:$BP60)</f>
        <v>26</v>
      </c>
      <c r="AR61" s="19">
        <f>SUM(AR60:$BP60)</f>
        <v>25</v>
      </c>
      <c r="AS61" s="19">
        <f>SUM(AS60:$BP60)</f>
        <v>24</v>
      </c>
      <c r="AT61" s="19">
        <f>SUM(AT60:$BP60)</f>
        <v>23</v>
      </c>
      <c r="AU61" s="19">
        <f>SUM(AU60:$BP60)</f>
        <v>22</v>
      </c>
      <c r="AV61" s="19">
        <f>SUM(AV60:$BP60)</f>
        <v>21</v>
      </c>
      <c r="AW61" s="19">
        <f>SUM(AW60:$BP60)</f>
        <v>20</v>
      </c>
      <c r="AX61" s="19">
        <f>SUM(AX60:$BP60)</f>
        <v>19</v>
      </c>
      <c r="AY61" s="19">
        <f>SUM(AY60:$BP60)</f>
        <v>18</v>
      </c>
      <c r="AZ61" s="19">
        <f>SUM(AZ60:$BP60)</f>
        <v>17</v>
      </c>
      <c r="BA61" s="19">
        <f>SUM(BA60:$BP60)</f>
        <v>16</v>
      </c>
      <c r="BB61" s="19">
        <f>SUM(BB60:$BP60)</f>
        <v>15</v>
      </c>
      <c r="BC61" s="19">
        <f>SUM(BC60:$BP60)</f>
        <v>14</v>
      </c>
      <c r="BD61" s="19">
        <f>SUM(BD60:$BP60)</f>
        <v>13</v>
      </c>
      <c r="BE61" s="19">
        <f>SUM(BE60:$BP60)</f>
        <v>12</v>
      </c>
      <c r="BF61" s="19">
        <f>SUM(BF60:$BP60)</f>
        <v>11</v>
      </c>
      <c r="BG61" s="19">
        <f>SUM(BG60:$BP60)</f>
        <v>10</v>
      </c>
      <c r="BH61" s="19">
        <f>SUM(BH60:$BP60)</f>
        <v>9</v>
      </c>
      <c r="BI61" s="19">
        <f>SUM(BI60:$BP60)</f>
        <v>8</v>
      </c>
      <c r="BJ61" s="19">
        <f>SUM(BJ60:$BP60)</f>
        <v>7</v>
      </c>
      <c r="BK61" s="19">
        <f>SUM(BK60:$BP60)</f>
        <v>6</v>
      </c>
      <c r="BL61" s="19">
        <f>SUM(BL60:$BP60)</f>
        <v>5</v>
      </c>
      <c r="BM61" s="19">
        <f>SUM(BM60:$BP60)</f>
        <v>4</v>
      </c>
      <c r="BN61" s="19">
        <f>SUM(BN60:$BP60)</f>
        <v>3</v>
      </c>
      <c r="BO61" s="19">
        <f>SUM(BO60:$BP60)</f>
        <v>2</v>
      </c>
      <c r="BP61" s="20">
        <f>SUM(BP60:$BP60)</f>
        <v>1</v>
      </c>
    </row>
    <row r="62" spans="2:68" x14ac:dyDescent="0.3">
      <c r="B62" s="17"/>
      <c r="E62" s="22"/>
      <c r="F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20"/>
    </row>
    <row r="63" spans="2:68" x14ac:dyDescent="0.3">
      <c r="B63" s="17" t="s">
        <v>14</v>
      </c>
      <c r="E63" s="22"/>
      <c r="F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20"/>
    </row>
    <row r="64" spans="2:68" x14ac:dyDescent="0.3">
      <c r="B64" s="17"/>
      <c r="C64" s="3" t="s">
        <v>4</v>
      </c>
      <c r="E64" s="22"/>
      <c r="F64" s="18"/>
      <c r="H64" s="19">
        <f>G67</f>
        <v>0</v>
      </c>
      <c r="I64" s="19">
        <f t="shared" ref="I64" si="149">H67</f>
        <v>0</v>
      </c>
      <c r="J64" s="19">
        <f t="shared" ref="J64" si="150">I67</f>
        <v>0</v>
      </c>
      <c r="K64" s="19">
        <f t="shared" ref="K64" si="151">J67</f>
        <v>0</v>
      </c>
      <c r="L64" s="19">
        <f t="shared" ref="L64" si="152">K67</f>
        <v>0</v>
      </c>
      <c r="M64" s="19">
        <f t="shared" ref="M64" si="153">L67</f>
        <v>0</v>
      </c>
      <c r="N64" s="19">
        <f t="shared" ref="N64" si="154">M67</f>
        <v>0</v>
      </c>
      <c r="O64" s="19">
        <f t="shared" ref="O64" si="155">N67</f>
        <v>0</v>
      </c>
      <c r="P64" s="19">
        <f t="shared" ref="P64" si="156">O67</f>
        <v>0</v>
      </c>
      <c r="Q64" s="19">
        <f t="shared" ref="Q64" si="157">P67</f>
        <v>0</v>
      </c>
      <c r="R64" s="19">
        <f t="shared" ref="R64" si="158">Q67</f>
        <v>0</v>
      </c>
      <c r="S64" s="19">
        <f t="shared" ref="S64" si="159">R67</f>
        <v>0</v>
      </c>
      <c r="T64" s="19">
        <f t="shared" ref="T64" si="160">S67</f>
        <v>0</v>
      </c>
      <c r="U64" s="19">
        <f t="shared" ref="U64" si="161">T67</f>
        <v>0</v>
      </c>
      <c r="V64" s="19">
        <f t="shared" ref="V64" si="162">U67</f>
        <v>0</v>
      </c>
      <c r="W64" s="19">
        <f t="shared" ref="W64" si="163">V67</f>
        <v>0</v>
      </c>
      <c r="X64" s="19">
        <f t="shared" ref="X64" si="164">W67</f>
        <v>0</v>
      </c>
      <c r="Y64" s="19">
        <f t="shared" ref="Y64" si="165">X67</f>
        <v>0</v>
      </c>
      <c r="Z64" s="19">
        <f t="shared" ref="Z64" si="166">Y67</f>
        <v>0</v>
      </c>
      <c r="AA64" s="19">
        <f t="shared" ref="AA64" si="167">Z67</f>
        <v>0</v>
      </c>
      <c r="AB64" s="19">
        <f t="shared" ref="AB64" si="168">AA67</f>
        <v>0</v>
      </c>
      <c r="AC64" s="19">
        <f t="shared" ref="AC64" si="169">AB67</f>
        <v>0</v>
      </c>
      <c r="AD64" s="19">
        <f t="shared" ref="AD64" si="170">AC67</f>
        <v>0</v>
      </c>
      <c r="AE64" s="19">
        <f t="shared" ref="AE64" si="171">AD67</f>
        <v>0</v>
      </c>
      <c r="AF64" s="19">
        <f t="shared" ref="AF64" si="172">AE67</f>
        <v>0</v>
      </c>
      <c r="AG64" s="19">
        <f t="shared" ref="AG64" si="173">AF67</f>
        <v>0</v>
      </c>
      <c r="AH64" s="19">
        <f t="shared" ref="AH64" si="174">AG67</f>
        <v>0</v>
      </c>
      <c r="AI64" s="19">
        <f t="shared" ref="AI64" si="175">AH67</f>
        <v>0</v>
      </c>
      <c r="AJ64" s="19">
        <f t="shared" ref="AJ64" si="176">AI67</f>
        <v>0</v>
      </c>
      <c r="AK64" s="19">
        <f t="shared" ref="AK64" si="177">AJ67</f>
        <v>0</v>
      </c>
      <c r="AL64" s="19">
        <f t="shared" ref="AL64" si="178">AK67</f>
        <v>0</v>
      </c>
      <c r="AM64" s="19">
        <f t="shared" ref="AM64" si="179">AL67</f>
        <v>0</v>
      </c>
      <c r="AN64" s="19">
        <f t="shared" ref="AN64" si="180">AM67</f>
        <v>0</v>
      </c>
      <c r="AO64" s="19">
        <f t="shared" ref="AO64" si="181">AN67</f>
        <v>0</v>
      </c>
      <c r="AP64" s="19">
        <f t="shared" ref="AP64" si="182">AO67</f>
        <v>0</v>
      </c>
      <c r="AQ64" s="19">
        <f t="shared" ref="AQ64" si="183">AP67</f>
        <v>0</v>
      </c>
      <c r="AR64" s="19">
        <f t="shared" ref="AR64" si="184">AQ67</f>
        <v>0</v>
      </c>
      <c r="AS64" s="19">
        <f t="shared" ref="AS64" si="185">AR67</f>
        <v>0</v>
      </c>
      <c r="AT64" s="19">
        <f t="shared" ref="AT64" si="186">AS67</f>
        <v>0</v>
      </c>
      <c r="AU64" s="19">
        <f t="shared" ref="AU64" si="187">AT67</f>
        <v>0</v>
      </c>
      <c r="AV64" s="19">
        <f t="shared" ref="AV64" si="188">AU67</f>
        <v>0</v>
      </c>
      <c r="AW64" s="19">
        <f t="shared" ref="AW64" si="189">AV67</f>
        <v>0</v>
      </c>
      <c r="AX64" s="19">
        <f t="shared" ref="AX64" si="190">AW67</f>
        <v>0</v>
      </c>
      <c r="AY64" s="19">
        <f t="shared" ref="AY64" si="191">AX67</f>
        <v>0</v>
      </c>
      <c r="AZ64" s="19">
        <f t="shared" ref="AZ64" si="192">AY67</f>
        <v>0</v>
      </c>
      <c r="BA64" s="19">
        <f t="shared" ref="BA64" si="193">AZ67</f>
        <v>0</v>
      </c>
      <c r="BB64" s="19">
        <f t="shared" ref="BB64" si="194">BA67</f>
        <v>0</v>
      </c>
      <c r="BC64" s="19">
        <f t="shared" ref="BC64" si="195">BB67</f>
        <v>0</v>
      </c>
      <c r="BD64" s="19">
        <f t="shared" ref="BD64" si="196">BC67</f>
        <v>0</v>
      </c>
      <c r="BE64" s="19">
        <f t="shared" ref="BE64" si="197">BD67</f>
        <v>0</v>
      </c>
      <c r="BF64" s="19">
        <f t="shared" ref="BF64" si="198">BE67</f>
        <v>0</v>
      </c>
      <c r="BG64" s="19">
        <f t="shared" ref="BG64" si="199">BF67</f>
        <v>0</v>
      </c>
      <c r="BH64" s="19">
        <f t="shared" ref="BH64" si="200">BG67</f>
        <v>0</v>
      </c>
      <c r="BI64" s="19">
        <f t="shared" ref="BI64" si="201">BH67</f>
        <v>0</v>
      </c>
      <c r="BJ64" s="19">
        <f t="shared" ref="BJ64" si="202">BI67</f>
        <v>0</v>
      </c>
      <c r="BK64" s="19">
        <f t="shared" ref="BK64" si="203">BJ67</f>
        <v>0</v>
      </c>
      <c r="BL64" s="19">
        <f t="shared" ref="BL64" si="204">BK67</f>
        <v>0</v>
      </c>
      <c r="BM64" s="19">
        <f t="shared" ref="BM64" si="205">BL67</f>
        <v>0</v>
      </c>
      <c r="BN64" s="19">
        <f t="shared" ref="BN64" si="206">BM67</f>
        <v>0</v>
      </c>
      <c r="BO64" s="19">
        <f t="shared" ref="BO64" si="207">BN67</f>
        <v>0</v>
      </c>
      <c r="BP64" s="20">
        <f t="shared" ref="BP64" si="208">BO67</f>
        <v>0</v>
      </c>
    </row>
    <row r="65" spans="2:68" s="44" customFormat="1" x14ac:dyDescent="0.3">
      <c r="B65" s="43"/>
      <c r="C65" s="44" t="s">
        <v>5</v>
      </c>
      <c r="E65" s="45"/>
      <c r="F65" s="46">
        <f>SUM(H65:BP65)</f>
        <v>8922539584.5094528</v>
      </c>
      <c r="H65" s="47">
        <f>H76*(1-$E$30)+I76*$E$30</f>
        <v>0</v>
      </c>
      <c r="I65" s="47">
        <f t="shared" ref="I65" si="209">I76*(1-$E$30)+J76*$E$30</f>
        <v>218566500</v>
      </c>
      <c r="J65" s="47">
        <f t="shared" ref="J65" si="210">J76*(1-$E$30)+K76*$E$30</f>
        <v>232199000</v>
      </c>
      <c r="K65" s="47">
        <f t="shared" ref="K65" si="211">K76*(1-$E$30)+L76*$E$30</f>
        <v>236236500</v>
      </c>
      <c r="L65" s="47">
        <f t="shared" ref="L65" si="212">L76*(1-$E$30)+M76*$E$30</f>
        <v>230061500.00000003</v>
      </c>
      <c r="M65" s="47">
        <f t="shared" ref="M65" si="213">M76*(1-$E$30)+N76*$E$30</f>
        <v>230061500.00000003</v>
      </c>
      <c r="N65" s="47">
        <f t="shared" ref="N65" si="214">N76*(1-$E$30)+O76*$E$30</f>
        <v>230061500.00000003</v>
      </c>
      <c r="O65" s="47">
        <f t="shared" ref="O65" si="215">O76*(1-$E$30)+P76*$E$30</f>
        <v>230061500.00000003</v>
      </c>
      <c r="P65" s="47">
        <f t="shared" ref="P65" si="216">P76*(1-$E$30)+Q76*$E$30</f>
        <v>230061500.00000003</v>
      </c>
      <c r="Q65" s="47">
        <f t="shared" ref="Q65" si="217">Q76*(1-$E$30)+R76*$E$30</f>
        <v>230061500.00000003</v>
      </c>
      <c r="R65" s="47">
        <f t="shared" ref="R65" si="218">R76*(1-$E$30)+S76*$E$30</f>
        <v>230061500.00000003</v>
      </c>
      <c r="S65" s="47">
        <f t="shared" ref="S65" si="219">S76*(1-$E$30)+T76*$E$30</f>
        <v>230061500.00000003</v>
      </c>
      <c r="T65" s="47">
        <f t="shared" ref="T65" si="220">T76*(1-$E$30)+U76*$E$30</f>
        <v>230061500.00000003</v>
      </c>
      <c r="U65" s="47">
        <f t="shared" ref="U65" si="221">U76*(1-$E$30)+V76*$E$30</f>
        <v>230061500.00000003</v>
      </c>
      <c r="V65" s="47">
        <f t="shared" ref="V65" si="222">V76*(1-$E$30)+W76*$E$30</f>
        <v>226499070.30218166</v>
      </c>
      <c r="W65" s="47">
        <f t="shared" ref="W65" si="223">W76*(1-$E$30)+X76*$E$30</f>
        <v>222893504.92436722</v>
      </c>
      <c r="X65" s="47">
        <f t="shared" ref="X65" si="224">X76*(1-$E$30)+Y76*$E$30</f>
        <v>219244281.55817553</v>
      </c>
      <c r="Y65" s="47">
        <f t="shared" ref="Y65" si="225">Y76*(1-$E$30)+Z76*$E$30</f>
        <v>215550871.57085431</v>
      </c>
      <c r="Z65" s="47">
        <f t="shared" ref="Z65" si="226">Z76*(1-$E$30)+AA76*$E$30</f>
        <v>211812739.92870164</v>
      </c>
      <c r="AA65" s="47">
        <f t="shared" ref="AA65" si="227">AA76*(1-$E$30)+AB76*$E$30</f>
        <v>208029345.11955991</v>
      </c>
      <c r="AB65" s="47">
        <f t="shared" ref="AB65" si="228">AB76*(1-$E$30)+AC76*$E$30</f>
        <v>204200139.0743717</v>
      </c>
      <c r="AC65" s="47">
        <f t="shared" ref="AC65" si="229">AC76*(1-$E$30)+AD76*$E$30</f>
        <v>200324567.08778533</v>
      </c>
      <c r="AD65" s="47">
        <f t="shared" ref="AD65" si="230">AD76*(1-$E$30)+AE76*$E$30</f>
        <v>196402067.73779938</v>
      </c>
      <c r="AE65" s="47">
        <f t="shared" ref="AE65" si="231">AE76*(1-$E$30)+AF76*$E$30</f>
        <v>192432072.80443415</v>
      </c>
      <c r="AF65" s="47">
        <f t="shared" ref="AF65" si="232">AF76*(1-$E$30)+AG76*$E$30</f>
        <v>188414007.18741825</v>
      </c>
      <c r="AG65" s="47">
        <f t="shared" ref="AG65" si="233">AG76*(1-$E$30)+AH76*$E$30</f>
        <v>184347288.82287869</v>
      </c>
      <c r="AH65" s="47">
        <f t="shared" ref="AH65" si="234">AH76*(1-$E$30)+AI76*$E$30</f>
        <v>180231328.59902215</v>
      </c>
      <c r="AI65" s="47">
        <f t="shared" ref="AI65" si="235">AI76*(1-$E$30)+AJ76*$E$30</f>
        <v>176065530.27079499</v>
      </c>
      <c r="AJ65" s="47">
        <f t="shared" ref="AJ65" si="236">AJ76*(1-$E$30)+AK76*$E$30</f>
        <v>171849290.37351054</v>
      </c>
      <c r="AK65" s="47">
        <f t="shared" ref="AK65" si="237">AK76*(1-$E$30)+AL76*$E$30</f>
        <v>167581998.13542977</v>
      </c>
      <c r="AL65" s="47">
        <f t="shared" ref="AL65" si="238">AL76*(1-$E$30)+AM76*$E$30</f>
        <v>163263035.38928425</v>
      </c>
      <c r="AM65" s="47">
        <f t="shared" ref="AM65" si="239">AM76*(1-$E$30)+AN76*$E$30</f>
        <v>158891776.48272699</v>
      </c>
      <c r="AN65" s="47">
        <f t="shared" ref="AN65" si="240">AN76*(1-$E$30)+AO76*$E$30</f>
        <v>154467588.18769971</v>
      </c>
      <c r="AO65" s="47">
        <f t="shared" ref="AO65" si="241">AO76*(1-$E$30)+AP76*$E$30</f>
        <v>149989829.60870206</v>
      </c>
      <c r="AP65" s="47">
        <f t="shared" ref="AP65" si="242">AP76*(1-$E$30)+AQ76*$E$30</f>
        <v>145457852.08995065</v>
      </c>
      <c r="AQ65" s="47">
        <f t="shared" ref="AQ65" si="243">AQ76*(1-$E$30)+AR76*$E$30</f>
        <v>140870999.12141341</v>
      </c>
      <c r="AR65" s="47">
        <f t="shared" ref="AR65" si="244">AR76*(1-$E$30)+AS76*$E$30</f>
        <v>136228606.24370667</v>
      </c>
      <c r="AS65" s="47">
        <f t="shared" ref="AS65" si="245">AS76*(1-$E$30)+AT76*$E$30</f>
        <v>131530000.95184021</v>
      </c>
      <c r="AT65" s="47">
        <f t="shared" ref="AT65" si="246">AT76*(1-$E$30)+AU76*$E$30</f>
        <v>126774502.59779717</v>
      </c>
      <c r="AU65" s="47">
        <f t="shared" ref="AU65" si="247">AU76*(1-$E$30)+AV76*$E$30</f>
        <v>121961422.29193421</v>
      </c>
      <c r="AV65" s="47">
        <f t="shared" ref="AV65" si="248">AV76*(1-$E$30)+AW76*$E$30</f>
        <v>117090062.8031877</v>
      </c>
      <c r="AW65" s="47">
        <f t="shared" ref="AW65" si="249">AW76*(1-$E$30)+AX76*$E$30</f>
        <v>112159718.45807171</v>
      </c>
      <c r="AX65" s="47">
        <f t="shared" ref="AX65" si="250">AX76*(1-$E$30)+AY76*$E$30</f>
        <v>107169675.03845288</v>
      </c>
      <c r="AY65" s="47">
        <f t="shared" ref="AY65" si="251">AY76*(1-$E$30)+AZ76*$E$30</f>
        <v>102119209.67808759</v>
      </c>
      <c r="AZ65" s="47">
        <f t="shared" ref="AZ65" si="252">AZ76*(1-$E$30)+BA76*$E$30</f>
        <v>97007590.757906333</v>
      </c>
      <c r="BA65" s="47">
        <f t="shared" ref="BA65" si="253">BA76*(1-$E$30)+BB76*$E$30</f>
        <v>91834077.800030038</v>
      </c>
      <c r="BB65" s="47">
        <f t="shared" ref="BB65" si="254">BB76*(1-$E$30)+BC76*$E$30</f>
        <v>86597921.360503316</v>
      </c>
      <c r="BC65" s="47">
        <f t="shared" ref="BC65" si="255">BC76*(1-$E$30)+BD76*$E$30</f>
        <v>81298362.920728579</v>
      </c>
      <c r="BD65" s="47">
        <f t="shared" ref="BD65" si="256">BD76*(1-$E$30)+BE76*$E$30</f>
        <v>75934634.777585834</v>
      </c>
      <c r="BE65" s="47">
        <f t="shared" ref="BE65" si="257">BE76*(1-$E$30)+BF76*$E$30</f>
        <v>70505959.93222183</v>
      </c>
      <c r="BF65" s="47">
        <f t="shared" ref="BF65" si="258">BF76*(1-$E$30)+BG76*$E$30</f>
        <v>65011551.97749275</v>
      </c>
      <c r="BG65" s="47">
        <f t="shared" ref="BG65" si="259">BG76*(1-$E$30)+BH76*$E$30</f>
        <v>59450614.984043829</v>
      </c>
      <c r="BH65" s="47">
        <f t="shared" ref="BH65" si="260">BH76*(1-$E$30)+BI76*$E$30</f>
        <v>53822343.385009736</v>
      </c>
      <c r="BI65" s="47">
        <f t="shared" ref="BI65" si="261">BI76*(1-$E$30)+BJ76*$E$30</f>
        <v>48125921.859318741</v>
      </c>
      <c r="BJ65" s="47">
        <f t="shared" ref="BJ65" si="262">BJ76*(1-$E$30)+BK76*$E$30</f>
        <v>42360525.213583909</v>
      </c>
      <c r="BK65" s="47">
        <f t="shared" ref="BK65" si="263">BK76*(1-$E$30)+BL76*$E$30</f>
        <v>36525318.262564197</v>
      </c>
      <c r="BL65" s="47">
        <f t="shared" ref="BL65" si="264">BL76*(1-$E$30)+BM76*$E$30</f>
        <v>30619455.708178062</v>
      </c>
      <c r="BM65" s="47">
        <f t="shared" ref="BM65" si="265">BM76*(1-$E$30)+BN76*$E$30</f>
        <v>24642082.01705214</v>
      </c>
      <c r="BN65" s="47">
        <f t="shared" ref="BN65" si="266">BN76*(1-$E$30)+BO76*$E$30</f>
        <v>18592331.296587225</v>
      </c>
      <c r="BO65" s="47">
        <f t="shared" ref="BO65" si="267">BO76*(1-$E$30)+BP76*$E$30</f>
        <v>12469327.16952356</v>
      </c>
      <c r="BP65" s="52">
        <f t="shared" ref="BP65" si="268">BP76*(1-$E$30)+BQ76*$E$30</f>
        <v>6272182.6469873441</v>
      </c>
    </row>
    <row r="66" spans="2:68" s="44" customFormat="1" x14ac:dyDescent="0.3">
      <c r="B66" s="43"/>
      <c r="C66" s="44" t="s">
        <v>6</v>
      </c>
      <c r="E66" s="45"/>
      <c r="F66" s="46">
        <f>SUM(H66:BP66)</f>
        <v>8922539584.5094528</v>
      </c>
      <c r="H66" s="47">
        <f>H76</f>
        <v>0</v>
      </c>
      <c r="I66" s="47">
        <f>I76</f>
        <v>218566500</v>
      </c>
      <c r="J66" s="47">
        <f t="shared" ref="J66:BP66" si="269">J76</f>
        <v>232199000</v>
      </c>
      <c r="K66" s="47">
        <f t="shared" si="269"/>
        <v>236236500</v>
      </c>
      <c r="L66" s="47">
        <f t="shared" si="269"/>
        <v>230061500.00000003</v>
      </c>
      <c r="M66" s="47">
        <f t="shared" si="269"/>
        <v>230061500.00000003</v>
      </c>
      <c r="N66" s="47">
        <f t="shared" si="269"/>
        <v>230061500.00000003</v>
      </c>
      <c r="O66" s="47">
        <f t="shared" si="269"/>
        <v>230061500.00000003</v>
      </c>
      <c r="P66" s="47">
        <f t="shared" si="269"/>
        <v>230061500.00000003</v>
      </c>
      <c r="Q66" s="47">
        <f t="shared" si="269"/>
        <v>230061500.00000003</v>
      </c>
      <c r="R66" s="47">
        <f t="shared" si="269"/>
        <v>230061500.00000003</v>
      </c>
      <c r="S66" s="47">
        <f t="shared" si="269"/>
        <v>230061500.00000003</v>
      </c>
      <c r="T66" s="47">
        <f t="shared" si="269"/>
        <v>230061500.00000003</v>
      </c>
      <c r="U66" s="47">
        <f t="shared" si="269"/>
        <v>230061500.00000003</v>
      </c>
      <c r="V66" s="47">
        <f t="shared" si="269"/>
        <v>226499070.30218166</v>
      </c>
      <c r="W66" s="47">
        <f t="shared" si="269"/>
        <v>222893504.92436722</v>
      </c>
      <c r="X66" s="47">
        <f t="shared" si="269"/>
        <v>219244281.55817553</v>
      </c>
      <c r="Y66" s="47">
        <f t="shared" si="269"/>
        <v>215550871.57085431</v>
      </c>
      <c r="Z66" s="47">
        <f t="shared" si="269"/>
        <v>211812739.92870164</v>
      </c>
      <c r="AA66" s="47">
        <f t="shared" si="269"/>
        <v>208029345.11955991</v>
      </c>
      <c r="AB66" s="47">
        <f t="shared" si="269"/>
        <v>204200139.0743717</v>
      </c>
      <c r="AC66" s="47">
        <f t="shared" si="269"/>
        <v>200324567.08778533</v>
      </c>
      <c r="AD66" s="47">
        <f t="shared" si="269"/>
        <v>196402067.73779938</v>
      </c>
      <c r="AE66" s="47">
        <f t="shared" si="269"/>
        <v>192432072.80443415</v>
      </c>
      <c r="AF66" s="47">
        <f t="shared" si="269"/>
        <v>188414007.18741825</v>
      </c>
      <c r="AG66" s="47">
        <f t="shared" si="269"/>
        <v>184347288.82287869</v>
      </c>
      <c r="AH66" s="47">
        <f t="shared" si="269"/>
        <v>180231328.59902215</v>
      </c>
      <c r="AI66" s="47">
        <f t="shared" si="269"/>
        <v>176065530.27079499</v>
      </c>
      <c r="AJ66" s="47">
        <f t="shared" si="269"/>
        <v>171849290.37351054</v>
      </c>
      <c r="AK66" s="47">
        <f t="shared" si="269"/>
        <v>167581998.13542977</v>
      </c>
      <c r="AL66" s="47">
        <f t="shared" si="269"/>
        <v>163263035.38928425</v>
      </c>
      <c r="AM66" s="47">
        <f t="shared" si="269"/>
        <v>158891776.48272699</v>
      </c>
      <c r="AN66" s="47">
        <f t="shared" si="269"/>
        <v>154467588.18769971</v>
      </c>
      <c r="AO66" s="47">
        <f t="shared" si="269"/>
        <v>149989829.60870206</v>
      </c>
      <c r="AP66" s="47">
        <f t="shared" si="269"/>
        <v>145457852.08995065</v>
      </c>
      <c r="AQ66" s="47">
        <f t="shared" si="269"/>
        <v>140870999.12141341</v>
      </c>
      <c r="AR66" s="47">
        <f t="shared" si="269"/>
        <v>136228606.24370667</v>
      </c>
      <c r="AS66" s="47">
        <f t="shared" si="269"/>
        <v>131530000.95184021</v>
      </c>
      <c r="AT66" s="47">
        <f t="shared" si="269"/>
        <v>126774502.59779717</v>
      </c>
      <c r="AU66" s="47">
        <f t="shared" si="269"/>
        <v>121961422.29193421</v>
      </c>
      <c r="AV66" s="47">
        <f t="shared" si="269"/>
        <v>117090062.8031877</v>
      </c>
      <c r="AW66" s="47">
        <f t="shared" si="269"/>
        <v>112159718.45807171</v>
      </c>
      <c r="AX66" s="47">
        <f t="shared" si="269"/>
        <v>107169675.03845288</v>
      </c>
      <c r="AY66" s="47">
        <f t="shared" si="269"/>
        <v>102119209.67808759</v>
      </c>
      <c r="AZ66" s="47">
        <f t="shared" si="269"/>
        <v>97007590.757906333</v>
      </c>
      <c r="BA66" s="47">
        <f t="shared" si="269"/>
        <v>91834077.800030038</v>
      </c>
      <c r="BB66" s="47">
        <f t="shared" si="269"/>
        <v>86597921.360503316</v>
      </c>
      <c r="BC66" s="47">
        <f t="shared" si="269"/>
        <v>81298362.920728579</v>
      </c>
      <c r="BD66" s="47">
        <f t="shared" si="269"/>
        <v>75934634.777585834</v>
      </c>
      <c r="BE66" s="47">
        <f t="shared" si="269"/>
        <v>70505959.93222183</v>
      </c>
      <c r="BF66" s="47">
        <f t="shared" si="269"/>
        <v>65011551.97749275</v>
      </c>
      <c r="BG66" s="47">
        <f t="shared" si="269"/>
        <v>59450614.984043829</v>
      </c>
      <c r="BH66" s="47">
        <f t="shared" si="269"/>
        <v>53822343.385009736</v>
      </c>
      <c r="BI66" s="47">
        <f t="shared" si="269"/>
        <v>48125921.859318741</v>
      </c>
      <c r="BJ66" s="47">
        <f t="shared" si="269"/>
        <v>42360525.213583909</v>
      </c>
      <c r="BK66" s="47">
        <f t="shared" si="269"/>
        <v>36525318.262564197</v>
      </c>
      <c r="BL66" s="47">
        <f t="shared" si="269"/>
        <v>30619455.708178062</v>
      </c>
      <c r="BM66" s="47">
        <f t="shared" si="269"/>
        <v>24642082.01705214</v>
      </c>
      <c r="BN66" s="47">
        <f t="shared" si="269"/>
        <v>18592331.296587225</v>
      </c>
      <c r="BO66" s="47">
        <f t="shared" si="269"/>
        <v>12469327.16952356</v>
      </c>
      <c r="BP66" s="52">
        <f t="shared" si="269"/>
        <v>6272182.6469873441</v>
      </c>
    </row>
    <row r="67" spans="2:68" x14ac:dyDescent="0.3">
      <c r="B67" s="17"/>
      <c r="C67" s="3" t="s">
        <v>7</v>
      </c>
      <c r="E67" s="22"/>
      <c r="F67" s="18"/>
      <c r="H67" s="19">
        <f>IF(ABS(H64+H65-H66)&lt;0.00001,0,H64+H65-H66)</f>
        <v>0</v>
      </c>
      <c r="I67" s="19">
        <f t="shared" ref="I67:BP67" si="270">IF(ABS(I64+I65-I66)&lt;0.00001,0,I64+I65-I66)</f>
        <v>0</v>
      </c>
      <c r="J67" s="19">
        <f t="shared" si="270"/>
        <v>0</v>
      </c>
      <c r="K67" s="19">
        <f t="shared" si="270"/>
        <v>0</v>
      </c>
      <c r="L67" s="19">
        <f t="shared" si="270"/>
        <v>0</v>
      </c>
      <c r="M67" s="19">
        <f t="shared" si="270"/>
        <v>0</v>
      </c>
      <c r="N67" s="19">
        <f t="shared" si="270"/>
        <v>0</v>
      </c>
      <c r="O67" s="19">
        <f t="shared" si="270"/>
        <v>0</v>
      </c>
      <c r="P67" s="19">
        <f t="shared" si="270"/>
        <v>0</v>
      </c>
      <c r="Q67" s="19">
        <f t="shared" si="270"/>
        <v>0</v>
      </c>
      <c r="R67" s="19">
        <f t="shared" si="270"/>
        <v>0</v>
      </c>
      <c r="S67" s="19">
        <f t="shared" si="270"/>
        <v>0</v>
      </c>
      <c r="T67" s="19">
        <f t="shared" si="270"/>
        <v>0</v>
      </c>
      <c r="U67" s="19">
        <f t="shared" si="270"/>
        <v>0</v>
      </c>
      <c r="V67" s="19">
        <f t="shared" si="270"/>
        <v>0</v>
      </c>
      <c r="W67" s="19">
        <f t="shared" si="270"/>
        <v>0</v>
      </c>
      <c r="X67" s="19">
        <f t="shared" si="270"/>
        <v>0</v>
      </c>
      <c r="Y67" s="19">
        <f t="shared" si="270"/>
        <v>0</v>
      </c>
      <c r="Z67" s="19">
        <f t="shared" si="270"/>
        <v>0</v>
      </c>
      <c r="AA67" s="19">
        <f t="shared" si="270"/>
        <v>0</v>
      </c>
      <c r="AB67" s="19">
        <f t="shared" si="270"/>
        <v>0</v>
      </c>
      <c r="AC67" s="19">
        <f t="shared" si="270"/>
        <v>0</v>
      </c>
      <c r="AD67" s="19">
        <f t="shared" si="270"/>
        <v>0</v>
      </c>
      <c r="AE67" s="19">
        <f t="shared" si="270"/>
        <v>0</v>
      </c>
      <c r="AF67" s="19">
        <f t="shared" si="270"/>
        <v>0</v>
      </c>
      <c r="AG67" s="19">
        <f t="shared" si="270"/>
        <v>0</v>
      </c>
      <c r="AH67" s="19">
        <f t="shared" si="270"/>
        <v>0</v>
      </c>
      <c r="AI67" s="19">
        <f t="shared" si="270"/>
        <v>0</v>
      </c>
      <c r="AJ67" s="19">
        <f t="shared" si="270"/>
        <v>0</v>
      </c>
      <c r="AK67" s="19">
        <f t="shared" si="270"/>
        <v>0</v>
      </c>
      <c r="AL67" s="19">
        <f t="shared" si="270"/>
        <v>0</v>
      </c>
      <c r="AM67" s="19">
        <f t="shared" si="270"/>
        <v>0</v>
      </c>
      <c r="AN67" s="19">
        <f t="shared" si="270"/>
        <v>0</v>
      </c>
      <c r="AO67" s="19">
        <f t="shared" si="270"/>
        <v>0</v>
      </c>
      <c r="AP67" s="19">
        <f t="shared" si="270"/>
        <v>0</v>
      </c>
      <c r="AQ67" s="19">
        <f t="shared" si="270"/>
        <v>0</v>
      </c>
      <c r="AR67" s="19">
        <f t="shared" si="270"/>
        <v>0</v>
      </c>
      <c r="AS67" s="19">
        <f t="shared" si="270"/>
        <v>0</v>
      </c>
      <c r="AT67" s="19">
        <f t="shared" si="270"/>
        <v>0</v>
      </c>
      <c r="AU67" s="19">
        <f t="shared" si="270"/>
        <v>0</v>
      </c>
      <c r="AV67" s="19">
        <f t="shared" si="270"/>
        <v>0</v>
      </c>
      <c r="AW67" s="19">
        <f t="shared" si="270"/>
        <v>0</v>
      </c>
      <c r="AX67" s="19">
        <f t="shared" si="270"/>
        <v>0</v>
      </c>
      <c r="AY67" s="19">
        <f t="shared" si="270"/>
        <v>0</v>
      </c>
      <c r="AZ67" s="19">
        <f t="shared" si="270"/>
        <v>0</v>
      </c>
      <c r="BA67" s="19">
        <f t="shared" si="270"/>
        <v>0</v>
      </c>
      <c r="BB67" s="19">
        <f t="shared" si="270"/>
        <v>0</v>
      </c>
      <c r="BC67" s="19">
        <f t="shared" si="270"/>
        <v>0</v>
      </c>
      <c r="BD67" s="19">
        <f t="shared" si="270"/>
        <v>0</v>
      </c>
      <c r="BE67" s="19">
        <f t="shared" si="270"/>
        <v>0</v>
      </c>
      <c r="BF67" s="19">
        <f t="shared" si="270"/>
        <v>0</v>
      </c>
      <c r="BG67" s="19">
        <f t="shared" si="270"/>
        <v>0</v>
      </c>
      <c r="BH67" s="19">
        <f t="shared" si="270"/>
        <v>0</v>
      </c>
      <c r="BI67" s="19">
        <f t="shared" si="270"/>
        <v>0</v>
      </c>
      <c r="BJ67" s="19">
        <f t="shared" si="270"/>
        <v>0</v>
      </c>
      <c r="BK67" s="19">
        <f t="shared" si="270"/>
        <v>0</v>
      </c>
      <c r="BL67" s="19">
        <f t="shared" si="270"/>
        <v>0</v>
      </c>
      <c r="BM67" s="19">
        <f t="shared" si="270"/>
        <v>0</v>
      </c>
      <c r="BN67" s="19">
        <f t="shared" si="270"/>
        <v>0</v>
      </c>
      <c r="BO67" s="19">
        <f t="shared" si="270"/>
        <v>0</v>
      </c>
      <c r="BP67" s="20">
        <f t="shared" si="270"/>
        <v>0</v>
      </c>
    </row>
    <row r="68" spans="2:68" x14ac:dyDescent="0.3">
      <c r="B68" s="17"/>
      <c r="E68" s="22"/>
      <c r="F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</row>
    <row r="69" spans="2:68" x14ac:dyDescent="0.3">
      <c r="B69" s="17" t="s">
        <v>20</v>
      </c>
      <c r="E69" s="40">
        <f>(E57-E56)/(H44-G44)</f>
        <v>0</v>
      </c>
      <c r="F69" s="18"/>
      <c r="H69" s="48">
        <f>IF(H$5=$E$18,$E$30,IF($E$20=H$5,1-$E$30,1))*AND(H$5&gt;=$E$18,H$5&lt;=$E$20)</f>
        <v>0</v>
      </c>
      <c r="I69" s="48">
        <f t="shared" ref="I69:BP69" si="271">IF(I$5=$E$18,$E$30,IF($E$20=I$5,1-$E$30,1))*AND(I$5&gt;=$E$18,I$5&lt;=$E$20)</f>
        <v>1</v>
      </c>
      <c r="J69" s="48">
        <f t="shared" si="271"/>
        <v>1</v>
      </c>
      <c r="K69" s="48">
        <f t="shared" si="271"/>
        <v>1</v>
      </c>
      <c r="L69" s="48">
        <f t="shared" si="271"/>
        <v>1</v>
      </c>
      <c r="M69" s="48">
        <f t="shared" si="271"/>
        <v>1</v>
      </c>
      <c r="N69" s="48">
        <f t="shared" si="271"/>
        <v>1</v>
      </c>
      <c r="O69" s="48">
        <f t="shared" si="271"/>
        <v>1</v>
      </c>
      <c r="P69" s="48">
        <f t="shared" si="271"/>
        <v>1</v>
      </c>
      <c r="Q69" s="48">
        <f t="shared" si="271"/>
        <v>1</v>
      </c>
      <c r="R69" s="48">
        <f t="shared" si="271"/>
        <v>1</v>
      </c>
      <c r="S69" s="48">
        <f t="shared" si="271"/>
        <v>1</v>
      </c>
      <c r="T69" s="48">
        <f t="shared" si="271"/>
        <v>1</v>
      </c>
      <c r="U69" s="48">
        <f t="shared" si="271"/>
        <v>1</v>
      </c>
      <c r="V69" s="48">
        <f t="shared" si="271"/>
        <v>1</v>
      </c>
      <c r="W69" s="48">
        <f t="shared" si="271"/>
        <v>1</v>
      </c>
      <c r="X69" s="48">
        <f t="shared" si="271"/>
        <v>1</v>
      </c>
      <c r="Y69" s="48">
        <f t="shared" si="271"/>
        <v>1</v>
      </c>
      <c r="Z69" s="48">
        <f t="shared" si="271"/>
        <v>1</v>
      </c>
      <c r="AA69" s="48">
        <f t="shared" si="271"/>
        <v>1</v>
      </c>
      <c r="AB69" s="48">
        <f t="shared" si="271"/>
        <v>1</v>
      </c>
      <c r="AC69" s="48">
        <f t="shared" si="271"/>
        <v>1</v>
      </c>
      <c r="AD69" s="48">
        <f t="shared" si="271"/>
        <v>1</v>
      </c>
      <c r="AE69" s="48">
        <f t="shared" si="271"/>
        <v>1</v>
      </c>
      <c r="AF69" s="48">
        <f t="shared" si="271"/>
        <v>1</v>
      </c>
      <c r="AG69" s="48">
        <f t="shared" si="271"/>
        <v>1</v>
      </c>
      <c r="AH69" s="48">
        <f t="shared" si="271"/>
        <v>1</v>
      </c>
      <c r="AI69" s="48">
        <f t="shared" si="271"/>
        <v>1</v>
      </c>
      <c r="AJ69" s="48">
        <f t="shared" si="271"/>
        <v>1</v>
      </c>
      <c r="AK69" s="48">
        <f t="shared" si="271"/>
        <v>1</v>
      </c>
      <c r="AL69" s="48">
        <f t="shared" si="271"/>
        <v>1</v>
      </c>
      <c r="AM69" s="48">
        <f t="shared" si="271"/>
        <v>1</v>
      </c>
      <c r="AN69" s="48">
        <f t="shared" si="271"/>
        <v>1</v>
      </c>
      <c r="AO69" s="48">
        <f t="shared" si="271"/>
        <v>1</v>
      </c>
      <c r="AP69" s="48">
        <f t="shared" si="271"/>
        <v>1</v>
      </c>
      <c r="AQ69" s="48">
        <f t="shared" si="271"/>
        <v>1</v>
      </c>
      <c r="AR69" s="48">
        <f t="shared" si="271"/>
        <v>1</v>
      </c>
      <c r="AS69" s="48">
        <f t="shared" si="271"/>
        <v>1</v>
      </c>
      <c r="AT69" s="48">
        <f t="shared" si="271"/>
        <v>1</v>
      </c>
      <c r="AU69" s="48">
        <f t="shared" si="271"/>
        <v>1</v>
      </c>
      <c r="AV69" s="48">
        <f t="shared" si="271"/>
        <v>1</v>
      </c>
      <c r="AW69" s="48">
        <f t="shared" si="271"/>
        <v>1</v>
      </c>
      <c r="AX69" s="48">
        <f t="shared" si="271"/>
        <v>1</v>
      </c>
      <c r="AY69" s="48">
        <f t="shared" si="271"/>
        <v>1</v>
      </c>
      <c r="AZ69" s="48">
        <f t="shared" si="271"/>
        <v>1</v>
      </c>
      <c r="BA69" s="48">
        <f t="shared" si="271"/>
        <v>1</v>
      </c>
      <c r="BB69" s="48">
        <f t="shared" si="271"/>
        <v>1</v>
      </c>
      <c r="BC69" s="48">
        <f t="shared" si="271"/>
        <v>1</v>
      </c>
      <c r="BD69" s="48">
        <f t="shared" si="271"/>
        <v>1</v>
      </c>
      <c r="BE69" s="48">
        <f t="shared" si="271"/>
        <v>1</v>
      </c>
      <c r="BF69" s="48">
        <f t="shared" si="271"/>
        <v>1</v>
      </c>
      <c r="BG69" s="48">
        <f t="shared" si="271"/>
        <v>1</v>
      </c>
      <c r="BH69" s="48">
        <f t="shared" si="271"/>
        <v>1</v>
      </c>
      <c r="BI69" s="48">
        <f t="shared" si="271"/>
        <v>1</v>
      </c>
      <c r="BJ69" s="48">
        <f t="shared" si="271"/>
        <v>1</v>
      </c>
      <c r="BK69" s="48">
        <f t="shared" si="271"/>
        <v>1</v>
      </c>
      <c r="BL69" s="48">
        <f t="shared" si="271"/>
        <v>1</v>
      </c>
      <c r="BM69" s="48">
        <f t="shared" si="271"/>
        <v>1</v>
      </c>
      <c r="BN69" s="48">
        <f t="shared" si="271"/>
        <v>1</v>
      </c>
      <c r="BO69" s="48">
        <f t="shared" si="271"/>
        <v>1</v>
      </c>
      <c r="BP69" s="53">
        <f t="shared" si="271"/>
        <v>1</v>
      </c>
    </row>
    <row r="70" spans="2:68" x14ac:dyDescent="0.3">
      <c r="B70" s="17" t="s">
        <v>21</v>
      </c>
      <c r="E70" s="40"/>
      <c r="F70" s="18"/>
      <c r="H70" s="48">
        <f>(H69&gt;0)*1</f>
        <v>0</v>
      </c>
      <c r="I70" s="48">
        <f t="shared" ref="I70:BP70" si="272">(I69&gt;0)*1</f>
        <v>1</v>
      </c>
      <c r="J70" s="48">
        <f t="shared" si="272"/>
        <v>1</v>
      </c>
      <c r="K70" s="48">
        <f t="shared" si="272"/>
        <v>1</v>
      </c>
      <c r="L70" s="48">
        <f t="shared" si="272"/>
        <v>1</v>
      </c>
      <c r="M70" s="48">
        <f t="shared" si="272"/>
        <v>1</v>
      </c>
      <c r="N70" s="48">
        <f t="shared" si="272"/>
        <v>1</v>
      </c>
      <c r="O70" s="48">
        <f t="shared" si="272"/>
        <v>1</v>
      </c>
      <c r="P70" s="48">
        <f t="shared" si="272"/>
        <v>1</v>
      </c>
      <c r="Q70" s="48">
        <f t="shared" si="272"/>
        <v>1</v>
      </c>
      <c r="R70" s="48">
        <f t="shared" si="272"/>
        <v>1</v>
      </c>
      <c r="S70" s="48">
        <f t="shared" si="272"/>
        <v>1</v>
      </c>
      <c r="T70" s="48">
        <f t="shared" si="272"/>
        <v>1</v>
      </c>
      <c r="U70" s="48">
        <f t="shared" si="272"/>
        <v>1</v>
      </c>
      <c r="V70" s="48">
        <f t="shared" si="272"/>
        <v>1</v>
      </c>
      <c r="W70" s="48">
        <f t="shared" si="272"/>
        <v>1</v>
      </c>
      <c r="X70" s="48">
        <f t="shared" si="272"/>
        <v>1</v>
      </c>
      <c r="Y70" s="48">
        <f t="shared" si="272"/>
        <v>1</v>
      </c>
      <c r="Z70" s="48">
        <f t="shared" si="272"/>
        <v>1</v>
      </c>
      <c r="AA70" s="48">
        <f t="shared" si="272"/>
        <v>1</v>
      </c>
      <c r="AB70" s="48">
        <f t="shared" si="272"/>
        <v>1</v>
      </c>
      <c r="AC70" s="48">
        <f t="shared" si="272"/>
        <v>1</v>
      </c>
      <c r="AD70" s="48">
        <f t="shared" si="272"/>
        <v>1</v>
      </c>
      <c r="AE70" s="48">
        <f t="shared" si="272"/>
        <v>1</v>
      </c>
      <c r="AF70" s="48">
        <f t="shared" si="272"/>
        <v>1</v>
      </c>
      <c r="AG70" s="48">
        <f t="shared" si="272"/>
        <v>1</v>
      </c>
      <c r="AH70" s="48">
        <f t="shared" si="272"/>
        <v>1</v>
      </c>
      <c r="AI70" s="48">
        <f t="shared" si="272"/>
        <v>1</v>
      </c>
      <c r="AJ70" s="48">
        <f t="shared" si="272"/>
        <v>1</v>
      </c>
      <c r="AK70" s="48">
        <f t="shared" si="272"/>
        <v>1</v>
      </c>
      <c r="AL70" s="48">
        <f t="shared" si="272"/>
        <v>1</v>
      </c>
      <c r="AM70" s="48">
        <f t="shared" si="272"/>
        <v>1</v>
      </c>
      <c r="AN70" s="48">
        <f t="shared" si="272"/>
        <v>1</v>
      </c>
      <c r="AO70" s="48">
        <f t="shared" si="272"/>
        <v>1</v>
      </c>
      <c r="AP70" s="48">
        <f t="shared" si="272"/>
        <v>1</v>
      </c>
      <c r="AQ70" s="48">
        <f t="shared" si="272"/>
        <v>1</v>
      </c>
      <c r="AR70" s="48">
        <f t="shared" si="272"/>
        <v>1</v>
      </c>
      <c r="AS70" s="48">
        <f t="shared" si="272"/>
        <v>1</v>
      </c>
      <c r="AT70" s="48">
        <f t="shared" si="272"/>
        <v>1</v>
      </c>
      <c r="AU70" s="48">
        <f t="shared" si="272"/>
        <v>1</v>
      </c>
      <c r="AV70" s="48">
        <f t="shared" si="272"/>
        <v>1</v>
      </c>
      <c r="AW70" s="48">
        <f t="shared" si="272"/>
        <v>1</v>
      </c>
      <c r="AX70" s="48">
        <f t="shared" si="272"/>
        <v>1</v>
      </c>
      <c r="AY70" s="48">
        <f t="shared" si="272"/>
        <v>1</v>
      </c>
      <c r="AZ70" s="48">
        <f t="shared" si="272"/>
        <v>1</v>
      </c>
      <c r="BA70" s="48">
        <f t="shared" si="272"/>
        <v>1</v>
      </c>
      <c r="BB70" s="48">
        <f t="shared" si="272"/>
        <v>1</v>
      </c>
      <c r="BC70" s="48">
        <f t="shared" si="272"/>
        <v>1</v>
      </c>
      <c r="BD70" s="48">
        <f t="shared" si="272"/>
        <v>1</v>
      </c>
      <c r="BE70" s="48">
        <f t="shared" si="272"/>
        <v>1</v>
      </c>
      <c r="BF70" s="48">
        <f t="shared" si="272"/>
        <v>1</v>
      </c>
      <c r="BG70" s="48">
        <f t="shared" si="272"/>
        <v>1</v>
      </c>
      <c r="BH70" s="48">
        <f t="shared" si="272"/>
        <v>1</v>
      </c>
      <c r="BI70" s="48">
        <f t="shared" si="272"/>
        <v>1</v>
      </c>
      <c r="BJ70" s="48">
        <f t="shared" si="272"/>
        <v>1</v>
      </c>
      <c r="BK70" s="48">
        <f t="shared" si="272"/>
        <v>1</v>
      </c>
      <c r="BL70" s="48">
        <f t="shared" si="272"/>
        <v>1</v>
      </c>
      <c r="BM70" s="48">
        <f t="shared" si="272"/>
        <v>1</v>
      </c>
      <c r="BN70" s="48">
        <f t="shared" si="272"/>
        <v>1</v>
      </c>
      <c r="BO70" s="48">
        <f t="shared" si="272"/>
        <v>1</v>
      </c>
      <c r="BP70" s="53">
        <f t="shared" si="272"/>
        <v>1</v>
      </c>
    </row>
    <row r="71" spans="2:68" x14ac:dyDescent="0.3">
      <c r="B71" s="9"/>
      <c r="C71" s="10"/>
      <c r="D71" s="10"/>
      <c r="E71" s="41"/>
      <c r="F71" s="42"/>
      <c r="H71" s="13">
        <f>E56</f>
        <v>45016</v>
      </c>
      <c r="I71" s="13">
        <f>EDATE(H71,3)</f>
        <v>45107</v>
      </c>
      <c r="J71" s="13">
        <f t="shared" ref="J71" si="273">EDATE(I71,3)</f>
        <v>45199</v>
      </c>
      <c r="K71" s="13">
        <f t="shared" ref="K71" si="274">EDATE(J71,3)</f>
        <v>45290</v>
      </c>
      <c r="L71" s="13">
        <f t="shared" ref="L71" si="275">EDATE(K71,3)</f>
        <v>45381</v>
      </c>
      <c r="M71" s="13">
        <f t="shared" ref="M71" si="276">EDATE(L71,3)</f>
        <v>45473</v>
      </c>
      <c r="N71" s="13">
        <f t="shared" ref="N71" si="277">EDATE(M71,3)</f>
        <v>45565</v>
      </c>
      <c r="O71" s="13">
        <f t="shared" ref="O71" si="278">EDATE(N71,3)</f>
        <v>45656</v>
      </c>
      <c r="P71" s="13">
        <f t="shared" ref="P71" si="279">EDATE(O71,3)</f>
        <v>45746</v>
      </c>
      <c r="Q71" s="13">
        <f t="shared" ref="Q71" si="280">EDATE(P71,3)</f>
        <v>45838</v>
      </c>
      <c r="R71" s="13">
        <f t="shared" ref="R71" si="281">EDATE(Q71,3)</f>
        <v>45930</v>
      </c>
      <c r="S71" s="13">
        <f t="shared" ref="S71" si="282">EDATE(R71,3)</f>
        <v>46021</v>
      </c>
      <c r="T71" s="13">
        <f t="shared" ref="T71" si="283">EDATE(S71,3)</f>
        <v>46111</v>
      </c>
      <c r="U71" s="13">
        <f t="shared" ref="U71" si="284">EDATE(T71,3)</f>
        <v>46203</v>
      </c>
      <c r="V71" s="13">
        <f t="shared" ref="V71" si="285">EDATE(U71,3)</f>
        <v>46295</v>
      </c>
      <c r="W71" s="13">
        <f t="shared" ref="W71" si="286">EDATE(V71,3)</f>
        <v>46386</v>
      </c>
      <c r="X71" s="13">
        <f t="shared" ref="X71" si="287">EDATE(W71,3)</f>
        <v>46476</v>
      </c>
      <c r="Y71" s="13">
        <f t="shared" ref="Y71" si="288">EDATE(X71,3)</f>
        <v>46568</v>
      </c>
      <c r="Z71" s="13">
        <f t="shared" ref="Z71" si="289">EDATE(Y71,3)</f>
        <v>46660</v>
      </c>
      <c r="AA71" s="13">
        <f t="shared" ref="AA71" si="290">EDATE(Z71,3)</f>
        <v>46751</v>
      </c>
      <c r="AB71" s="13">
        <f t="shared" ref="AB71" si="291">EDATE(AA71,3)</f>
        <v>46842</v>
      </c>
      <c r="AC71" s="13">
        <f t="shared" ref="AC71" si="292">EDATE(AB71,3)</f>
        <v>46934</v>
      </c>
      <c r="AD71" s="13">
        <f t="shared" ref="AD71" si="293">EDATE(AC71,3)</f>
        <v>47026</v>
      </c>
      <c r="AE71" s="13">
        <f t="shared" ref="AE71" si="294">EDATE(AD71,3)</f>
        <v>47117</v>
      </c>
      <c r="AF71" s="13">
        <f t="shared" ref="AF71" si="295">EDATE(AE71,3)</f>
        <v>47207</v>
      </c>
      <c r="AG71" s="13">
        <f t="shared" ref="AG71" si="296">EDATE(AF71,3)</f>
        <v>47299</v>
      </c>
      <c r="AH71" s="13">
        <f t="shared" ref="AH71" si="297">EDATE(AG71,3)</f>
        <v>47391</v>
      </c>
      <c r="AI71" s="13">
        <f t="shared" ref="AI71" si="298">EDATE(AH71,3)</f>
        <v>47482</v>
      </c>
      <c r="AJ71" s="13">
        <f t="shared" ref="AJ71" si="299">EDATE(AI71,3)</f>
        <v>47572</v>
      </c>
      <c r="AK71" s="13">
        <f t="shared" ref="AK71" si="300">EDATE(AJ71,3)</f>
        <v>47664</v>
      </c>
      <c r="AL71" s="13">
        <f t="shared" ref="AL71" si="301">EDATE(AK71,3)</f>
        <v>47756</v>
      </c>
      <c r="AM71" s="13">
        <f t="shared" ref="AM71" si="302">EDATE(AL71,3)</f>
        <v>47847</v>
      </c>
      <c r="AN71" s="13">
        <f t="shared" ref="AN71" si="303">EDATE(AM71,3)</f>
        <v>47937</v>
      </c>
      <c r="AO71" s="13">
        <f t="shared" ref="AO71" si="304">EDATE(AN71,3)</f>
        <v>48029</v>
      </c>
      <c r="AP71" s="13">
        <f t="shared" ref="AP71" si="305">EDATE(AO71,3)</f>
        <v>48121</v>
      </c>
      <c r="AQ71" s="13">
        <f t="shared" ref="AQ71" si="306">EDATE(AP71,3)</f>
        <v>48212</v>
      </c>
      <c r="AR71" s="13">
        <f t="shared" ref="AR71" si="307">EDATE(AQ71,3)</f>
        <v>48303</v>
      </c>
      <c r="AS71" s="13">
        <f t="shared" ref="AS71" si="308">EDATE(AR71,3)</f>
        <v>48395</v>
      </c>
      <c r="AT71" s="13">
        <f t="shared" ref="AT71" si="309">EDATE(AS71,3)</f>
        <v>48487</v>
      </c>
      <c r="AU71" s="13">
        <f t="shared" ref="AU71" si="310">EDATE(AT71,3)</f>
        <v>48578</v>
      </c>
      <c r="AV71" s="13">
        <f t="shared" ref="AV71" si="311">EDATE(AU71,3)</f>
        <v>48668</v>
      </c>
      <c r="AW71" s="13">
        <f t="shared" ref="AW71" si="312">EDATE(AV71,3)</f>
        <v>48760</v>
      </c>
      <c r="AX71" s="13">
        <f t="shared" ref="AX71" si="313">EDATE(AW71,3)</f>
        <v>48852</v>
      </c>
      <c r="AY71" s="13">
        <f t="shared" ref="AY71" si="314">EDATE(AX71,3)</f>
        <v>48943</v>
      </c>
      <c r="AZ71" s="13">
        <f t="shared" ref="AZ71" si="315">EDATE(AY71,3)</f>
        <v>49033</v>
      </c>
      <c r="BA71" s="13">
        <f t="shared" ref="BA71" si="316">EDATE(AZ71,3)</f>
        <v>49125</v>
      </c>
      <c r="BB71" s="13">
        <f t="shared" ref="BB71" si="317">EDATE(BA71,3)</f>
        <v>49217</v>
      </c>
      <c r="BC71" s="13">
        <f t="shared" ref="BC71" si="318">EDATE(BB71,3)</f>
        <v>49308</v>
      </c>
      <c r="BD71" s="13">
        <f t="shared" ref="BD71" si="319">EDATE(BC71,3)</f>
        <v>49398</v>
      </c>
      <c r="BE71" s="13">
        <f t="shared" ref="BE71" si="320">EDATE(BD71,3)</f>
        <v>49490</v>
      </c>
      <c r="BF71" s="13">
        <f t="shared" ref="BF71" si="321">EDATE(BE71,3)</f>
        <v>49582</v>
      </c>
      <c r="BG71" s="13">
        <f t="shared" ref="BG71" si="322">EDATE(BF71,3)</f>
        <v>49673</v>
      </c>
      <c r="BH71" s="13">
        <f t="shared" ref="BH71" si="323">EDATE(BG71,3)</f>
        <v>49764</v>
      </c>
      <c r="BI71" s="13">
        <f t="shared" ref="BI71" si="324">EDATE(BH71,3)</f>
        <v>49856</v>
      </c>
      <c r="BJ71" s="13">
        <f t="shared" ref="BJ71" si="325">EDATE(BI71,3)</f>
        <v>49948</v>
      </c>
      <c r="BK71" s="13">
        <f t="shared" ref="BK71" si="326">EDATE(BJ71,3)</f>
        <v>50039</v>
      </c>
      <c r="BL71" s="13">
        <f t="shared" ref="BL71" si="327">EDATE(BK71,3)</f>
        <v>50129</v>
      </c>
      <c r="BM71" s="13">
        <f t="shared" ref="BM71" si="328">EDATE(BL71,3)</f>
        <v>50221</v>
      </c>
      <c r="BN71" s="13">
        <f t="shared" ref="BN71" si="329">EDATE(BM71,3)</f>
        <v>50313</v>
      </c>
      <c r="BO71" s="13">
        <f t="shared" ref="BO71" si="330">EDATE(BN71,3)</f>
        <v>50404</v>
      </c>
      <c r="BP71" s="13">
        <f t="shared" ref="BP71" si="331">EDATE(BO71,3)</f>
        <v>50494</v>
      </c>
    </row>
    <row r="72" spans="2:68" x14ac:dyDescent="0.3">
      <c r="B72" s="17"/>
      <c r="E72" s="55"/>
      <c r="F72" s="56" t="s">
        <v>24</v>
      </c>
      <c r="H72" s="63">
        <f>H33</f>
        <v>3.4799999999999998E-2</v>
      </c>
      <c r="I72" s="63">
        <f t="shared" ref="I72:BP72" si="332">I33</f>
        <v>3.4799999999999998E-2</v>
      </c>
      <c r="J72" s="63">
        <f t="shared" si="332"/>
        <v>3.7670000000000002E-2</v>
      </c>
      <c r="K72" s="63">
        <f t="shared" si="332"/>
        <v>3.8519999999999999E-2</v>
      </c>
      <c r="L72" s="63">
        <f t="shared" si="332"/>
        <v>3.7220000000000003E-2</v>
      </c>
      <c r="M72" s="63">
        <f t="shared" si="332"/>
        <v>3.7220000000000003E-2</v>
      </c>
      <c r="N72" s="63">
        <f t="shared" si="332"/>
        <v>3.7220000000000003E-2</v>
      </c>
      <c r="O72" s="63">
        <f t="shared" si="332"/>
        <v>3.7220000000000003E-2</v>
      </c>
      <c r="P72" s="63">
        <f t="shared" si="332"/>
        <v>3.7220000000000003E-2</v>
      </c>
      <c r="Q72" s="63">
        <f t="shared" si="332"/>
        <v>3.7220000000000003E-2</v>
      </c>
      <c r="R72" s="63">
        <f t="shared" si="332"/>
        <v>3.7220000000000003E-2</v>
      </c>
      <c r="S72" s="63">
        <f t="shared" si="332"/>
        <v>3.7220000000000003E-2</v>
      </c>
      <c r="T72" s="63">
        <f t="shared" si="332"/>
        <v>3.7220000000000003E-2</v>
      </c>
      <c r="U72" s="63">
        <f t="shared" si="332"/>
        <v>3.7220000000000003E-2</v>
      </c>
      <c r="V72" s="63">
        <f t="shared" si="332"/>
        <v>3.7220000000000003E-2</v>
      </c>
      <c r="W72" s="63">
        <f t="shared" si="332"/>
        <v>3.7220000000000003E-2</v>
      </c>
      <c r="X72" s="63">
        <f t="shared" si="332"/>
        <v>3.7220000000000003E-2</v>
      </c>
      <c r="Y72" s="63">
        <f t="shared" si="332"/>
        <v>3.7220000000000003E-2</v>
      </c>
      <c r="Z72" s="63">
        <f t="shared" si="332"/>
        <v>3.7220000000000003E-2</v>
      </c>
      <c r="AA72" s="63">
        <f t="shared" si="332"/>
        <v>3.7220000000000003E-2</v>
      </c>
      <c r="AB72" s="63">
        <f t="shared" si="332"/>
        <v>3.7220000000000003E-2</v>
      </c>
      <c r="AC72" s="63">
        <f t="shared" si="332"/>
        <v>3.7220000000000003E-2</v>
      </c>
      <c r="AD72" s="63">
        <f t="shared" si="332"/>
        <v>3.7220000000000003E-2</v>
      </c>
      <c r="AE72" s="63">
        <f t="shared" si="332"/>
        <v>3.7220000000000003E-2</v>
      </c>
      <c r="AF72" s="63">
        <f t="shared" si="332"/>
        <v>3.7220000000000003E-2</v>
      </c>
      <c r="AG72" s="63">
        <f t="shared" si="332"/>
        <v>3.7220000000000003E-2</v>
      </c>
      <c r="AH72" s="63">
        <f t="shared" si="332"/>
        <v>3.7220000000000003E-2</v>
      </c>
      <c r="AI72" s="63">
        <f t="shared" si="332"/>
        <v>3.7220000000000003E-2</v>
      </c>
      <c r="AJ72" s="63">
        <f t="shared" si="332"/>
        <v>3.7220000000000003E-2</v>
      </c>
      <c r="AK72" s="63">
        <f t="shared" si="332"/>
        <v>3.7220000000000003E-2</v>
      </c>
      <c r="AL72" s="63">
        <f t="shared" si="332"/>
        <v>3.7220000000000003E-2</v>
      </c>
      <c r="AM72" s="63">
        <f t="shared" si="332"/>
        <v>3.7220000000000003E-2</v>
      </c>
      <c r="AN72" s="63">
        <f t="shared" si="332"/>
        <v>3.7220000000000003E-2</v>
      </c>
      <c r="AO72" s="63">
        <f t="shared" si="332"/>
        <v>3.7220000000000003E-2</v>
      </c>
      <c r="AP72" s="63">
        <f t="shared" si="332"/>
        <v>3.7220000000000003E-2</v>
      </c>
      <c r="AQ72" s="63">
        <f t="shared" si="332"/>
        <v>3.7220000000000003E-2</v>
      </c>
      <c r="AR72" s="63">
        <f t="shared" si="332"/>
        <v>3.7220000000000003E-2</v>
      </c>
      <c r="AS72" s="63">
        <f t="shared" si="332"/>
        <v>3.7220000000000003E-2</v>
      </c>
      <c r="AT72" s="63">
        <f t="shared" si="332"/>
        <v>3.7220000000000003E-2</v>
      </c>
      <c r="AU72" s="63">
        <f t="shared" si="332"/>
        <v>3.7220000000000003E-2</v>
      </c>
      <c r="AV72" s="63">
        <f t="shared" si="332"/>
        <v>3.7220000000000003E-2</v>
      </c>
      <c r="AW72" s="63">
        <f t="shared" si="332"/>
        <v>3.7220000000000003E-2</v>
      </c>
      <c r="AX72" s="63">
        <f t="shared" si="332"/>
        <v>3.7220000000000003E-2</v>
      </c>
      <c r="AY72" s="63">
        <f t="shared" si="332"/>
        <v>3.7220000000000003E-2</v>
      </c>
      <c r="AZ72" s="63">
        <f t="shared" si="332"/>
        <v>3.7220000000000003E-2</v>
      </c>
      <c r="BA72" s="63">
        <f t="shared" si="332"/>
        <v>3.7220000000000003E-2</v>
      </c>
      <c r="BB72" s="63">
        <f t="shared" si="332"/>
        <v>3.7220000000000003E-2</v>
      </c>
      <c r="BC72" s="63">
        <f t="shared" si="332"/>
        <v>3.7220000000000003E-2</v>
      </c>
      <c r="BD72" s="63">
        <f t="shared" si="332"/>
        <v>3.7220000000000003E-2</v>
      </c>
      <c r="BE72" s="63">
        <f t="shared" si="332"/>
        <v>3.7220000000000003E-2</v>
      </c>
      <c r="BF72" s="63">
        <f t="shared" si="332"/>
        <v>3.7220000000000003E-2</v>
      </c>
      <c r="BG72" s="63">
        <f t="shared" si="332"/>
        <v>3.7220000000000003E-2</v>
      </c>
      <c r="BH72" s="63">
        <f t="shared" si="332"/>
        <v>3.7220000000000003E-2</v>
      </c>
      <c r="BI72" s="63">
        <f t="shared" si="332"/>
        <v>3.7220000000000003E-2</v>
      </c>
      <c r="BJ72" s="63">
        <f t="shared" si="332"/>
        <v>3.7220000000000003E-2</v>
      </c>
      <c r="BK72" s="63">
        <f t="shared" si="332"/>
        <v>3.7220000000000003E-2</v>
      </c>
      <c r="BL72" s="63">
        <f t="shared" si="332"/>
        <v>3.7220000000000003E-2</v>
      </c>
      <c r="BM72" s="63">
        <f t="shared" si="332"/>
        <v>3.7220000000000003E-2</v>
      </c>
      <c r="BN72" s="63">
        <f t="shared" si="332"/>
        <v>3.7220000000000003E-2</v>
      </c>
      <c r="BO72" s="63">
        <f t="shared" si="332"/>
        <v>3.7220000000000003E-2</v>
      </c>
      <c r="BP72" s="63">
        <f t="shared" si="332"/>
        <v>3.7220000000000003E-2</v>
      </c>
    </row>
    <row r="73" spans="2:68" x14ac:dyDescent="0.3">
      <c r="B73" s="17"/>
      <c r="E73" s="55"/>
      <c r="F73" s="56" t="s">
        <v>25</v>
      </c>
      <c r="H73" s="60">
        <f>H34-$F$79</f>
        <v>1.1213999999999998E-2</v>
      </c>
      <c r="I73" s="60">
        <f t="shared" ref="I73:BP73" si="333">I34-$F$79</f>
        <v>1.1213999999999998E-2</v>
      </c>
      <c r="J73" s="60">
        <f t="shared" si="333"/>
        <v>1.1213999999999998E-2</v>
      </c>
      <c r="K73" s="60">
        <f t="shared" si="333"/>
        <v>1.1213999999999998E-2</v>
      </c>
      <c r="L73" s="60">
        <f t="shared" si="333"/>
        <v>1.1213999999999998E-2</v>
      </c>
      <c r="M73" s="60">
        <f t="shared" si="333"/>
        <v>1.1213999999999998E-2</v>
      </c>
      <c r="N73" s="60">
        <f t="shared" si="333"/>
        <v>1.1213999999999998E-2</v>
      </c>
      <c r="O73" s="60">
        <f t="shared" si="333"/>
        <v>1.1213999999999998E-2</v>
      </c>
      <c r="P73" s="60">
        <f t="shared" si="333"/>
        <v>1.1213999999999998E-2</v>
      </c>
      <c r="Q73" s="60">
        <f t="shared" si="333"/>
        <v>1.1213999999999998E-2</v>
      </c>
      <c r="R73" s="60">
        <f t="shared" si="333"/>
        <v>1.1213999999999998E-2</v>
      </c>
      <c r="S73" s="60">
        <f t="shared" si="333"/>
        <v>1.1213999999999998E-2</v>
      </c>
      <c r="T73" s="60">
        <f t="shared" si="333"/>
        <v>1.1213999999999998E-2</v>
      </c>
      <c r="U73" s="60">
        <f t="shared" si="333"/>
        <v>1.1213999999999998E-2</v>
      </c>
      <c r="V73" s="60">
        <f t="shared" si="333"/>
        <v>1.1213999999999998E-2</v>
      </c>
      <c r="W73" s="60">
        <f t="shared" si="333"/>
        <v>1.1213999999999998E-2</v>
      </c>
      <c r="X73" s="60">
        <f t="shared" si="333"/>
        <v>1.1213999999999998E-2</v>
      </c>
      <c r="Y73" s="60">
        <f t="shared" si="333"/>
        <v>1.1213999999999998E-2</v>
      </c>
      <c r="Z73" s="60">
        <f t="shared" si="333"/>
        <v>1.1213999999999998E-2</v>
      </c>
      <c r="AA73" s="60">
        <f t="shared" si="333"/>
        <v>1.1213999999999998E-2</v>
      </c>
      <c r="AB73" s="60">
        <f t="shared" si="333"/>
        <v>1.1213999999999998E-2</v>
      </c>
      <c r="AC73" s="60">
        <f t="shared" si="333"/>
        <v>1.1213999999999998E-2</v>
      </c>
      <c r="AD73" s="60">
        <f t="shared" si="333"/>
        <v>1.1213999999999998E-2</v>
      </c>
      <c r="AE73" s="60">
        <f t="shared" si="333"/>
        <v>1.1213999999999998E-2</v>
      </c>
      <c r="AF73" s="60">
        <f t="shared" si="333"/>
        <v>1.1213999999999998E-2</v>
      </c>
      <c r="AG73" s="60">
        <f t="shared" si="333"/>
        <v>1.1213999999999998E-2</v>
      </c>
      <c r="AH73" s="60">
        <f t="shared" si="333"/>
        <v>1.1213999999999998E-2</v>
      </c>
      <c r="AI73" s="60">
        <f t="shared" si="333"/>
        <v>1.1213999999999998E-2</v>
      </c>
      <c r="AJ73" s="60">
        <f t="shared" si="333"/>
        <v>1.1213999999999998E-2</v>
      </c>
      <c r="AK73" s="60">
        <f t="shared" si="333"/>
        <v>1.1213999999999998E-2</v>
      </c>
      <c r="AL73" s="60">
        <f t="shared" si="333"/>
        <v>1.1213999999999998E-2</v>
      </c>
      <c r="AM73" s="60">
        <f t="shared" si="333"/>
        <v>1.1213999999999998E-2</v>
      </c>
      <c r="AN73" s="60">
        <f t="shared" si="333"/>
        <v>1.1213999999999998E-2</v>
      </c>
      <c r="AO73" s="60">
        <f t="shared" si="333"/>
        <v>1.1213999999999998E-2</v>
      </c>
      <c r="AP73" s="60">
        <f t="shared" si="333"/>
        <v>1.1213999999999998E-2</v>
      </c>
      <c r="AQ73" s="60">
        <f t="shared" si="333"/>
        <v>1.1213999999999998E-2</v>
      </c>
      <c r="AR73" s="60">
        <f t="shared" si="333"/>
        <v>1.1213999999999998E-2</v>
      </c>
      <c r="AS73" s="60">
        <f t="shared" si="333"/>
        <v>1.1213999999999998E-2</v>
      </c>
      <c r="AT73" s="60">
        <f t="shared" si="333"/>
        <v>1.1213999999999998E-2</v>
      </c>
      <c r="AU73" s="60">
        <f t="shared" si="333"/>
        <v>1.1213999999999998E-2</v>
      </c>
      <c r="AV73" s="60">
        <f t="shared" si="333"/>
        <v>1.1213999999999998E-2</v>
      </c>
      <c r="AW73" s="60">
        <f t="shared" si="333"/>
        <v>1.1213999999999998E-2</v>
      </c>
      <c r="AX73" s="60">
        <f t="shared" si="333"/>
        <v>1.1213999999999998E-2</v>
      </c>
      <c r="AY73" s="60">
        <f t="shared" si="333"/>
        <v>1.1213999999999998E-2</v>
      </c>
      <c r="AZ73" s="60">
        <f t="shared" si="333"/>
        <v>1.1213999999999998E-2</v>
      </c>
      <c r="BA73" s="60">
        <f t="shared" si="333"/>
        <v>1.1213999999999998E-2</v>
      </c>
      <c r="BB73" s="60">
        <f t="shared" si="333"/>
        <v>1.1213999999999998E-2</v>
      </c>
      <c r="BC73" s="60">
        <f t="shared" si="333"/>
        <v>1.1213999999999998E-2</v>
      </c>
      <c r="BD73" s="60">
        <f t="shared" si="333"/>
        <v>1.1213999999999998E-2</v>
      </c>
      <c r="BE73" s="60">
        <f t="shared" si="333"/>
        <v>1.1213999999999998E-2</v>
      </c>
      <c r="BF73" s="60">
        <f t="shared" si="333"/>
        <v>1.1213999999999998E-2</v>
      </c>
      <c r="BG73" s="60">
        <f t="shared" si="333"/>
        <v>1.1213999999999998E-2</v>
      </c>
      <c r="BH73" s="60">
        <f t="shared" si="333"/>
        <v>1.1213999999999998E-2</v>
      </c>
      <c r="BI73" s="60">
        <f t="shared" si="333"/>
        <v>1.1213999999999998E-2</v>
      </c>
      <c r="BJ73" s="60">
        <f t="shared" si="333"/>
        <v>1.1213999999999998E-2</v>
      </c>
      <c r="BK73" s="60">
        <f t="shared" si="333"/>
        <v>1.1213999999999998E-2</v>
      </c>
      <c r="BL73" s="60">
        <f t="shared" si="333"/>
        <v>1.1213999999999998E-2</v>
      </c>
      <c r="BM73" s="60">
        <f t="shared" si="333"/>
        <v>1.1213999999999998E-2</v>
      </c>
      <c r="BN73" s="60">
        <f t="shared" si="333"/>
        <v>1.1213999999999998E-2</v>
      </c>
      <c r="BO73" s="60">
        <f t="shared" si="333"/>
        <v>1.1213999999999998E-2</v>
      </c>
      <c r="BP73" s="60">
        <f t="shared" si="333"/>
        <v>1.1213999999999998E-2</v>
      </c>
    </row>
    <row r="74" spans="2:68" x14ac:dyDescent="0.3">
      <c r="B74" s="17" t="s">
        <v>22</v>
      </c>
      <c r="E74" s="22"/>
      <c r="F74" s="65" t="s">
        <v>27</v>
      </c>
      <c r="H74" s="62">
        <f>SUM(H72:H73)</f>
        <v>4.6013999999999999E-2</v>
      </c>
      <c r="I74" s="62">
        <f t="shared" ref="I74:BP74" si="334">SUM(I72:I73)</f>
        <v>4.6013999999999999E-2</v>
      </c>
      <c r="J74" s="62">
        <f t="shared" si="334"/>
        <v>4.8883999999999997E-2</v>
      </c>
      <c r="K74" s="62">
        <f t="shared" si="334"/>
        <v>4.9734E-2</v>
      </c>
      <c r="L74" s="62">
        <f t="shared" si="334"/>
        <v>4.8434000000000005E-2</v>
      </c>
      <c r="M74" s="62">
        <f t="shared" si="334"/>
        <v>4.8434000000000005E-2</v>
      </c>
      <c r="N74" s="62">
        <f t="shared" si="334"/>
        <v>4.8434000000000005E-2</v>
      </c>
      <c r="O74" s="62">
        <f t="shared" si="334"/>
        <v>4.8434000000000005E-2</v>
      </c>
      <c r="P74" s="62">
        <f t="shared" si="334"/>
        <v>4.8434000000000005E-2</v>
      </c>
      <c r="Q74" s="62">
        <f t="shared" si="334"/>
        <v>4.8434000000000005E-2</v>
      </c>
      <c r="R74" s="62">
        <f>SUM(R72:R73)</f>
        <v>4.8434000000000005E-2</v>
      </c>
      <c r="S74" s="62">
        <f t="shared" si="334"/>
        <v>4.8434000000000005E-2</v>
      </c>
      <c r="T74" s="62">
        <f t="shared" si="334"/>
        <v>4.8434000000000005E-2</v>
      </c>
      <c r="U74" s="62">
        <f t="shared" si="334"/>
        <v>4.8434000000000005E-2</v>
      </c>
      <c r="V74" s="62">
        <f t="shared" si="334"/>
        <v>4.8434000000000005E-2</v>
      </c>
      <c r="W74" s="62">
        <f t="shared" si="334"/>
        <v>4.8434000000000005E-2</v>
      </c>
      <c r="X74" s="62">
        <f t="shared" si="334"/>
        <v>4.8434000000000005E-2</v>
      </c>
      <c r="Y74" s="62">
        <f t="shared" si="334"/>
        <v>4.8434000000000005E-2</v>
      </c>
      <c r="Z74" s="62">
        <f t="shared" si="334"/>
        <v>4.8434000000000005E-2</v>
      </c>
      <c r="AA74" s="62">
        <f t="shared" si="334"/>
        <v>4.8434000000000005E-2</v>
      </c>
      <c r="AB74" s="62">
        <f t="shared" si="334"/>
        <v>4.8434000000000005E-2</v>
      </c>
      <c r="AC74" s="62">
        <f t="shared" si="334"/>
        <v>4.8434000000000005E-2</v>
      </c>
      <c r="AD74" s="62">
        <f t="shared" si="334"/>
        <v>4.8434000000000005E-2</v>
      </c>
      <c r="AE74" s="62">
        <f t="shared" si="334"/>
        <v>4.8434000000000005E-2</v>
      </c>
      <c r="AF74" s="62">
        <f t="shared" si="334"/>
        <v>4.8434000000000005E-2</v>
      </c>
      <c r="AG74" s="62">
        <f t="shared" si="334"/>
        <v>4.8434000000000005E-2</v>
      </c>
      <c r="AH74" s="62">
        <f t="shared" si="334"/>
        <v>4.8434000000000005E-2</v>
      </c>
      <c r="AI74" s="62">
        <f t="shared" si="334"/>
        <v>4.8434000000000005E-2</v>
      </c>
      <c r="AJ74" s="62">
        <f t="shared" si="334"/>
        <v>4.8434000000000005E-2</v>
      </c>
      <c r="AK74" s="62">
        <f t="shared" si="334"/>
        <v>4.8434000000000005E-2</v>
      </c>
      <c r="AL74" s="62">
        <f t="shared" si="334"/>
        <v>4.8434000000000005E-2</v>
      </c>
      <c r="AM74" s="62">
        <f t="shared" si="334"/>
        <v>4.8434000000000005E-2</v>
      </c>
      <c r="AN74" s="62">
        <f t="shared" si="334"/>
        <v>4.8434000000000005E-2</v>
      </c>
      <c r="AO74" s="62">
        <f t="shared" si="334"/>
        <v>4.8434000000000005E-2</v>
      </c>
      <c r="AP74" s="62">
        <f t="shared" si="334"/>
        <v>4.8434000000000005E-2</v>
      </c>
      <c r="AQ74" s="62">
        <f t="shared" si="334"/>
        <v>4.8434000000000005E-2</v>
      </c>
      <c r="AR74" s="62">
        <f t="shared" si="334"/>
        <v>4.8434000000000005E-2</v>
      </c>
      <c r="AS74" s="62">
        <f t="shared" si="334"/>
        <v>4.8434000000000005E-2</v>
      </c>
      <c r="AT74" s="62">
        <f t="shared" si="334"/>
        <v>4.8434000000000005E-2</v>
      </c>
      <c r="AU74" s="62">
        <f t="shared" si="334"/>
        <v>4.8434000000000005E-2</v>
      </c>
      <c r="AV74" s="62">
        <f t="shared" si="334"/>
        <v>4.8434000000000005E-2</v>
      </c>
      <c r="AW74" s="62">
        <f t="shared" si="334"/>
        <v>4.8434000000000005E-2</v>
      </c>
      <c r="AX74" s="62">
        <f t="shared" si="334"/>
        <v>4.8434000000000005E-2</v>
      </c>
      <c r="AY74" s="62">
        <f t="shared" si="334"/>
        <v>4.8434000000000005E-2</v>
      </c>
      <c r="AZ74" s="62">
        <f t="shared" si="334"/>
        <v>4.8434000000000005E-2</v>
      </c>
      <c r="BA74" s="62">
        <f t="shared" si="334"/>
        <v>4.8434000000000005E-2</v>
      </c>
      <c r="BB74" s="62">
        <f t="shared" si="334"/>
        <v>4.8434000000000005E-2</v>
      </c>
      <c r="BC74" s="62">
        <f t="shared" si="334"/>
        <v>4.8434000000000005E-2</v>
      </c>
      <c r="BD74" s="62">
        <f t="shared" si="334"/>
        <v>4.8434000000000005E-2</v>
      </c>
      <c r="BE74" s="62">
        <f t="shared" si="334"/>
        <v>4.8434000000000005E-2</v>
      </c>
      <c r="BF74" s="62">
        <f t="shared" si="334"/>
        <v>4.8434000000000005E-2</v>
      </c>
      <c r="BG74" s="62">
        <f t="shared" si="334"/>
        <v>4.8434000000000005E-2</v>
      </c>
      <c r="BH74" s="62">
        <f t="shared" si="334"/>
        <v>4.8434000000000005E-2</v>
      </c>
      <c r="BI74" s="62">
        <f t="shared" si="334"/>
        <v>4.8434000000000005E-2</v>
      </c>
      <c r="BJ74" s="62">
        <f t="shared" si="334"/>
        <v>4.8434000000000005E-2</v>
      </c>
      <c r="BK74" s="62">
        <f t="shared" si="334"/>
        <v>4.8434000000000005E-2</v>
      </c>
      <c r="BL74" s="62">
        <f t="shared" si="334"/>
        <v>4.8434000000000005E-2</v>
      </c>
      <c r="BM74" s="62">
        <f t="shared" si="334"/>
        <v>4.8434000000000005E-2</v>
      </c>
      <c r="BN74" s="62">
        <f t="shared" si="334"/>
        <v>4.8434000000000005E-2</v>
      </c>
      <c r="BO74" s="62">
        <f t="shared" si="334"/>
        <v>4.8434000000000005E-2</v>
      </c>
      <c r="BP74" s="62">
        <f t="shared" si="334"/>
        <v>4.8434000000000005E-2</v>
      </c>
    </row>
    <row r="75" spans="2:68" x14ac:dyDescent="0.3">
      <c r="B75" s="17" t="s">
        <v>19</v>
      </c>
      <c r="E75" s="22"/>
      <c r="F75" s="18"/>
      <c r="H75" s="57">
        <f>H74/4</f>
        <v>1.15035E-2</v>
      </c>
      <c r="I75" s="57">
        <f t="shared" ref="I75:BP75" si="335">I74/4</f>
        <v>1.15035E-2</v>
      </c>
      <c r="J75" s="57">
        <f t="shared" si="335"/>
        <v>1.2220999999999999E-2</v>
      </c>
      <c r="K75" s="57">
        <f t="shared" si="335"/>
        <v>1.24335E-2</v>
      </c>
      <c r="L75" s="57">
        <f t="shared" si="335"/>
        <v>1.2108500000000001E-2</v>
      </c>
      <c r="M75" s="57">
        <f t="shared" si="335"/>
        <v>1.2108500000000001E-2</v>
      </c>
      <c r="N75" s="57">
        <f t="shared" si="335"/>
        <v>1.2108500000000001E-2</v>
      </c>
      <c r="O75" s="57">
        <f t="shared" si="335"/>
        <v>1.2108500000000001E-2</v>
      </c>
      <c r="P75" s="57">
        <f t="shared" si="335"/>
        <v>1.2108500000000001E-2</v>
      </c>
      <c r="Q75" s="57">
        <f t="shared" si="335"/>
        <v>1.2108500000000001E-2</v>
      </c>
      <c r="R75" s="57">
        <f>R74/4</f>
        <v>1.2108500000000001E-2</v>
      </c>
      <c r="S75" s="57">
        <f t="shared" si="335"/>
        <v>1.2108500000000001E-2</v>
      </c>
      <c r="T75" s="57">
        <f t="shared" si="335"/>
        <v>1.2108500000000001E-2</v>
      </c>
      <c r="U75" s="57">
        <f t="shared" si="335"/>
        <v>1.2108500000000001E-2</v>
      </c>
      <c r="V75" s="57">
        <f t="shared" si="335"/>
        <v>1.2108500000000001E-2</v>
      </c>
      <c r="W75" s="57">
        <f t="shared" si="335"/>
        <v>1.2108500000000001E-2</v>
      </c>
      <c r="X75" s="57">
        <f t="shared" si="335"/>
        <v>1.2108500000000001E-2</v>
      </c>
      <c r="Y75" s="57">
        <f t="shared" si="335"/>
        <v>1.2108500000000001E-2</v>
      </c>
      <c r="Z75" s="57">
        <f t="shared" si="335"/>
        <v>1.2108500000000001E-2</v>
      </c>
      <c r="AA75" s="57">
        <f t="shared" si="335"/>
        <v>1.2108500000000001E-2</v>
      </c>
      <c r="AB75" s="57">
        <f t="shared" si="335"/>
        <v>1.2108500000000001E-2</v>
      </c>
      <c r="AC75" s="57">
        <f t="shared" si="335"/>
        <v>1.2108500000000001E-2</v>
      </c>
      <c r="AD75" s="57">
        <f t="shared" si="335"/>
        <v>1.2108500000000001E-2</v>
      </c>
      <c r="AE75" s="57">
        <f t="shared" si="335"/>
        <v>1.2108500000000001E-2</v>
      </c>
      <c r="AF75" s="57">
        <f t="shared" si="335"/>
        <v>1.2108500000000001E-2</v>
      </c>
      <c r="AG75" s="57">
        <f t="shared" si="335"/>
        <v>1.2108500000000001E-2</v>
      </c>
      <c r="AH75" s="57">
        <f t="shared" si="335"/>
        <v>1.2108500000000001E-2</v>
      </c>
      <c r="AI75" s="57">
        <f t="shared" si="335"/>
        <v>1.2108500000000001E-2</v>
      </c>
      <c r="AJ75" s="57">
        <f t="shared" si="335"/>
        <v>1.2108500000000001E-2</v>
      </c>
      <c r="AK75" s="57">
        <f t="shared" si="335"/>
        <v>1.2108500000000001E-2</v>
      </c>
      <c r="AL75" s="57">
        <f t="shared" si="335"/>
        <v>1.2108500000000001E-2</v>
      </c>
      <c r="AM75" s="57">
        <f t="shared" si="335"/>
        <v>1.2108500000000001E-2</v>
      </c>
      <c r="AN75" s="57">
        <f t="shared" si="335"/>
        <v>1.2108500000000001E-2</v>
      </c>
      <c r="AO75" s="57">
        <f t="shared" si="335"/>
        <v>1.2108500000000001E-2</v>
      </c>
      <c r="AP75" s="57">
        <f t="shared" si="335"/>
        <v>1.2108500000000001E-2</v>
      </c>
      <c r="AQ75" s="57">
        <f t="shared" si="335"/>
        <v>1.2108500000000001E-2</v>
      </c>
      <c r="AR75" s="57">
        <f t="shared" si="335"/>
        <v>1.2108500000000001E-2</v>
      </c>
      <c r="AS75" s="57">
        <f t="shared" si="335"/>
        <v>1.2108500000000001E-2</v>
      </c>
      <c r="AT75" s="57">
        <f t="shared" si="335"/>
        <v>1.2108500000000001E-2</v>
      </c>
      <c r="AU75" s="57">
        <f t="shared" si="335"/>
        <v>1.2108500000000001E-2</v>
      </c>
      <c r="AV75" s="57">
        <f t="shared" si="335"/>
        <v>1.2108500000000001E-2</v>
      </c>
      <c r="AW75" s="57">
        <f t="shared" si="335"/>
        <v>1.2108500000000001E-2</v>
      </c>
      <c r="AX75" s="57">
        <f t="shared" si="335"/>
        <v>1.2108500000000001E-2</v>
      </c>
      <c r="AY75" s="57">
        <f t="shared" si="335"/>
        <v>1.2108500000000001E-2</v>
      </c>
      <c r="AZ75" s="57">
        <f t="shared" si="335"/>
        <v>1.2108500000000001E-2</v>
      </c>
      <c r="BA75" s="57">
        <f t="shared" si="335"/>
        <v>1.2108500000000001E-2</v>
      </c>
      <c r="BB75" s="57">
        <f t="shared" si="335"/>
        <v>1.2108500000000001E-2</v>
      </c>
      <c r="BC75" s="57">
        <f t="shared" si="335"/>
        <v>1.2108500000000001E-2</v>
      </c>
      <c r="BD75" s="57">
        <f t="shared" si="335"/>
        <v>1.2108500000000001E-2</v>
      </c>
      <c r="BE75" s="57">
        <f t="shared" si="335"/>
        <v>1.2108500000000001E-2</v>
      </c>
      <c r="BF75" s="57">
        <f t="shared" si="335"/>
        <v>1.2108500000000001E-2</v>
      </c>
      <c r="BG75" s="57">
        <f t="shared" si="335"/>
        <v>1.2108500000000001E-2</v>
      </c>
      <c r="BH75" s="57">
        <f t="shared" si="335"/>
        <v>1.2108500000000001E-2</v>
      </c>
      <c r="BI75" s="57">
        <f t="shared" si="335"/>
        <v>1.2108500000000001E-2</v>
      </c>
      <c r="BJ75" s="57">
        <f t="shared" si="335"/>
        <v>1.2108500000000001E-2</v>
      </c>
      <c r="BK75" s="57">
        <f t="shared" si="335"/>
        <v>1.2108500000000001E-2</v>
      </c>
      <c r="BL75" s="57">
        <f t="shared" si="335"/>
        <v>1.2108500000000001E-2</v>
      </c>
      <c r="BM75" s="57">
        <f t="shared" si="335"/>
        <v>1.2108500000000001E-2</v>
      </c>
      <c r="BN75" s="57">
        <f t="shared" si="335"/>
        <v>1.2108500000000001E-2</v>
      </c>
      <c r="BO75" s="57">
        <f t="shared" si="335"/>
        <v>1.2108500000000001E-2</v>
      </c>
      <c r="BP75" s="58">
        <f t="shared" si="335"/>
        <v>1.2108500000000001E-2</v>
      </c>
    </row>
    <row r="76" spans="2:68" x14ac:dyDescent="0.3">
      <c r="B76" s="17" t="s">
        <v>23</v>
      </c>
      <c r="E76" s="49"/>
      <c r="F76" s="18">
        <f>SUM(H76:BP76)</f>
        <v>8922539584.5094528</v>
      </c>
      <c r="H76" s="36">
        <f>H47*H$31*H75</f>
        <v>0</v>
      </c>
      <c r="I76" s="36">
        <f t="shared" ref="I76:BP76" si="336">I47*I$31*I75</f>
        <v>218566500</v>
      </c>
      <c r="J76" s="36">
        <f t="shared" si="336"/>
        <v>232199000</v>
      </c>
      <c r="K76" s="36">
        <f t="shared" si="336"/>
        <v>236236500</v>
      </c>
      <c r="L76" s="36">
        <f t="shared" si="336"/>
        <v>230061500.00000003</v>
      </c>
      <c r="M76" s="36">
        <f t="shared" si="336"/>
        <v>230061500.00000003</v>
      </c>
      <c r="N76" s="36">
        <f t="shared" si="336"/>
        <v>230061500.00000003</v>
      </c>
      <c r="O76" s="36">
        <f t="shared" si="336"/>
        <v>230061500.00000003</v>
      </c>
      <c r="P76" s="36">
        <f t="shared" si="336"/>
        <v>230061500.00000003</v>
      </c>
      <c r="Q76" s="36">
        <f t="shared" si="336"/>
        <v>230061500.00000003</v>
      </c>
      <c r="R76" s="36">
        <f>R47*R$31*R75</f>
        <v>230061500.00000003</v>
      </c>
      <c r="S76" s="36">
        <f t="shared" si="336"/>
        <v>230061500.00000003</v>
      </c>
      <c r="T76" s="36">
        <f t="shared" si="336"/>
        <v>230061500.00000003</v>
      </c>
      <c r="U76" s="36">
        <f t="shared" si="336"/>
        <v>230061500.00000003</v>
      </c>
      <c r="V76" s="36">
        <f t="shared" si="336"/>
        <v>226499070.30218166</v>
      </c>
      <c r="W76" s="36">
        <f t="shared" si="336"/>
        <v>222893504.92436722</v>
      </c>
      <c r="X76" s="36">
        <f t="shared" si="336"/>
        <v>219244281.55817553</v>
      </c>
      <c r="Y76" s="36">
        <f t="shared" si="336"/>
        <v>215550871.57085431</v>
      </c>
      <c r="Z76" s="36">
        <f t="shared" si="336"/>
        <v>211812739.92870164</v>
      </c>
      <c r="AA76" s="36">
        <f t="shared" si="336"/>
        <v>208029345.11955991</v>
      </c>
      <c r="AB76" s="36">
        <f t="shared" si="336"/>
        <v>204200139.0743717</v>
      </c>
      <c r="AC76" s="36">
        <f t="shared" si="336"/>
        <v>200324567.08778533</v>
      </c>
      <c r="AD76" s="36">
        <f t="shared" si="336"/>
        <v>196402067.73779938</v>
      </c>
      <c r="AE76" s="36">
        <f t="shared" si="336"/>
        <v>192432072.80443415</v>
      </c>
      <c r="AF76" s="36">
        <f t="shared" si="336"/>
        <v>188414007.18741825</v>
      </c>
      <c r="AG76" s="36">
        <f t="shared" si="336"/>
        <v>184347288.82287869</v>
      </c>
      <c r="AH76" s="36">
        <f t="shared" si="336"/>
        <v>180231328.59902215</v>
      </c>
      <c r="AI76" s="36">
        <f t="shared" si="336"/>
        <v>176065530.27079499</v>
      </c>
      <c r="AJ76" s="36">
        <f t="shared" si="336"/>
        <v>171849290.37351054</v>
      </c>
      <c r="AK76" s="36">
        <f t="shared" si="336"/>
        <v>167581998.13542977</v>
      </c>
      <c r="AL76" s="36">
        <f t="shared" si="336"/>
        <v>163263035.38928425</v>
      </c>
      <c r="AM76" s="36">
        <f t="shared" si="336"/>
        <v>158891776.48272699</v>
      </c>
      <c r="AN76" s="36">
        <f t="shared" si="336"/>
        <v>154467588.18769971</v>
      </c>
      <c r="AO76" s="36">
        <f t="shared" si="336"/>
        <v>149989829.60870206</v>
      </c>
      <c r="AP76" s="36">
        <f t="shared" si="336"/>
        <v>145457852.08995065</v>
      </c>
      <c r="AQ76" s="36">
        <f t="shared" si="336"/>
        <v>140870999.12141341</v>
      </c>
      <c r="AR76" s="36">
        <f t="shared" si="336"/>
        <v>136228606.24370667</v>
      </c>
      <c r="AS76" s="36">
        <f t="shared" si="336"/>
        <v>131530000.95184021</v>
      </c>
      <c r="AT76" s="36">
        <f t="shared" si="336"/>
        <v>126774502.59779717</v>
      </c>
      <c r="AU76" s="36">
        <f t="shared" si="336"/>
        <v>121961422.29193421</v>
      </c>
      <c r="AV76" s="36">
        <f t="shared" si="336"/>
        <v>117090062.8031877</v>
      </c>
      <c r="AW76" s="36">
        <f t="shared" si="336"/>
        <v>112159718.45807171</v>
      </c>
      <c r="AX76" s="36">
        <f t="shared" si="336"/>
        <v>107169675.03845288</v>
      </c>
      <c r="AY76" s="36">
        <f t="shared" si="336"/>
        <v>102119209.67808759</v>
      </c>
      <c r="AZ76" s="36">
        <f t="shared" si="336"/>
        <v>97007590.757906333</v>
      </c>
      <c r="BA76" s="36">
        <f t="shared" si="336"/>
        <v>91834077.800030038</v>
      </c>
      <c r="BB76" s="36">
        <f t="shared" si="336"/>
        <v>86597921.360503316</v>
      </c>
      <c r="BC76" s="36">
        <f t="shared" si="336"/>
        <v>81298362.920728579</v>
      </c>
      <c r="BD76" s="36">
        <f t="shared" si="336"/>
        <v>75934634.777585834</v>
      </c>
      <c r="BE76" s="36">
        <f t="shared" si="336"/>
        <v>70505959.93222183</v>
      </c>
      <c r="BF76" s="36">
        <f t="shared" si="336"/>
        <v>65011551.97749275</v>
      </c>
      <c r="BG76" s="36">
        <f t="shared" si="336"/>
        <v>59450614.984043829</v>
      </c>
      <c r="BH76" s="36">
        <f t="shared" si="336"/>
        <v>53822343.385009736</v>
      </c>
      <c r="BI76" s="36">
        <f t="shared" si="336"/>
        <v>48125921.859318741</v>
      </c>
      <c r="BJ76" s="36">
        <f t="shared" si="336"/>
        <v>42360525.213583909</v>
      </c>
      <c r="BK76" s="36">
        <f t="shared" si="336"/>
        <v>36525318.262564197</v>
      </c>
      <c r="BL76" s="36">
        <f t="shared" si="336"/>
        <v>30619455.708178062</v>
      </c>
      <c r="BM76" s="36">
        <f t="shared" si="336"/>
        <v>24642082.01705214</v>
      </c>
      <c r="BN76" s="36">
        <f t="shared" si="336"/>
        <v>18592331.296587225</v>
      </c>
      <c r="BO76" s="36">
        <f t="shared" si="336"/>
        <v>12469327.16952356</v>
      </c>
      <c r="BP76" s="50">
        <f t="shared" si="336"/>
        <v>6272182.6469873441</v>
      </c>
    </row>
    <row r="77" spans="2:68" x14ac:dyDescent="0.3">
      <c r="B77" s="17"/>
      <c r="E77" s="35"/>
      <c r="F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>
        <f>+U76/19000000000*4</f>
        <v>4.8434000000000005E-2</v>
      </c>
      <c r="V77" s="57">
        <f>+V76/(19000000000-U52)*4</f>
        <v>4.8434000000000005E-2</v>
      </c>
      <c r="W77" s="57">
        <f>+W76/(V47-V52)*4</f>
        <v>4.8434000000000005E-2</v>
      </c>
      <c r="X77" s="57">
        <f t="shared" ref="X77:BP77" si="337">+X76/(W47-W52)*4</f>
        <v>4.8434000000000005E-2</v>
      </c>
      <c r="Y77" s="57">
        <f t="shared" si="337"/>
        <v>4.8434000000000005E-2</v>
      </c>
      <c r="Z77" s="57">
        <f t="shared" si="337"/>
        <v>4.8434000000000005E-2</v>
      </c>
      <c r="AA77" s="57">
        <f t="shared" si="337"/>
        <v>4.8434000000000005E-2</v>
      </c>
      <c r="AB77" s="57">
        <f t="shared" si="337"/>
        <v>4.8434000000000005E-2</v>
      </c>
      <c r="AC77" s="57">
        <f t="shared" si="337"/>
        <v>4.8434000000000005E-2</v>
      </c>
      <c r="AD77" s="57">
        <f t="shared" si="337"/>
        <v>4.8434000000000005E-2</v>
      </c>
      <c r="AE77" s="57">
        <f t="shared" si="337"/>
        <v>4.8434000000000005E-2</v>
      </c>
      <c r="AF77" s="57">
        <f t="shared" si="337"/>
        <v>4.8434000000000005E-2</v>
      </c>
      <c r="AG77" s="57">
        <f t="shared" si="337"/>
        <v>4.8434000000000005E-2</v>
      </c>
      <c r="AH77" s="57">
        <f t="shared" si="337"/>
        <v>4.8434000000000005E-2</v>
      </c>
      <c r="AI77" s="57">
        <f t="shared" si="337"/>
        <v>4.8434000000000005E-2</v>
      </c>
      <c r="AJ77" s="57">
        <f t="shared" si="337"/>
        <v>4.8434000000000005E-2</v>
      </c>
      <c r="AK77" s="57">
        <f t="shared" si="337"/>
        <v>4.8434000000000005E-2</v>
      </c>
      <c r="AL77" s="57">
        <f t="shared" si="337"/>
        <v>4.8434000000000005E-2</v>
      </c>
      <c r="AM77" s="57">
        <f t="shared" si="337"/>
        <v>4.8434000000000005E-2</v>
      </c>
      <c r="AN77" s="57">
        <f t="shared" si="337"/>
        <v>4.8434000000000005E-2</v>
      </c>
      <c r="AO77" s="57">
        <f t="shared" si="337"/>
        <v>4.8434000000000005E-2</v>
      </c>
      <c r="AP77" s="57">
        <f t="shared" si="337"/>
        <v>4.8434000000000005E-2</v>
      </c>
      <c r="AQ77" s="57">
        <f t="shared" si="337"/>
        <v>4.8433999999999998E-2</v>
      </c>
      <c r="AR77" s="57">
        <f t="shared" si="337"/>
        <v>4.8434000000000005E-2</v>
      </c>
      <c r="AS77" s="57">
        <f t="shared" si="337"/>
        <v>4.8434000000000005E-2</v>
      </c>
      <c r="AT77" s="57">
        <f t="shared" si="337"/>
        <v>4.8434000000000005E-2</v>
      </c>
      <c r="AU77" s="57">
        <f t="shared" si="337"/>
        <v>4.8434000000000005E-2</v>
      </c>
      <c r="AV77" s="57">
        <f t="shared" si="337"/>
        <v>4.8434000000000005E-2</v>
      </c>
      <c r="AW77" s="57">
        <f t="shared" si="337"/>
        <v>4.8434000000000005E-2</v>
      </c>
      <c r="AX77" s="57">
        <f t="shared" si="337"/>
        <v>4.8434000000000005E-2</v>
      </c>
      <c r="AY77" s="57">
        <f t="shared" si="337"/>
        <v>4.8434000000000005E-2</v>
      </c>
      <c r="AZ77" s="57">
        <f t="shared" si="337"/>
        <v>4.8434000000000005E-2</v>
      </c>
      <c r="BA77" s="57">
        <f t="shared" si="337"/>
        <v>4.8434000000000005E-2</v>
      </c>
      <c r="BB77" s="57">
        <f t="shared" si="337"/>
        <v>4.8434000000000005E-2</v>
      </c>
      <c r="BC77" s="57">
        <f t="shared" si="337"/>
        <v>4.8434000000000005E-2</v>
      </c>
      <c r="BD77" s="57">
        <f t="shared" si="337"/>
        <v>4.8434000000000005E-2</v>
      </c>
      <c r="BE77" s="57">
        <f t="shared" si="337"/>
        <v>4.8434000000000005E-2</v>
      </c>
      <c r="BF77" s="57">
        <f t="shared" si="337"/>
        <v>4.8434000000000005E-2</v>
      </c>
      <c r="BG77" s="57">
        <f t="shared" si="337"/>
        <v>4.8434000000000005E-2</v>
      </c>
      <c r="BH77" s="57">
        <f t="shared" si="337"/>
        <v>4.8434000000000005E-2</v>
      </c>
      <c r="BI77" s="57">
        <f t="shared" si="337"/>
        <v>4.8434000000000012E-2</v>
      </c>
      <c r="BJ77" s="57">
        <f t="shared" si="337"/>
        <v>4.8434000000000005E-2</v>
      </c>
      <c r="BK77" s="57">
        <f t="shared" si="337"/>
        <v>4.8434000000000005E-2</v>
      </c>
      <c r="BL77" s="57">
        <f t="shared" si="337"/>
        <v>4.8434000000000005E-2</v>
      </c>
      <c r="BM77" s="57">
        <f t="shared" si="337"/>
        <v>4.8434000000000005E-2</v>
      </c>
      <c r="BN77" s="57">
        <f t="shared" si="337"/>
        <v>4.8434000000000005E-2</v>
      </c>
      <c r="BO77" s="57">
        <f t="shared" si="337"/>
        <v>4.8434000000000005E-2</v>
      </c>
      <c r="BP77" s="57">
        <f t="shared" si="337"/>
        <v>4.8434000000000005E-2</v>
      </c>
    </row>
    <row r="78" spans="2:68" x14ac:dyDescent="0.3">
      <c r="B78" s="25"/>
      <c r="C78" s="26"/>
      <c r="D78" s="26"/>
      <c r="E78" s="26"/>
      <c r="F78" s="27"/>
      <c r="H78" s="28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</row>
    <row r="79" spans="2:68" ht="17.100000000000001" customHeight="1" x14ac:dyDescent="0.3">
      <c r="B79" s="75" t="s">
        <v>26</v>
      </c>
      <c r="C79" s="76"/>
      <c r="D79" s="76"/>
      <c r="E79" s="76"/>
      <c r="F79" s="59">
        <f>SUM(F80:F83)</f>
        <v>3.0000000000000001E-3</v>
      </c>
      <c r="H79" s="71">
        <f>SUM(H80:H83)</f>
        <v>0</v>
      </c>
      <c r="I79" s="71">
        <f t="shared" ref="I79:BP79" si="338">SUM(I80:I83)</f>
        <v>14958671</v>
      </c>
      <c r="J79" s="71">
        <f t="shared" si="338"/>
        <v>15123052</v>
      </c>
      <c r="K79" s="71">
        <f t="shared" si="338"/>
        <v>15123052</v>
      </c>
      <c r="L79" s="71">
        <f t="shared" si="338"/>
        <v>14794290</v>
      </c>
      <c r="M79" s="71">
        <f t="shared" si="338"/>
        <v>14958671</v>
      </c>
      <c r="N79" s="71">
        <f t="shared" si="338"/>
        <v>15123052</v>
      </c>
      <c r="O79" s="71">
        <f t="shared" si="338"/>
        <v>15123052</v>
      </c>
      <c r="P79" s="71">
        <f t="shared" si="338"/>
        <v>14794290</v>
      </c>
      <c r="Q79" s="71">
        <f t="shared" si="338"/>
        <v>14958671</v>
      </c>
      <c r="R79" s="71">
        <f t="shared" si="338"/>
        <v>15123052</v>
      </c>
      <c r="S79" s="71">
        <f t="shared" si="338"/>
        <v>15123052</v>
      </c>
      <c r="T79" s="71">
        <f t="shared" si="338"/>
        <v>14794290</v>
      </c>
      <c r="U79" s="71">
        <f t="shared" si="338"/>
        <v>14958671</v>
      </c>
      <c r="V79" s="71">
        <f t="shared" si="338"/>
        <v>14893420</v>
      </c>
      <c r="W79" s="71">
        <f t="shared" si="338"/>
        <v>14660660</v>
      </c>
      <c r="X79" s="71">
        <f t="shared" si="338"/>
        <v>14111460</v>
      </c>
      <c r="Y79" s="71">
        <f t="shared" si="338"/>
        <v>14032200</v>
      </c>
      <c r="Z79" s="71">
        <f t="shared" si="338"/>
        <v>13944532</v>
      </c>
      <c r="AA79" s="71">
        <f t="shared" si="338"/>
        <v>13699628</v>
      </c>
      <c r="AB79" s="71">
        <f t="shared" si="338"/>
        <v>13159170</v>
      </c>
      <c r="AC79" s="71">
        <f t="shared" si="338"/>
        <v>13056953</v>
      </c>
      <c r="AD79" s="71">
        <f t="shared" si="338"/>
        <v>12945964</v>
      </c>
      <c r="AE79" s="71">
        <f t="shared" si="338"/>
        <v>12688180</v>
      </c>
      <c r="AF79" s="71">
        <f t="shared" si="338"/>
        <v>12157020</v>
      </c>
      <c r="AG79" s="71">
        <f t="shared" si="338"/>
        <v>12030564</v>
      </c>
      <c r="AH79" s="71">
        <f t="shared" si="338"/>
        <v>11894956</v>
      </c>
      <c r="AI79" s="71">
        <f t="shared" si="338"/>
        <v>11623740</v>
      </c>
      <c r="AJ79" s="71">
        <f t="shared" si="338"/>
        <v>11102040</v>
      </c>
      <c r="AK79" s="71">
        <f t="shared" si="338"/>
        <v>10950303</v>
      </c>
      <c r="AL79" s="71">
        <f t="shared" si="338"/>
        <v>10788840</v>
      </c>
      <c r="AM79" s="71">
        <f t="shared" si="338"/>
        <v>10503456</v>
      </c>
      <c r="AN79" s="71">
        <f t="shared" si="338"/>
        <v>9992160</v>
      </c>
      <c r="AO79" s="71">
        <f t="shared" si="338"/>
        <v>9813440</v>
      </c>
      <c r="AP79" s="71">
        <f t="shared" si="338"/>
        <v>9624672</v>
      </c>
      <c r="AQ79" s="71">
        <f t="shared" si="338"/>
        <v>9324292</v>
      </c>
      <c r="AR79" s="71">
        <f t="shared" si="338"/>
        <v>8823870</v>
      </c>
      <c r="AS79" s="71">
        <f t="shared" si="338"/>
        <v>8617154</v>
      </c>
      <c r="AT79" s="71">
        <f t="shared" si="338"/>
        <v>8399692</v>
      </c>
      <c r="AU79" s="71">
        <f t="shared" si="338"/>
        <v>8083488</v>
      </c>
      <c r="AV79" s="71">
        <f t="shared" si="338"/>
        <v>7594470</v>
      </c>
      <c r="AW79" s="71">
        <f t="shared" si="338"/>
        <v>7357896</v>
      </c>
      <c r="AX79" s="71">
        <f t="shared" si="338"/>
        <v>7110312</v>
      </c>
      <c r="AY79" s="71">
        <f t="shared" si="338"/>
        <v>6777456</v>
      </c>
      <c r="AZ79" s="71">
        <f t="shared" si="338"/>
        <v>6300450</v>
      </c>
      <c r="BA79" s="71">
        <f t="shared" si="338"/>
        <v>6032754</v>
      </c>
      <c r="BB79" s="71">
        <f t="shared" si="338"/>
        <v>5753220</v>
      </c>
      <c r="BC79" s="71">
        <f t="shared" si="338"/>
        <v>5403160</v>
      </c>
      <c r="BD79" s="71">
        <f t="shared" si="338"/>
        <v>4938570</v>
      </c>
      <c r="BE79" s="71">
        <f t="shared" si="338"/>
        <v>4638270</v>
      </c>
      <c r="BF79" s="71">
        <f t="shared" si="338"/>
        <v>4325196</v>
      </c>
      <c r="BG79" s="71">
        <f t="shared" si="338"/>
        <v>3956736</v>
      </c>
      <c r="BH79" s="71">
        <f t="shared" si="338"/>
        <v>3505320</v>
      </c>
      <c r="BI79" s="71">
        <f t="shared" si="338"/>
        <v>3170258</v>
      </c>
      <c r="BJ79" s="71">
        <f t="shared" si="338"/>
        <v>2822100</v>
      </c>
      <c r="BK79" s="71">
        <f t="shared" si="338"/>
        <v>2434320</v>
      </c>
      <c r="BL79" s="71">
        <f t="shared" si="338"/>
        <v>1997010</v>
      </c>
      <c r="BM79" s="71">
        <f t="shared" si="338"/>
        <v>1625624</v>
      </c>
      <c r="BN79" s="71">
        <f t="shared" si="338"/>
        <v>1240344</v>
      </c>
      <c r="BO79" s="71">
        <f t="shared" si="338"/>
        <v>832140</v>
      </c>
      <c r="BP79" s="71">
        <f t="shared" si="338"/>
        <v>409500</v>
      </c>
    </row>
    <row r="80" spans="2:68" ht="17.100000000000001" customHeight="1" x14ac:dyDescent="0.3">
      <c r="B80" s="77" t="s">
        <v>29</v>
      </c>
      <c r="C80" s="78"/>
      <c r="D80" s="78"/>
      <c r="E80" s="79"/>
      <c r="F80" s="68">
        <v>1.2999999999999999E-3</v>
      </c>
      <c r="H80" s="72" cm="1">
        <f t="array" ref="H80">ROUNDDOWN(H$8*$F80/365,0)*_xlfn.IFS(H$4=1,"90",H$4=2,"91",H$4=3,"92",H$4=4,"92")</f>
        <v>0</v>
      </c>
      <c r="I80" s="72" cm="1">
        <f t="array" ref="I80">ROUNDDOWN(I$8*$F80/365,0)*_xlfn.IFS(I$4=1,"90",I$4=2,"91",I$4=3,"92",I$4=4,"92")</f>
        <v>6482112</v>
      </c>
      <c r="J80" s="72" cm="1">
        <f t="array" ref="J80">ROUNDDOWN(J$8*$F80/365,0)*_xlfn.IFS(J$4=1,"90",J$4=2,"91",J$4=3,"92",J$4=4,"92")</f>
        <v>6553344</v>
      </c>
      <c r="K80" s="72" cm="1">
        <f t="array" ref="K80">ROUNDDOWN(K$8*$F80/365,0)*_xlfn.IFS(K$4=1,"90",K$4=2,"91",K$4=3,"92",K$4=4,"92")</f>
        <v>6553344</v>
      </c>
      <c r="L80" s="72" cm="1">
        <f t="array" ref="L80">ROUNDDOWN(L$8*$F80/365,0)*_xlfn.IFS(L$4=1,"90",L$4=2,"91",L$4=3,"92",L$4=4,"92")</f>
        <v>6410880</v>
      </c>
      <c r="M80" s="72" cm="1">
        <f t="array" ref="M80">ROUNDDOWN(M$8*$F80/365,0)*_xlfn.IFS(M$4=1,"90",M$4=2,"91",M$4=3,"92",M$4=4,"92")</f>
        <v>6482112</v>
      </c>
      <c r="N80" s="72" cm="1">
        <f t="array" ref="N80">ROUNDDOWN(N$8*$F80/365,0)*_xlfn.IFS(N$4=1,"90",N$4=2,"91",N$4=3,"92",N$4=4,"92")</f>
        <v>6553344</v>
      </c>
      <c r="O80" s="72" cm="1">
        <f t="array" ref="O80">ROUNDDOWN(O$8*$F80/365,0)*_xlfn.IFS(O$4=1,"90",O$4=2,"91",O$4=3,"92",O$4=4,"92")</f>
        <v>6553344</v>
      </c>
      <c r="P80" s="72" cm="1">
        <f t="array" ref="P80">ROUNDDOWN(P$8*$F80/365,0)*_xlfn.IFS(P$4=1,"90",P$4=2,"91",P$4=3,"92",P$4=4,"92")</f>
        <v>6410880</v>
      </c>
      <c r="Q80" s="72" cm="1">
        <f t="array" ref="Q80">ROUNDDOWN(Q$8*$F80/365,0)*_xlfn.IFS(Q$4=1,"90",Q$4=2,"91",Q$4=3,"92",Q$4=4,"92")</f>
        <v>6482112</v>
      </c>
      <c r="R80" s="72" cm="1">
        <f t="array" ref="R80">ROUNDDOWN(R$8*$F80/365,0)*_xlfn.IFS(R$4=1,"90",R$4=2,"91",R$4=3,"92",R$4=4,"92")</f>
        <v>6553344</v>
      </c>
      <c r="S80" s="72" cm="1">
        <f t="array" ref="S80">ROUNDDOWN(S$8*$F80/365,0)*_xlfn.IFS(S$4=1,"90",S$4=2,"91",S$4=3,"92",S$4=4,"92")</f>
        <v>6553344</v>
      </c>
      <c r="T80" s="72" cm="1">
        <f t="array" ref="T80">ROUNDDOWN(T$8*$F80/365,0)*_xlfn.IFS(T$4=1,"90",T$4=2,"91",T$4=3,"92",T$4=4,"92")</f>
        <v>6410880</v>
      </c>
      <c r="U80" s="72" cm="1">
        <f t="array" ref="U80">ROUNDDOWN(U$8*$F80/365,0)*_xlfn.IFS(U$4=1,"90",U$4=2,"91",U$4=3,"92",U$4=4,"92")</f>
        <v>6482112</v>
      </c>
      <c r="V80" s="72" cm="1">
        <f t="array" ref="V80">ROUNDDOWN(V$8*$F80/365,0)*_xlfn.IFS(V$4=1,"90",V$4=2,"91",V$4=3,"92",V$4=4,"92")</f>
        <v>6453800</v>
      </c>
      <c r="W80" s="72" cm="1">
        <f t="array" ref="W80">ROUNDDOWN(W$8*$F80/365,0)*_xlfn.IFS(W$4=1,"90",W$4=2,"91",W$4=3,"92",W$4=4,"92")</f>
        <v>6352968</v>
      </c>
      <c r="X80" s="72" cm="1">
        <f t="array" ref="X80">ROUNDDOWN(X$8*$F80/365,0)*_xlfn.IFS(X$4=1,"90",X$4=2,"91",X$4=3,"92",X$4=4,"92")</f>
        <v>6114960</v>
      </c>
      <c r="Y80" s="72" cm="1">
        <f t="array" ref="Y80">ROUNDDOWN(Y$8*$F80/365,0)*_xlfn.IFS(Y$4=1,"90",Y$4=2,"91",Y$4=3,"92",Y$4=4,"92")</f>
        <v>6080620</v>
      </c>
      <c r="Z80" s="72" cm="1">
        <f t="array" ref="Z80">ROUNDDOWN(Z$8*$F80/365,0)*_xlfn.IFS(Z$4=1,"90",Z$4=2,"91",Z$4=3,"92",Z$4=4,"92")</f>
        <v>6042652</v>
      </c>
      <c r="AA80" s="72" cm="1">
        <f t="array" ref="AA80">ROUNDDOWN(AA$8*$F80/365,0)*_xlfn.IFS(AA$4=1,"90",AA$4=2,"91",AA$4=3,"92",AA$4=4,"92")</f>
        <v>5936576</v>
      </c>
      <c r="AB80" s="72" cm="1">
        <f t="array" ref="AB80">ROUNDDOWN(AB$8*$F80/365,0)*_xlfn.IFS(AB$4=1,"90",AB$4=2,"91",AB$4=3,"92",AB$4=4,"92")</f>
        <v>5702310</v>
      </c>
      <c r="AC80" s="72" cm="1">
        <f t="array" ref="AC80">ROUNDDOWN(AC$8*$F80/365,0)*_xlfn.IFS(AC$4=1,"90",AC$4=2,"91",AC$4=3,"92",AC$4=4,"92")</f>
        <v>5658016</v>
      </c>
      <c r="AD80" s="72" cm="1">
        <f t="array" ref="AD80">ROUNDDOWN(AD$8*$F80/365,0)*_xlfn.IFS(AD$4=1,"90",AD$4=2,"91",AD$4=3,"92",AD$4=4,"92")</f>
        <v>5609884</v>
      </c>
      <c r="AE80" s="72" cm="1">
        <f t="array" ref="AE80">ROUNDDOWN(AE$8*$F80/365,0)*_xlfn.IFS(AE$4=1,"90",AE$4=2,"91",AE$4=3,"92",AE$4=4,"92")</f>
        <v>5498196</v>
      </c>
      <c r="AF80" s="72" cm="1">
        <f t="array" ref="AF80">ROUNDDOWN(AF$8*$F80/365,0)*_xlfn.IFS(AF$4=1,"90",AF$4=2,"91",AF$4=3,"92",AF$4=4,"92")</f>
        <v>5268060</v>
      </c>
      <c r="AG80" s="72" cm="1">
        <f t="array" ref="AG80">ROUNDDOWN(AG$8*$F80/365,0)*_xlfn.IFS(AG$4=1,"90",AG$4=2,"91",AG$4=3,"92",AG$4=4,"92")</f>
        <v>5213299</v>
      </c>
      <c r="AH80" s="72" cm="1">
        <f t="array" ref="AH80">ROUNDDOWN(AH$8*$F80/365,0)*_xlfn.IFS(AH$4=1,"90",AH$4=2,"91",AH$4=3,"92",AH$4=4,"92")</f>
        <v>5154484</v>
      </c>
      <c r="AI80" s="72" cm="1">
        <f t="array" ref="AI80">ROUNDDOWN(AI$8*$F80/365,0)*_xlfn.IFS(AI$4=1,"90",AI$4=2,"91",AI$4=3,"92",AI$4=4,"92")</f>
        <v>5037000</v>
      </c>
      <c r="AJ80" s="72" cm="1">
        <f t="array" ref="AJ80">ROUNDDOWN(AJ$8*$F80/365,0)*_xlfn.IFS(AJ$4=1,"90",AJ$4=2,"91",AJ$4=3,"92",AJ$4=4,"92")</f>
        <v>4810950</v>
      </c>
      <c r="AK80" s="72" cm="1">
        <f t="array" ref="AK80">ROUNDDOWN(AK$8*$F80/365,0)*_xlfn.IFS(AK$4=1,"90",AK$4=2,"91",AK$4=3,"92",AK$4=4,"92")</f>
        <v>4745195</v>
      </c>
      <c r="AL80" s="72" cm="1">
        <f t="array" ref="AL80">ROUNDDOWN(AL$8*$F80/365,0)*_xlfn.IFS(AL$4=1,"90",AL$4=2,"91",AL$4=3,"92",AL$4=4,"92")</f>
        <v>4675164</v>
      </c>
      <c r="AM80" s="72" cm="1">
        <f t="array" ref="AM80">ROUNDDOWN(AM$8*$F80/365,0)*_xlfn.IFS(AM$4=1,"90",AM$4=2,"91",AM$4=3,"92",AM$4=4,"92")</f>
        <v>4551516</v>
      </c>
      <c r="AN80" s="72" cm="1">
        <f t="array" ref="AN80">ROUNDDOWN(AN$8*$F80/365,0)*_xlfn.IFS(AN$4=1,"90",AN$4=2,"91",AN$4=3,"92",AN$4=4,"92")</f>
        <v>4329990</v>
      </c>
      <c r="AO80" s="72" cm="1">
        <f t="array" ref="AO80">ROUNDDOWN(AO$8*$F80/365,0)*_xlfn.IFS(AO$4=1,"90",AO$4=2,"91",AO$4=3,"92",AO$4=4,"92")</f>
        <v>4252521</v>
      </c>
      <c r="AP80" s="72" cm="1">
        <f t="array" ref="AP80">ROUNDDOWN(AP$8*$F80/365,0)*_xlfn.IFS(AP$4=1,"90",AP$4=2,"91",AP$4=3,"92",AP$4=4,"92")</f>
        <v>4170728</v>
      </c>
      <c r="AQ80" s="72" cm="1">
        <f t="array" ref="AQ80">ROUNDDOWN(AQ$8*$F80/365,0)*_xlfn.IFS(AQ$4=1,"90",AQ$4=2,"91",AQ$4=3,"92",AQ$4=4,"92")</f>
        <v>4040548</v>
      </c>
      <c r="AR80" s="72" cm="1">
        <f t="array" ref="AR80">ROUNDDOWN(AR$8*$F80/365,0)*_xlfn.IFS(AR$4=1,"90",AR$4=2,"91",AR$4=3,"92",AR$4=4,"92")</f>
        <v>3823740</v>
      </c>
      <c r="AS80" s="72" cm="1">
        <f t="array" ref="AS80">ROUNDDOWN(AS$8*$F80/365,0)*_xlfn.IFS(AS$4=1,"90",AS$4=2,"91",AS$4=3,"92",AS$4=4,"92")</f>
        <v>3734094</v>
      </c>
      <c r="AT80" s="72" cm="1">
        <f t="array" ref="AT80">ROUNDDOWN(AT$8*$F80/365,0)*_xlfn.IFS(AT$4=1,"90",AT$4=2,"91",AT$4=3,"92",AT$4=4,"92")</f>
        <v>3639888</v>
      </c>
      <c r="AU80" s="72" cm="1">
        <f t="array" ref="AU80">ROUNDDOWN(AU$8*$F80/365,0)*_xlfn.IFS(AU$4=1,"90",AU$4=2,"91",AU$4=3,"92",AU$4=4,"92")</f>
        <v>3502900</v>
      </c>
      <c r="AV80" s="72" cm="1">
        <f t="array" ref="AV80">ROUNDDOWN(AV$8*$F80/365,0)*_xlfn.IFS(AV$4=1,"90",AV$4=2,"91",AV$4=3,"92",AV$4=4,"92")</f>
        <v>3290940</v>
      </c>
      <c r="AW80" s="72" cm="1">
        <f t="array" ref="AW80">ROUNDDOWN(AW$8*$F80/365,0)*_xlfn.IFS(AW$4=1,"90",AW$4=2,"91",AW$4=3,"92",AW$4=4,"92")</f>
        <v>3188458</v>
      </c>
      <c r="AX80" s="72" cm="1">
        <f t="array" ref="AX80">ROUNDDOWN(AX$8*$F80/365,0)*_xlfn.IFS(AX$4=1,"90",AX$4=2,"91",AX$4=3,"92",AX$4=4,"92")</f>
        <v>3081172</v>
      </c>
      <c r="AY80" s="72" cm="1">
        <f t="array" ref="AY80">ROUNDDOWN(AY$8*$F80/365,0)*_xlfn.IFS(AY$4=1,"90",AY$4=2,"91",AY$4=3,"92",AY$4=4,"92")</f>
        <v>2936916</v>
      </c>
      <c r="AZ80" s="72" cm="1">
        <f t="array" ref="AZ80">ROUNDDOWN(AZ$8*$F80/365,0)*_xlfn.IFS(AZ$4=1,"90",AZ$4=2,"91",AZ$4=3,"92",AZ$4=4,"92")</f>
        <v>2730240</v>
      </c>
      <c r="BA80" s="72" cm="1">
        <f t="array" ref="BA80">ROUNDDOWN(BA$8*$F80/365,0)*_xlfn.IFS(BA$4=1,"90",BA$4=2,"91",BA$4=3,"92",BA$4=4,"92")</f>
        <v>2614248</v>
      </c>
      <c r="BB80" s="72" cm="1">
        <f t="array" ref="BB80">ROUNDDOWN(BB$8*$F80/365,0)*_xlfn.IFS(BB$4=1,"90",BB$4=2,"91",BB$4=3,"92",BB$4=4,"92")</f>
        <v>2493108</v>
      </c>
      <c r="BC80" s="72" cm="1">
        <f t="array" ref="BC80">ROUNDDOWN(BC$8*$F80/365,0)*_xlfn.IFS(BC$4=1,"90",BC$4=2,"91",BC$4=3,"92",BC$4=4,"92")</f>
        <v>2341400</v>
      </c>
      <c r="BD80" s="72" cm="1">
        <f t="array" ref="BD80">ROUNDDOWN(BD$8*$F80/365,0)*_xlfn.IFS(BD$4=1,"90",BD$4=2,"91",BD$4=3,"92",BD$4=4,"92")</f>
        <v>2140110</v>
      </c>
      <c r="BE80" s="72" cm="1">
        <f t="array" ref="BE80">ROUNDDOWN(BE$8*$F80/365,0)*_xlfn.IFS(BE$4=1,"90",BE$4=2,"91",BE$4=3,"92",BE$4=4,"92")</f>
        <v>2009917</v>
      </c>
      <c r="BF80" s="72" cm="1">
        <f t="array" ref="BF80">ROUNDDOWN(BF$8*$F80/365,0)*_xlfn.IFS(BF$4=1,"90",BF$4=2,"91",BF$4=3,"92",BF$4=4,"92")</f>
        <v>1874316</v>
      </c>
      <c r="BG80" s="72" cm="1">
        <f t="array" ref="BG80">ROUNDDOWN(BG$8*$F80/365,0)*_xlfn.IFS(BG$4=1,"90",BG$4=2,"91",BG$4=3,"92",BG$4=4,"92")</f>
        <v>1714604</v>
      </c>
      <c r="BH80" s="72" cm="1">
        <f t="array" ref="BH80">ROUNDDOWN(BH$8*$F80/365,0)*_xlfn.IFS(BH$4=1,"90",BH$4=2,"91",BH$4=3,"92",BH$4=4,"92")</f>
        <v>1519020</v>
      </c>
      <c r="BI80" s="72" cm="1">
        <f t="array" ref="BI80">ROUNDDOWN(BI$8*$F80/365,0)*_xlfn.IFS(BI$4=1,"90",BI$4=2,"91",BI$4=3,"92",BI$4=4,"92")</f>
        <v>1373827</v>
      </c>
      <c r="BJ80" s="72" cm="1">
        <f t="array" ref="BJ80">ROUNDDOWN(BJ$8*$F80/365,0)*_xlfn.IFS(BJ$4=1,"90",BJ$4=2,"91",BJ$4=3,"92",BJ$4=4,"92")</f>
        <v>1222956</v>
      </c>
      <c r="BK80" s="72" cm="1">
        <f t="array" ref="BK80">ROUNDDOWN(BK$8*$F80/365,0)*_xlfn.IFS(BK$4=1,"90",BK$4=2,"91",BK$4=3,"92",BK$4=4,"92")</f>
        <v>1054872</v>
      </c>
      <c r="BL80" s="72" cm="1">
        <f t="array" ref="BL80">ROUNDDOWN(BL$8*$F80/365,0)*_xlfn.IFS(BL$4=1,"90",BL$4=2,"91",BL$4=3,"92",BL$4=4,"92")</f>
        <v>865440</v>
      </c>
      <c r="BM80" s="72" cm="1">
        <f t="array" ref="BM80">ROUNDDOWN(BM$8*$F80/365,0)*_xlfn.IFS(BM$4=1,"90",BM$4=2,"91",BM$4=3,"92",BM$4=4,"92")</f>
        <v>704431</v>
      </c>
      <c r="BN80" s="72" cm="1">
        <f t="array" ref="BN80">ROUNDDOWN(BN$8*$F80/365,0)*_xlfn.IFS(BN$4=1,"90",BN$4=2,"91",BN$4=3,"92",BN$4=4,"92")</f>
        <v>537556</v>
      </c>
      <c r="BO80" s="72" cm="1">
        <f t="array" ref="BO80">ROUNDDOWN(BO$8*$F80/365,0)*_xlfn.IFS(BO$4=1,"90",BO$4=2,"91",BO$4=3,"92",BO$4=4,"92")</f>
        <v>360640</v>
      </c>
      <c r="BP80" s="72" cm="1">
        <f t="array" ref="BP80">ROUNDDOWN(BP$8*$F80/365,0)*_xlfn.IFS(BP$4=1,"90",BP$4=2,"91",BP$4=3,"92",BP$4=4,"92")</f>
        <v>177480</v>
      </c>
    </row>
    <row r="81" spans="2:68" ht="17.100000000000001" customHeight="1" x14ac:dyDescent="0.3">
      <c r="B81" s="80" t="s">
        <v>30</v>
      </c>
      <c r="C81" s="81"/>
      <c r="D81" s="81"/>
      <c r="E81" s="82"/>
      <c r="F81" s="69">
        <v>1E-3</v>
      </c>
      <c r="H81" s="73" cm="1">
        <f t="array" ref="H81">ROUNDDOWN(H$8*$F81/365,0)*_xlfn.IFS(H$4=1,"90",H$4=2,"91",H$4=3,"92",H$4=4,"92")</f>
        <v>0</v>
      </c>
      <c r="I81" s="73" cm="1">
        <f t="array" ref="I81">ROUNDDOWN(I$8*$F81/365,0)*_xlfn.IFS(I$4=1,"90",I$4=2,"91",I$4=3,"92",I$4=4,"92")</f>
        <v>4986254</v>
      </c>
      <c r="J81" s="73" cm="1">
        <f t="array" ref="J81">ROUNDDOWN(J$8*$F81/365,0)*_xlfn.IFS(J$4=1,"90",J$4=2,"91",J$4=3,"92",J$4=4,"92")</f>
        <v>5041048</v>
      </c>
      <c r="K81" s="73" cm="1">
        <f t="array" ref="K81">ROUNDDOWN(K$8*$F81/365,0)*_xlfn.IFS(K$4=1,"90",K$4=2,"91",K$4=3,"92",K$4=4,"92")</f>
        <v>5041048</v>
      </c>
      <c r="L81" s="73" cm="1">
        <f t="array" ref="L81">ROUNDDOWN(L$8*$F81/365,0)*_xlfn.IFS(L$4=1,"90",L$4=2,"91",L$4=3,"92",L$4=4,"92")</f>
        <v>4931460</v>
      </c>
      <c r="M81" s="73" cm="1">
        <f t="array" ref="M81">ROUNDDOWN(M$8*$F81/365,0)*_xlfn.IFS(M$4=1,"90",M$4=2,"91",M$4=3,"92",M$4=4,"92")</f>
        <v>4986254</v>
      </c>
      <c r="N81" s="73" cm="1">
        <f t="array" ref="N81">ROUNDDOWN(N$8*$F81/365,0)*_xlfn.IFS(N$4=1,"90",N$4=2,"91",N$4=3,"92",N$4=4,"92")</f>
        <v>5041048</v>
      </c>
      <c r="O81" s="73" cm="1">
        <f t="array" ref="O81">ROUNDDOWN(O$8*$F81/365,0)*_xlfn.IFS(O$4=1,"90",O$4=2,"91",O$4=3,"92",O$4=4,"92")</f>
        <v>5041048</v>
      </c>
      <c r="P81" s="73" cm="1">
        <f t="array" ref="P81">ROUNDDOWN(P$8*$F81/365,0)*_xlfn.IFS(P$4=1,"90",P$4=2,"91",P$4=3,"92",P$4=4,"92")</f>
        <v>4931460</v>
      </c>
      <c r="Q81" s="73" cm="1">
        <f t="array" ref="Q81">ROUNDDOWN(Q$8*$F81/365,0)*_xlfn.IFS(Q$4=1,"90",Q$4=2,"91",Q$4=3,"92",Q$4=4,"92")</f>
        <v>4986254</v>
      </c>
      <c r="R81" s="73" cm="1">
        <f t="array" ref="R81">ROUNDDOWN(R$8*$F81/365,0)*_xlfn.IFS(R$4=1,"90",R$4=2,"91",R$4=3,"92",R$4=4,"92")</f>
        <v>5041048</v>
      </c>
      <c r="S81" s="73" cm="1">
        <f t="array" ref="S81">ROUNDDOWN(S$8*$F81/365,0)*_xlfn.IFS(S$4=1,"90",S$4=2,"91",S$4=3,"92",S$4=4,"92")</f>
        <v>5041048</v>
      </c>
      <c r="T81" s="73" cm="1">
        <f t="array" ref="T81">ROUNDDOWN(T$8*$F81/365,0)*_xlfn.IFS(T$4=1,"90",T$4=2,"91",T$4=3,"92",T$4=4,"92")</f>
        <v>4931460</v>
      </c>
      <c r="U81" s="73" cm="1">
        <f t="array" ref="U81">ROUNDDOWN(U$8*$F81/365,0)*_xlfn.IFS(U$4=1,"90",U$4=2,"91",U$4=3,"92",U$4=4,"92")</f>
        <v>4986254</v>
      </c>
      <c r="V81" s="73" cm="1">
        <f t="array" ref="V81">ROUNDDOWN(V$8*$F81/365,0)*_xlfn.IFS(V$4=1,"90",V$4=2,"91",V$4=3,"92",V$4=4,"92")</f>
        <v>4964504</v>
      </c>
      <c r="W81" s="73" cm="1">
        <f t="array" ref="W81">ROUNDDOWN(W$8*$F81/365,0)*_xlfn.IFS(W$4=1,"90",W$4=2,"91",W$4=3,"92",W$4=4,"92")</f>
        <v>4886948</v>
      </c>
      <c r="X81" s="73" cm="1">
        <f t="array" ref="X81">ROUNDDOWN(X$8*$F81/365,0)*_xlfn.IFS(X$4=1,"90",X$4=2,"91",X$4=3,"92",X$4=4,"92")</f>
        <v>4703850</v>
      </c>
      <c r="Y81" s="73" cm="1">
        <f t="array" ref="Y81">ROUNDDOWN(Y$8*$F81/365,0)*_xlfn.IFS(Y$4=1,"90",Y$4=2,"91",Y$4=3,"92",Y$4=4,"92")</f>
        <v>4677400</v>
      </c>
      <c r="Z81" s="73" cm="1">
        <f t="array" ref="Z81">ROUNDDOWN(Z$8*$F81/365,0)*_xlfn.IFS(Z$4=1,"90",Z$4=2,"91",Z$4=3,"92",Z$4=4,"92")</f>
        <v>4648208</v>
      </c>
      <c r="AA81" s="73" cm="1">
        <f t="array" ref="AA81">ROUNDDOWN(AA$8*$F81/365,0)*_xlfn.IFS(AA$4=1,"90",AA$4=2,"91",AA$4=3,"92",AA$4=4,"92")</f>
        <v>4566512</v>
      </c>
      <c r="AB81" s="73" cm="1">
        <f t="array" ref="AB81">ROUNDDOWN(AB$8*$F81/365,0)*_xlfn.IFS(AB$4=1,"90",AB$4=2,"91",AB$4=3,"92",AB$4=4,"92")</f>
        <v>4386420</v>
      </c>
      <c r="AC81" s="73" cm="1">
        <f t="array" ref="AC81">ROUNDDOWN(AC$8*$F81/365,0)*_xlfn.IFS(AC$4=1,"90",AC$4=2,"91",AC$4=3,"92",AC$4=4,"92")</f>
        <v>4352348</v>
      </c>
      <c r="AD81" s="73" cm="1">
        <f t="array" ref="AD81">ROUNDDOWN(AD$8*$F81/365,0)*_xlfn.IFS(AD$4=1,"90",AD$4=2,"91",AD$4=3,"92",AD$4=4,"92")</f>
        <v>4315352</v>
      </c>
      <c r="AE81" s="73" cm="1">
        <f t="array" ref="AE81">ROUNDDOWN(AE$8*$F81/365,0)*_xlfn.IFS(AE$4=1,"90",AE$4=2,"91",AE$4=3,"92",AE$4=4,"92")</f>
        <v>4229424</v>
      </c>
      <c r="AF81" s="73" cm="1">
        <f t="array" ref="AF81">ROUNDDOWN(AF$8*$F81/365,0)*_xlfn.IFS(AF$4=1,"90",AF$4=2,"91",AF$4=3,"92",AF$4=4,"92")</f>
        <v>4052340</v>
      </c>
      <c r="AG81" s="73" cm="1">
        <f t="array" ref="AG81">ROUNDDOWN(AG$8*$F81/365,0)*_xlfn.IFS(AG$4=1,"90",AG$4=2,"91",AG$4=3,"92",AG$4=4,"92")</f>
        <v>4010188</v>
      </c>
      <c r="AH81" s="73" cm="1">
        <f t="array" ref="AH81">ROUNDDOWN(AH$8*$F81/365,0)*_xlfn.IFS(AH$4=1,"90",AH$4=2,"91",AH$4=3,"92",AH$4=4,"92")</f>
        <v>3965016</v>
      </c>
      <c r="AI81" s="73" cm="1">
        <f t="array" ref="AI81">ROUNDDOWN(AI$8*$F81/365,0)*_xlfn.IFS(AI$4=1,"90",AI$4=2,"91",AI$4=3,"92",AI$4=4,"92")</f>
        <v>3874580</v>
      </c>
      <c r="AJ81" s="73" cm="1">
        <f t="array" ref="AJ81">ROUNDDOWN(AJ$8*$F81/365,0)*_xlfn.IFS(AJ$4=1,"90",AJ$4=2,"91",AJ$4=3,"92",AJ$4=4,"92")</f>
        <v>3700710</v>
      </c>
      <c r="AK81" s="73" cm="1">
        <f t="array" ref="AK81">ROUNDDOWN(AK$8*$F81/365,0)*_xlfn.IFS(AK$4=1,"90",AK$4=2,"91",AK$4=3,"92",AK$4=4,"92")</f>
        <v>3650101</v>
      </c>
      <c r="AL81" s="73" cm="1">
        <f t="array" ref="AL81">ROUNDDOWN(AL$8*$F81/365,0)*_xlfn.IFS(AL$4=1,"90",AL$4=2,"91",AL$4=3,"92",AL$4=4,"92")</f>
        <v>3596280</v>
      </c>
      <c r="AM81" s="73" cm="1">
        <f t="array" ref="AM81">ROUNDDOWN(AM$8*$F81/365,0)*_xlfn.IFS(AM$4=1,"90",AM$4=2,"91",AM$4=3,"92",AM$4=4,"92")</f>
        <v>3501152</v>
      </c>
      <c r="AN81" s="73" cm="1">
        <f t="array" ref="AN81">ROUNDDOWN(AN$8*$F81/365,0)*_xlfn.IFS(AN$4=1,"90",AN$4=2,"91",AN$4=3,"92",AN$4=4,"92")</f>
        <v>3330720</v>
      </c>
      <c r="AO81" s="73" cm="1">
        <f t="array" ref="AO81">ROUNDDOWN(AO$8*$F81/365,0)*_xlfn.IFS(AO$4=1,"90",AO$4=2,"91",AO$4=3,"92",AO$4=4,"92")</f>
        <v>3271177</v>
      </c>
      <c r="AP81" s="73" cm="1">
        <f t="array" ref="AP81">ROUNDDOWN(AP$8*$F81/365,0)*_xlfn.IFS(AP$4=1,"90",AP$4=2,"91",AP$4=3,"92",AP$4=4,"92")</f>
        <v>3208224</v>
      </c>
      <c r="AQ81" s="73" cm="1">
        <f t="array" ref="AQ81">ROUNDDOWN(AQ$8*$F81/365,0)*_xlfn.IFS(AQ$4=1,"90",AQ$4=2,"91",AQ$4=3,"92",AQ$4=4,"92")</f>
        <v>3108128</v>
      </c>
      <c r="AR81" s="73" cm="1">
        <f t="array" ref="AR81">ROUNDDOWN(AR$8*$F81/365,0)*_xlfn.IFS(AR$4=1,"90",AR$4=2,"91",AR$4=3,"92",AR$4=4,"92")</f>
        <v>2941290</v>
      </c>
      <c r="AS81" s="73" cm="1">
        <f t="array" ref="AS81">ROUNDDOWN(AS$8*$F81/365,0)*_xlfn.IFS(AS$4=1,"90",AS$4=2,"91",AS$4=3,"92",AS$4=4,"92")</f>
        <v>2872415</v>
      </c>
      <c r="AT81" s="73" cm="1">
        <f t="array" ref="AT81">ROUNDDOWN(AT$8*$F81/365,0)*_xlfn.IFS(AT$4=1,"90",AT$4=2,"91",AT$4=3,"92",AT$4=4,"92")</f>
        <v>2799928</v>
      </c>
      <c r="AU81" s="73" cm="1">
        <f t="array" ref="AU81">ROUNDDOWN(AU$8*$F81/365,0)*_xlfn.IFS(AU$4=1,"90",AU$4=2,"91",AU$4=3,"92",AU$4=4,"92")</f>
        <v>2694496</v>
      </c>
      <c r="AV81" s="73" cm="1">
        <f t="array" ref="AV81">ROUNDDOWN(AV$8*$F81/365,0)*_xlfn.IFS(AV$4=1,"90",AV$4=2,"91",AV$4=3,"92",AV$4=4,"92")</f>
        <v>2531520</v>
      </c>
      <c r="AW81" s="73" cm="1">
        <f t="array" ref="AW81">ROUNDDOWN(AW$8*$F81/365,0)*_xlfn.IFS(AW$4=1,"90",AW$4=2,"91",AW$4=3,"92",AW$4=4,"92")</f>
        <v>2452632</v>
      </c>
      <c r="AX81" s="73" cm="1">
        <f t="array" ref="AX81">ROUNDDOWN(AX$8*$F81/365,0)*_xlfn.IFS(AX$4=1,"90",AX$4=2,"91",AX$4=3,"92",AX$4=4,"92")</f>
        <v>2370104</v>
      </c>
      <c r="AY81" s="73" cm="1">
        <f t="array" ref="AY81">ROUNDDOWN(AY$8*$F81/365,0)*_xlfn.IFS(AY$4=1,"90",AY$4=2,"91",AY$4=3,"92",AY$4=4,"92")</f>
        <v>2259152</v>
      </c>
      <c r="AZ81" s="73" cm="1">
        <f t="array" ref="AZ81">ROUNDDOWN(AZ$8*$F81/365,0)*_xlfn.IFS(AZ$4=1,"90",AZ$4=2,"91",AZ$4=3,"92",AZ$4=4,"92")</f>
        <v>2100150</v>
      </c>
      <c r="BA81" s="73" cm="1">
        <f t="array" ref="BA81">ROUNDDOWN(BA$8*$F81/365,0)*_xlfn.IFS(BA$4=1,"90",BA$4=2,"91",BA$4=3,"92",BA$4=4,"92")</f>
        <v>2010918</v>
      </c>
      <c r="BB81" s="73" cm="1">
        <f t="array" ref="BB81">ROUNDDOWN(BB$8*$F81/365,0)*_xlfn.IFS(BB$4=1,"90",BB$4=2,"91",BB$4=3,"92",BB$4=4,"92")</f>
        <v>1917740</v>
      </c>
      <c r="BC81" s="73" cm="1">
        <f t="array" ref="BC81">ROUNDDOWN(BC$8*$F81/365,0)*_xlfn.IFS(BC$4=1,"90",BC$4=2,"91",BC$4=3,"92",BC$4=4,"92")</f>
        <v>1801084</v>
      </c>
      <c r="BD81" s="73" cm="1">
        <f t="array" ref="BD81">ROUNDDOWN(BD$8*$F81/365,0)*_xlfn.IFS(BD$4=1,"90",BD$4=2,"91",BD$4=3,"92",BD$4=4,"92")</f>
        <v>1646190</v>
      </c>
      <c r="BE81" s="73" cm="1">
        <f t="array" ref="BE81">ROUNDDOWN(BE$8*$F81/365,0)*_xlfn.IFS(BE$4=1,"90",BE$4=2,"91",BE$4=3,"92",BE$4=4,"92")</f>
        <v>1546090</v>
      </c>
      <c r="BF81" s="73" cm="1">
        <f t="array" ref="BF81">ROUNDDOWN(BF$8*$F81/365,0)*_xlfn.IFS(BF$4=1,"90",BF$4=2,"91",BF$4=3,"92",BF$4=4,"92")</f>
        <v>1441732</v>
      </c>
      <c r="BG81" s="73" cm="1">
        <f t="array" ref="BG81">ROUNDDOWN(BG$8*$F81/365,0)*_xlfn.IFS(BG$4=1,"90",BG$4=2,"91",BG$4=3,"92",BG$4=4,"92")</f>
        <v>1318912</v>
      </c>
      <c r="BH81" s="73" cm="1">
        <f t="array" ref="BH81">ROUNDDOWN(BH$8*$F81/365,0)*_xlfn.IFS(BH$4=1,"90",BH$4=2,"91",BH$4=3,"92",BH$4=4,"92")</f>
        <v>1168470</v>
      </c>
      <c r="BI81" s="73" cm="1">
        <f t="array" ref="BI81">ROUNDDOWN(BI$8*$F81/365,0)*_xlfn.IFS(BI$4=1,"90",BI$4=2,"91",BI$4=3,"92",BI$4=4,"92")</f>
        <v>1056783</v>
      </c>
      <c r="BJ81" s="73" cm="1">
        <f t="array" ref="BJ81">ROUNDDOWN(BJ$8*$F81/365,0)*_xlfn.IFS(BJ$4=1,"90",BJ$4=2,"91",BJ$4=3,"92",BJ$4=4,"92")</f>
        <v>940700</v>
      </c>
      <c r="BK81" s="73" cm="1">
        <f t="array" ref="BK81">ROUNDDOWN(BK$8*$F81/365,0)*_xlfn.IFS(BK$4=1,"90",BK$4=2,"91",BK$4=3,"92",BK$4=4,"92")</f>
        <v>811440</v>
      </c>
      <c r="BL81" s="73" cm="1">
        <f t="array" ref="BL81">ROUNDDOWN(BL$8*$F81/365,0)*_xlfn.IFS(BL$4=1,"90",BL$4=2,"91",BL$4=3,"92",BL$4=4,"92")</f>
        <v>665640</v>
      </c>
      <c r="BM81" s="73" cm="1">
        <f t="array" ref="BM81">ROUNDDOWN(BM$8*$F81/365,0)*_xlfn.IFS(BM$4=1,"90",BM$4=2,"91",BM$4=3,"92",BM$4=4,"92")</f>
        <v>541905</v>
      </c>
      <c r="BN81" s="73" cm="1">
        <f t="array" ref="BN81">ROUNDDOWN(BN$8*$F81/365,0)*_xlfn.IFS(BN$4=1,"90",BN$4=2,"91",BN$4=3,"92",BN$4=4,"92")</f>
        <v>413448</v>
      </c>
      <c r="BO81" s="73" cm="1">
        <f t="array" ref="BO81">ROUNDDOWN(BO$8*$F81/365,0)*_xlfn.IFS(BO$4=1,"90",BO$4=2,"91",BO$4=3,"92",BO$4=4,"92")</f>
        <v>277380</v>
      </c>
      <c r="BP81" s="73" cm="1">
        <f t="array" ref="BP81">ROUNDDOWN(BP$8*$F81/365,0)*_xlfn.IFS(BP$4=1,"90",BP$4=2,"91",BP$4=3,"92",BP$4=4,"92")</f>
        <v>136530</v>
      </c>
    </row>
    <row r="82" spans="2:68" ht="17.100000000000001" customHeight="1" x14ac:dyDescent="0.3">
      <c r="B82" s="80" t="s">
        <v>31</v>
      </c>
      <c r="C82" s="81"/>
      <c r="D82" s="81"/>
      <c r="E82" s="82"/>
      <c r="F82" s="69">
        <v>2.0000000000000001E-4</v>
      </c>
      <c r="H82" s="73" cm="1">
        <f t="array" ref="H82">ROUNDDOWN(H$8*$F82/365,0)*_xlfn.IFS(H$4=1,"90",H$4=2,"91",H$4=3,"92",H$4=4,"92")</f>
        <v>0</v>
      </c>
      <c r="I82" s="73" cm="1">
        <f t="array" ref="I82">ROUNDDOWN(I$8*$F82/365,0)*_xlfn.IFS(I$4=1,"90",I$4=2,"91",I$4=3,"92",I$4=4,"92")</f>
        <v>997178</v>
      </c>
      <c r="J82" s="73" cm="1">
        <f t="array" ref="J82">ROUNDDOWN(J$8*$F82/365,0)*_xlfn.IFS(J$4=1,"90",J$4=2,"91",J$4=3,"92",J$4=4,"92")</f>
        <v>1008136</v>
      </c>
      <c r="K82" s="73" cm="1">
        <f t="array" ref="K82">ROUNDDOWN(K$8*$F82/365,0)*_xlfn.IFS(K$4=1,"90",K$4=2,"91",K$4=3,"92",K$4=4,"92")</f>
        <v>1008136</v>
      </c>
      <c r="L82" s="73" cm="1">
        <f t="array" ref="L82">ROUNDDOWN(L$8*$F82/365,0)*_xlfn.IFS(L$4=1,"90",L$4=2,"91",L$4=3,"92",L$4=4,"92")</f>
        <v>986220</v>
      </c>
      <c r="M82" s="73" cm="1">
        <f t="array" ref="M82">ROUNDDOWN(M$8*$F82/365,0)*_xlfn.IFS(M$4=1,"90",M$4=2,"91",M$4=3,"92",M$4=4,"92")</f>
        <v>997178</v>
      </c>
      <c r="N82" s="73" cm="1">
        <f t="array" ref="N82">ROUNDDOWN(N$8*$F82/365,0)*_xlfn.IFS(N$4=1,"90",N$4=2,"91",N$4=3,"92",N$4=4,"92")</f>
        <v>1008136</v>
      </c>
      <c r="O82" s="73" cm="1">
        <f t="array" ref="O82">ROUNDDOWN(O$8*$F82/365,0)*_xlfn.IFS(O$4=1,"90",O$4=2,"91",O$4=3,"92",O$4=4,"92")</f>
        <v>1008136</v>
      </c>
      <c r="P82" s="73" cm="1">
        <f t="array" ref="P82">ROUNDDOWN(P$8*$F82/365,0)*_xlfn.IFS(P$4=1,"90",P$4=2,"91",P$4=3,"92",P$4=4,"92")</f>
        <v>986220</v>
      </c>
      <c r="Q82" s="73" cm="1">
        <f t="array" ref="Q82">ROUNDDOWN(Q$8*$F82/365,0)*_xlfn.IFS(Q$4=1,"90",Q$4=2,"91",Q$4=3,"92",Q$4=4,"92")</f>
        <v>997178</v>
      </c>
      <c r="R82" s="73" cm="1">
        <f t="array" ref="R82">ROUNDDOWN(R$8*$F82/365,0)*_xlfn.IFS(R$4=1,"90",R$4=2,"91",R$4=3,"92",R$4=4,"92")</f>
        <v>1008136</v>
      </c>
      <c r="S82" s="73" cm="1">
        <f t="array" ref="S82">ROUNDDOWN(S$8*$F82/365,0)*_xlfn.IFS(S$4=1,"90",S$4=2,"91",S$4=3,"92",S$4=4,"92")</f>
        <v>1008136</v>
      </c>
      <c r="T82" s="73" cm="1">
        <f t="array" ref="T82">ROUNDDOWN(T$8*$F82/365,0)*_xlfn.IFS(T$4=1,"90",T$4=2,"91",T$4=3,"92",T$4=4,"92")</f>
        <v>986220</v>
      </c>
      <c r="U82" s="73" cm="1">
        <f t="array" ref="U82">ROUNDDOWN(U$8*$F82/365,0)*_xlfn.IFS(U$4=1,"90",U$4=2,"91",U$4=3,"92",U$4=4,"92")</f>
        <v>997178</v>
      </c>
      <c r="V82" s="73" cm="1">
        <f t="array" ref="V82">ROUNDDOWN(V$8*$F82/365,0)*_xlfn.IFS(V$4=1,"90",V$4=2,"91",V$4=3,"92",V$4=4,"92")</f>
        <v>992864</v>
      </c>
      <c r="W82" s="73" cm="1">
        <f t="array" ref="W82">ROUNDDOWN(W$8*$F82/365,0)*_xlfn.IFS(W$4=1,"90",W$4=2,"91",W$4=3,"92",W$4=4,"92")</f>
        <v>977316</v>
      </c>
      <c r="X82" s="73" cm="1">
        <f t="array" ref="X82">ROUNDDOWN(X$8*$F82/365,0)*_xlfn.IFS(X$4=1,"90",X$4=2,"91",X$4=3,"92",X$4=4,"92")</f>
        <v>940770</v>
      </c>
      <c r="Y82" s="73" cm="1">
        <f t="array" ref="Y82">ROUNDDOWN(Y$8*$F82/365,0)*_xlfn.IFS(Y$4=1,"90",Y$4=2,"91",Y$4=3,"92",Y$4=4,"92")</f>
        <v>935480</v>
      </c>
      <c r="Z82" s="73" cm="1">
        <f t="array" ref="Z82">ROUNDDOWN(Z$8*$F82/365,0)*_xlfn.IFS(Z$4=1,"90",Z$4=2,"91",Z$4=3,"92",Z$4=4,"92")</f>
        <v>929568</v>
      </c>
      <c r="AA82" s="73" cm="1">
        <f t="array" ref="AA82">ROUNDDOWN(AA$8*$F82/365,0)*_xlfn.IFS(AA$4=1,"90",AA$4=2,"91",AA$4=3,"92",AA$4=4,"92")</f>
        <v>913284</v>
      </c>
      <c r="AB82" s="73" cm="1">
        <f t="array" ref="AB82">ROUNDDOWN(AB$8*$F82/365,0)*_xlfn.IFS(AB$4=1,"90",AB$4=2,"91",AB$4=3,"92",AB$4=4,"92")</f>
        <v>877230</v>
      </c>
      <c r="AC82" s="73" cm="1">
        <f t="array" ref="AC82">ROUNDDOWN(AC$8*$F82/365,0)*_xlfn.IFS(AC$4=1,"90",AC$4=2,"91",AC$4=3,"92",AC$4=4,"92")</f>
        <v>870415</v>
      </c>
      <c r="AD82" s="73" cm="1">
        <f t="array" ref="AD82">ROUNDDOWN(AD$8*$F82/365,0)*_xlfn.IFS(AD$4=1,"90",AD$4=2,"91",AD$4=3,"92",AD$4=4,"92")</f>
        <v>863052</v>
      </c>
      <c r="AE82" s="73" cm="1">
        <f t="array" ref="AE82">ROUNDDOWN(AE$8*$F82/365,0)*_xlfn.IFS(AE$4=1,"90",AE$4=2,"91",AE$4=3,"92",AE$4=4,"92")</f>
        <v>845848</v>
      </c>
      <c r="AF82" s="73" cm="1">
        <f t="array" ref="AF82">ROUNDDOWN(AF$8*$F82/365,0)*_xlfn.IFS(AF$4=1,"90",AF$4=2,"91",AF$4=3,"92",AF$4=4,"92")</f>
        <v>810450</v>
      </c>
      <c r="AG82" s="73" cm="1">
        <f t="array" ref="AG82">ROUNDDOWN(AG$8*$F82/365,0)*_xlfn.IFS(AG$4=1,"90",AG$4=2,"91",AG$4=3,"92",AG$4=4,"92")</f>
        <v>801983</v>
      </c>
      <c r="AH82" s="73" cm="1">
        <f t="array" ref="AH82">ROUNDDOWN(AH$8*$F82/365,0)*_xlfn.IFS(AH$4=1,"90",AH$4=2,"91",AH$4=3,"92",AH$4=4,"92")</f>
        <v>792948</v>
      </c>
      <c r="AI82" s="73" cm="1">
        <f t="array" ref="AI82">ROUNDDOWN(AI$8*$F82/365,0)*_xlfn.IFS(AI$4=1,"90",AI$4=2,"91",AI$4=3,"92",AI$4=4,"92")</f>
        <v>774916</v>
      </c>
      <c r="AJ82" s="73" cm="1">
        <f t="array" ref="AJ82">ROUNDDOWN(AJ$8*$F82/365,0)*_xlfn.IFS(AJ$4=1,"90",AJ$4=2,"91",AJ$4=3,"92",AJ$4=4,"92")</f>
        <v>740070</v>
      </c>
      <c r="AK82" s="73" cm="1">
        <f t="array" ref="AK82">ROUNDDOWN(AK$8*$F82/365,0)*_xlfn.IFS(AK$4=1,"90",AK$4=2,"91",AK$4=3,"92",AK$4=4,"92")</f>
        <v>730002</v>
      </c>
      <c r="AL82" s="73" cm="1">
        <f t="array" ref="AL82">ROUNDDOWN(AL$8*$F82/365,0)*_xlfn.IFS(AL$4=1,"90",AL$4=2,"91",AL$4=3,"92",AL$4=4,"92")</f>
        <v>719256</v>
      </c>
      <c r="AM82" s="73" cm="1">
        <f t="array" ref="AM82">ROUNDDOWN(AM$8*$F82/365,0)*_xlfn.IFS(AM$4=1,"90",AM$4=2,"91",AM$4=3,"92",AM$4=4,"92")</f>
        <v>700212</v>
      </c>
      <c r="AN82" s="73" cm="1">
        <f t="array" ref="AN82">ROUNDDOWN(AN$8*$F82/365,0)*_xlfn.IFS(AN$4=1,"90",AN$4=2,"91",AN$4=3,"92",AN$4=4,"92")</f>
        <v>666090</v>
      </c>
      <c r="AO82" s="73" cm="1">
        <f t="array" ref="AO82">ROUNDDOWN(AO$8*$F82/365,0)*_xlfn.IFS(AO$4=1,"90",AO$4=2,"91",AO$4=3,"92",AO$4=4,"92")</f>
        <v>654199</v>
      </c>
      <c r="AP82" s="73" cm="1">
        <f t="array" ref="AP82">ROUNDDOWN(AP$8*$F82/365,0)*_xlfn.IFS(AP$4=1,"90",AP$4=2,"91",AP$4=3,"92",AP$4=4,"92")</f>
        <v>641608</v>
      </c>
      <c r="AQ82" s="73" cm="1">
        <f t="array" ref="AQ82">ROUNDDOWN(AQ$8*$F82/365,0)*_xlfn.IFS(AQ$4=1,"90",AQ$4=2,"91",AQ$4=3,"92",AQ$4=4,"92")</f>
        <v>621552</v>
      </c>
      <c r="AR82" s="73" cm="1">
        <f t="array" ref="AR82">ROUNDDOWN(AR$8*$F82/365,0)*_xlfn.IFS(AR$4=1,"90",AR$4=2,"91",AR$4=3,"92",AR$4=4,"92")</f>
        <v>588240</v>
      </c>
      <c r="AS82" s="73" cm="1">
        <f t="array" ref="AS82">ROUNDDOWN(AS$8*$F82/365,0)*_xlfn.IFS(AS$4=1,"90",AS$4=2,"91",AS$4=3,"92",AS$4=4,"92")</f>
        <v>574483</v>
      </c>
      <c r="AT82" s="73" cm="1">
        <f t="array" ref="AT82">ROUNDDOWN(AT$8*$F82/365,0)*_xlfn.IFS(AT$4=1,"90",AT$4=2,"91",AT$4=3,"92",AT$4=4,"92")</f>
        <v>559912</v>
      </c>
      <c r="AU82" s="73" cm="1">
        <f t="array" ref="AU82">ROUNDDOWN(AU$8*$F82/365,0)*_xlfn.IFS(AU$4=1,"90",AU$4=2,"91",AU$4=3,"92",AU$4=4,"92")</f>
        <v>538844</v>
      </c>
      <c r="AV82" s="73" cm="1">
        <f t="array" ref="AV82">ROUNDDOWN(AV$8*$F82/365,0)*_xlfn.IFS(AV$4=1,"90",AV$4=2,"91",AV$4=3,"92",AV$4=4,"92")</f>
        <v>506250</v>
      </c>
      <c r="AW82" s="73" cm="1">
        <f t="array" ref="AW82">ROUNDDOWN(AW$8*$F82/365,0)*_xlfn.IFS(AW$4=1,"90",AW$4=2,"91",AW$4=3,"92",AW$4=4,"92")</f>
        <v>490490</v>
      </c>
      <c r="AX82" s="73" cm="1">
        <f t="array" ref="AX82">ROUNDDOWN(AX$8*$F82/365,0)*_xlfn.IFS(AX$4=1,"90",AX$4=2,"91",AX$4=3,"92",AX$4=4,"92")</f>
        <v>473984</v>
      </c>
      <c r="AY82" s="73" cm="1">
        <f t="array" ref="AY82">ROUNDDOWN(AY$8*$F82/365,0)*_xlfn.IFS(AY$4=1,"90",AY$4=2,"91",AY$4=3,"92",AY$4=4,"92")</f>
        <v>451812</v>
      </c>
      <c r="AZ82" s="73" cm="1">
        <f t="array" ref="AZ82">ROUNDDOWN(AZ$8*$F82/365,0)*_xlfn.IFS(AZ$4=1,"90",AZ$4=2,"91",AZ$4=3,"92",AZ$4=4,"92")</f>
        <v>420030</v>
      </c>
      <c r="BA82" s="73" cm="1">
        <f t="array" ref="BA82">ROUNDDOWN(BA$8*$F82/365,0)*_xlfn.IFS(BA$4=1,"90",BA$4=2,"91",BA$4=3,"92",BA$4=4,"92")</f>
        <v>402129</v>
      </c>
      <c r="BB82" s="73" cm="1">
        <f t="array" ref="BB82">ROUNDDOWN(BB$8*$F82/365,0)*_xlfn.IFS(BB$4=1,"90",BB$4=2,"91",BB$4=3,"92",BB$4=4,"92")</f>
        <v>383548</v>
      </c>
      <c r="BC82" s="73" cm="1">
        <f t="array" ref="BC82">ROUNDDOWN(BC$8*$F82/365,0)*_xlfn.IFS(BC$4=1,"90",BC$4=2,"91",BC$4=3,"92",BC$4=4,"92")</f>
        <v>360180</v>
      </c>
      <c r="BD82" s="73" cm="1">
        <f t="array" ref="BD82">ROUNDDOWN(BD$8*$F82/365,0)*_xlfn.IFS(BD$4=1,"90",BD$4=2,"91",BD$4=3,"92",BD$4=4,"92")</f>
        <v>329220</v>
      </c>
      <c r="BE82" s="73" cm="1">
        <f t="array" ref="BE82">ROUNDDOWN(BE$8*$F82/365,0)*_xlfn.IFS(BE$4=1,"90",BE$4=2,"91",BE$4=3,"92",BE$4=4,"92")</f>
        <v>309218</v>
      </c>
      <c r="BF82" s="73" cm="1">
        <f t="array" ref="BF82">ROUNDDOWN(BF$8*$F82/365,0)*_xlfn.IFS(BF$4=1,"90",BF$4=2,"91",BF$4=3,"92",BF$4=4,"92")</f>
        <v>288328</v>
      </c>
      <c r="BG82" s="73" cm="1">
        <f t="array" ref="BG82">ROUNDDOWN(BG$8*$F82/365,0)*_xlfn.IFS(BG$4=1,"90",BG$4=2,"91",BG$4=3,"92",BG$4=4,"92")</f>
        <v>263764</v>
      </c>
      <c r="BH82" s="73" cm="1">
        <f t="array" ref="BH82">ROUNDDOWN(BH$8*$F82/365,0)*_xlfn.IFS(BH$4=1,"90",BH$4=2,"91",BH$4=3,"92",BH$4=4,"92")</f>
        <v>233640</v>
      </c>
      <c r="BI82" s="73" cm="1">
        <f t="array" ref="BI82">ROUNDDOWN(BI$8*$F82/365,0)*_xlfn.IFS(BI$4=1,"90",BI$4=2,"91",BI$4=3,"92",BI$4=4,"92")</f>
        <v>211302</v>
      </c>
      <c r="BJ82" s="73" cm="1">
        <f t="array" ref="BJ82">ROUNDDOWN(BJ$8*$F82/365,0)*_xlfn.IFS(BJ$4=1,"90",BJ$4=2,"91",BJ$4=3,"92",BJ$4=4,"92")</f>
        <v>188140</v>
      </c>
      <c r="BK82" s="73" cm="1">
        <f t="array" ref="BK82">ROUNDDOWN(BK$8*$F82/365,0)*_xlfn.IFS(BK$4=1,"90",BK$4=2,"91",BK$4=3,"92",BK$4=4,"92")</f>
        <v>162288</v>
      </c>
      <c r="BL82" s="73" cm="1">
        <f t="array" ref="BL82">ROUNDDOWN(BL$8*$F82/365,0)*_xlfn.IFS(BL$4=1,"90",BL$4=2,"91",BL$4=3,"92",BL$4=4,"92")</f>
        <v>133110</v>
      </c>
      <c r="BM82" s="73" cm="1">
        <f t="array" ref="BM82">ROUNDDOWN(BM$8*$F82/365,0)*_xlfn.IFS(BM$4=1,"90",BM$4=2,"91",BM$4=3,"92",BM$4=4,"92")</f>
        <v>108381</v>
      </c>
      <c r="BN82" s="73" cm="1">
        <f t="array" ref="BN82">ROUNDDOWN(BN$8*$F82/365,0)*_xlfn.IFS(BN$4=1,"90",BN$4=2,"91",BN$4=3,"92",BN$4=4,"92")</f>
        <v>82616</v>
      </c>
      <c r="BO82" s="73" cm="1">
        <f t="array" ref="BO82">ROUNDDOWN(BO$8*$F82/365,0)*_xlfn.IFS(BO$4=1,"90",BO$4=2,"91",BO$4=3,"92",BO$4=4,"92")</f>
        <v>55476</v>
      </c>
      <c r="BP82" s="73" cm="1">
        <f t="array" ref="BP82">ROUNDDOWN(BP$8*$F82/365,0)*_xlfn.IFS(BP$4=1,"90",BP$4=2,"91",BP$4=3,"92",BP$4=4,"92")</f>
        <v>27270</v>
      </c>
    </row>
    <row r="83" spans="2:68" ht="17.100000000000001" customHeight="1" x14ac:dyDescent="0.3">
      <c r="B83" s="83" t="s">
        <v>32</v>
      </c>
      <c r="C83" s="84"/>
      <c r="D83" s="84"/>
      <c r="E83" s="85"/>
      <c r="F83" s="70">
        <v>5.0000000000000001E-4</v>
      </c>
      <c r="H83" s="74" cm="1">
        <f t="array" ref="H83">ROUNDDOWN(H$8*$F83/365,0)*_xlfn.IFS(H$4=1,"90",H$4=2,"91",H$4=3,"92",H$4=4,"92")</f>
        <v>0</v>
      </c>
      <c r="I83" s="74" cm="1">
        <f t="array" ref="I83">ROUNDDOWN(I$8*$F83/365,0)*_xlfn.IFS(I$4=1,"90",I$4=2,"91",I$4=3,"92",I$4=4,"92")</f>
        <v>2493127</v>
      </c>
      <c r="J83" s="74" cm="1">
        <f t="array" ref="J83">ROUNDDOWN(J$8*$F83/365,0)*_xlfn.IFS(J$4=1,"90",J$4=2,"91",J$4=3,"92",J$4=4,"92")</f>
        <v>2520524</v>
      </c>
      <c r="K83" s="74" cm="1">
        <f t="array" ref="K83">ROUNDDOWN(K$8*$F83/365,0)*_xlfn.IFS(K$4=1,"90",K$4=2,"91",K$4=3,"92",K$4=4,"92")</f>
        <v>2520524</v>
      </c>
      <c r="L83" s="74" cm="1">
        <f t="array" ref="L83">ROUNDDOWN(L$8*$F83/365,0)*_xlfn.IFS(L$4=1,"90",L$4=2,"91",L$4=3,"92",L$4=4,"92")</f>
        <v>2465730</v>
      </c>
      <c r="M83" s="74" cm="1">
        <f t="array" ref="M83">ROUNDDOWN(M$8*$F83/365,0)*_xlfn.IFS(M$4=1,"90",M$4=2,"91",M$4=3,"92",M$4=4,"92")</f>
        <v>2493127</v>
      </c>
      <c r="N83" s="74" cm="1">
        <f t="array" ref="N83">ROUNDDOWN(N$8*$F83/365,0)*_xlfn.IFS(N$4=1,"90",N$4=2,"91",N$4=3,"92",N$4=4,"92")</f>
        <v>2520524</v>
      </c>
      <c r="O83" s="74" cm="1">
        <f t="array" ref="O83">ROUNDDOWN(O$8*$F83/365,0)*_xlfn.IFS(O$4=1,"90",O$4=2,"91",O$4=3,"92",O$4=4,"92")</f>
        <v>2520524</v>
      </c>
      <c r="P83" s="74" cm="1">
        <f t="array" ref="P83">ROUNDDOWN(P$8*$F83/365,0)*_xlfn.IFS(P$4=1,"90",P$4=2,"91",P$4=3,"92",P$4=4,"92")</f>
        <v>2465730</v>
      </c>
      <c r="Q83" s="74" cm="1">
        <f t="array" ref="Q83">ROUNDDOWN(Q$8*$F83/365,0)*_xlfn.IFS(Q$4=1,"90",Q$4=2,"91",Q$4=3,"92",Q$4=4,"92")</f>
        <v>2493127</v>
      </c>
      <c r="R83" s="74" cm="1">
        <f t="array" ref="R83">ROUNDDOWN(R$8*$F83/365,0)*_xlfn.IFS(R$4=1,"90",R$4=2,"91",R$4=3,"92",R$4=4,"92")</f>
        <v>2520524</v>
      </c>
      <c r="S83" s="74" cm="1">
        <f t="array" ref="S83">ROUNDDOWN(S$8*$F83/365,0)*_xlfn.IFS(S$4=1,"90",S$4=2,"91",S$4=3,"92",S$4=4,"92")</f>
        <v>2520524</v>
      </c>
      <c r="T83" s="74" cm="1">
        <f t="array" ref="T83">ROUNDDOWN(T$8*$F83/365,0)*_xlfn.IFS(T$4=1,"90",T$4=2,"91",T$4=3,"92",T$4=4,"92")</f>
        <v>2465730</v>
      </c>
      <c r="U83" s="74" cm="1">
        <f t="array" ref="U83">ROUNDDOWN(U$8*$F83/365,0)*_xlfn.IFS(U$4=1,"90",U$4=2,"91",U$4=3,"92",U$4=4,"92")</f>
        <v>2493127</v>
      </c>
      <c r="V83" s="74" cm="1">
        <f t="array" ref="V83">ROUNDDOWN(V$8*$F83/365,0)*_xlfn.IFS(V$4=1,"90",V$4=2,"91",V$4=3,"92",V$4=4,"92")</f>
        <v>2482252</v>
      </c>
      <c r="W83" s="74" cm="1">
        <f t="array" ref="W83">ROUNDDOWN(W$8*$F83/365,0)*_xlfn.IFS(W$4=1,"90",W$4=2,"91",W$4=3,"92",W$4=4,"92")</f>
        <v>2443428</v>
      </c>
      <c r="X83" s="74" cm="1">
        <f t="array" ref="X83">ROUNDDOWN(X$8*$F83/365,0)*_xlfn.IFS(X$4=1,"90",X$4=2,"91",X$4=3,"92",X$4=4,"92")</f>
        <v>2351880</v>
      </c>
      <c r="Y83" s="74" cm="1">
        <f t="array" ref="Y83">ROUNDDOWN(Y$8*$F83/365,0)*_xlfn.IFS(Y$4=1,"90",Y$4=2,"91",Y$4=3,"92",Y$4=4,"92")</f>
        <v>2338700</v>
      </c>
      <c r="Z83" s="74" cm="1">
        <f t="array" ref="Z83">ROUNDDOWN(Z$8*$F83/365,0)*_xlfn.IFS(Z$4=1,"90",Z$4=2,"91",Z$4=3,"92",Z$4=4,"92")</f>
        <v>2324104</v>
      </c>
      <c r="AA83" s="74" cm="1">
        <f t="array" ref="AA83">ROUNDDOWN(AA$8*$F83/365,0)*_xlfn.IFS(AA$4=1,"90",AA$4=2,"91",AA$4=3,"92",AA$4=4,"92")</f>
        <v>2283256</v>
      </c>
      <c r="AB83" s="74" cm="1">
        <f t="array" ref="AB83">ROUNDDOWN(AB$8*$F83/365,0)*_xlfn.IFS(AB$4=1,"90",AB$4=2,"91",AB$4=3,"92",AB$4=4,"92")</f>
        <v>2193210</v>
      </c>
      <c r="AC83" s="74" cm="1">
        <f t="array" ref="AC83">ROUNDDOWN(AC$8*$F83/365,0)*_xlfn.IFS(AC$4=1,"90",AC$4=2,"91",AC$4=3,"92",AC$4=4,"92")</f>
        <v>2176174</v>
      </c>
      <c r="AD83" s="74" cm="1">
        <f t="array" ref="AD83">ROUNDDOWN(AD$8*$F83/365,0)*_xlfn.IFS(AD$4=1,"90",AD$4=2,"91",AD$4=3,"92",AD$4=4,"92")</f>
        <v>2157676</v>
      </c>
      <c r="AE83" s="74" cm="1">
        <f t="array" ref="AE83">ROUNDDOWN(AE$8*$F83/365,0)*_xlfn.IFS(AE$4=1,"90",AE$4=2,"91",AE$4=3,"92",AE$4=4,"92")</f>
        <v>2114712</v>
      </c>
      <c r="AF83" s="74" cm="1">
        <f t="array" ref="AF83">ROUNDDOWN(AF$8*$F83/365,0)*_xlfn.IFS(AF$4=1,"90",AF$4=2,"91",AF$4=3,"92",AF$4=4,"92")</f>
        <v>2026170</v>
      </c>
      <c r="AG83" s="74" cm="1">
        <f t="array" ref="AG83">ROUNDDOWN(AG$8*$F83/365,0)*_xlfn.IFS(AG$4=1,"90",AG$4=2,"91",AG$4=3,"92",AG$4=4,"92")</f>
        <v>2005094</v>
      </c>
      <c r="AH83" s="74" cm="1">
        <f t="array" ref="AH83">ROUNDDOWN(AH$8*$F83/365,0)*_xlfn.IFS(AH$4=1,"90",AH$4=2,"91",AH$4=3,"92",AH$4=4,"92")</f>
        <v>1982508</v>
      </c>
      <c r="AI83" s="74" cm="1">
        <f t="array" ref="AI83">ROUNDDOWN(AI$8*$F83/365,0)*_xlfn.IFS(AI$4=1,"90",AI$4=2,"91",AI$4=3,"92",AI$4=4,"92")</f>
        <v>1937244</v>
      </c>
      <c r="AJ83" s="74" cm="1">
        <f t="array" ref="AJ83">ROUNDDOWN(AJ$8*$F83/365,0)*_xlfn.IFS(AJ$4=1,"90",AJ$4=2,"91",AJ$4=3,"92",AJ$4=4,"92")</f>
        <v>1850310</v>
      </c>
      <c r="AK83" s="74" cm="1">
        <f t="array" ref="AK83">ROUNDDOWN(AK$8*$F83/365,0)*_xlfn.IFS(AK$4=1,"90",AK$4=2,"91",AK$4=3,"92",AK$4=4,"92")</f>
        <v>1825005</v>
      </c>
      <c r="AL83" s="74" cm="1">
        <f t="array" ref="AL83">ROUNDDOWN(AL$8*$F83/365,0)*_xlfn.IFS(AL$4=1,"90",AL$4=2,"91",AL$4=3,"92",AL$4=4,"92")</f>
        <v>1798140</v>
      </c>
      <c r="AM83" s="74" cm="1">
        <f t="array" ref="AM83">ROUNDDOWN(AM$8*$F83/365,0)*_xlfn.IFS(AM$4=1,"90",AM$4=2,"91",AM$4=3,"92",AM$4=4,"92")</f>
        <v>1750576</v>
      </c>
      <c r="AN83" s="74" cm="1">
        <f t="array" ref="AN83">ROUNDDOWN(AN$8*$F83/365,0)*_xlfn.IFS(AN$4=1,"90",AN$4=2,"91",AN$4=3,"92",AN$4=4,"92")</f>
        <v>1665360</v>
      </c>
      <c r="AO83" s="74" cm="1">
        <f t="array" ref="AO83">ROUNDDOWN(AO$8*$F83/365,0)*_xlfn.IFS(AO$4=1,"90",AO$4=2,"91",AO$4=3,"92",AO$4=4,"92")</f>
        <v>1635543</v>
      </c>
      <c r="AP83" s="74" cm="1">
        <f t="array" ref="AP83">ROUNDDOWN(AP$8*$F83/365,0)*_xlfn.IFS(AP$4=1,"90",AP$4=2,"91",AP$4=3,"92",AP$4=4,"92")</f>
        <v>1604112</v>
      </c>
      <c r="AQ83" s="74" cm="1">
        <f t="array" ref="AQ83">ROUNDDOWN(AQ$8*$F83/365,0)*_xlfn.IFS(AQ$4=1,"90",AQ$4=2,"91",AQ$4=3,"92",AQ$4=4,"92")</f>
        <v>1554064</v>
      </c>
      <c r="AR83" s="74" cm="1">
        <f t="array" ref="AR83">ROUNDDOWN(AR$8*$F83/365,0)*_xlfn.IFS(AR$4=1,"90",AR$4=2,"91",AR$4=3,"92",AR$4=4,"92")</f>
        <v>1470600</v>
      </c>
      <c r="AS83" s="74" cm="1">
        <f t="array" ref="AS83">ROUNDDOWN(AS$8*$F83/365,0)*_xlfn.IFS(AS$4=1,"90",AS$4=2,"91",AS$4=3,"92",AS$4=4,"92")</f>
        <v>1436162</v>
      </c>
      <c r="AT83" s="74" cm="1">
        <f t="array" ref="AT83">ROUNDDOWN(AT$8*$F83/365,0)*_xlfn.IFS(AT$4=1,"90",AT$4=2,"91",AT$4=3,"92",AT$4=4,"92")</f>
        <v>1399964</v>
      </c>
      <c r="AU83" s="74" cm="1">
        <f t="array" ref="AU83">ROUNDDOWN(AU$8*$F83/365,0)*_xlfn.IFS(AU$4=1,"90",AU$4=2,"91",AU$4=3,"92",AU$4=4,"92")</f>
        <v>1347248</v>
      </c>
      <c r="AV83" s="74" cm="1">
        <f t="array" ref="AV83">ROUNDDOWN(AV$8*$F83/365,0)*_xlfn.IFS(AV$4=1,"90",AV$4=2,"91",AV$4=3,"92",AV$4=4,"92")</f>
        <v>1265760</v>
      </c>
      <c r="AW83" s="74" cm="1">
        <f t="array" ref="AW83">ROUNDDOWN(AW$8*$F83/365,0)*_xlfn.IFS(AW$4=1,"90",AW$4=2,"91",AW$4=3,"92",AW$4=4,"92")</f>
        <v>1226316</v>
      </c>
      <c r="AX83" s="74" cm="1">
        <f t="array" ref="AX83">ROUNDDOWN(AX$8*$F83/365,0)*_xlfn.IFS(AX$4=1,"90",AX$4=2,"91",AX$4=3,"92",AX$4=4,"92")</f>
        <v>1185052</v>
      </c>
      <c r="AY83" s="74" cm="1">
        <f t="array" ref="AY83">ROUNDDOWN(AY$8*$F83/365,0)*_xlfn.IFS(AY$4=1,"90",AY$4=2,"91",AY$4=3,"92",AY$4=4,"92")</f>
        <v>1129576</v>
      </c>
      <c r="AZ83" s="74" cm="1">
        <f t="array" ref="AZ83">ROUNDDOWN(AZ$8*$F83/365,0)*_xlfn.IFS(AZ$4=1,"90",AZ$4=2,"91",AZ$4=3,"92",AZ$4=4,"92")</f>
        <v>1050030</v>
      </c>
      <c r="BA83" s="74" cm="1">
        <f t="array" ref="BA83">ROUNDDOWN(BA$8*$F83/365,0)*_xlfn.IFS(BA$4=1,"90",BA$4=2,"91",BA$4=3,"92",BA$4=4,"92")</f>
        <v>1005459</v>
      </c>
      <c r="BB83" s="74" cm="1">
        <f t="array" ref="BB83">ROUNDDOWN(BB$8*$F83/365,0)*_xlfn.IFS(BB$4=1,"90",BB$4=2,"91",BB$4=3,"92",BB$4=4,"92")</f>
        <v>958824</v>
      </c>
      <c r="BC83" s="74" cm="1">
        <f t="array" ref="BC83">ROUNDDOWN(BC$8*$F83/365,0)*_xlfn.IFS(BC$4=1,"90",BC$4=2,"91",BC$4=3,"92",BC$4=4,"92")</f>
        <v>900496</v>
      </c>
      <c r="BD83" s="74" cm="1">
        <f t="array" ref="BD83">ROUNDDOWN(BD$8*$F83/365,0)*_xlfn.IFS(BD$4=1,"90",BD$4=2,"91",BD$4=3,"92",BD$4=4,"92")</f>
        <v>823050</v>
      </c>
      <c r="BE83" s="74" cm="1">
        <f t="array" ref="BE83">ROUNDDOWN(BE$8*$F83/365,0)*_xlfn.IFS(BE$4=1,"90",BE$4=2,"91",BE$4=3,"92",BE$4=4,"92")</f>
        <v>773045</v>
      </c>
      <c r="BF83" s="74" cm="1">
        <f t="array" ref="BF83">ROUNDDOWN(BF$8*$F83/365,0)*_xlfn.IFS(BF$4=1,"90",BF$4=2,"91",BF$4=3,"92",BF$4=4,"92")</f>
        <v>720820</v>
      </c>
      <c r="BG83" s="74" cm="1">
        <f t="array" ref="BG83">ROUNDDOWN(BG$8*$F83/365,0)*_xlfn.IFS(BG$4=1,"90",BG$4=2,"91",BG$4=3,"92",BG$4=4,"92")</f>
        <v>659456</v>
      </c>
      <c r="BH83" s="74" cm="1">
        <f t="array" ref="BH83">ROUNDDOWN(BH$8*$F83/365,0)*_xlfn.IFS(BH$4=1,"90",BH$4=2,"91",BH$4=3,"92",BH$4=4,"92")</f>
        <v>584190</v>
      </c>
      <c r="BI83" s="74" cm="1">
        <f t="array" ref="BI83">ROUNDDOWN(BI$8*$F83/365,0)*_xlfn.IFS(BI$4=1,"90",BI$4=2,"91",BI$4=3,"92",BI$4=4,"92")</f>
        <v>528346</v>
      </c>
      <c r="BJ83" s="74" cm="1">
        <f t="array" ref="BJ83">ROUNDDOWN(BJ$8*$F83/365,0)*_xlfn.IFS(BJ$4=1,"90",BJ$4=2,"91",BJ$4=3,"92",BJ$4=4,"92")</f>
        <v>470304</v>
      </c>
      <c r="BK83" s="74" cm="1">
        <f t="array" ref="BK83">ROUNDDOWN(BK$8*$F83/365,0)*_xlfn.IFS(BK$4=1,"90",BK$4=2,"91",BK$4=3,"92",BK$4=4,"92")</f>
        <v>405720</v>
      </c>
      <c r="BL83" s="74" cm="1">
        <f t="array" ref="BL83">ROUNDDOWN(BL$8*$F83/365,0)*_xlfn.IFS(BL$4=1,"90",BL$4=2,"91",BL$4=3,"92",BL$4=4,"92")</f>
        <v>332820</v>
      </c>
      <c r="BM83" s="74" cm="1">
        <f t="array" ref="BM83">ROUNDDOWN(BM$8*$F83/365,0)*_xlfn.IFS(BM$4=1,"90",BM$4=2,"91",BM$4=3,"92",BM$4=4,"92")</f>
        <v>270907</v>
      </c>
      <c r="BN83" s="74" cm="1">
        <f t="array" ref="BN83">ROUNDDOWN(BN$8*$F83/365,0)*_xlfn.IFS(BN$4=1,"90",BN$4=2,"91",BN$4=3,"92",BN$4=4,"92")</f>
        <v>206724</v>
      </c>
      <c r="BO83" s="74" cm="1">
        <f t="array" ref="BO83">ROUNDDOWN(BO$8*$F83/365,0)*_xlfn.IFS(BO$4=1,"90",BO$4=2,"91",BO$4=3,"92",BO$4=4,"92")</f>
        <v>138644</v>
      </c>
      <c r="BP83" s="74" cm="1">
        <f t="array" ref="BP83">ROUNDDOWN(BP$8*$F83/365,0)*_xlfn.IFS(BP$4=1,"90",BP$4=2,"91",BP$4=3,"92",BP$4=4,"92")</f>
        <v>68220</v>
      </c>
    </row>
    <row r="84" spans="2:68" x14ac:dyDescent="0.3">
      <c r="H84" s="67"/>
    </row>
  </sheetData>
  <mergeCells count="5">
    <mergeCell ref="B79:E79"/>
    <mergeCell ref="B80:E80"/>
    <mergeCell ref="B81:E81"/>
    <mergeCell ref="B82:E82"/>
    <mergeCell ref="B83:E83"/>
  </mergeCells>
  <phoneticPr fontId="3" type="noConversion"/>
  <pageMargins left="0.7" right="0.7" top="0.75" bottom="0.75" header="0.3" footer="0.3"/>
  <pageSetup paperSize="9" orientation="portrait" r:id="rId1"/>
  <ignoredErrors>
    <ignoredError sqref="F7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선순위원리금(Q)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PwC_Comment</dc:creator>
  <cp:lastModifiedBy>허장욱 차장</cp:lastModifiedBy>
  <dcterms:created xsi:type="dcterms:W3CDTF">2023-01-10T00:53:49Z</dcterms:created>
  <dcterms:modified xsi:type="dcterms:W3CDTF">2024-01-05T05:48:14Z</dcterms:modified>
</cp:coreProperties>
</file>