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10.10.10.11\Ai본부\F.AI본부\2023년 12월\★오디텍\오디텍(최수민)_2312_CGU\@감사인질의\"/>
    </mc:Choice>
  </mc:AlternateContent>
  <bookViews>
    <workbookView xWindow="0" yWindow="0" windowWidth="28800" windowHeight="11610" activeTab="1"/>
  </bookViews>
  <sheets>
    <sheet name="오디텍_센서부문" sheetId="1" r:id="rId1"/>
    <sheet name="제조간접비 답변" sheetId="8" r:id="rId2"/>
    <sheet name="2023(DM)" sheetId="9" r:id="rId3"/>
    <sheet name="2025(DM)" sheetId="10" r:id="rId4"/>
    <sheet name="2026(DM)" sheetId="11" r:id="rId5"/>
    <sheet name="2024(DM)" sheetId="12" r:id="rId6"/>
    <sheet name="D&amp;M 23 제조원가명세서" sheetId="13" r:id="rId7"/>
    <sheet name="2023 계정별원장 DM 피벗" sheetId="14" r:id="rId8"/>
    <sheet name="백데이터" sheetId="7" state="hidden"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AS2SyncStepLS" hidden="1">0</definedName>
    <definedName name="conb121">[1]!conb121</definedName>
    <definedName name="_xlnm.Criteria">#REF!</definedName>
    <definedName name="_xlnm.Database">#REF!</definedName>
    <definedName name="DT">[2]Start!$D$4</definedName>
    <definedName name="dtt">[2]Start!$H$4</definedName>
    <definedName name="_xlnm.Extract">#REF!</definedName>
    <definedName name="_xlnm.Print_Area" localSheetId="2">#REF!</definedName>
    <definedName name="_xlnm.Print_Area" localSheetId="6">'D&amp;M 23 제조원가명세서'!$A$1:$J$52</definedName>
    <definedName name="_xlnm.Print_Area">#REF!</definedName>
    <definedName name="_xlnm.Print_Titles" localSheetId="2">#N/A</definedName>
    <definedName name="_xlnm.Print_Titles" localSheetId="6">'D&amp;M 23 제조원가명세서'!$A:$B</definedName>
    <definedName name="_xlnm.Print_Titles">#N/A</definedName>
    <definedName name="Question12">#REF!</definedName>
    <definedName name="Question13">#REF!</definedName>
    <definedName name="Question14">#REF!</definedName>
    <definedName name="Question15">#REF!</definedName>
    <definedName name="Question16">#REF!</definedName>
    <definedName name="Question17">#REF!</definedName>
    <definedName name="Question18">#REF!</definedName>
    <definedName name="Question19">#REF!</definedName>
    <definedName name="Question2">#REF!</definedName>
    <definedName name="Question3">#REF!</definedName>
    <definedName name="Question4">#REF!</definedName>
    <definedName name="Question5">#REF!</definedName>
    <definedName name="Question6">#REF!</definedName>
    <definedName name="Question7">#REF!</definedName>
    <definedName name="Question8">#REF!</definedName>
    <definedName name="Question9">#REF!</definedName>
    <definedName name="TEST_D">#N/A</definedName>
    <definedName name="TEST_E">#N/A</definedName>
    <definedName name="기준경비율결과">#REF!</definedName>
    <definedName name="내용연수">#REF!</definedName>
    <definedName name="내용연수2">#REF!</definedName>
    <definedName name="법인세비용">'[3]3-2. 2022년손익계산서'!#REF!</definedName>
    <definedName name="법인세차감전순이익">'[3]3-2. 2022년손익계산서'!#REF!</definedName>
    <definedName name="영구g">#REF!</definedName>
    <definedName name="영업외비용">#REF!</definedName>
    <definedName name="영업외수익">#REF!</definedName>
    <definedName name="조골상매">'[4]상품수불(합산)'!$L$44</definedName>
    <definedName name="조골상전">'[4]상품수불(합산)'!$D$43</definedName>
    <definedName name="조골상타계정">'[4]상품수불(합산)'!$N$43</definedName>
    <definedName name="조골타계정제품">[5]업종별제조원가!$G$18</definedName>
    <definedName name="조레기말제품">[5]조치원제조!$E$25</definedName>
    <definedName name="조레기초제품">[5]조치원제조!$E$23</definedName>
    <definedName name="조레타계정제품">[5]조치원제조!$C$17</definedName>
    <definedName name="조상기말">'[4]상품수불(합산)'!$Q$42</definedName>
    <definedName name="조상매입">'[4]상품수불(합산)'!$F$42</definedName>
    <definedName name="조상전월">'[4]상품수불(합산)'!$D$42</definedName>
    <definedName name="조상타계정">'[4]상품수불(합산)'!$N$42</definedName>
    <definedName name="조제기말제품">[5]업종별제조원가!$C$22</definedName>
    <definedName name="조제기초제품">[5]업종별제조원가!$C$21</definedName>
    <definedName name="조제타계정제품">[5]업종별제조원가!$C$18</definedName>
    <definedName name="조청기말제품">[5]업종별제조원가!$K$22</definedName>
    <definedName name="조청기초제품">[5]업종별제조원가!$K$21</definedName>
    <definedName name="조청타계정제품">[6]총제품수불!$AC$105</definedName>
    <definedName name="특별손실">'[3]3-2. 2022년손익계산서'!#REF!</definedName>
    <definedName name="특별이익">'[3]3-2. 2022년손익계산서'!#REF!</definedName>
    <definedName name="판관비">#REF!</definedName>
    <definedName name="평가값">#REF!</definedName>
    <definedName name="평가기준일">#REF!</definedName>
    <definedName name="평가회사명">#REF!</definedName>
    <definedName name="표_19">#REF!</definedName>
  </definedNames>
  <calcPr calcId="162913"/>
  <pivotCaches>
    <pivotCache cacheId="2" r:id="rId2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2" i="8" l="1"/>
  <c r="R29" i="8" l="1"/>
  <c r="Q29" i="8"/>
  <c r="P29" i="8"/>
  <c r="S55" i="8"/>
  <c r="R54" i="8"/>
  <c r="R56" i="8" s="1"/>
  <c r="Q54" i="8"/>
  <c r="Q58" i="8" s="1"/>
  <c r="P54" i="8"/>
  <c r="O54" i="8"/>
  <c r="N54" i="8"/>
  <c r="N56" i="8" s="1"/>
  <c r="S53" i="8"/>
  <c r="S52" i="8"/>
  <c r="O51" i="8"/>
  <c r="P51" i="8" s="1"/>
  <c r="Q51" i="8" s="1"/>
  <c r="O58" i="8" l="1"/>
  <c r="P58" i="8"/>
  <c r="S54" i="8"/>
  <c r="O56" i="8"/>
  <c r="P56" i="8"/>
  <c r="Q56" i="8"/>
  <c r="S58" i="8" l="1"/>
  <c r="S56" i="8"/>
  <c r="T54" i="8"/>
  <c r="F7" i="8"/>
  <c r="E7" i="8"/>
  <c r="D7" i="8"/>
  <c r="P4" i="8"/>
  <c r="P5" i="8" s="1"/>
  <c r="O10" i="8"/>
  <c r="O9" i="8"/>
  <c r="O8" i="8"/>
  <c r="P8" i="8" s="1"/>
  <c r="Q8" i="8" s="1"/>
  <c r="R8" i="8" s="1"/>
  <c r="F8" i="8" s="1"/>
  <c r="O7" i="8"/>
  <c r="O6" i="8"/>
  <c r="P6" i="8" s="1"/>
  <c r="O31" i="8"/>
  <c r="P31" i="8" s="1"/>
  <c r="Q31" i="8" s="1"/>
  <c r="R31" i="8" s="1"/>
  <c r="F31" i="8" s="1"/>
  <c r="O30" i="8"/>
  <c r="P30" i="8" s="1"/>
  <c r="Q30" i="8" s="1"/>
  <c r="R30" i="8" s="1"/>
  <c r="F30" i="8" s="1"/>
  <c r="O29" i="8"/>
  <c r="O28" i="8"/>
  <c r="P28" i="8" s="1"/>
  <c r="O27" i="8"/>
  <c r="P27" i="8" s="1"/>
  <c r="Q27" i="8" s="1"/>
  <c r="R27" i="8" s="1"/>
  <c r="F27" i="8" s="1"/>
  <c r="O26" i="8"/>
  <c r="P26" i="8" s="1"/>
  <c r="Q26" i="8" s="1"/>
  <c r="R26" i="8" s="1"/>
  <c r="F26" i="8" s="1"/>
  <c r="O25" i="8"/>
  <c r="P25" i="8" s="1"/>
  <c r="O24" i="8"/>
  <c r="P24" i="8" s="1"/>
  <c r="Q24" i="8" s="1"/>
  <c r="R24" i="8" s="1"/>
  <c r="F24" i="8" s="1"/>
  <c r="O23" i="8"/>
  <c r="P23" i="8" s="1"/>
  <c r="Q23" i="8" s="1"/>
  <c r="R23" i="8" s="1"/>
  <c r="F23" i="8" s="1"/>
  <c r="O22" i="8"/>
  <c r="P22" i="8" s="1"/>
  <c r="Q22" i="8" s="1"/>
  <c r="R22" i="8" s="1"/>
  <c r="F22" i="8" s="1"/>
  <c r="O21" i="8"/>
  <c r="P21" i="8" s="1"/>
  <c r="Q21" i="8" s="1"/>
  <c r="R21" i="8" s="1"/>
  <c r="F21" i="8" s="1"/>
  <c r="O20" i="8"/>
  <c r="P20" i="8" s="1"/>
  <c r="Q20" i="8" s="1"/>
  <c r="R20" i="8" s="1"/>
  <c r="F20" i="8" s="1"/>
  <c r="O19" i="8"/>
  <c r="P19" i="8" s="1"/>
  <c r="Q19" i="8" s="1"/>
  <c r="R19" i="8" s="1"/>
  <c r="F19" i="8" s="1"/>
  <c r="O18" i="8"/>
  <c r="P18" i="8" s="1"/>
  <c r="Q18" i="8" s="1"/>
  <c r="R18" i="8" s="1"/>
  <c r="F18" i="8" s="1"/>
  <c r="O17" i="8"/>
  <c r="P17" i="8" s="1"/>
  <c r="Q17" i="8" s="1"/>
  <c r="R17" i="8" s="1"/>
  <c r="F17" i="8" s="1"/>
  <c r="O16" i="8"/>
  <c r="P16" i="8" s="1"/>
  <c r="Q16" i="8" s="1"/>
  <c r="R16" i="8" s="1"/>
  <c r="F16" i="8" s="1"/>
  <c r="O15" i="8"/>
  <c r="P15" i="8" s="1"/>
  <c r="Q15" i="8" s="1"/>
  <c r="R15" i="8" s="1"/>
  <c r="F15" i="8" s="1"/>
  <c r="O14" i="8"/>
  <c r="P14" i="8" s="1"/>
  <c r="Q14" i="8" s="1"/>
  <c r="R14" i="8" s="1"/>
  <c r="F14" i="8" s="1"/>
  <c r="L11" i="8"/>
  <c r="L32" i="8"/>
  <c r="L4" i="8"/>
  <c r="R4" i="8" s="1"/>
  <c r="F29" i="8" l="1"/>
  <c r="D8" i="8"/>
  <c r="E8" i="8"/>
  <c r="D14" i="8"/>
  <c r="E14" i="8"/>
  <c r="E16" i="8"/>
  <c r="D16" i="8"/>
  <c r="D17" i="8"/>
  <c r="E17" i="8"/>
  <c r="D23" i="8"/>
  <c r="E20" i="8"/>
  <c r="E22" i="8"/>
  <c r="E23" i="8"/>
  <c r="D18" i="8"/>
  <c r="E18" i="8"/>
  <c r="D20" i="8"/>
  <c r="D22" i="8"/>
  <c r="Q28" i="8"/>
  <c r="D28" i="8"/>
  <c r="Q25" i="8"/>
  <c r="D25" i="8"/>
  <c r="D29" i="8"/>
  <c r="D24" i="8"/>
  <c r="D30" i="8"/>
  <c r="E24" i="8"/>
  <c r="E30" i="8"/>
  <c r="D19" i="8"/>
  <c r="D31" i="8"/>
  <c r="E19" i="8"/>
  <c r="E31" i="8"/>
  <c r="D26" i="8"/>
  <c r="E26" i="8"/>
  <c r="D15" i="8"/>
  <c r="D21" i="8"/>
  <c r="D27" i="8"/>
  <c r="E15" i="8"/>
  <c r="E21" i="8"/>
  <c r="E27" i="8"/>
  <c r="O11" i="8"/>
  <c r="D6" i="8"/>
  <c r="O13" i="8"/>
  <c r="P32" i="8"/>
  <c r="O32" i="8"/>
  <c r="L34" i="8"/>
  <c r="L13" i="8"/>
  <c r="L35" i="8"/>
  <c r="E29" i="8" l="1"/>
  <c r="R25" i="8"/>
  <c r="E25" i="8"/>
  <c r="R28" i="8"/>
  <c r="F28" i="8" s="1"/>
  <c r="E28" i="8"/>
  <c r="P33" i="8"/>
  <c r="P34" i="8"/>
  <c r="Q32" i="8"/>
  <c r="O35" i="8"/>
  <c r="O34" i="8"/>
  <c r="F25" i="8" l="1"/>
  <c r="R32" i="8"/>
  <c r="F32" i="8" s="1"/>
  <c r="R34" i="8"/>
  <c r="R33" i="8"/>
  <c r="Q33" i="8"/>
  <c r="J11" i="8" l="1"/>
  <c r="I14" i="8"/>
  <c r="C14" i="8" s="1"/>
  <c r="J5" i="8"/>
  <c r="K4" i="8"/>
  <c r="Q4" i="8" s="1"/>
  <c r="K11" i="8"/>
  <c r="K32" i="8"/>
  <c r="J32" i="8"/>
  <c r="D32" i="8" s="1"/>
  <c r="I31" i="8"/>
  <c r="C31" i="8" s="1"/>
  <c r="I10" i="8"/>
  <c r="C10" i="8" s="1"/>
  <c r="I9" i="8"/>
  <c r="C9" i="8" s="1"/>
  <c r="I8" i="8"/>
  <c r="C8" i="8" s="1"/>
  <c r="I7" i="8"/>
  <c r="C7" i="8" s="1"/>
  <c r="I6" i="8"/>
  <c r="C6" i="8" s="1"/>
  <c r="I15" i="8"/>
  <c r="C15" i="8" s="1"/>
  <c r="I16" i="8"/>
  <c r="C16" i="8" s="1"/>
  <c r="I17" i="8"/>
  <c r="C17" i="8" s="1"/>
  <c r="I18" i="8"/>
  <c r="C18" i="8" s="1"/>
  <c r="I19" i="8"/>
  <c r="C19" i="8" s="1"/>
  <c r="I20" i="8"/>
  <c r="C20" i="8" s="1"/>
  <c r="I21" i="8"/>
  <c r="C21" i="8" s="1"/>
  <c r="I22" i="8"/>
  <c r="C22" i="8" s="1"/>
  <c r="I23" i="8"/>
  <c r="C23" i="8" s="1"/>
  <c r="I24" i="8"/>
  <c r="C24" i="8" s="1"/>
  <c r="I25" i="8"/>
  <c r="C25" i="8" s="1"/>
  <c r="I26" i="8"/>
  <c r="C26" i="8" s="1"/>
  <c r="I27" i="8"/>
  <c r="C27" i="8" s="1"/>
  <c r="I28" i="8"/>
  <c r="C28" i="8" s="1"/>
  <c r="I29" i="8"/>
  <c r="C29" i="8" s="1"/>
  <c r="I30" i="8"/>
  <c r="C30" i="8" s="1"/>
  <c r="Q34" i="8" l="1"/>
  <c r="Q5" i="8"/>
  <c r="R5" i="8"/>
  <c r="P9" i="8"/>
  <c r="D9" i="8" s="1"/>
  <c r="P10" i="8"/>
  <c r="D10" i="8" s="1"/>
  <c r="J34" i="8"/>
  <c r="J35" i="8"/>
  <c r="L12" i="8"/>
  <c r="J13" i="8"/>
  <c r="K35" i="8"/>
  <c r="L33" i="8"/>
  <c r="K5" i="8"/>
  <c r="L5" i="8"/>
  <c r="K34" i="8"/>
  <c r="K13" i="8"/>
  <c r="I32" i="8"/>
  <c r="C32" i="8" s="1"/>
  <c r="I11" i="8"/>
  <c r="C11" i="8" s="1"/>
  <c r="Q6" i="8" l="1"/>
  <c r="Q10" i="8"/>
  <c r="Q9" i="8"/>
  <c r="P11" i="8"/>
  <c r="D11" i="8" s="1"/>
  <c r="I34" i="8"/>
  <c r="I35" i="8"/>
  <c r="C35" i="8" s="1"/>
  <c r="J12" i="8"/>
  <c r="I13" i="8"/>
  <c r="R9" i="8" l="1"/>
  <c r="F9" i="8" s="1"/>
  <c r="E9" i="8"/>
  <c r="R10" i="8"/>
  <c r="F10" i="8" s="1"/>
  <c r="E10" i="8"/>
  <c r="R6" i="8"/>
  <c r="F6" i="8" s="1"/>
  <c r="E6" i="8"/>
  <c r="P12" i="8"/>
  <c r="P35" i="8"/>
  <c r="D35" i="8" s="1"/>
  <c r="P13" i="8"/>
  <c r="R11" i="8"/>
  <c r="F11" i="8" s="1"/>
  <c r="Q11" i="8"/>
  <c r="E11" i="8" s="1"/>
  <c r="Q13" i="8" l="1"/>
  <c r="Q12" i="8"/>
  <c r="Q35" i="8"/>
  <c r="E35" i="8" s="1"/>
  <c r="R13" i="8"/>
  <c r="R12" i="8"/>
  <c r="R35" i="8"/>
  <c r="F35" i="8" s="1"/>
  <c r="B61" i="13" l="1"/>
  <c r="D54" i="13"/>
  <c r="I51" i="13"/>
  <c r="I50" i="13"/>
  <c r="G50" i="13"/>
  <c r="K49" i="13"/>
  <c r="H49" i="13"/>
  <c r="H54" i="13" s="1"/>
  <c r="F49" i="13"/>
  <c r="E49" i="13"/>
  <c r="E50" i="13" s="1"/>
  <c r="D49" i="13"/>
  <c r="C49" i="13"/>
  <c r="I54" i="13" s="1"/>
  <c r="I47" i="13"/>
  <c r="H47" i="13"/>
  <c r="F47" i="13"/>
  <c r="E47" i="13"/>
  <c r="D47" i="13"/>
  <c r="C47" i="13"/>
  <c r="I45" i="13"/>
  <c r="H45" i="13"/>
  <c r="H20" i="13" s="1"/>
  <c r="F45" i="13"/>
  <c r="E45" i="13"/>
  <c r="D45" i="13"/>
  <c r="D20" i="13" s="1"/>
  <c r="C45" i="13"/>
  <c r="I44" i="13"/>
  <c r="J43" i="13"/>
  <c r="H43" i="13"/>
  <c r="G43" i="13"/>
  <c r="F43" i="13"/>
  <c r="E43" i="13"/>
  <c r="E27" i="13" s="1"/>
  <c r="E38" i="13" s="1"/>
  <c r="D43" i="13"/>
  <c r="D27" i="13" s="1"/>
  <c r="C43" i="13"/>
  <c r="J42" i="13"/>
  <c r="J39" i="13"/>
  <c r="J38" i="13"/>
  <c r="D38" i="13"/>
  <c r="K38" i="13" s="1"/>
  <c r="C38" i="13"/>
  <c r="K33" i="13"/>
  <c r="C33" i="13"/>
  <c r="K32" i="13"/>
  <c r="K31" i="13"/>
  <c r="C31" i="13"/>
  <c r="K30" i="13"/>
  <c r="C30" i="13"/>
  <c r="K29" i="13"/>
  <c r="C29" i="13"/>
  <c r="C32" i="13" s="1"/>
  <c r="H27" i="13"/>
  <c r="H38" i="13" s="1"/>
  <c r="H50" i="13" s="1"/>
  <c r="F27" i="13"/>
  <c r="F38" i="13" s="1"/>
  <c r="F50" i="13" s="1"/>
  <c r="J24" i="13"/>
  <c r="J35" i="13" s="1"/>
  <c r="J21" i="13"/>
  <c r="J25" i="13" s="1"/>
  <c r="J36" i="13" s="1"/>
  <c r="G21" i="13"/>
  <c r="J20" i="13"/>
  <c r="G20" i="13"/>
  <c r="J19" i="13"/>
  <c r="J22" i="13" s="1"/>
  <c r="H19" i="13"/>
  <c r="G19" i="13"/>
  <c r="G22" i="13" s="1"/>
  <c r="F19" i="13"/>
  <c r="E19" i="13"/>
  <c r="D19" i="13"/>
  <c r="K19" i="13" s="1"/>
  <c r="C19" i="13"/>
  <c r="K18" i="13"/>
  <c r="C18" i="13"/>
  <c r="J17" i="13"/>
  <c r="J16" i="13"/>
  <c r="H16" i="13"/>
  <c r="G16" i="13"/>
  <c r="G17" i="13" s="1"/>
  <c r="F16" i="13"/>
  <c r="E16" i="13"/>
  <c r="D16" i="13"/>
  <c r="K16" i="13" s="1"/>
  <c r="K15" i="13"/>
  <c r="C15" i="13"/>
  <c r="K14" i="13"/>
  <c r="C14" i="13"/>
  <c r="K13" i="13"/>
  <c r="C13" i="13"/>
  <c r="C16" i="13" s="1"/>
  <c r="K12" i="13"/>
  <c r="C12" i="13"/>
  <c r="J11" i="13"/>
  <c r="K9" i="13"/>
  <c r="G9" i="13"/>
  <c r="G25" i="13" s="1"/>
  <c r="H8" i="13"/>
  <c r="H24" i="13" s="1"/>
  <c r="G8" i="13"/>
  <c r="G24" i="13" s="1"/>
  <c r="E8" i="13"/>
  <c r="D8" i="13"/>
  <c r="D24" i="13" s="1"/>
  <c r="G7" i="13"/>
  <c r="E7" i="13"/>
  <c r="D7" i="13"/>
  <c r="K7" i="13" s="1"/>
  <c r="C7" i="13"/>
  <c r="J6" i="13"/>
  <c r="J10" i="13" s="1"/>
  <c r="H6" i="13"/>
  <c r="H23" i="13" s="1"/>
  <c r="G6" i="13"/>
  <c r="F6" i="13"/>
  <c r="E6" i="13"/>
  <c r="E23" i="13" s="1"/>
  <c r="D6" i="13"/>
  <c r="K6" i="13" s="1"/>
  <c r="C6" i="13"/>
  <c r="K12" i="8"/>
  <c r="J33" i="8"/>
  <c r="K33" i="8"/>
  <c r="G40" i="13" l="1"/>
  <c r="G35" i="13" s="1"/>
  <c r="H40" i="13"/>
  <c r="H35" i="13"/>
  <c r="F8" i="13"/>
  <c r="F20" i="13"/>
  <c r="K27" i="13"/>
  <c r="G41" i="13"/>
  <c r="G36" i="13" s="1"/>
  <c r="C27" i="13"/>
  <c r="E39" i="13"/>
  <c r="G10" i="13"/>
  <c r="E24" i="13"/>
  <c r="C8" i="13"/>
  <c r="D50" i="13"/>
  <c r="H39" i="13"/>
  <c r="D40" i="13"/>
  <c r="C20" i="13"/>
  <c r="K20" i="13"/>
  <c r="D9" i="13"/>
  <c r="H9" i="13"/>
  <c r="F23" i="13"/>
  <c r="G23" i="13"/>
  <c r="E54" i="13"/>
  <c r="F54" i="13"/>
  <c r="J23" i="13"/>
  <c r="D21" i="13"/>
  <c r="J54" i="13"/>
  <c r="E9" i="13"/>
  <c r="E21" i="13" s="1"/>
  <c r="E22" i="13" s="1"/>
  <c r="F9" i="13"/>
  <c r="D23" i="13"/>
  <c r="E20" i="13"/>
  <c r="G54" i="13"/>
  <c r="B11" i="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E40" i="13" l="1"/>
  <c r="E35" i="13" s="1"/>
  <c r="F39" i="13"/>
  <c r="F34" i="13"/>
  <c r="E25" i="13"/>
  <c r="E10" i="13"/>
  <c r="E11" i="13" s="1"/>
  <c r="E17" i="13" s="1"/>
  <c r="H21" i="13"/>
  <c r="H22" i="13" s="1"/>
  <c r="D35" i="13"/>
  <c r="F24" i="13"/>
  <c r="C24" i="13"/>
  <c r="J26" i="13"/>
  <c r="J34" i="13"/>
  <c r="J37" i="13" s="1"/>
  <c r="G34" i="13"/>
  <c r="G26" i="13"/>
  <c r="G39" i="13"/>
  <c r="G42" i="13" s="1"/>
  <c r="E34" i="13"/>
  <c r="D22" i="13"/>
  <c r="D25" i="13"/>
  <c r="C9" i="13"/>
  <c r="C10" i="13" s="1"/>
  <c r="C11" i="13" s="1"/>
  <c r="C17" i="13" s="1"/>
  <c r="H10" i="13"/>
  <c r="H11" i="13" s="1"/>
  <c r="H17" i="13" s="1"/>
  <c r="F10" i="13"/>
  <c r="F11" i="13" s="1"/>
  <c r="F17" i="13" s="1"/>
  <c r="K23" i="13"/>
  <c r="D26" i="13"/>
  <c r="C23" i="13"/>
  <c r="D39" i="13"/>
  <c r="K8" i="13"/>
  <c r="D10" i="13"/>
  <c r="F21" i="13"/>
  <c r="F22" i="13" s="1"/>
  <c r="H34" i="13"/>
  <c r="G37" i="13" l="1"/>
  <c r="G52" i="13" s="1"/>
  <c r="G51" i="13"/>
  <c r="F40" i="13"/>
  <c r="F35" i="13"/>
  <c r="K35" i="13" s="1"/>
  <c r="K39" i="13"/>
  <c r="C39" i="13"/>
  <c r="D34" i="13"/>
  <c r="E41" i="13"/>
  <c r="E42" i="13" s="1"/>
  <c r="E44" i="13" s="1"/>
  <c r="D28" i="13"/>
  <c r="F26" i="13"/>
  <c r="F28" i="13" s="1"/>
  <c r="E26" i="13"/>
  <c r="E28" i="13" s="1"/>
  <c r="K24" i="13"/>
  <c r="K25" i="13"/>
  <c r="C25" i="13"/>
  <c r="C26" i="13" s="1"/>
  <c r="C28" i="13" s="1"/>
  <c r="D41" i="13"/>
  <c r="D42" i="13" s="1"/>
  <c r="K22" i="13"/>
  <c r="K21" i="13"/>
  <c r="C21" i="13"/>
  <c r="C22" i="13" s="1"/>
  <c r="H51" i="13"/>
  <c r="F25" i="13"/>
  <c r="D11" i="13"/>
  <c r="K10" i="13"/>
  <c r="H25" i="13"/>
  <c r="F51" i="13"/>
  <c r="E51" i="13"/>
  <c r="D44" i="13" l="1"/>
  <c r="D36" i="13"/>
  <c r="E36" i="13"/>
  <c r="E37" i="13" s="1"/>
  <c r="E52" i="13" s="1"/>
  <c r="H41" i="13"/>
  <c r="H42" i="13" s="1"/>
  <c r="H44" i="13" s="1"/>
  <c r="H26" i="13"/>
  <c r="H28" i="13" s="1"/>
  <c r="C34" i="13"/>
  <c r="D51" i="13"/>
  <c r="D37" i="13"/>
  <c r="K34" i="13"/>
  <c r="K11" i="13"/>
  <c r="D17" i="13"/>
  <c r="K17" i="13" s="1"/>
  <c r="C35" i="13"/>
  <c r="K28" i="13"/>
  <c r="K26" i="13"/>
  <c r="F41" i="13"/>
  <c r="F42" i="13" s="1"/>
  <c r="F44" i="13" s="1"/>
  <c r="C40" i="13"/>
  <c r="K40" i="13"/>
  <c r="F36" i="13" l="1"/>
  <c r="F37" i="13" s="1"/>
  <c r="F52" i="13" s="1"/>
  <c r="C41" i="13"/>
  <c r="C42" i="13" s="1"/>
  <c r="K41" i="13"/>
  <c r="D52" i="13"/>
  <c r="C51" i="13"/>
  <c r="H36" i="13"/>
  <c r="H37" i="13" s="1"/>
  <c r="H52" i="13" s="1"/>
  <c r="K42" i="13"/>
  <c r="K37" i="13" l="1"/>
  <c r="K36" i="13"/>
  <c r="C36" i="13"/>
  <c r="C37" i="13" s="1"/>
</calcChain>
</file>

<file path=xl/sharedStrings.xml><?xml version="1.0" encoding="utf-8"?>
<sst xmlns="http://schemas.openxmlformats.org/spreadsheetml/2006/main" count="476" uniqueCount="306">
  <si>
    <t>"(주)오디텍 센서부문 CGU 검토보고서"에 대한 질의</t>
    <phoneticPr fontId="2" type="noConversion"/>
  </si>
  <si>
    <t>1. 귀사의 무궁한 발전을 기원합니다.</t>
  </si>
  <si>
    <t>2. 폐사는 귀사가 작성한 주식가치 공정가치 평가와 관련하여 이에 대한 확인사항 및 질의사항을 전달하는 바, 질의사항에 대한 답변을 서면으로 제공해 주실 것을 정중히 요청드리는 바입니다.</t>
    <phoneticPr fontId="2" type="noConversion"/>
  </si>
  <si>
    <t>No.</t>
    <phoneticPr fontId="2" type="noConversion"/>
  </si>
  <si>
    <t>질의일자</t>
    <phoneticPr fontId="2" type="noConversion"/>
  </si>
  <si>
    <t>구분</t>
    <phoneticPr fontId="2" type="noConversion"/>
  </si>
  <si>
    <t>보고서 Page</t>
    <phoneticPr fontId="2" type="noConversion"/>
  </si>
  <si>
    <t>요청자료 및 질의사항</t>
    <phoneticPr fontId="2" type="noConversion"/>
  </si>
  <si>
    <t>답변사항</t>
    <phoneticPr fontId="2" type="noConversion"/>
  </si>
  <si>
    <t>관련 회계기준 맟 젌'</t>
    <phoneticPr fontId="2" type="noConversion"/>
  </si>
  <si>
    <t>추가 질의사항</t>
    <phoneticPr fontId="2" type="noConversion"/>
  </si>
  <si>
    <t>추가 질의사항</t>
  </si>
  <si>
    <t>일반</t>
  </si>
  <si>
    <t>n/a</t>
  </si>
  <si>
    <t>감사절차에 따라 본 평가업무와 관련하여 귀사에 대한 간략한 소개 및 과거 유사 업무 수행 경험을 기술해 주실 것을 부탁드리며, 평가 업무에 관여한 주요 평가자에 대하여 다음과 같은 사항을 요청드리는 바, 가능한 범위 내에서 구체적으로 기술하여 주실 것을 부탁드립니다.  
- 성명 및 직급
- 본 평가업무에서의 역할
- 기업가치평가와 관련한 경력기간
- 기업가치평가 업무와 관련한 자격증 보유 현황
- 본 평가대상 산업과 관련한 주요 경력사항
- 기타 본 평가업무와 관련한 유사 업무 경험</t>
  </si>
  <si>
    <t>보고서에 가치평가수행기준과 공정가치를 평가할 때 관련 회계기준에서 요구하는 사항의 준수여부에 대하여 기재부탁드립니다.</t>
  </si>
  <si>
    <t>매출액의 추정</t>
  </si>
  <si>
    <t>본 평가의 매출액은 회사의 영업계획의 연도별 추정매출액을 적용한 것으로 파악됩니다. 2024년의 경우, 성장률이 29%인 것으로 기재되어 있는데, 해당 성장률의 적정성에 대한 검토가 별도로 이루어진 바 있는지 여쭙고 싶습니다. (해당 부문이 속한 시장의 전망, 영업계획의 현실성 등을 고려한 매출액 추정의 적정성 검토 등)</t>
  </si>
  <si>
    <t>반도체 부문의 영업계획의 매출액에는DM사업부로의 내부매출이 포함되어 있는 것으로 파악됩니다. 해당 사항이 추정 매출액에서 조정되어야 하지 않을지에 대한 의견을 여쭙고 싶습니다.</t>
  </si>
  <si>
    <t>매출원가의 추정</t>
  </si>
  <si>
    <t>변동률 추정</t>
  </si>
  <si>
    <t>back-data 엑셀파일 '당기제조비용' sheet 하단(51행~)의 '변동률 추정' data의 출처 및 원본 자료의 스크린샷을 요청 드립니다.</t>
  </si>
  <si>
    <t>주요 원재료 가격변동추이</t>
  </si>
  <si>
    <t>back-data 엑셀파일 '당기제조비용' sheet 하단(64행~)의 '주요 원재료 가격 변동 추이' data의 출처 및 해당 자료의 스크린샷을 요청 드립니다.</t>
  </si>
  <si>
    <t>back-data 엑셀파일 '당기제조비용' sheet '2023A'열(F3~F28)에 기재된 금액의 출처 재무제표를 전달 부탁 드립니다. (출처재무제표의 계정과 back-data 엑셀파일의 제조경비의 세부내역에 대한 Ref가 필요하다면, 표시하여 전달 부탁 드립니다)</t>
  </si>
  <si>
    <t>back-data 엑셀파일 '당기제조비용' sheet '2024'열 제조경비(H13~H18)에 기재된 금액의 출처 재무제표를 전달 부탁 드립니다. (출처재무제표의 계정과 back-data 엑셀파일의 제조경비의 세부내역에 대한 Ref가 필요하다면, 표시하여 전달 부탁 드립니다)</t>
  </si>
  <si>
    <t>감가상각비</t>
  </si>
  <si>
    <t>back-data 엑셀파일 'CAPEX,DEP_반도체' sheet I10의 '10,321'을 어떻게 산출하신 것인지 여쭙고 싶습니다.</t>
  </si>
  <si>
    <t>판매 및 일반관리비의 추정</t>
  </si>
  <si>
    <t>감가상각비를 제외한 판매관리비는, 전사 기준 판매관리비를 추정하신 후 부문별 매출 비중으로 각 부문에 안분하신 것으로 보입니다. 매출관련경비는 그러한 안분 방법이 합리적일 수 있을 것으로 보이나, 인건비, 인건비성 경비, 고정성 경비는 각 부문별 인원 수, 각 부문별 과거 고정성 경비 지출 비율 등으로 안분하는 것이 보다 합리적이지 않을 지에 대한 의견을 여쭙고 싶습니다.</t>
  </si>
  <si>
    <t>세후순영업이익의 산정</t>
  </si>
  <si>
    <t>법인세비용 산출</t>
  </si>
  <si>
    <t>법인세비용 산출은 단순히 특정 세율을 적용하신 것은 아닌 것으로 보여, 어떤 방법으로 산출하신 것인지 여쭙고 싶습니다.</t>
  </si>
  <si>
    <t>순운전자본변동분의 산정</t>
  </si>
  <si>
    <t>back-data 엑셀파일 'NWC' sheet에서, 사용하신 과거 3개년 평균 회전율 계산 내역을 전달 부탁 드립니다.</t>
  </si>
  <si>
    <t>베타 산정</t>
  </si>
  <si>
    <t>유사기업의 관측베타를 Bloomberg에서 별도로 조회하여 정확성을 확인하려고 합니다. 본 평가에 사용하신 관측베타의 조회에 필요한 정보(조회기간, 베타종류 등)를 가급적이면 구체적으로 전달 부탁 드립니다.</t>
  </si>
  <si>
    <t>할인율 산정</t>
  </si>
  <si>
    <t>무위험이자율</t>
  </si>
  <si>
    <t>1. 무위험이자율을 Bloomberg에서 별도로 조회하여 정확성을 확인하려고 합니다. 본 평가에 사용하신 무위험이자율의 조회에 필요한 정보를 가급적이면 구체적으로 전달 부탁 드립니다.
2. 무위험이자율의 기간을 1년으로 가정하신 근거에 대하여 여쭙고 싶습니다.</t>
  </si>
  <si>
    <t>Market Risk Premium</t>
  </si>
  <si>
    <t>1. 시장위험프리미엄을 Bloomberg에서 별도로 조회하여 정확성을 확인하려고 합니다. 본 평가에 사용하신 시장위험프리미엄의 조회에 필요한 정보를 가급적이면 구체적으로 전달 부탁 드립니다.
2. 시장위험프리미엄의 기간을 8년으로 가정하신 근거에 대하여 여쭙고 싶습니다.</t>
  </si>
  <si>
    <t>규모 및 비상장프리미엄</t>
  </si>
  <si>
    <t>규모 및 비상장프리미엄을 0%로 가정하신 근거에 대하여 여쭙고 싶습니다. (특히 규모 프리미엄을 0%로 설정하신 근거)</t>
  </si>
  <si>
    <t>세전타인자본비용</t>
  </si>
  <si>
    <t>세전타인자본비용으로 어떤 이자율을 사용하셨으며(이자율 출처, 이자율 종류, 이자율 기간 등), 그 근거는 무엇인지 여쭙고 싶습니다.</t>
  </si>
  <si>
    <t>현금창출단위 장부금액</t>
  </si>
  <si>
    <t>1. 장부금액을 반도체부문과 센서부문으로 구분한 back-data를 요청 드립니다. (명확한 구분 기준이 있는 경우 구분에 사용한 구체적인 데이터, 안분한 경우에는 구체적인 안분 계산 내역)
2. 법인세 관련 자산과 부채가 현금창출단위 장부금액으로 포함되지 않는 근거에 대하여 여쭙고 싶습니다.</t>
  </si>
  <si>
    <t>현금및현금성자산</t>
  </si>
  <si>
    <t>본 평가의 로직에 따르면, 사용가치는 영업용자산부채에 대하여 평가하고, 비교대상 장부금액에서 비영업용자산부채를 차감하여 영업용에 해당하는 사용가치와 장부금액을 비교하는 것으로 파악됩니다.
'현금및현금성자산, 단기금융상품, 미수수익'의 장부금액이 약 393억원으로 기재되어 있습니다.
현금및현금성자산 중에서도 영업용으로 사용되는 부분에 대하여는 장부금액에서 차감하지 않아야 할 것으로 판단되는데, 해당 부분을 제외하신 근거가 있으신지 여쭙고 싶습니다. (영업용 현금및현금성자산은 어느 정도로 가정하시는지에 대하여도 함께 알려주시면 감사하겠습니다)</t>
  </si>
  <si>
    <t>평가방법론</t>
  </si>
  <si>
    <t>기준서 1036호에 따라 자산의 사용가치 추정 시에 원칙적으로 세전 현금흐름과 세전 할인율을 사용해야하여 세전 현금흐름 및 세전 할인율 기준의 평가가 현재 세후기준의 평가와 유사한 결과가 도출되는지에 대한 검토하여야 합니다. 본 평가에서 해당 검토가 수행되었는지, 수행되었다면 결과 및 관련 back-data를 요청 드립니다.</t>
  </si>
  <si>
    <t>(상기 4번 항목과 연관된 질의입니다)
1. 본 평가에서 2024년 매출액은 사업계획 상의 매출액을 그대로 준용한 것으로 보입니다. 다만, 사업계획 상의 2023년 매출액은 재무제표 상의 매출액과 금액이 상이합니다. 별도로 평가대상회사에 문의드린 결과, 사업계획 상에는 반도체부문에서 DM부문으로의 매출액이 포함되어 있어 그러한 차이가 발생한 것으로 추정됩니다. 이와 관련하여 추가적인 원인이 존재할 수 있으며, 미래매출액의 합리적인 추정을 위하여 정확한 차이원인에 대하여 검토 부탁 드립니다.
2. (상기의 질의에 이어서) 2023년 기준으로 볼 때, 해당 사항의 금액 효과가 작지 않은 것으로 보이며, 따라서 해당 사항과 관련하여 미래추정매출액에서 조정이 이루어져야 할 것으로 판단됩니다. 이에 대하여 답변 부탁 드립니다. (조정 시 미래추정매출액에서 차이원인을 세부적으로 파악하여 조정할 수 있으면 가장 좋겠으나, 그게 어렵다면 과거 데이터의 비율을 이용하여 조정할 수도 있을 것으로 보입니다)
3. (상기의 질의에 이어서) 매출 외의 항목(매출원가, 판관비 등)에서도 재무제표와 사업계획 상의 차이금액이 발생하는지에 대한 확인과 조정 부탁 드립니다.</t>
    <phoneticPr fontId="2" type="noConversion"/>
  </si>
  <si>
    <t>(본 질의서 파일의 '매출 내역' sheet를 참조 부탁 드립니다)
1. 평가대상회사의 DM부문 담당자님과 인터뷰를 진행하여 사업계획 상의 미래추정매출액의 실현가능성에 대하여 검토하였습니다. 검토 결과, 미래추정매출액의 실현가능성을 확인하기 위해서는 추가적인 증빙이 필요한 것으로 판단하였습니다.
'매출 내역' sheet에 사업계획 상의 2023년 실적과 2024년 계획을 품목별로 정리한 표가 기재되어 있습니다. 품목 중 증가금액과 증가율이 크다고 판단되는 항목을 노란색 음영으로 표시하였습니다. 사업계획 상 매출의 실현가능성을 담보하기 위하여는 적어도 표시한 항목들에 대하여는 증빙을 통하여 백업이 되어야 할 것으로 판단됩니다.
만약 사업계획 상 매출이 백업이 되지 못한다면, 시장추정성장률을 크게 상회하는 매출성장률은 적절한 수준으로 조정이 되어야 할 것으로 보입니다. (만약 시장추정성장률을 사용하시게 될 경우, 신뢰성 있는 Reference를 제시 부탁 드립니다) 이에 대하여 답변 부탁 드립니다.
2. (상기의 질의에 이어서) 또한, 구체적인 사업계획을 2024년만 제시 받았기에 2024년을 주로 질의 드리고 있습니다만, 2024년 뿐 아니라 그 이후 연도에 대하여도 매출추정액의 실현가능성에 대하여 합리적인 추정과 근거를 제시 부탁 드립니다.</t>
    <phoneticPr fontId="2" type="noConversion"/>
  </si>
  <si>
    <t>매출액의 추정</t>
    <phoneticPr fontId="2" type="noConversion"/>
  </si>
  <si>
    <t>사업계획 상의 매출추정액의 실현가능성 검토를 위하여, 2024년 1월 매출의 실적치를 이용하여 2024년 매출추정의 합리성에 대하여 검토할 필요가 있을 것 같습니다. (또한 월별 매출의 추세가 존재하는 것으로 확인된다면, 그와 관련된 조정을 하는것이 합리적일 것으로 보입니다) 이에 대하여 답변 부탁 드립니다.</t>
    <phoneticPr fontId="2" type="noConversion"/>
  </si>
  <si>
    <t>자본적지출 및 상각비의 가정</t>
  </si>
  <si>
    <t>현재 평가에서는 유형자산을 IMF 추정 경제성장률 평균(2.07%)만큼 재투자한다고 가정하고 있습니다. 그러나, 반도체 산업은 업계 특성 상 기술 진보 사이클이 빨라 특히 재투자가 많이 필요한 산업이라는 점 등을 고려할 때 자본적지출이 현재 가정보다는 크게 이루어진다고 가정하는 것이 합리적일 것으로 판단됩니다.
오디텍의 경우 미래 매출확대 및 신규제품 개발 등이 계획되어 있다는 점을 고려할 때 이를 뒷받침하기 위한 장비의 확충이 필요할 것으로 판단됩니다.
구체적으로는 현재 보유하고 있는 장비로 계획된 매출확대 및 신규제품 개발을 커버할 수 있는지, 그럴 수 없다면 어느 정도의 추가 투자가 예상되는지에 대한 세부적인 검토도 필요해 보입니다. 또는 신뢰성 있는 Reference에서 제시하는 반도체 산업의 재투자율을 고려하여 추정하는 것도 고려할 수 있을 것 같습니다.
이에 대하여 답변 부탁 드립니다.</t>
    <phoneticPr fontId="2" type="noConversion"/>
  </si>
  <si>
    <t>ㅡ 최수민 대리
ㅡ 공정가치 평가
ㅡ 삼정회계법인 감사본부(2019.09~2021.10), 삼일회계법인 감사본부(2021.10~2023.10), 한국자산평가㈜ 대체평가사업본부(2023.12~현재)
ㅡ CPA
ㅡ 금융상품 회계감사 및 비시장성 지분증권 공정가치 평가</t>
  </si>
  <si>
    <t>다음 회계기준들 준수하였습니다.
KIFRS 1036 자산손상</t>
    <phoneticPr fontId="2" type="noConversion"/>
  </si>
  <si>
    <t>반도체사업부에서 답변하였습니다.</t>
    <phoneticPr fontId="2" type="noConversion"/>
  </si>
  <si>
    <t>- 소비자물가상승률, 생산자물가상승률, 급여인상률
한국은행 고시 2023년 10월 31일 기준 과거 10년간 월별 YoY 상승률 평균값을 적용하였습니다. 일반적으로 거시경제는 10년 주기로 경기회복과 경기침체를 반복하므로 향후 국내 거시적인 물가상승률이 과거 10년간 평균 수준에서 크게 변동이 
되지 않을 것으로 예상되어 적용하고 있습니다.
- 경제상승률
연도별 IMF 국내 경제성장률 예측치입니다. 
- 판관비 인건비 증감률
앞서 말씀드린 소지바물가상승률과 경제성장률의 곱으로 산출하였습니다.</t>
    <phoneticPr fontId="2" type="noConversion"/>
  </si>
  <si>
    <t>오디텍의 DART 공시 사업보고서 참고 부탁드립니다.</t>
    <phoneticPr fontId="2" type="noConversion"/>
  </si>
  <si>
    <t>첨부파일 7번 참고 부탁드립니다.</t>
    <phoneticPr fontId="2" type="noConversion"/>
  </si>
  <si>
    <t>동일 파일의 sheet "2024" 참고 부탁드립니다. 해당 시트의 손익은 기존에 전달드린 각 부문별 2024년 사업계획에 포함되어 있습니다.</t>
    <phoneticPr fontId="2" type="noConversion"/>
  </si>
  <si>
    <t>첨부파일 12번 참고 부탁드립니다.</t>
    <phoneticPr fontId="2" type="noConversion"/>
  </si>
  <si>
    <t>1. 평가 시 23년 재무제표 및 손익계산서가 확정되기 이전 자료를 사용한 경우가 있어 금액 차이가 발생할 수 있습니다. 
2. 24년 이후 매출 추정의 경우 23년을 기반으로 매출 추정한 것이 아니라 미래 실행될 것으로 예상되는 계약 등을 고려하여 추정한 것으로 알고있습니다. 따라서 23년 실제 매출과 평가 시 사용된 매출이 다르더라도 미래추정매출액을 위한 조정이 별도로 필요하지 않다고 판단합니다. 실제로 회사의 24년 사업계획은 23년 손익이 확정되기 이전에 내부승인 받은 문서입니다.
3. 상기와 동일합니다.</t>
    <phoneticPr fontId="2" type="noConversion"/>
  </si>
  <si>
    <t>한국은행 경제통계시스템에 따르면 C261,2 반도체 및 전자부품 산업의 유형자산증가율은 5년평균 5.23%, 10년평균 6.24%으로 평가 시 사용한 증가율 2.07% 보다 다소 높은 편입니다. 하지만 오디텍의 사업보고서 공시를 확인하시면 센서부문의 가동률은 50%에 불과하며 매출이 확대되더라도 관련 제품을 생산할 수 있는 생산능력을 충분히 보유하고 있다고 판단하였습니다. 또한 과거 센서부문의 순취득액은 21년 713백만원, 22년 829백만원 23년 918백만원 수준으로 현재 평가 상 추정치보다도 낮은 수준입니다.</t>
    <phoneticPr fontId="2" type="noConversion"/>
  </si>
  <si>
    <t>https://www.mordorintelligence.kr/industry-reports/photonic-sensor-market
https://www.irsglobal.com/bbs/rwdboard/20731</t>
    <phoneticPr fontId="2" type="noConversion"/>
  </si>
  <si>
    <t>1. Sheet 매출내역 참고 부탁드립니다. 회사에서 관련 자료 추가로 수령 후 업데이트 예정입니다.
2. 24년의 매출에 대해서는 회사가 평가기준일 현재 논의되고 있는 계약 등에 기초하여 제출한 것으로 알고 있어서 제가 추정할 수 있는 사항은 아니었습니다. 하지만 전반적인 센서 산업 회복과 향후 성장 추세 등을 고려하였을 때 불가능한 수치는 아니라고 생각합니다.
- 광센서시장 24~29년 CAGR 16.93% (Source: mordorintelligence)
- Sensor &amp; Acuator 24년 성장률 5.7%(WSTS(세계반도체시장통계기구))</t>
    <phoneticPr fontId="2" type="noConversion"/>
  </si>
  <si>
    <t>Sheet 24년 1월 매출 참고 부탁드립니다. 24년 1월 사업계획 대비 3.3% 미달한 수준이나 유의적인 수준은 차이는 아니라고 생각됩니다.</t>
    <phoneticPr fontId="2" type="noConversion"/>
  </si>
  <si>
    <t>23년</t>
    <phoneticPr fontId="2" type="noConversion"/>
  </si>
  <si>
    <t>22년</t>
    <phoneticPr fontId="2" type="noConversion"/>
  </si>
  <si>
    <t>21년</t>
    <phoneticPr fontId="2" type="noConversion"/>
  </si>
  <si>
    <t>회사 제시 24년 매출액은 260억원으로 23년 매출액 202억원보다 수치보다 높은 편입니다. 
23년의 매출은 기존 주력 부문인 산업용센서의 매출이 감소하였기 때문입니다. 이에 회사는 산업용센서 이외 차량, 방위, LED조명 부문 등의 판매통로를 확장시키기 위해 노력하고 있습니다.
차량의 경우, LG디스플레이를 중심으로 HUD 글로벌 시장 규모 증가(27년 8조, 28년 23조)와 함께 관련 매출이 증가할 것으로 예상됩니다.(https://www.ajunews.com/view/20220516093847633) (HUD 관련 투명 OLED 시장 규모는 2022년 1000억원에서 2025년 3조원, 2030년 12조원으로 커질 전망, https://www.thebell.co.kr/free/content/ArticleView.asp?key=202401151407224960103735)
방위의 경우, 거래처인 LIG넥스원의 신규 수주 증가 등에 비례하여 미사일용 매출이 증가할 것으로 예상됩니다.(https://www.ebn.co.kr/news/view/1612513/?sc=Naver)
LED 조명의 경우, 공공기관 조명 수주 증가와 영업 확대를 위한 사업부 내 팀 신설과 인원확충을 통해 매출 증가가 예상됩니다.(D&amp;M사업부 운영계획 내)</t>
    <phoneticPr fontId="2" type="noConversion"/>
  </si>
  <si>
    <t>매출원가 중 제조경비의 경우 2024년 대비 2025년 증가율이 60%를 넘어, 다른 세부비용과 다른 연도에 비하여 비경상적으로 큰 증가율로 판단됩니다. 해당 추정의 근거와, 평가에 미치는 영향에 대하여 평가자님께 여쭙고 싶습니다.</t>
    <phoneticPr fontId="6" type="noConversion"/>
  </si>
  <si>
    <t>일반</t>
    <phoneticPr fontId="2" type="noConversion"/>
  </si>
  <si>
    <t>n/a</t>
    <phoneticPr fontId="2" type="noConversion"/>
  </si>
  <si>
    <t>제조경비</t>
  </si>
  <si>
    <t>수도광열비</t>
  </si>
  <si>
    <t>수도광열비</t>
    <phoneticPr fontId="2" type="noConversion"/>
  </si>
  <si>
    <t>감가상각비</t>
    <phoneticPr fontId="2" type="noConversion"/>
  </si>
  <si>
    <t>지금임차료</t>
  </si>
  <si>
    <t>지금임차료</t>
    <phoneticPr fontId="2" type="noConversion"/>
  </si>
  <si>
    <t>자재(제조소모품)</t>
  </si>
  <si>
    <t>자재(제조소모품)</t>
    <phoneticPr fontId="2" type="noConversion"/>
  </si>
  <si>
    <t>외주가공비</t>
  </si>
  <si>
    <t>외주가공비</t>
    <phoneticPr fontId="2" type="noConversion"/>
  </si>
  <si>
    <t>복리후생비</t>
  </si>
  <si>
    <t>복리후생비</t>
    <phoneticPr fontId="2" type="noConversion"/>
  </si>
  <si>
    <t>여비교통비</t>
  </si>
  <si>
    <t>여비교통비</t>
    <phoneticPr fontId="2" type="noConversion"/>
  </si>
  <si>
    <t>접대비</t>
  </si>
  <si>
    <t>접대비</t>
    <phoneticPr fontId="2" type="noConversion"/>
  </si>
  <si>
    <t>통신비</t>
  </si>
  <si>
    <t>통신비</t>
    <phoneticPr fontId="2" type="noConversion"/>
  </si>
  <si>
    <t>세금과공과</t>
  </si>
  <si>
    <t>세금과공과</t>
    <phoneticPr fontId="2" type="noConversion"/>
  </si>
  <si>
    <t>보험료</t>
  </si>
  <si>
    <t>보험료</t>
    <phoneticPr fontId="2" type="noConversion"/>
  </si>
  <si>
    <t>차량유지비</t>
    <phoneticPr fontId="2" type="noConversion"/>
  </si>
  <si>
    <t>운반비</t>
    <phoneticPr fontId="2" type="noConversion"/>
  </si>
  <si>
    <t>도서인쇄비</t>
  </si>
  <si>
    <t>도서인쇄비</t>
    <phoneticPr fontId="2" type="noConversion"/>
  </si>
  <si>
    <t>소모품비(사무용품외)</t>
    <phoneticPr fontId="2" type="noConversion"/>
  </si>
  <si>
    <t>교육훈련비</t>
  </si>
  <si>
    <t>교육훈련비</t>
    <phoneticPr fontId="2" type="noConversion"/>
  </si>
  <si>
    <t>광고선전비</t>
    <phoneticPr fontId="2" type="noConversion"/>
  </si>
  <si>
    <t>장비</t>
    <phoneticPr fontId="2" type="noConversion"/>
  </si>
  <si>
    <t>운임</t>
  </si>
  <si>
    <t>운임</t>
    <phoneticPr fontId="2" type="noConversion"/>
  </si>
  <si>
    <t>연구개발비</t>
  </si>
  <si>
    <t>연구개발비</t>
    <phoneticPr fontId="2" type="noConversion"/>
  </si>
  <si>
    <t>무형자산상각비</t>
    <phoneticPr fontId="2" type="noConversion"/>
  </si>
  <si>
    <t>간접제조경비</t>
    <phoneticPr fontId="2" type="noConversion"/>
  </si>
  <si>
    <t>항목  /   부   문</t>
  </si>
  <si>
    <t>매      출      액</t>
  </si>
  <si>
    <t>원   재    료   비</t>
  </si>
  <si>
    <t>내   부    매   입</t>
  </si>
  <si>
    <t>노      무      비</t>
  </si>
  <si>
    <t>제  조  간  접  비</t>
  </si>
  <si>
    <t>소    계</t>
  </si>
  <si>
    <t>타  공  정   대  체</t>
  </si>
  <si>
    <t>당 기  제 조  비 용</t>
  </si>
  <si>
    <t>기  초  재  공  품</t>
  </si>
  <si>
    <t>기  말  재  공  품</t>
  </si>
  <si>
    <t>당기 제품 제조 원가</t>
  </si>
  <si>
    <t>기   초    제   품</t>
  </si>
  <si>
    <t>기   말    제   품</t>
  </si>
  <si>
    <t>타  공  정  대  체</t>
  </si>
  <si>
    <t xml:space="preserve">  기   초    상   품  </t>
  </si>
  <si>
    <t>상  품  매  입  액</t>
  </si>
  <si>
    <t xml:space="preserve">   기   말    상   품   </t>
  </si>
  <si>
    <t>매   출    원   가</t>
  </si>
  <si>
    <t xml:space="preserve">  매  출  총  이  익  </t>
  </si>
  <si>
    <t>일  반  관  리  비</t>
  </si>
  <si>
    <t>영   업    이   익</t>
  </si>
  <si>
    <t>영  업  외  수  익</t>
  </si>
  <si>
    <t>영  업  외  비  용</t>
  </si>
  <si>
    <t>경   상    이   익</t>
  </si>
  <si>
    <t>재고자산충당금환입(매출원가)</t>
  </si>
  <si>
    <t>재고자산평가손실(매출원가)</t>
  </si>
  <si>
    <t>법  인  세  비  용</t>
  </si>
  <si>
    <t>당  기  순  이  익</t>
  </si>
  <si>
    <t xml:space="preserve">월  </t>
    <phoneticPr fontId="2" type="noConversion"/>
  </si>
  <si>
    <t>TOTAL</t>
    <phoneticPr fontId="2" type="noConversion"/>
  </si>
  <si>
    <t>2025년 1월</t>
  </si>
  <si>
    <t>2025년 2월</t>
  </si>
  <si>
    <t>2025년 3월</t>
  </si>
  <si>
    <t>2025년 4월</t>
  </si>
  <si>
    <t>2025년 5월</t>
  </si>
  <si>
    <t>2025년 6월</t>
  </si>
  <si>
    <t>2025년 7월</t>
  </si>
  <si>
    <t>2025년 8월</t>
  </si>
  <si>
    <t>2025년 9월</t>
  </si>
  <si>
    <t>2025년 10월</t>
  </si>
  <si>
    <t>2025년 11월</t>
  </si>
  <si>
    <t>2025년 12월</t>
  </si>
  <si>
    <t xml:space="preserve">  항목</t>
    <phoneticPr fontId="2" type="noConversion"/>
  </si>
  <si>
    <t>Ⅰ. 매출액</t>
    <phoneticPr fontId="2" type="noConversion"/>
  </si>
  <si>
    <t>Ⅱ. 매출원가</t>
    <phoneticPr fontId="2" type="noConversion"/>
  </si>
  <si>
    <t>(매출원가율)</t>
    <phoneticPr fontId="2" type="noConversion"/>
  </si>
  <si>
    <t>1. 재료비</t>
    <phoneticPr fontId="2" type="noConversion"/>
  </si>
  <si>
    <t>(재료비율)</t>
    <phoneticPr fontId="2" type="noConversion"/>
  </si>
  <si>
    <t>(1)직접재료비(원자재)</t>
    <phoneticPr fontId="2" type="noConversion"/>
  </si>
  <si>
    <t>(2)간접재료비(부자재)</t>
    <phoneticPr fontId="2" type="noConversion"/>
  </si>
  <si>
    <t>2. 노무비</t>
    <phoneticPr fontId="2" type="noConversion"/>
  </si>
  <si>
    <t>(노무비율)</t>
    <phoneticPr fontId="2" type="noConversion"/>
  </si>
  <si>
    <t>(1)직접노무비</t>
    <phoneticPr fontId="2" type="noConversion"/>
  </si>
  <si>
    <t>(2)간접노무비</t>
    <phoneticPr fontId="2" type="noConversion"/>
  </si>
  <si>
    <t>3. 제조경비</t>
    <phoneticPr fontId="2" type="noConversion"/>
  </si>
  <si>
    <t>(제조경비율)</t>
    <phoneticPr fontId="2" type="noConversion"/>
  </si>
  <si>
    <t>(1)부문개별비</t>
    <phoneticPr fontId="2" type="noConversion"/>
  </si>
  <si>
    <t>(2)부문공통비</t>
    <phoneticPr fontId="2" type="noConversion"/>
  </si>
  <si>
    <t>(3)보조부문비</t>
    <phoneticPr fontId="2" type="noConversion"/>
  </si>
  <si>
    <t>▣ 부문공헌이익</t>
    <phoneticPr fontId="2" type="noConversion"/>
  </si>
  <si>
    <t>(월초재공품재고)</t>
    <phoneticPr fontId="2" type="noConversion"/>
  </si>
  <si>
    <t>(월말재공품재고)</t>
    <phoneticPr fontId="2" type="noConversion"/>
  </si>
  <si>
    <t>Ⅲ. 매출총이익</t>
    <phoneticPr fontId="2" type="noConversion"/>
  </si>
  <si>
    <t>(매출총이익률)</t>
    <phoneticPr fontId="2" type="noConversion"/>
  </si>
  <si>
    <t>Ⅳ. 판매및일반관리비</t>
    <phoneticPr fontId="2" type="noConversion"/>
  </si>
  <si>
    <t>(판매관리비율)</t>
    <phoneticPr fontId="2" type="noConversion"/>
  </si>
  <si>
    <t>(1)인건비</t>
    <phoneticPr fontId="2" type="noConversion"/>
  </si>
  <si>
    <t>(2)일반관리비</t>
    <phoneticPr fontId="2" type="noConversion"/>
  </si>
  <si>
    <t>Ⅴ. 영업이익</t>
    <phoneticPr fontId="2" type="noConversion"/>
  </si>
  <si>
    <t>(영업 이익률)</t>
    <phoneticPr fontId="2" type="noConversion"/>
  </si>
  <si>
    <t>Ⅵ. 영업외수익</t>
    <phoneticPr fontId="2" type="noConversion"/>
  </si>
  <si>
    <t>(영업외 수익률)</t>
    <phoneticPr fontId="2" type="noConversion"/>
  </si>
  <si>
    <t>Ⅶ. 영업외비용(관리부배부)</t>
    <phoneticPr fontId="2" type="noConversion"/>
  </si>
  <si>
    <t>(영업외 비용율)</t>
    <phoneticPr fontId="2" type="noConversion"/>
  </si>
  <si>
    <t>Ⅷ. 경상이익</t>
    <phoneticPr fontId="2" type="noConversion"/>
  </si>
  <si>
    <t>(경상이익률)</t>
    <phoneticPr fontId="2" type="noConversion"/>
  </si>
  <si>
    <t>2026년 1월</t>
  </si>
  <si>
    <t>2026년 2월</t>
  </si>
  <si>
    <t>2026년 3월</t>
  </si>
  <si>
    <t>2026년 4월</t>
  </si>
  <si>
    <t>2026년 5월</t>
  </si>
  <si>
    <t>2026년 6월</t>
  </si>
  <si>
    <t>2026년 7월</t>
  </si>
  <si>
    <t>2026년 8월</t>
  </si>
  <si>
    <t>2026년 9월</t>
  </si>
  <si>
    <t>2026년 10월</t>
  </si>
  <si>
    <t>2026년 11월</t>
  </si>
  <si>
    <t>2026년 12월</t>
  </si>
  <si>
    <t>24기(2023년) D&amp;M사업부 제조원가</t>
    <phoneticPr fontId="22" type="noConversion"/>
  </si>
  <si>
    <t>㈜오디텍</t>
    <phoneticPr fontId="22" type="noConversion"/>
  </si>
  <si>
    <t>[단위: 원]</t>
  </si>
  <si>
    <t>합  계</t>
  </si>
  <si>
    <t>소자</t>
    <phoneticPr fontId="22" type="noConversion"/>
  </si>
  <si>
    <t>COB</t>
    <phoneticPr fontId="22" type="noConversion"/>
  </si>
  <si>
    <t>모 듈</t>
    <phoneticPr fontId="22" type="noConversion"/>
  </si>
  <si>
    <t>한화시스템</t>
    <phoneticPr fontId="22" type="noConversion"/>
  </si>
  <si>
    <t>광 축</t>
    <phoneticPr fontId="22" type="noConversion"/>
  </si>
  <si>
    <t>LN모듈</t>
    <phoneticPr fontId="22" type="noConversion"/>
  </si>
  <si>
    <t>기타</t>
    <phoneticPr fontId="22" type="noConversion"/>
  </si>
  <si>
    <t>당</t>
  </si>
  <si>
    <t>원  재  료  비</t>
  </si>
  <si>
    <t>기</t>
  </si>
  <si>
    <t>내부매입재료비</t>
    <phoneticPr fontId="22" type="noConversion"/>
  </si>
  <si>
    <t>투</t>
  </si>
  <si>
    <t>노    무    비</t>
  </si>
  <si>
    <t>입</t>
  </si>
  <si>
    <t>제 조 간 접 비</t>
  </si>
  <si>
    <t>기초재공품환산량</t>
  </si>
  <si>
    <t>초</t>
  </si>
  <si>
    <t>재</t>
  </si>
  <si>
    <t>공</t>
  </si>
  <si>
    <t>품</t>
  </si>
  <si>
    <t>당 기  투 입  원 가</t>
  </si>
  <si>
    <t xml:space="preserve">                                                                                    </t>
    <phoneticPr fontId="22" type="noConversion"/>
  </si>
  <si>
    <t>기말재공품환산량</t>
  </si>
  <si>
    <t>말</t>
  </si>
  <si>
    <t>당기</t>
  </si>
  <si>
    <t>제품</t>
  </si>
  <si>
    <t>제조</t>
  </si>
  <si>
    <t>원가</t>
  </si>
  <si>
    <t>완  성  수  량</t>
  </si>
  <si>
    <t>제  조  단  가</t>
  </si>
  <si>
    <t>제</t>
  </si>
  <si>
    <t>기  초  수  량</t>
  </si>
  <si>
    <t>매</t>
  </si>
  <si>
    <t>출</t>
  </si>
  <si>
    <t>원</t>
  </si>
  <si>
    <t>가</t>
  </si>
  <si>
    <t>출  고  수  량</t>
  </si>
  <si>
    <t>기  말  수  량</t>
  </si>
  <si>
    <t>공수</t>
    <phoneticPr fontId="22" type="noConversion"/>
  </si>
  <si>
    <t>재공품작업시간</t>
    <phoneticPr fontId="22" type="noConversion"/>
  </si>
  <si>
    <t>상품매출</t>
    <phoneticPr fontId="22" type="noConversion"/>
  </si>
  <si>
    <t>매출액</t>
    <phoneticPr fontId="22" type="noConversion"/>
  </si>
  <si>
    <t>매출단가</t>
    <phoneticPr fontId="22" type="noConversion"/>
  </si>
  <si>
    <t>재료비율</t>
    <phoneticPr fontId="22" type="noConversion"/>
  </si>
  <si>
    <t>제조단가</t>
    <phoneticPr fontId="22" type="noConversion"/>
  </si>
  <si>
    <t>계정코드</t>
  </si>
  <si>
    <t>계정과목</t>
  </si>
  <si>
    <t>합계 : 차    변</t>
  </si>
  <si>
    <t>합계 : 대    변</t>
  </si>
  <si>
    <t>급여/노무비</t>
  </si>
  <si>
    <t>제수당/노무비</t>
  </si>
  <si>
    <t>상여금/노무비</t>
  </si>
  <si>
    <t>퇴직급여/노무비</t>
  </si>
  <si>
    <t>전력비/제조</t>
  </si>
  <si>
    <t>수도광열비/제조</t>
  </si>
  <si>
    <t>임차료/제조</t>
  </si>
  <si>
    <t>복리후생비/제조</t>
  </si>
  <si>
    <t>감가상각비/제조</t>
  </si>
  <si>
    <t>소모품비/제조</t>
  </si>
  <si>
    <t>세금과공과/제조</t>
  </si>
  <si>
    <t>보험료/제조</t>
  </si>
  <si>
    <t>여비교통비/제조</t>
  </si>
  <si>
    <t>외주가공비/제조</t>
  </si>
  <si>
    <t>교육훈련비/제조</t>
  </si>
  <si>
    <t>지급수수료/제조</t>
  </si>
  <si>
    <t>도서인쇄비/제조</t>
  </si>
  <si>
    <t>통신비/제조</t>
  </si>
  <si>
    <t>잡비/제조</t>
  </si>
  <si>
    <t>접대비/제조</t>
  </si>
  <si>
    <t>연구개발비/제조</t>
  </si>
  <si>
    <t>지급수수료</t>
  </si>
  <si>
    <t>지급수수료</t>
    <phoneticPr fontId="2" type="noConversion"/>
  </si>
  <si>
    <t>기타</t>
  </si>
  <si>
    <t>기타</t>
    <phoneticPr fontId="2" type="noConversion"/>
  </si>
  <si>
    <t>매출</t>
    <phoneticPr fontId="2" type="noConversion"/>
  </si>
  <si>
    <t>증가율</t>
    <phoneticPr fontId="2" type="noConversion"/>
  </si>
  <si>
    <t>매출 대비</t>
    <phoneticPr fontId="2" type="noConversion"/>
  </si>
  <si>
    <t>회사제시</t>
    <phoneticPr fontId="2" type="noConversion"/>
  </si>
  <si>
    <t>평가사</t>
    <phoneticPr fontId="2" type="noConversion"/>
  </si>
  <si>
    <t>제조경비 합계</t>
    <phoneticPr fontId="2" type="noConversion"/>
  </si>
  <si>
    <t>소비자물가상승률(평균급여인상률)</t>
    <phoneticPr fontId="2" type="noConversion"/>
  </si>
  <si>
    <t>경제성장률</t>
    <phoneticPr fontId="2" type="noConversion"/>
  </si>
  <si>
    <t>차이</t>
    <phoneticPr fontId="2" type="noConversion"/>
  </si>
  <si>
    <t>&gt; 전부 판관비</t>
    <phoneticPr fontId="2" type="noConversion"/>
  </si>
  <si>
    <t>&gt; capex 투자에 따른 감가상각비 추정 준용</t>
    <phoneticPr fontId="2" type="noConversion"/>
  </si>
  <si>
    <t>제조경비의 경우 (직접)제조경비와 간접제조경비로 구분되며 제조경비의 성격에 따라 원가발생 동인이 다를 것으로 예상됩니다. 회사가 제시한 제조경비가 아닌 개인적으로 산출한 제조경비의 경우 추정 내역은 다음과 같습니다. (제조간접비 답변 시트 참조) 해당 추정과 회사가 제시한 25년과 26년 제조경비를 비교한 결과로도 회사 제시 금액이 더 큰 것을 확인하실 수 있습니다. 24년 사업계획에 따르면 인원 효율성 향상을 위해 외주처 개발 및 외주관리를 통한 효율을 증가시키는 등 추가적인 제조경비가 발생할 가능성이 있습니다. (노무비가 아니라 제조경비로 발생예상) 이번 평가는 손상검토 목적 평가로 회사가 제시한 보다 보수적인 방식의 제조경비를 예상금액을 수용하였습니다.</t>
    <phoneticPr fontId="2" type="noConversion"/>
  </si>
  <si>
    <t>연구개발비</t>
    <phoneticPr fontId="6" type="noConversion"/>
  </si>
  <si>
    <t>2023.3Q</t>
    <phoneticPr fontId="6" type="noConversion"/>
  </si>
  <si>
    <t>2023.년환산</t>
    <phoneticPr fontId="6" type="noConversion"/>
  </si>
  <si>
    <t>CAGR</t>
    <phoneticPr fontId="6" type="noConversion"/>
  </si>
  <si>
    <t>원재료비</t>
    <phoneticPr fontId="6" type="noConversion"/>
  </si>
  <si>
    <t>인건비</t>
    <phoneticPr fontId="6" type="noConversion"/>
  </si>
  <si>
    <t>계</t>
    <phoneticPr fontId="6" type="noConversion"/>
  </si>
  <si>
    <t>매출액</t>
    <phoneticPr fontId="6" type="noConversion"/>
  </si>
  <si>
    <t>연구개발비/매출액</t>
    <phoneticPr fontId="6" type="noConversion"/>
  </si>
  <si>
    <t>인원수</t>
    <phoneticPr fontId="6" type="noConversion"/>
  </si>
  <si>
    <t>증가율</t>
    <phoneticPr fontId="6" type="noConversion"/>
  </si>
  <si>
    <t>&gt; 판관비 인건비 가정과 동일한 가정 적용</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</si>
</sst>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2" formatCode="_-&quot;₩&quot;* #,##0_-;\-&quot;₩&quot;* #,##0_-;_-&quot;₩&quot;* &quot;-&quot;_-;_-@_-"/>
    <numFmt numFmtId="41" formatCode="_-* #,##0_-;\-* #,##0_-;_-* &quot;-&quot;_-;_-@_-"/>
    <numFmt numFmtId="43" formatCode="_-* #,##0.00_-;\-* #,##0.00_-;_-* &quot;-&quot;??_-;_-@_-"/>
    <numFmt numFmtId="176" formatCode="0.0%"/>
    <numFmt numFmtId="177" formatCode="_ * #,##0_ ;_ * \-#,##0_ ;_ * &quot;-&quot;_ ;_ @_ "/>
    <numFmt numFmtId="178" formatCode="_ * #,##0.000_ ;_ * \-#,##0.000_ ;_ * &quot;-&quot;_ ;_ @_ "/>
    <numFmt numFmtId="179" formatCode="_ * #,##0.00000_ ;_ * \-#,##0.00000_ ;_ * &quot;-&quot;_ ;_ @_ "/>
    <numFmt numFmtId="180" formatCode="_ * #,##0.00_ ;_ * \-#,##0.00_ ;_ * &quot;-&quot;_ ;_ @_ "/>
    <numFmt numFmtId="181" formatCode="_ * #,##0.0000_ ;_ * \-#,##0.0000_ ;_ * &quot;-&quot;_ ;_ @_ "/>
  </numFmts>
  <fonts count="31" x14ac:knownFonts="1">
    <font>
      <sz val="11"/>
      <color theme="1"/>
      <name val="맑은 고딕"/>
      <family val="2"/>
      <charset val="129"/>
      <scheme val="minor"/>
    </font>
    <font>
      <b/>
      <u val="singleAccounting"/>
      <sz val="14"/>
      <color theme="1"/>
      <name val="맑은 고딕"/>
      <family val="3"/>
      <charset val="129"/>
      <scheme val="minor"/>
    </font>
    <font>
      <sz val="8"/>
      <name val="맑은 고딕"/>
      <family val="2"/>
      <charset val="129"/>
      <scheme val="minor"/>
    </font>
    <font>
      <u val="singleAccounting"/>
      <sz val="10"/>
      <color theme="1"/>
      <name val="맑은 고딕"/>
      <family val="3"/>
      <charset val="129"/>
      <scheme val="minor"/>
    </font>
    <font>
      <sz val="10"/>
      <color theme="1"/>
      <name val="맑은 고딕"/>
      <family val="3"/>
      <charset val="129"/>
      <scheme val="minor"/>
    </font>
    <font>
      <b/>
      <sz val="10"/>
      <color rgb="FFFFFFFF"/>
      <name val="맑은 고딕"/>
      <family val="3"/>
      <charset val="129"/>
      <scheme val="minor"/>
    </font>
    <font>
      <sz val="8"/>
      <name val="맑은 고딕"/>
      <family val="3"/>
      <charset val="129"/>
      <scheme val="minor"/>
    </font>
    <font>
      <sz val="9"/>
      <color theme="1"/>
      <name val="맑은 고딕"/>
      <family val="2"/>
      <charset val="129"/>
      <scheme val="minor"/>
    </font>
    <font>
      <sz val="11"/>
      <color theme="1"/>
      <name val="맑은 고딕"/>
      <family val="2"/>
      <scheme val="minor"/>
    </font>
    <font>
      <u/>
      <sz val="11"/>
      <color theme="10"/>
      <name val="맑은 고딕"/>
      <family val="2"/>
      <charset val="129"/>
      <scheme val="minor"/>
    </font>
    <font>
      <sz val="11"/>
      <color theme="1"/>
      <name val="맑은 고딕"/>
      <family val="2"/>
      <charset val="129"/>
      <scheme val="minor"/>
    </font>
    <font>
      <sz val="11"/>
      <color theme="1"/>
      <name val="맑은 고딕"/>
      <family val="3"/>
      <charset val="129"/>
      <scheme val="minor"/>
    </font>
    <font>
      <sz val="11"/>
      <name val="굴림체"/>
      <family val="3"/>
      <charset val="129"/>
    </font>
    <font>
      <sz val="10"/>
      <name val="굴림체"/>
      <family val="3"/>
      <charset val="129"/>
    </font>
    <font>
      <sz val="8"/>
      <name val="굴림체"/>
      <family val="3"/>
      <charset val="129"/>
    </font>
    <font>
      <sz val="10"/>
      <color theme="1"/>
      <name val="맑은 고딕"/>
      <family val="2"/>
      <charset val="129"/>
      <scheme val="minor"/>
    </font>
    <font>
      <sz val="11"/>
      <color theme="1"/>
      <name val="맑은 고딕"/>
      <family val="3"/>
      <charset val="129"/>
    </font>
    <font>
      <sz val="9"/>
      <color theme="1"/>
      <name val="바탕체"/>
      <family val="1"/>
      <charset val="129"/>
    </font>
    <font>
      <i/>
      <sz val="9"/>
      <color theme="1"/>
      <name val="바탕체"/>
      <family val="1"/>
      <charset val="129"/>
    </font>
    <font>
      <b/>
      <sz val="10"/>
      <color theme="1"/>
      <name val="맑은 고딕"/>
      <family val="3"/>
      <charset val="129"/>
      <scheme val="minor"/>
    </font>
    <font>
      <sz val="12"/>
      <name val="바탕체"/>
      <family val="1"/>
      <charset val="129"/>
    </font>
    <font>
      <sz val="18"/>
      <name val="굴림체"/>
      <family val="3"/>
      <charset val="129"/>
    </font>
    <font>
      <sz val="8"/>
      <name val="바탕"/>
      <family val="1"/>
      <charset val="129"/>
    </font>
    <font>
      <sz val="9"/>
      <name val="굴림체"/>
      <family val="3"/>
      <charset val="129"/>
    </font>
    <font>
      <sz val="12"/>
      <name val="굴림체"/>
      <family val="3"/>
      <charset val="129"/>
    </font>
    <font>
      <i/>
      <sz val="10"/>
      <color theme="1"/>
      <name val="맑은 고딕"/>
      <family val="3"/>
      <charset val="129"/>
      <scheme val="minor"/>
    </font>
    <font>
      <i/>
      <sz val="9"/>
      <color theme="1"/>
      <name val="맑은 고딕"/>
      <family val="2"/>
      <charset val="129"/>
      <scheme val="minor"/>
    </font>
    <font>
      <i/>
      <sz val="9"/>
      <color theme="1"/>
      <name val="맑은 고딕"/>
      <family val="3"/>
      <charset val="129"/>
      <scheme val="minor"/>
    </font>
    <font>
      <sz val="9"/>
      <color theme="1"/>
      <name val="맑은 고딕"/>
      <family val="3"/>
      <charset val="129"/>
      <scheme val="minor"/>
    </font>
    <font>
      <b/>
      <sz val="9"/>
      <color theme="1"/>
      <name val="맑은 고딕"/>
      <family val="3"/>
      <charset val="129"/>
      <scheme val="minor"/>
    </font>
    <font>
      <b/>
      <sz val="10"/>
      <color theme="0"/>
      <name val="맑은 고딕"/>
      <family val="3"/>
      <charset val="129"/>
      <scheme val="minor"/>
    </font>
  </fonts>
  <fills count="14">
    <fill>
      <patternFill patternType="none"/>
    </fill>
    <fill>
      <patternFill patternType="gray125"/>
    </fill>
    <fill>
      <patternFill patternType="solid">
        <fgColor rgb="FF00338D"/>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rgb="FFFFFF00"/>
        <bgColor indexed="64"/>
      </patternFill>
    </fill>
    <fill>
      <patternFill patternType="solid">
        <fgColor indexed="45"/>
        <bgColor indexed="64"/>
      </patternFill>
    </fill>
    <fill>
      <patternFill patternType="solid">
        <fgColor theme="6"/>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002060"/>
        <bgColor indexed="64"/>
      </patternFill>
    </fill>
    <fill>
      <patternFill patternType="solid">
        <fgColor theme="6" tint="0.79998168889431442"/>
        <bgColor indexed="64"/>
      </patternFill>
    </fill>
  </fills>
  <borders count="116">
    <border>
      <left/>
      <right/>
      <top/>
      <bottom/>
      <diagonal/>
    </border>
    <border>
      <left style="thin">
        <color rgb="FF005EB8"/>
      </left>
      <right style="thin">
        <color rgb="FF005EB8"/>
      </right>
      <top style="thin">
        <color rgb="FF005EB8"/>
      </top>
      <bottom style="thin">
        <color rgb="FF005EB8"/>
      </bottom>
      <diagonal/>
    </border>
    <border>
      <left style="thin">
        <color rgb="FF005EB8"/>
      </left>
      <right/>
      <top style="thin">
        <color rgb="FF005EB8"/>
      </top>
      <bottom style="thin">
        <color rgb="FF005EB8"/>
      </bottom>
      <diagonal/>
    </border>
    <border>
      <left/>
      <right style="thin">
        <color rgb="FF005EB8"/>
      </right>
      <top style="thin">
        <color rgb="FF005EB8"/>
      </top>
      <bottom style="thin">
        <color rgb="FF005EB8"/>
      </bottom>
      <diagonal/>
    </border>
    <border>
      <left style="thin">
        <color rgb="FF005EB8"/>
      </left>
      <right style="thin">
        <color rgb="FF005EB8"/>
      </right>
      <top/>
      <bottom style="dotted">
        <color rgb="FF005EB8"/>
      </bottom>
      <diagonal/>
    </border>
    <border>
      <left/>
      <right style="thin">
        <color rgb="FF005EB8"/>
      </right>
      <top/>
      <bottom style="dotted">
        <color rgb="FF005EB8"/>
      </bottom>
      <diagonal/>
    </border>
    <border>
      <left/>
      <right style="thin">
        <color rgb="FF005EB8"/>
      </right>
      <top style="dotted">
        <color rgb="FF005EB8"/>
      </top>
      <bottom style="dotted">
        <color rgb="FF005EB8"/>
      </bottom>
      <diagonal/>
    </border>
    <border>
      <left style="thin">
        <color rgb="FF005EB8"/>
      </left>
      <right style="thin">
        <color rgb="FF005EB8"/>
      </right>
      <top style="dotted">
        <color rgb="FF005EB8"/>
      </top>
      <bottom style="dotted">
        <color rgb="FF005EB8"/>
      </bottom>
      <diagonal/>
    </border>
    <border>
      <left style="thin">
        <color rgb="FF005EB8"/>
      </left>
      <right style="thin">
        <color rgb="FF005EB8"/>
      </right>
      <top style="dotted">
        <color rgb="FF005EB8"/>
      </top>
      <bottom style="thin">
        <color rgb="FF005EB8"/>
      </bottom>
      <diagonal/>
    </border>
    <border>
      <left/>
      <right style="thin">
        <color rgb="FF005EB8"/>
      </right>
      <top style="dotted">
        <color rgb="FF005EB8"/>
      </top>
      <bottom style="thin">
        <color rgb="FF005EB8"/>
      </bottom>
      <diagonal/>
    </border>
    <border>
      <left style="medium">
        <color indexed="64"/>
      </left>
      <right style="thin">
        <color indexed="64"/>
      </right>
      <top style="medium">
        <color indexed="64"/>
      </top>
      <bottom style="thin">
        <color indexed="64"/>
      </bottom>
      <diagonal/>
    </border>
    <border>
      <left style="thin">
        <color auto="1"/>
      </left>
      <right style="thin">
        <color auto="1"/>
      </right>
      <top style="medium">
        <color auto="1"/>
      </top>
      <bottom style="thin">
        <color auto="1"/>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auto="1"/>
      </left>
      <right style="thin">
        <color auto="1"/>
      </right>
      <top style="thin">
        <color auto="1"/>
      </top>
      <bottom style="medium">
        <color auto="1"/>
      </bottom>
      <diagonal/>
    </border>
    <border>
      <left style="thick">
        <color auto="1"/>
      </left>
      <right/>
      <top style="thick">
        <color auto="1"/>
      </top>
      <bottom/>
      <diagonal/>
    </border>
    <border>
      <left/>
      <right/>
      <top style="thick">
        <color auto="1"/>
      </top>
      <bottom/>
      <diagonal/>
    </border>
    <border>
      <left/>
      <right style="double">
        <color auto="1"/>
      </right>
      <top style="thick">
        <color auto="1"/>
      </top>
      <bottom/>
      <diagonal/>
    </border>
    <border>
      <left/>
      <right style="thin">
        <color auto="1"/>
      </right>
      <top style="thick">
        <color auto="1"/>
      </top>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style="thick">
        <color auto="1"/>
      </left>
      <right/>
      <top/>
      <bottom/>
      <diagonal/>
    </border>
    <border>
      <left/>
      <right style="double">
        <color auto="1"/>
      </right>
      <top/>
      <bottom/>
      <diagonal/>
    </border>
    <border>
      <left/>
      <right style="thin">
        <color auto="1"/>
      </right>
      <top/>
      <bottom/>
      <diagonal/>
    </border>
    <border>
      <left style="thin">
        <color auto="1"/>
      </left>
      <right style="thin">
        <color auto="1"/>
      </right>
      <top/>
      <bottom/>
      <diagonal/>
    </border>
    <border>
      <left style="thin">
        <color auto="1"/>
      </left>
      <right style="thick">
        <color auto="1"/>
      </right>
      <top/>
      <bottom/>
      <diagonal/>
    </border>
    <border>
      <left style="thick">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right style="thin">
        <color auto="1"/>
      </right>
      <top style="double">
        <color auto="1"/>
      </top>
      <bottom/>
      <diagonal/>
    </border>
    <border>
      <left style="thin">
        <color auto="1"/>
      </left>
      <right style="thick">
        <color auto="1"/>
      </right>
      <top style="double">
        <color auto="1"/>
      </top>
      <bottom/>
      <diagonal/>
    </border>
    <border>
      <left style="hair">
        <color auto="1"/>
      </left>
      <right style="double">
        <color auto="1"/>
      </right>
      <top style="hair">
        <color auto="1"/>
      </top>
      <bottom/>
      <diagonal/>
    </border>
    <border>
      <left/>
      <right style="thin">
        <color auto="1"/>
      </right>
      <top style="hair">
        <color auto="1"/>
      </top>
      <bottom/>
      <diagonal/>
    </border>
    <border>
      <left style="thin">
        <color auto="1"/>
      </left>
      <right style="thin">
        <color auto="1"/>
      </right>
      <top style="hair">
        <color auto="1"/>
      </top>
      <bottom/>
      <diagonal/>
    </border>
    <border>
      <left style="thin">
        <color auto="1"/>
      </left>
      <right style="thick">
        <color auto="1"/>
      </right>
      <top style="hair">
        <color auto="1"/>
      </top>
      <bottom/>
      <diagonal/>
    </border>
    <border>
      <left style="thick">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double">
        <color auto="1"/>
      </right>
      <top style="medium">
        <color auto="1"/>
      </top>
      <bottom style="thin">
        <color auto="1"/>
      </bottom>
      <diagonal/>
    </border>
    <border>
      <left/>
      <right style="thin">
        <color auto="1"/>
      </right>
      <top style="medium">
        <color auto="1"/>
      </top>
      <bottom style="thin">
        <color auto="1"/>
      </bottom>
      <diagonal/>
    </border>
    <border>
      <left style="thin">
        <color auto="1"/>
      </left>
      <right style="thick">
        <color auto="1"/>
      </right>
      <top style="medium">
        <color auto="1"/>
      </top>
      <bottom style="thin">
        <color auto="1"/>
      </bottom>
      <diagonal/>
    </border>
    <border>
      <left style="thin">
        <color auto="1"/>
      </left>
      <right style="double">
        <color auto="1"/>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style="thick">
        <color auto="1"/>
      </right>
      <top style="thin">
        <color auto="1"/>
      </top>
      <bottom/>
      <diagonal/>
    </border>
    <border>
      <left style="medium">
        <color auto="1"/>
      </left>
      <right style="thin">
        <color auto="1"/>
      </right>
      <top style="medium">
        <color auto="1"/>
      </top>
      <bottom/>
      <diagonal/>
    </border>
    <border>
      <left style="thin">
        <color auto="1"/>
      </left>
      <right style="double">
        <color auto="1"/>
      </right>
      <top style="medium">
        <color auto="1"/>
      </top>
      <bottom/>
      <diagonal/>
    </border>
    <border>
      <left/>
      <right style="thin">
        <color auto="1"/>
      </right>
      <top style="medium">
        <color auto="1"/>
      </top>
      <bottom/>
      <diagonal/>
    </border>
    <border>
      <left style="thin">
        <color auto="1"/>
      </left>
      <right style="thick">
        <color auto="1"/>
      </right>
      <top style="medium">
        <color auto="1"/>
      </top>
      <bottom/>
      <diagonal/>
    </border>
    <border>
      <left style="medium">
        <color auto="1"/>
      </left>
      <right/>
      <top/>
      <bottom/>
      <diagonal/>
    </border>
    <border>
      <left style="medium">
        <color auto="1"/>
      </left>
      <right style="double">
        <color auto="1"/>
      </right>
      <top style="medium">
        <color auto="1"/>
      </top>
      <bottom style="thin">
        <color auto="1"/>
      </bottom>
      <diagonal/>
    </border>
    <border>
      <left style="medium">
        <color auto="1"/>
      </left>
      <right style="double">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medium">
        <color auto="1"/>
      </left>
      <right style="double">
        <color auto="1"/>
      </right>
      <top style="thin">
        <color auto="1"/>
      </top>
      <bottom/>
      <diagonal/>
    </border>
    <border>
      <left style="thick">
        <color auto="1"/>
      </left>
      <right/>
      <top style="medium">
        <color auto="1"/>
      </top>
      <bottom/>
      <diagonal/>
    </border>
    <border>
      <left style="medium">
        <color auto="1"/>
      </left>
      <right style="medium">
        <color auto="1"/>
      </right>
      <top style="medium">
        <color auto="1"/>
      </top>
      <bottom style="medium">
        <color auto="1"/>
      </bottom>
      <diagonal/>
    </border>
    <border>
      <left/>
      <right style="double">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thick">
        <color auto="1"/>
      </right>
      <top style="medium">
        <color auto="1"/>
      </top>
      <bottom style="medium">
        <color auto="1"/>
      </bottom>
      <diagonal/>
    </border>
    <border>
      <left style="thick">
        <color auto="1"/>
      </left>
      <right style="thin">
        <color auto="1"/>
      </right>
      <top/>
      <bottom/>
      <diagonal/>
    </border>
    <border>
      <left style="thin">
        <color auto="1"/>
      </left>
      <right/>
      <top/>
      <bottom style="thin">
        <color auto="1"/>
      </bottom>
      <diagonal/>
    </border>
    <border>
      <left/>
      <right style="double">
        <color auto="1"/>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ck">
        <color auto="1"/>
      </right>
      <top/>
      <bottom style="thin">
        <color auto="1"/>
      </bottom>
      <diagonal/>
    </border>
    <border>
      <left style="thick">
        <color auto="1"/>
      </left>
      <right style="thin">
        <color auto="1"/>
      </right>
      <top/>
      <bottom style="medium">
        <color auto="1"/>
      </bottom>
      <diagonal/>
    </border>
    <border>
      <left style="thin">
        <color auto="1"/>
      </left>
      <right/>
      <top style="thin">
        <color auto="1"/>
      </top>
      <bottom style="medium">
        <color auto="1"/>
      </bottom>
      <diagonal/>
    </border>
    <border>
      <left/>
      <right style="double">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ck">
        <color auto="1"/>
      </right>
      <top style="thin">
        <color auto="1"/>
      </top>
      <bottom style="medium">
        <color auto="1"/>
      </bottom>
      <diagonal/>
    </border>
    <border>
      <left style="thin">
        <color auto="1"/>
      </left>
      <right/>
      <top style="medium">
        <color auto="1"/>
      </top>
      <bottom style="thin">
        <color auto="1"/>
      </bottom>
      <diagonal/>
    </border>
    <border>
      <left/>
      <right style="double">
        <color auto="1"/>
      </right>
      <top style="medium">
        <color auto="1"/>
      </top>
      <bottom style="thin">
        <color auto="1"/>
      </bottom>
      <diagonal/>
    </border>
    <border>
      <left style="thick">
        <color auto="1"/>
      </left>
      <right/>
      <top/>
      <bottom style="medium">
        <color auto="1"/>
      </bottom>
      <diagonal/>
    </border>
    <border>
      <left/>
      <right/>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bottom/>
      <diagonal/>
    </border>
    <border>
      <left style="thick">
        <color auto="1"/>
      </left>
      <right/>
      <top/>
      <bottom style="thin">
        <color auto="1"/>
      </bottom>
      <diagonal/>
    </border>
    <border>
      <left/>
      <right/>
      <top/>
      <bottom style="thin">
        <color auto="1"/>
      </bottom>
      <diagonal/>
    </border>
    <border>
      <left style="thick">
        <color auto="1"/>
      </left>
      <right style="thin">
        <color auto="1"/>
      </right>
      <top style="thin">
        <color auto="1"/>
      </top>
      <bottom/>
      <diagonal/>
    </border>
    <border>
      <left style="thin">
        <color auto="1"/>
      </left>
      <right style="double">
        <color auto="1"/>
      </right>
      <top style="thin">
        <color auto="1"/>
      </top>
      <bottom style="thin">
        <color auto="1"/>
      </bottom>
      <diagonal/>
    </border>
    <border>
      <left style="thick">
        <color auto="1"/>
      </left>
      <right/>
      <top/>
      <bottom style="thick">
        <color auto="1"/>
      </bottom>
      <diagonal/>
    </border>
    <border>
      <left/>
      <right/>
      <top/>
      <bottom style="thick">
        <color auto="1"/>
      </bottom>
      <diagonal/>
    </border>
    <border>
      <left style="thin">
        <color auto="1"/>
      </left>
      <right style="double">
        <color auto="1"/>
      </right>
      <top style="thin">
        <color auto="1"/>
      </top>
      <bottom style="thick">
        <color auto="1"/>
      </bottom>
      <diagonal/>
    </border>
    <border>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top style="medium">
        <color indexed="64"/>
      </top>
      <bottom style="double">
        <color indexed="64"/>
      </bottom>
      <diagonal/>
    </border>
    <border>
      <left/>
      <right style="double">
        <color indexed="64"/>
      </right>
      <top style="medium">
        <color indexed="64"/>
      </top>
      <bottom style="double">
        <color indexed="64"/>
      </bottom>
      <diagonal/>
    </border>
    <border>
      <left/>
      <right style="medium">
        <color indexed="64"/>
      </right>
      <top style="medium">
        <color indexed="64"/>
      </top>
      <bottom style="double">
        <color indexed="64"/>
      </bottom>
      <diagonal/>
    </border>
    <border>
      <left/>
      <right style="thin">
        <color indexed="64"/>
      </right>
      <top style="medium">
        <color indexed="64"/>
      </top>
      <bottom style="double">
        <color indexed="64"/>
      </bottom>
      <diagonal/>
    </border>
    <border>
      <left style="medium">
        <color indexed="64"/>
      </left>
      <right style="thin">
        <color indexed="64"/>
      </right>
      <top/>
      <bottom/>
      <diagonal/>
    </border>
    <border>
      <left/>
      <right style="medium">
        <color indexed="64"/>
      </right>
      <top/>
      <bottom/>
      <diagonal/>
    </border>
    <border>
      <left style="thin">
        <color indexed="64"/>
      </left>
      <right style="medium">
        <color indexed="64"/>
      </right>
      <top style="double">
        <color indexed="64"/>
      </top>
      <bottom/>
      <diagonal/>
    </border>
    <border>
      <left/>
      <right style="double">
        <color indexed="64"/>
      </right>
      <top/>
      <bottom style="hair">
        <color indexed="64"/>
      </bottom>
      <diagonal/>
    </border>
    <border>
      <left style="medium">
        <color indexed="64"/>
      </left>
      <right style="thin">
        <color indexed="64"/>
      </right>
      <top/>
      <bottom style="thin">
        <color indexed="64"/>
      </bottom>
      <diagonal/>
    </border>
    <border>
      <left/>
      <right style="double">
        <color indexed="64"/>
      </right>
      <top style="hair">
        <color indexed="64"/>
      </top>
      <bottom style="thin">
        <color indexed="64"/>
      </bottom>
      <diagonal/>
    </border>
    <border>
      <left/>
      <right style="thin">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medium">
        <color indexed="64"/>
      </right>
      <top style="hair">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style="medium">
        <color indexed="64"/>
      </right>
      <top/>
      <bottom style="hair">
        <color indexed="64"/>
      </bottom>
      <diagonal/>
    </border>
    <border>
      <left/>
      <right style="thin">
        <color indexed="64"/>
      </right>
      <top/>
      <bottom style="hair">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bottom style="medium">
        <color indexed="64"/>
      </bottom>
      <diagonal/>
    </border>
    <border>
      <left/>
      <right style="double">
        <color indexed="64"/>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style="double">
        <color indexed="64"/>
      </bottom>
      <diagonal/>
    </border>
  </borders>
  <cellStyleXfs count="12">
    <xf numFmtId="0" fontId="0" fillId="0" borderId="0">
      <alignment vertical="center"/>
    </xf>
    <xf numFmtId="9" fontId="7" fillId="0" borderId="0" applyFont="0" applyFill="0" applyBorder="0" applyAlignment="0" applyProtection="0">
      <alignment vertical="center"/>
    </xf>
    <xf numFmtId="0" fontId="8" fillId="0" borderId="0"/>
    <xf numFmtId="0" fontId="9" fillId="0" borderId="0" applyNumberFormat="0" applyFill="0" applyBorder="0" applyAlignment="0" applyProtection="0">
      <alignment vertical="center"/>
    </xf>
    <xf numFmtId="42" fontId="10" fillId="0" borderId="0" applyFont="0" applyFill="0" applyBorder="0" applyAlignment="0" applyProtection="0">
      <alignment vertical="center"/>
    </xf>
    <xf numFmtId="41" fontId="10" fillId="0" borderId="0" applyFont="0" applyFill="0" applyBorder="0" applyAlignment="0" applyProtection="0">
      <alignment vertical="center"/>
    </xf>
    <xf numFmtId="9" fontId="10" fillId="0" borderId="0" applyFont="0" applyFill="0" applyBorder="0" applyAlignment="0" applyProtection="0">
      <alignment vertical="center"/>
    </xf>
    <xf numFmtId="0" fontId="10" fillId="0" borderId="0">
      <alignment vertical="center"/>
    </xf>
    <xf numFmtId="0" fontId="11" fillId="0" borderId="0">
      <alignment vertical="center"/>
    </xf>
    <xf numFmtId="41" fontId="10" fillId="0" borderId="0" applyFont="0" applyFill="0" applyBorder="0" applyAlignment="0" applyProtection="0">
      <alignment vertical="center"/>
    </xf>
    <xf numFmtId="177" fontId="20" fillId="0" borderId="0" applyFont="0" applyFill="0" applyBorder="0" applyAlignment="0" applyProtection="0"/>
    <xf numFmtId="9" fontId="20" fillId="0" borderId="0" applyFont="0" applyFill="0" applyBorder="0" applyAlignment="0" applyProtection="0"/>
  </cellStyleXfs>
  <cellXfs count="290">
    <xf numFmtId="0" fontId="0" fillId="0" borderId="0" xfId="0">
      <alignment vertical="center"/>
    </xf>
    <xf numFmtId="0" fontId="1" fillId="0" borderId="0" xfId="0" applyFont="1" applyAlignment="1">
      <alignment horizontal="centerContinuous" vertical="center"/>
    </xf>
    <xf numFmtId="0" fontId="3" fillId="0" borderId="0" xfId="0" applyFont="1" applyAlignment="1">
      <alignment horizontal="centerContinuous" vertical="center" wrapText="1"/>
    </xf>
    <xf numFmtId="0" fontId="3" fillId="0" borderId="0" xfId="0" applyFont="1" applyAlignment="1">
      <alignment horizontal="centerContinuous" vertical="center"/>
    </xf>
    <xf numFmtId="0" fontId="4" fillId="0" borderId="0" xfId="0" applyFont="1">
      <alignment vertical="center"/>
    </xf>
    <xf numFmtId="0" fontId="4" fillId="0" borderId="0" xfId="0" applyFont="1" applyAlignment="1">
      <alignment vertical="center" wrapText="1"/>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3" borderId="3" xfId="0" applyFont="1" applyFill="1" applyBorder="1" applyAlignment="1">
      <alignment horizontal="center" vertical="center"/>
    </xf>
    <xf numFmtId="0" fontId="4" fillId="0" borderId="4" xfId="0" applyFont="1" applyBorder="1" applyAlignment="1">
      <alignment horizontal="center" vertical="center"/>
    </xf>
    <xf numFmtId="14" fontId="4" fillId="0" borderId="5" xfId="0" applyNumberFormat="1" applyFont="1" applyBorder="1" applyAlignment="1">
      <alignment horizontal="center" vertical="center"/>
    </xf>
    <xf numFmtId="0" fontId="4" fillId="0" borderId="6" xfId="0" applyFont="1" applyBorder="1" applyAlignment="1">
      <alignment horizontal="center" vertical="center" wrapText="1"/>
    </xf>
    <xf numFmtId="0" fontId="4" fillId="0" borderId="6" xfId="0" applyFont="1" applyBorder="1" applyAlignment="1">
      <alignment horizontal="center" vertical="center"/>
    </xf>
    <xf numFmtId="0" fontId="4" fillId="0" borderId="6" xfId="0" applyFont="1" applyBorder="1" applyAlignment="1">
      <alignment vertical="center" wrapText="1"/>
    </xf>
    <xf numFmtId="0" fontId="4" fillId="0" borderId="7" xfId="0" applyFont="1" applyBorder="1" applyAlignment="1">
      <alignment horizontal="center" vertical="center"/>
    </xf>
    <xf numFmtId="0" fontId="4" fillId="0" borderId="7" xfId="0" applyFont="1" applyFill="1" applyBorder="1" applyAlignment="1">
      <alignment horizontal="center" vertical="center"/>
    </xf>
    <xf numFmtId="0" fontId="4" fillId="0" borderId="0" xfId="0" applyFont="1" applyFill="1">
      <alignment vertical="center"/>
    </xf>
    <xf numFmtId="14" fontId="4" fillId="0" borderId="6" xfId="0" applyNumberFormat="1" applyFont="1" applyBorder="1" applyAlignment="1">
      <alignment horizontal="center" vertical="center"/>
    </xf>
    <xf numFmtId="0" fontId="4" fillId="0" borderId="8" xfId="0" applyFont="1" applyBorder="1" applyAlignment="1">
      <alignment horizontal="center" vertical="center"/>
    </xf>
    <xf numFmtId="0" fontId="4" fillId="0" borderId="9" xfId="0" applyFont="1" applyBorder="1" applyAlignment="1">
      <alignment horizontal="center" vertical="center"/>
    </xf>
    <xf numFmtId="0" fontId="4" fillId="0" borderId="9" xfId="0" applyFont="1" applyBorder="1" applyAlignment="1">
      <alignment horizontal="center" vertical="center" wrapText="1"/>
    </xf>
    <xf numFmtId="0" fontId="4" fillId="0" borderId="9" xfId="0" applyFont="1" applyBorder="1" applyAlignment="1">
      <alignment vertical="center" wrapText="1"/>
    </xf>
    <xf numFmtId="0" fontId="4" fillId="0" borderId="6" xfId="2" applyFont="1" applyBorder="1" applyAlignment="1">
      <alignment vertical="center" wrapText="1"/>
    </xf>
    <xf numFmtId="0" fontId="4" fillId="0" borderId="6" xfId="0" quotePrefix="1" applyFont="1" applyBorder="1" applyAlignment="1">
      <alignment vertical="center" wrapText="1"/>
    </xf>
    <xf numFmtId="0" fontId="4" fillId="0" borderId="6" xfId="0" applyFont="1" applyBorder="1" applyAlignment="1">
      <alignment vertical="top" wrapText="1"/>
    </xf>
    <xf numFmtId="0" fontId="9" fillId="0" borderId="6" xfId="3" applyBorder="1" applyAlignment="1">
      <alignment vertical="center" wrapText="1"/>
    </xf>
    <xf numFmtId="0" fontId="4" fillId="0" borderId="6" xfId="0" applyFont="1" applyFill="1" applyBorder="1" applyAlignment="1">
      <alignment vertical="center" wrapText="1"/>
    </xf>
    <xf numFmtId="42" fontId="0" fillId="0" borderId="0" xfId="4" applyFont="1">
      <alignment vertical="center"/>
    </xf>
    <xf numFmtId="0" fontId="4" fillId="4" borderId="6" xfId="0" applyFont="1" applyFill="1" applyBorder="1" applyAlignment="1">
      <alignment vertical="center" wrapText="1"/>
    </xf>
    <xf numFmtId="41" fontId="0" fillId="0" borderId="0" xfId="5" applyFont="1">
      <alignment vertical="center"/>
    </xf>
    <xf numFmtId="0" fontId="10" fillId="0" borderId="0" xfId="7">
      <alignment vertical="center"/>
    </xf>
    <xf numFmtId="0" fontId="11" fillId="0" borderId="0" xfId="8">
      <alignment vertical="center"/>
    </xf>
    <xf numFmtId="0" fontId="12" fillId="0" borderId="10" xfId="7" quotePrefix="1" applyFont="1" applyBorder="1" applyAlignment="1">
      <alignment horizontal="left" vertical="center"/>
    </xf>
    <xf numFmtId="0" fontId="12" fillId="0" borderId="11" xfId="7" applyFont="1" applyBorder="1">
      <alignment vertical="center"/>
    </xf>
    <xf numFmtId="0" fontId="12" fillId="0" borderId="11" xfId="7" applyFont="1" applyBorder="1" applyAlignment="1">
      <alignment horizontal="center" vertical="center"/>
    </xf>
    <xf numFmtId="0" fontId="13" fillId="0" borderId="12" xfId="7" applyFont="1" applyBorder="1" applyAlignment="1">
      <alignment horizontal="centerContinuous" vertical="center"/>
    </xf>
    <xf numFmtId="0" fontId="13" fillId="0" borderId="13" xfId="7" applyFont="1" applyBorder="1" applyAlignment="1">
      <alignment horizontal="centerContinuous" vertical="center"/>
    </xf>
    <xf numFmtId="41" fontId="13" fillId="0" borderId="13" xfId="9" applyFont="1" applyBorder="1" applyAlignment="1">
      <alignment vertical="center"/>
    </xf>
    <xf numFmtId="43" fontId="13" fillId="0" borderId="13" xfId="9" applyNumberFormat="1" applyFont="1" applyBorder="1" applyAlignment="1">
      <alignment vertical="center"/>
    </xf>
    <xf numFmtId="0" fontId="13" fillId="0" borderId="13" xfId="7" quotePrefix="1" applyFont="1" applyBorder="1" applyAlignment="1">
      <alignment horizontal="centerContinuous" vertical="center"/>
    </xf>
    <xf numFmtId="0" fontId="13" fillId="0" borderId="12" xfId="7" quotePrefix="1" applyFont="1" applyBorder="1" applyAlignment="1">
      <alignment horizontal="centerContinuous" vertical="center"/>
    </xf>
    <xf numFmtId="0" fontId="14" fillId="0" borderId="12" xfId="7" applyFont="1" applyBorder="1" applyAlignment="1">
      <alignment horizontal="left" vertical="center"/>
    </xf>
    <xf numFmtId="0" fontId="14" fillId="0" borderId="12" xfId="7" applyFont="1" applyBorder="1" applyAlignment="1">
      <alignment horizontal="centerContinuous" vertical="center"/>
    </xf>
    <xf numFmtId="0" fontId="13" fillId="0" borderId="14" xfId="7" applyFont="1" applyBorder="1" applyAlignment="1">
      <alignment horizontal="centerContinuous" vertical="center"/>
    </xf>
    <xf numFmtId="0" fontId="13" fillId="0" borderId="15" xfId="7" applyFont="1" applyBorder="1" applyAlignment="1">
      <alignment horizontal="centerContinuous" vertical="center"/>
    </xf>
    <xf numFmtId="0" fontId="16" fillId="0" borderId="27" xfId="0" applyFont="1" applyBorder="1">
      <alignment vertical="center"/>
    </xf>
    <xf numFmtId="0" fontId="0" fillId="0" borderId="28" xfId="0" applyBorder="1">
      <alignment vertical="center"/>
    </xf>
    <xf numFmtId="0" fontId="16" fillId="0" borderId="29" xfId="0" applyFont="1" applyBorder="1">
      <alignment vertical="center"/>
    </xf>
    <xf numFmtId="41" fontId="15" fillId="0" borderId="30" xfId="5" applyFont="1" applyBorder="1">
      <alignment vertical="center"/>
    </xf>
    <xf numFmtId="41" fontId="15" fillId="0" borderId="28" xfId="5" applyFont="1" applyBorder="1">
      <alignment vertical="center"/>
    </xf>
    <xf numFmtId="41" fontId="15" fillId="0" borderId="31" xfId="5" applyFont="1" applyBorder="1">
      <alignment vertical="center"/>
    </xf>
    <xf numFmtId="41" fontId="0" fillId="0" borderId="0" xfId="0" applyNumberFormat="1">
      <alignment vertical="center"/>
    </xf>
    <xf numFmtId="0" fontId="0" fillId="0" borderId="22" xfId="0" applyBorder="1">
      <alignment vertical="center"/>
    </xf>
    <xf numFmtId="0" fontId="0" fillId="0" borderId="32" xfId="0" applyBorder="1">
      <alignment vertical="center"/>
    </xf>
    <xf numFmtId="9" fontId="15" fillId="0" borderId="33" xfId="0" applyNumberFormat="1" applyFont="1" applyBorder="1">
      <alignment vertical="center"/>
    </xf>
    <xf numFmtId="9" fontId="15" fillId="0" borderId="34" xfId="6" applyFont="1" applyBorder="1">
      <alignment vertical="center"/>
    </xf>
    <xf numFmtId="9" fontId="15" fillId="0" borderId="35" xfId="6" applyFont="1" applyBorder="1">
      <alignment vertical="center"/>
    </xf>
    <xf numFmtId="0" fontId="16" fillId="0" borderId="36" xfId="0" applyFont="1" applyBorder="1">
      <alignment vertical="center"/>
    </xf>
    <xf numFmtId="0" fontId="0" fillId="0" borderId="37" xfId="0" applyBorder="1">
      <alignment vertical="center"/>
    </xf>
    <xf numFmtId="0" fontId="16" fillId="0" borderId="38" xfId="0" applyFont="1" applyBorder="1">
      <alignment vertical="center"/>
    </xf>
    <xf numFmtId="41" fontId="15" fillId="0" borderId="39" xfId="5" applyFont="1" applyBorder="1">
      <alignment vertical="center"/>
    </xf>
    <xf numFmtId="41" fontId="15" fillId="0" borderId="11" xfId="5" applyFont="1" applyBorder="1">
      <alignment vertical="center"/>
    </xf>
    <xf numFmtId="41" fontId="15" fillId="0" borderId="40" xfId="5" applyFont="1" applyBorder="1">
      <alignment vertical="center"/>
    </xf>
    <xf numFmtId="10" fontId="15" fillId="0" borderId="0" xfId="6" applyNumberFormat="1" applyFont="1" applyFill="1" applyBorder="1">
      <alignment vertical="center"/>
    </xf>
    <xf numFmtId="0" fontId="0" fillId="0" borderId="24" xfId="0" applyBorder="1">
      <alignment vertical="center"/>
    </xf>
    <xf numFmtId="0" fontId="17" fillId="0" borderId="41" xfId="0" applyFont="1" applyBorder="1">
      <alignment vertical="center"/>
    </xf>
    <xf numFmtId="176" fontId="15" fillId="0" borderId="42" xfId="6" applyNumberFormat="1" applyFont="1" applyBorder="1">
      <alignment vertical="center"/>
    </xf>
    <xf numFmtId="176" fontId="15" fillId="0" borderId="43" xfId="6" applyNumberFormat="1" applyFont="1" applyBorder="1">
      <alignment vertical="center"/>
    </xf>
    <xf numFmtId="176" fontId="15" fillId="0" borderId="44" xfId="6" applyNumberFormat="1" applyFont="1" applyBorder="1">
      <alignment vertical="center"/>
    </xf>
    <xf numFmtId="0" fontId="15" fillId="0" borderId="45" xfId="0" applyFont="1" applyBorder="1">
      <alignment vertical="center"/>
    </xf>
    <xf numFmtId="0" fontId="0" fillId="0" borderId="46" xfId="0" applyBorder="1">
      <alignment vertical="center"/>
    </xf>
    <xf numFmtId="41" fontId="15" fillId="0" borderId="47" xfId="5" applyFont="1" applyBorder="1">
      <alignment vertical="center"/>
    </xf>
    <xf numFmtId="41" fontId="15" fillId="0" borderId="37" xfId="5" applyFont="1" applyBorder="1">
      <alignment vertical="center"/>
    </xf>
    <xf numFmtId="41" fontId="15" fillId="0" borderId="48" xfId="5" applyFont="1" applyBorder="1">
      <alignment vertical="center"/>
    </xf>
    <xf numFmtId="0" fontId="0" fillId="0" borderId="49" xfId="0" applyBorder="1">
      <alignment vertical="center"/>
    </xf>
    <xf numFmtId="0" fontId="17" fillId="0" borderId="50" xfId="0" applyFont="1" applyBorder="1">
      <alignment vertical="center"/>
    </xf>
    <xf numFmtId="176" fontId="15" fillId="0" borderId="39" xfId="6" applyNumberFormat="1" applyFont="1" applyBorder="1">
      <alignment vertical="center"/>
    </xf>
    <xf numFmtId="176" fontId="15" fillId="0" borderId="11" xfId="6" applyNumberFormat="1" applyFont="1" applyBorder="1">
      <alignment vertical="center"/>
    </xf>
    <xf numFmtId="176" fontId="15" fillId="0" borderId="40" xfId="6" applyNumberFormat="1" applyFont="1" applyBorder="1">
      <alignment vertical="center"/>
    </xf>
    <xf numFmtId="0" fontId="17" fillId="0" borderId="51" xfId="0" applyFont="1" applyBorder="1">
      <alignment vertical="center"/>
    </xf>
    <xf numFmtId="41" fontId="15" fillId="0" borderId="52" xfId="5" applyFont="1" applyBorder="1">
      <alignment vertical="center"/>
    </xf>
    <xf numFmtId="41" fontId="15" fillId="0" borderId="13" xfId="5" applyFont="1" applyBorder="1">
      <alignment vertical="center"/>
    </xf>
    <xf numFmtId="41" fontId="15" fillId="0" borderId="53" xfId="5" applyFont="1" applyBorder="1">
      <alignment vertical="center"/>
    </xf>
    <xf numFmtId="0" fontId="17" fillId="0" borderId="54" xfId="0" applyFont="1" applyBorder="1">
      <alignment vertical="center"/>
    </xf>
    <xf numFmtId="41" fontId="15" fillId="0" borderId="42" xfId="5" applyFont="1" applyBorder="1">
      <alignment vertical="center"/>
    </xf>
    <xf numFmtId="41" fontId="15" fillId="0" borderId="43" xfId="5" applyFont="1" applyBorder="1">
      <alignment vertical="center"/>
    </xf>
    <xf numFmtId="41" fontId="15" fillId="0" borderId="44" xfId="5" applyFont="1" applyBorder="1">
      <alignment vertical="center"/>
    </xf>
    <xf numFmtId="0" fontId="4" fillId="0" borderId="45" xfId="0" applyFont="1" applyBorder="1">
      <alignment vertical="center"/>
    </xf>
    <xf numFmtId="0" fontId="0" fillId="0" borderId="56" xfId="0" applyBorder="1">
      <alignment vertical="center"/>
    </xf>
    <xf numFmtId="0" fontId="18" fillId="0" borderId="57" xfId="0" applyFont="1" applyBorder="1" applyAlignment="1">
      <alignment horizontal="right" vertical="center"/>
    </xf>
    <xf numFmtId="41" fontId="15" fillId="0" borderId="58" xfId="5" applyFont="1" applyBorder="1">
      <alignment vertical="center"/>
    </xf>
    <xf numFmtId="41" fontId="15" fillId="0" borderId="59" xfId="5" applyFont="1" applyBorder="1">
      <alignment vertical="center"/>
    </xf>
    <xf numFmtId="41" fontId="15" fillId="0" borderId="60" xfId="5" applyFont="1" applyBorder="1">
      <alignment vertical="center"/>
    </xf>
    <xf numFmtId="0" fontId="15" fillId="0" borderId="64" xfId="0" applyFont="1" applyBorder="1">
      <alignment vertical="center"/>
    </xf>
    <xf numFmtId="0" fontId="15" fillId="0" borderId="65" xfId="0" applyFont="1" applyBorder="1">
      <alignment vertical="center"/>
    </xf>
    <xf numFmtId="0" fontId="15" fillId="0" borderId="66" xfId="0" applyFont="1" applyBorder="1">
      <alignment vertical="center"/>
    </xf>
    <xf numFmtId="0" fontId="15" fillId="0" borderId="70" xfId="0" applyFont="1" applyBorder="1">
      <alignment vertical="center"/>
    </xf>
    <xf numFmtId="0" fontId="15" fillId="0" borderId="15" xfId="0" applyFont="1" applyBorder="1">
      <alignment vertical="center"/>
    </xf>
    <xf numFmtId="0" fontId="15" fillId="0" borderId="71" xfId="0" applyFont="1" applyBorder="1">
      <alignment vertical="center"/>
    </xf>
    <xf numFmtId="0" fontId="15" fillId="0" borderId="39" xfId="0" applyFont="1" applyBorder="1">
      <alignment vertical="center"/>
    </xf>
    <xf numFmtId="0" fontId="15" fillId="0" borderId="11" xfId="0" applyFont="1" applyBorder="1">
      <alignment vertical="center"/>
    </xf>
    <xf numFmtId="0" fontId="15" fillId="0" borderId="40" xfId="0" applyFont="1" applyBorder="1">
      <alignment vertical="center"/>
    </xf>
    <xf numFmtId="0" fontId="0" fillId="0" borderId="38" xfId="0" applyBorder="1">
      <alignment vertical="center"/>
    </xf>
    <xf numFmtId="0" fontId="0" fillId="0" borderId="74" xfId="0" applyBorder="1">
      <alignment vertical="center"/>
    </xf>
    <xf numFmtId="0" fontId="0" fillId="0" borderId="75" xfId="0" applyBorder="1">
      <alignment vertical="center"/>
    </xf>
    <xf numFmtId="0" fontId="17" fillId="0" borderId="76" xfId="0" applyFont="1" applyBorder="1">
      <alignment vertical="center"/>
    </xf>
    <xf numFmtId="176" fontId="15" fillId="0" borderId="70" xfId="6" applyNumberFormat="1" applyFont="1" applyBorder="1">
      <alignment vertical="center"/>
    </xf>
    <xf numFmtId="176" fontId="15" fillId="0" borderId="15" xfId="6" applyNumberFormat="1" applyFont="1" applyBorder="1">
      <alignment vertical="center"/>
    </xf>
    <xf numFmtId="176" fontId="15" fillId="0" borderId="71" xfId="6" applyNumberFormat="1" applyFont="1" applyBorder="1">
      <alignment vertical="center"/>
    </xf>
    <xf numFmtId="0" fontId="16" fillId="0" borderId="61" xfId="0" applyFont="1" applyBorder="1">
      <alignment vertical="center"/>
    </xf>
    <xf numFmtId="0" fontId="0" fillId="0" borderId="25" xfId="0" applyBorder="1">
      <alignment vertical="center"/>
    </xf>
    <xf numFmtId="0" fontId="0" fillId="0" borderId="77" xfId="0" applyBorder="1">
      <alignment vertical="center"/>
    </xf>
    <xf numFmtId="41" fontId="15" fillId="0" borderId="24" xfId="5" applyFont="1" applyBorder="1">
      <alignment vertical="center"/>
    </xf>
    <xf numFmtId="41" fontId="15" fillId="0" borderId="25" xfId="5" applyFont="1" applyBorder="1">
      <alignment vertical="center"/>
    </xf>
    <xf numFmtId="41" fontId="15" fillId="0" borderId="26" xfId="5" applyFont="1" applyBorder="1">
      <alignment vertical="center"/>
    </xf>
    <xf numFmtId="0" fontId="0" fillId="0" borderId="78" xfId="0" applyBorder="1">
      <alignment vertical="center"/>
    </xf>
    <xf numFmtId="0" fontId="0" fillId="0" borderId="79" xfId="0" applyBorder="1">
      <alignment vertical="center"/>
    </xf>
    <xf numFmtId="0" fontId="16" fillId="0" borderId="80" xfId="0" applyFont="1" applyBorder="1">
      <alignment vertical="center"/>
    </xf>
    <xf numFmtId="0" fontId="0" fillId="0" borderId="43" xfId="0" applyBorder="1">
      <alignment vertical="center"/>
    </xf>
    <xf numFmtId="0" fontId="0" fillId="0" borderId="81" xfId="0" applyBorder="1">
      <alignment vertical="center"/>
    </xf>
    <xf numFmtId="0" fontId="0" fillId="0" borderId="82" xfId="0" applyBorder="1">
      <alignment vertical="center"/>
    </xf>
    <xf numFmtId="0" fontId="0" fillId="0" borderId="83" xfId="0" applyBorder="1">
      <alignment vertical="center"/>
    </xf>
    <xf numFmtId="0" fontId="17" fillId="0" borderId="84" xfId="0" applyFont="1" applyBorder="1">
      <alignment vertical="center"/>
    </xf>
    <xf numFmtId="176" fontId="15" fillId="0" borderId="85" xfId="6" applyNumberFormat="1" applyFont="1" applyBorder="1">
      <alignment vertical="center"/>
    </xf>
    <xf numFmtId="176" fontId="15" fillId="0" borderId="86" xfId="6" applyNumberFormat="1" applyFont="1" applyBorder="1">
      <alignment vertical="center"/>
    </xf>
    <xf numFmtId="176" fontId="15" fillId="0" borderId="87" xfId="6" applyNumberFormat="1" applyFont="1" applyBorder="1">
      <alignment vertical="center"/>
    </xf>
    <xf numFmtId="0" fontId="0" fillId="0" borderId="0" xfId="7" applyFont="1">
      <alignment vertical="center"/>
    </xf>
    <xf numFmtId="0" fontId="15" fillId="0" borderId="0" xfId="0" applyFont="1">
      <alignment vertical="center"/>
    </xf>
    <xf numFmtId="0" fontId="15" fillId="5" borderId="0" xfId="0" applyFont="1" applyFill="1">
      <alignment vertical="center"/>
    </xf>
    <xf numFmtId="41" fontId="19" fillId="0" borderId="0" xfId="5" applyFont="1">
      <alignment vertical="center"/>
    </xf>
    <xf numFmtId="177" fontId="21" fillId="0" borderId="0" xfId="10" applyFont="1" applyFill="1" applyAlignment="1">
      <alignment horizontal="centerContinuous" vertical="center"/>
    </xf>
    <xf numFmtId="177" fontId="23" fillId="0" borderId="0" xfId="10" applyFont="1" applyFill="1" applyAlignment="1">
      <alignment horizontal="centerContinuous" vertical="center"/>
    </xf>
    <xf numFmtId="177" fontId="21" fillId="0" borderId="0" xfId="10" applyFont="1" applyFill="1" applyAlignment="1">
      <alignment horizontal="center" vertical="center"/>
    </xf>
    <xf numFmtId="177" fontId="21" fillId="0" borderId="0" xfId="10" applyFont="1" applyFill="1" applyAlignment="1">
      <alignment horizontal="left" vertical="center"/>
    </xf>
    <xf numFmtId="177" fontId="24" fillId="0" borderId="0" xfId="10" applyFont="1" applyFill="1" applyAlignment="1">
      <alignment vertical="center"/>
    </xf>
    <xf numFmtId="177" fontId="13" fillId="0" borderId="0" xfId="10" applyFont="1" applyFill="1" applyAlignment="1">
      <alignment vertical="center"/>
    </xf>
    <xf numFmtId="177" fontId="24" fillId="0" borderId="0" xfId="10" applyFont="1" applyFill="1" applyAlignment="1">
      <alignment horizontal="right" vertical="center"/>
    </xf>
    <xf numFmtId="177" fontId="12" fillId="0" borderId="88" xfId="10" quotePrefix="1" applyFont="1" applyFill="1" applyBorder="1" applyAlignment="1">
      <alignment horizontal="left" vertical="center"/>
    </xf>
    <xf numFmtId="177" fontId="12" fillId="0" borderId="89" xfId="10" applyFont="1" applyFill="1" applyBorder="1" applyAlignment="1">
      <alignment vertical="center"/>
    </xf>
    <xf numFmtId="177" fontId="12" fillId="0" borderId="90" xfId="10" quotePrefix="1" applyFont="1" applyFill="1" applyBorder="1" applyAlignment="1">
      <alignment horizontal="center" vertical="center"/>
    </xf>
    <xf numFmtId="177" fontId="12" fillId="0" borderId="91" xfId="10" applyFont="1" applyFill="1" applyBorder="1" applyAlignment="1">
      <alignment horizontal="center" vertical="center"/>
    </xf>
    <xf numFmtId="177" fontId="12" fillId="0" borderId="90" xfId="10" applyFont="1" applyFill="1" applyBorder="1" applyAlignment="1">
      <alignment horizontal="center" vertical="center"/>
    </xf>
    <xf numFmtId="177" fontId="13" fillId="0" borderId="92" xfId="10" applyFont="1" applyFill="1" applyBorder="1" applyAlignment="1">
      <alignment horizontal="center" vertical="center"/>
    </xf>
    <xf numFmtId="177" fontId="13" fillId="0" borderId="23" xfId="10" quotePrefix="1" applyFont="1" applyFill="1" applyBorder="1" applyAlignment="1">
      <alignment horizontal="center" vertical="center"/>
    </xf>
    <xf numFmtId="177" fontId="13" fillId="0" borderId="93" xfId="10" applyFont="1" applyFill="1" applyBorder="1" applyAlignment="1">
      <alignment vertical="center"/>
    </xf>
    <xf numFmtId="177" fontId="13" fillId="0" borderId="24" xfId="10" applyFont="1" applyFill="1" applyBorder="1" applyAlignment="1">
      <alignment vertical="center"/>
    </xf>
    <xf numFmtId="177" fontId="13" fillId="0" borderId="28" xfId="10" applyFont="1" applyFill="1" applyBorder="1" applyAlignment="1">
      <alignment vertical="center"/>
    </xf>
    <xf numFmtId="177" fontId="13" fillId="0" borderId="0" xfId="10" applyFont="1" applyFill="1" applyBorder="1" applyAlignment="1">
      <alignment vertical="center"/>
    </xf>
    <xf numFmtId="177" fontId="13" fillId="0" borderId="94" xfId="10" applyFont="1" applyFill="1" applyBorder="1" applyAlignment="1">
      <alignment vertical="center"/>
    </xf>
    <xf numFmtId="177" fontId="13" fillId="0" borderId="23" xfId="10" applyFont="1" applyFill="1" applyBorder="1" applyAlignment="1">
      <alignment horizontal="center" vertical="center"/>
    </xf>
    <xf numFmtId="177" fontId="13" fillId="0" borderId="24" xfId="10" applyFont="1" applyBorder="1"/>
    <xf numFmtId="177" fontId="13" fillId="0" borderId="93" xfId="10" applyFont="1" applyBorder="1"/>
    <xf numFmtId="177" fontId="13" fillId="6" borderId="24" xfId="10" applyFont="1" applyFill="1" applyBorder="1"/>
    <xf numFmtId="177" fontId="13" fillId="0" borderId="95" xfId="10" quotePrefix="1" applyFont="1" applyFill="1" applyBorder="1" applyAlignment="1">
      <alignment horizontal="center" vertical="center"/>
    </xf>
    <xf numFmtId="177" fontId="13" fillId="0" borderId="24" xfId="10" applyFont="1" applyFill="1" applyBorder="1"/>
    <xf numFmtId="177" fontId="13" fillId="0" borderId="93" xfId="10" applyFont="1" applyFill="1" applyBorder="1"/>
    <xf numFmtId="177" fontId="13" fillId="0" borderId="96" xfId="10" applyFont="1" applyFill="1" applyBorder="1" applyAlignment="1">
      <alignment horizontal="center" vertical="center"/>
    </xf>
    <xf numFmtId="177" fontId="13" fillId="0" borderId="97" xfId="10" quotePrefix="1" applyFont="1" applyFill="1" applyBorder="1" applyAlignment="1">
      <alignment horizontal="center" vertical="center"/>
    </xf>
    <xf numFmtId="177" fontId="13" fillId="0" borderId="98" xfId="10" applyFont="1" applyFill="1" applyBorder="1" applyAlignment="1">
      <alignment vertical="center"/>
    </xf>
    <xf numFmtId="177" fontId="13" fillId="0" borderId="99" xfId="10" applyFont="1" applyFill="1" applyBorder="1" applyAlignment="1">
      <alignment vertical="center"/>
    </xf>
    <xf numFmtId="177" fontId="13" fillId="0" borderId="100" xfId="10" applyFont="1" applyFill="1" applyBorder="1" applyAlignment="1">
      <alignment vertical="center"/>
    </xf>
    <xf numFmtId="177" fontId="13" fillId="0" borderId="101" xfId="10" applyFont="1" applyFill="1" applyBorder="1" applyAlignment="1">
      <alignment horizontal="centerContinuous" vertical="center"/>
    </xf>
    <xf numFmtId="177" fontId="13" fillId="0" borderId="63" xfId="10" applyFont="1" applyFill="1" applyBorder="1" applyAlignment="1">
      <alignment horizontal="centerContinuous" vertical="center"/>
    </xf>
    <xf numFmtId="177" fontId="13" fillId="0" borderId="102" xfId="10" applyFont="1" applyFill="1" applyBorder="1" applyAlignment="1">
      <alignment vertical="center"/>
    </xf>
    <xf numFmtId="177" fontId="13" fillId="0" borderId="64" xfId="10" applyFont="1" applyFill="1" applyBorder="1" applyAlignment="1">
      <alignment vertical="center"/>
    </xf>
    <xf numFmtId="177" fontId="13" fillId="0" borderId="92" xfId="10" applyFont="1" applyFill="1" applyBorder="1" applyAlignment="1">
      <alignment horizontal="centerContinuous" vertical="center"/>
    </xf>
    <xf numFmtId="177" fontId="13" fillId="0" borderId="23" xfId="10" applyFont="1" applyFill="1" applyBorder="1" applyAlignment="1">
      <alignment horizontal="centerContinuous" vertical="center"/>
    </xf>
    <xf numFmtId="177" fontId="13" fillId="0" borderId="103" xfId="10" applyFont="1" applyFill="1" applyBorder="1" applyAlignment="1">
      <alignment vertical="center"/>
    </xf>
    <xf numFmtId="177" fontId="13" fillId="0" borderId="104" xfId="10" applyFont="1" applyFill="1" applyBorder="1" applyAlignment="1">
      <alignment vertical="center"/>
    </xf>
    <xf numFmtId="177" fontId="13" fillId="0" borderId="63" xfId="10" quotePrefix="1" applyFont="1" applyFill="1" applyBorder="1" applyAlignment="1">
      <alignment horizontal="center" vertical="center"/>
    </xf>
    <xf numFmtId="178" fontId="24" fillId="0" borderId="0" xfId="10" applyNumberFormat="1" applyFont="1" applyFill="1" applyAlignment="1">
      <alignment vertical="center"/>
    </xf>
    <xf numFmtId="177" fontId="13" fillId="0" borderId="95" xfId="10" applyFont="1" applyFill="1" applyBorder="1" applyAlignment="1">
      <alignment horizontal="center" vertical="center"/>
    </xf>
    <xf numFmtId="177" fontId="13" fillId="7" borderId="104" xfId="10" applyFont="1" applyFill="1" applyBorder="1" applyAlignment="1">
      <alignment vertical="center"/>
    </xf>
    <xf numFmtId="178" fontId="13" fillId="0" borderId="96" xfId="10" applyNumberFormat="1" applyFont="1" applyFill="1" applyBorder="1" applyAlignment="1">
      <alignment horizontal="centerContinuous" vertical="center"/>
    </xf>
    <xf numFmtId="178" fontId="13" fillId="0" borderId="63" xfId="10" applyNumberFormat="1" applyFont="1" applyFill="1" applyBorder="1" applyAlignment="1">
      <alignment horizontal="centerContinuous" vertical="center"/>
    </xf>
    <xf numFmtId="178" fontId="13" fillId="0" borderId="102" xfId="10" applyNumberFormat="1" applyFont="1" applyFill="1" applyBorder="1" applyAlignment="1">
      <alignment vertical="center"/>
    </xf>
    <xf numFmtId="178" fontId="13" fillId="0" borderId="64" xfId="10" applyNumberFormat="1" applyFont="1" applyFill="1" applyBorder="1" applyAlignment="1">
      <alignment vertical="center"/>
    </xf>
    <xf numFmtId="178" fontId="13" fillId="0" borderId="0" xfId="10" applyNumberFormat="1" applyFont="1" applyFill="1" applyAlignment="1">
      <alignment vertical="center"/>
    </xf>
    <xf numFmtId="177" fontId="13" fillId="0" borderId="96" xfId="10" applyFont="1" applyFill="1" applyBorder="1" applyAlignment="1">
      <alignment vertical="center"/>
    </xf>
    <xf numFmtId="177" fontId="13" fillId="0" borderId="63" xfId="10" applyFont="1" applyFill="1" applyBorder="1" applyAlignment="1">
      <alignment horizontal="center" vertical="center"/>
    </xf>
    <xf numFmtId="177" fontId="13" fillId="0" borderId="93" xfId="10" applyFont="1" applyFill="1" applyBorder="1" applyAlignment="1">
      <alignment horizontal="right" vertical="center"/>
    </xf>
    <xf numFmtId="177" fontId="13" fillId="7" borderId="64" xfId="10" applyFont="1" applyFill="1" applyBorder="1" applyAlignment="1">
      <alignment vertical="center"/>
    </xf>
    <xf numFmtId="177" fontId="13" fillId="0" borderId="105" xfId="10" applyFont="1" applyFill="1" applyBorder="1" applyAlignment="1">
      <alignment vertical="center"/>
    </xf>
    <xf numFmtId="179" fontId="24" fillId="0" borderId="0" xfId="10" applyNumberFormat="1" applyFont="1" applyFill="1" applyAlignment="1">
      <alignment vertical="center"/>
    </xf>
    <xf numFmtId="177" fontId="13" fillId="0" borderId="106" xfId="10" applyFont="1" applyFill="1" applyBorder="1" applyAlignment="1">
      <alignment vertical="center"/>
    </xf>
    <xf numFmtId="177" fontId="13" fillId="0" borderId="107" xfId="10" applyFont="1" applyFill="1" applyBorder="1" applyAlignment="1">
      <alignment horizontal="center" vertical="center"/>
    </xf>
    <xf numFmtId="177" fontId="13" fillId="0" borderId="108" xfId="10" applyFont="1" applyFill="1" applyBorder="1" applyAlignment="1">
      <alignment vertical="center"/>
    </xf>
    <xf numFmtId="177" fontId="13" fillId="0" borderId="109" xfId="10" applyFont="1" applyFill="1" applyBorder="1" applyAlignment="1">
      <alignment vertical="center"/>
    </xf>
    <xf numFmtId="177" fontId="13" fillId="7" borderId="109" xfId="10" applyFont="1" applyFill="1" applyBorder="1" applyAlignment="1">
      <alignment vertical="center"/>
    </xf>
    <xf numFmtId="177" fontId="13" fillId="0" borderId="0" xfId="10" applyNumberFormat="1" applyFont="1" applyFill="1" applyAlignment="1">
      <alignment vertical="center"/>
    </xf>
    <xf numFmtId="180" fontId="13" fillId="0" borderId="0" xfId="10" applyNumberFormat="1" applyFont="1" applyFill="1" applyAlignment="1">
      <alignment vertical="center"/>
    </xf>
    <xf numFmtId="177" fontId="13" fillId="8" borderId="0" xfId="10" applyFont="1" applyFill="1" applyAlignment="1">
      <alignment vertical="center"/>
    </xf>
    <xf numFmtId="177" fontId="13" fillId="8" borderId="93" xfId="10" applyFont="1" applyFill="1" applyBorder="1" applyAlignment="1">
      <alignment vertical="center"/>
    </xf>
    <xf numFmtId="180" fontId="13" fillId="8" borderId="0" xfId="10" applyNumberFormat="1" applyFont="1" applyFill="1" applyAlignment="1">
      <alignment vertical="center"/>
    </xf>
    <xf numFmtId="180" fontId="13" fillId="8" borderId="0" xfId="10" applyNumberFormat="1" applyFont="1" applyFill="1"/>
    <xf numFmtId="180" fontId="13" fillId="8" borderId="93" xfId="10" applyNumberFormat="1" applyFont="1" applyFill="1" applyBorder="1" applyAlignment="1">
      <alignment vertical="center"/>
    </xf>
    <xf numFmtId="177" fontId="23" fillId="0" borderId="0" xfId="10" applyFont="1" applyFill="1" applyAlignment="1">
      <alignment vertical="center"/>
    </xf>
    <xf numFmtId="10" fontId="13" fillId="0" borderId="0" xfId="11" applyNumberFormat="1" applyFont="1" applyFill="1" applyAlignment="1">
      <alignment vertical="center"/>
    </xf>
    <xf numFmtId="181" fontId="13" fillId="0" borderId="0" xfId="10" applyNumberFormat="1" applyFont="1" applyFill="1" applyAlignment="1">
      <alignment vertical="center"/>
    </xf>
    <xf numFmtId="10" fontId="24" fillId="0" borderId="0" xfId="11" applyNumberFormat="1" applyFont="1" applyFill="1" applyAlignment="1">
      <alignment vertical="center"/>
    </xf>
    <xf numFmtId="9" fontId="24" fillId="0" borderId="0" xfId="11" applyFont="1" applyFill="1" applyAlignment="1">
      <alignment vertical="center"/>
    </xf>
    <xf numFmtId="176" fontId="24" fillId="0" borderId="0" xfId="11" applyNumberFormat="1" applyFont="1" applyFill="1" applyAlignment="1">
      <alignment vertical="center"/>
    </xf>
    <xf numFmtId="0" fontId="0" fillId="0" borderId="0" xfId="0" applyNumberFormat="1">
      <alignment vertical="center"/>
    </xf>
    <xf numFmtId="0" fontId="15" fillId="0" borderId="0" xfId="0" applyFont="1" applyFill="1">
      <alignment vertical="center"/>
    </xf>
    <xf numFmtId="41" fontId="15" fillId="0" borderId="0" xfId="5" applyFont="1" applyFill="1">
      <alignment vertical="center"/>
    </xf>
    <xf numFmtId="10" fontId="15" fillId="0" borderId="0" xfId="0" applyNumberFormat="1" applyFont="1">
      <alignment vertical="center"/>
    </xf>
    <xf numFmtId="0" fontId="15" fillId="0" borderId="0" xfId="0" applyFont="1" applyAlignment="1">
      <alignment horizontal="center" vertical="center"/>
    </xf>
    <xf numFmtId="0" fontId="15" fillId="5" borderId="0" xfId="0" applyFont="1" applyFill="1" applyAlignment="1">
      <alignment horizontal="center" vertical="center"/>
    </xf>
    <xf numFmtId="0" fontId="7" fillId="0" borderId="0" xfId="0" applyFont="1">
      <alignment vertical="center"/>
    </xf>
    <xf numFmtId="0" fontId="28" fillId="0" borderId="0" xfId="0" applyFont="1">
      <alignment vertical="center"/>
    </xf>
    <xf numFmtId="41" fontId="29" fillId="0" borderId="0" xfId="5" applyFont="1">
      <alignment vertical="center"/>
    </xf>
    <xf numFmtId="0" fontId="15" fillId="0" borderId="110" xfId="0" applyFont="1" applyBorder="1">
      <alignment vertical="center"/>
    </xf>
    <xf numFmtId="41" fontId="4" fillId="0" borderId="111" xfId="5" applyFont="1" applyBorder="1">
      <alignment vertical="center"/>
    </xf>
    <xf numFmtId="41" fontId="4" fillId="0" borderId="42" xfId="5" applyFont="1" applyBorder="1">
      <alignment vertical="center"/>
    </xf>
    <xf numFmtId="0" fontId="15" fillId="0" borderId="112" xfId="0" applyFont="1" applyBorder="1">
      <alignment vertical="center"/>
    </xf>
    <xf numFmtId="41" fontId="4" fillId="0" borderId="0" xfId="5" applyFont="1" applyBorder="1">
      <alignment vertical="center"/>
    </xf>
    <xf numFmtId="41" fontId="4" fillId="0" borderId="24" xfId="5" applyFont="1" applyBorder="1">
      <alignment vertical="center"/>
    </xf>
    <xf numFmtId="0" fontId="19" fillId="0" borderId="112" xfId="0" applyFont="1" applyBorder="1">
      <alignment vertical="center"/>
    </xf>
    <xf numFmtId="41" fontId="19" fillId="0" borderId="0" xfId="5" applyFont="1" applyBorder="1">
      <alignment vertical="center"/>
    </xf>
    <xf numFmtId="41" fontId="19" fillId="0" borderId="24" xfId="5" applyFont="1" applyBorder="1">
      <alignment vertical="center"/>
    </xf>
    <xf numFmtId="0" fontId="26" fillId="0" borderId="112" xfId="0" applyFont="1" applyBorder="1">
      <alignment vertical="center"/>
    </xf>
    <xf numFmtId="9" fontId="27" fillId="0" borderId="0" xfId="6" applyFont="1" applyBorder="1">
      <alignment vertical="center"/>
    </xf>
    <xf numFmtId="9" fontId="27" fillId="0" borderId="24" xfId="6" applyFont="1" applyBorder="1">
      <alignment vertical="center"/>
    </xf>
    <xf numFmtId="0" fontId="26" fillId="0" borderId="62" xfId="0" applyFont="1" applyBorder="1">
      <alignment vertical="center"/>
    </xf>
    <xf numFmtId="10" fontId="27" fillId="0" borderId="79" xfId="6" applyNumberFormat="1" applyFont="1" applyBorder="1">
      <alignment vertical="center"/>
    </xf>
    <xf numFmtId="10" fontId="27" fillId="0" borderId="64" xfId="6" applyNumberFormat="1" applyFont="1" applyBorder="1">
      <alignment vertical="center"/>
    </xf>
    <xf numFmtId="0" fontId="19" fillId="0" borderId="113" xfId="0" applyFont="1" applyBorder="1">
      <alignment vertical="center"/>
    </xf>
    <xf numFmtId="41" fontId="19" fillId="0" borderId="114" xfId="0" applyNumberFormat="1" applyFont="1" applyBorder="1">
      <alignment vertical="center"/>
    </xf>
    <xf numFmtId="41" fontId="19" fillId="0" borderId="52" xfId="0" applyNumberFormat="1" applyFont="1" applyBorder="1">
      <alignment vertical="center"/>
    </xf>
    <xf numFmtId="0" fontId="15" fillId="0" borderId="110" xfId="0" applyFont="1" applyFill="1" applyBorder="1">
      <alignment vertical="center"/>
    </xf>
    <xf numFmtId="41" fontId="15" fillId="0" borderId="111" xfId="5" applyFont="1" applyFill="1" applyBorder="1">
      <alignment vertical="center"/>
    </xf>
    <xf numFmtId="41" fontId="15" fillId="0" borderId="42" xfId="5" applyFont="1" applyFill="1" applyBorder="1">
      <alignment vertical="center"/>
    </xf>
    <xf numFmtId="0" fontId="25" fillId="0" borderId="62" xfId="0" applyFont="1" applyBorder="1">
      <alignment vertical="center"/>
    </xf>
    <xf numFmtId="0" fontId="15" fillId="0" borderId="79" xfId="0" applyFont="1" applyFill="1" applyBorder="1">
      <alignment vertical="center"/>
    </xf>
    <xf numFmtId="10" fontId="15" fillId="0" borderId="79" xfId="6" applyNumberFormat="1" applyFont="1" applyFill="1" applyBorder="1">
      <alignment vertical="center"/>
    </xf>
    <xf numFmtId="0" fontId="15" fillId="0" borderId="64" xfId="0" applyFont="1" applyFill="1" applyBorder="1">
      <alignment vertical="center"/>
    </xf>
    <xf numFmtId="10" fontId="15" fillId="0" borderId="64" xfId="6" applyNumberFormat="1" applyFont="1" applyFill="1" applyBorder="1">
      <alignment vertical="center"/>
    </xf>
    <xf numFmtId="41" fontId="4" fillId="9" borderId="111" xfId="5" applyFont="1" applyFill="1" applyBorder="1">
      <alignment vertical="center"/>
    </xf>
    <xf numFmtId="0" fontId="15" fillId="9" borderId="42" xfId="0" applyFont="1" applyFill="1" applyBorder="1">
      <alignment vertical="center"/>
    </xf>
    <xf numFmtId="41" fontId="4" fillId="9" borderId="0" xfId="5" applyFont="1" applyFill="1" applyBorder="1">
      <alignment vertical="center"/>
    </xf>
    <xf numFmtId="0" fontId="15" fillId="9" borderId="24" xfId="0" applyFont="1" applyFill="1" applyBorder="1">
      <alignment vertical="center"/>
    </xf>
    <xf numFmtId="41" fontId="4" fillId="4" borderId="111" xfId="5" applyFont="1" applyFill="1" applyBorder="1">
      <alignment vertical="center"/>
    </xf>
    <xf numFmtId="41" fontId="4" fillId="4" borderId="42" xfId="5" applyFont="1" applyFill="1" applyBorder="1">
      <alignment vertical="center"/>
    </xf>
    <xf numFmtId="10" fontId="15" fillId="4" borderId="79" xfId="6" applyNumberFormat="1" applyFont="1" applyFill="1" applyBorder="1">
      <alignment vertical="center"/>
    </xf>
    <xf numFmtId="10" fontId="15" fillId="4" borderId="64" xfId="6" applyNumberFormat="1" applyFont="1" applyFill="1" applyBorder="1">
      <alignment vertical="center"/>
    </xf>
    <xf numFmtId="41" fontId="4" fillId="4" borderId="0" xfId="5" applyFont="1" applyFill="1" applyBorder="1">
      <alignment vertical="center"/>
    </xf>
    <xf numFmtId="41" fontId="4" fillId="4" borderId="24" xfId="5" applyFont="1" applyFill="1" applyBorder="1">
      <alignment vertical="center"/>
    </xf>
    <xf numFmtId="41" fontId="4" fillId="10" borderId="0" xfId="5" applyFont="1" applyFill="1" applyBorder="1">
      <alignment vertical="center"/>
    </xf>
    <xf numFmtId="41" fontId="4" fillId="10" borderId="24" xfId="5" applyFont="1" applyFill="1" applyBorder="1">
      <alignment vertical="center"/>
    </xf>
    <xf numFmtId="10" fontId="15" fillId="10" borderId="0" xfId="0" applyNumberFormat="1" applyFont="1" applyFill="1">
      <alignment vertical="center"/>
    </xf>
    <xf numFmtId="41" fontId="4" fillId="0" borderId="0" xfId="5" applyFont="1" applyFill="1" applyBorder="1">
      <alignment vertical="center"/>
    </xf>
    <xf numFmtId="41" fontId="4" fillId="0" borderId="24" xfId="5" applyFont="1" applyFill="1" applyBorder="1">
      <alignment vertical="center"/>
    </xf>
    <xf numFmtId="10" fontId="15" fillId="11" borderId="0" xfId="0" applyNumberFormat="1" applyFont="1" applyFill="1">
      <alignment vertical="center"/>
    </xf>
    <xf numFmtId="0" fontId="30" fillId="12" borderId="0" xfId="0" applyFont="1" applyFill="1">
      <alignment vertical="center"/>
    </xf>
    <xf numFmtId="0" fontId="4" fillId="0" borderId="0" xfId="0" applyFont="1" applyAlignment="1">
      <alignment horizontal="center" vertical="center"/>
    </xf>
    <xf numFmtId="41" fontId="4" fillId="0" borderId="0" xfId="5" applyFont="1">
      <alignment vertical="center"/>
    </xf>
    <xf numFmtId="10" fontId="4" fillId="0" borderId="0" xfId="6" applyNumberFormat="1" applyFont="1">
      <alignment vertical="center"/>
    </xf>
    <xf numFmtId="0" fontId="4" fillId="0" borderId="115" xfId="0" applyFont="1" applyBorder="1">
      <alignment vertical="center"/>
    </xf>
    <xf numFmtId="41" fontId="4" fillId="0" borderId="115" xfId="5" applyFont="1" applyBorder="1">
      <alignment vertical="center"/>
    </xf>
    <xf numFmtId="41" fontId="4" fillId="13" borderId="0" xfId="5" applyFont="1" applyFill="1" applyBorder="1">
      <alignment vertical="center"/>
    </xf>
    <xf numFmtId="10" fontId="4" fillId="13" borderId="0" xfId="6" applyNumberFormat="1" applyFont="1" applyFill="1">
      <alignment vertical="center"/>
    </xf>
    <xf numFmtId="41" fontId="4" fillId="13" borderId="24" xfId="5" applyFont="1" applyFill="1" applyBorder="1">
      <alignment vertical="center"/>
    </xf>
    <xf numFmtId="0" fontId="5" fillId="2" borderId="2"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0" fillId="0" borderId="36" xfId="0" applyBorder="1" applyAlignment="1">
      <alignment horizontal="center" vertical="center"/>
    </xf>
    <xf numFmtId="0" fontId="0" fillId="0" borderId="67" xfId="0" applyBorder="1" applyAlignment="1">
      <alignment horizontal="center" vertical="center"/>
    </xf>
    <xf numFmtId="0" fontId="0" fillId="0" borderId="72" xfId="0" applyBorder="1" applyAlignment="1">
      <alignment horizontal="center" vertical="center"/>
    </xf>
    <xf numFmtId="0" fontId="0" fillId="0" borderId="73" xfId="0"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4" fillId="0" borderId="20" xfId="0" applyFont="1" applyBorder="1" applyAlignment="1">
      <alignment horizontal="center" vertical="center"/>
    </xf>
    <xf numFmtId="0" fontId="4" fillId="0" borderId="25" xfId="0" applyFont="1" applyBorder="1" applyAlignment="1">
      <alignment horizontal="center" vertical="center"/>
    </xf>
    <xf numFmtId="0" fontId="4" fillId="0" borderId="21" xfId="0" applyFont="1" applyBorder="1" applyAlignment="1">
      <alignment horizontal="center" vertical="center"/>
    </xf>
    <xf numFmtId="0" fontId="4" fillId="0" borderId="26" xfId="0" applyFont="1" applyBorder="1" applyAlignment="1">
      <alignment horizontal="center" vertical="center"/>
    </xf>
    <xf numFmtId="0" fontId="4" fillId="0" borderId="22" xfId="0" applyFont="1" applyBorder="1" applyAlignment="1">
      <alignment horizontal="left" vertical="center"/>
    </xf>
    <xf numFmtId="0" fontId="4" fillId="0" borderId="0" xfId="0" applyFont="1" applyAlignment="1">
      <alignment horizontal="left" vertical="center"/>
    </xf>
    <xf numFmtId="0" fontId="4" fillId="0" borderId="23" xfId="0" applyFont="1" applyBorder="1" applyAlignment="1">
      <alignment horizontal="left" vertical="center"/>
    </xf>
    <xf numFmtId="0" fontId="0" fillId="0" borderId="55" xfId="0" applyBorder="1" applyAlignment="1">
      <alignment horizontal="center" vertical="center"/>
    </xf>
    <xf numFmtId="0" fontId="0" fillId="0" borderId="61" xfId="0" applyBorder="1" applyAlignment="1">
      <alignment horizontal="center" vertical="center"/>
    </xf>
    <xf numFmtId="0" fontId="17" fillId="0" borderId="62" xfId="0" applyFont="1" applyBorder="1" applyAlignment="1">
      <alignment horizontal="center" vertical="center"/>
    </xf>
    <xf numFmtId="0" fontId="17" fillId="0" borderId="63" xfId="0" applyFont="1" applyBorder="1" applyAlignment="1">
      <alignment horizontal="center" vertical="center"/>
    </xf>
    <xf numFmtId="0" fontId="17" fillId="0" borderId="68" xfId="0" applyFont="1" applyBorder="1" applyAlignment="1">
      <alignment horizontal="center" vertical="center"/>
    </xf>
    <xf numFmtId="0" fontId="17" fillId="0" borderId="69" xfId="0" applyFont="1" applyBorder="1" applyAlignment="1">
      <alignment horizontal="center" vertical="center"/>
    </xf>
    <xf numFmtId="0" fontId="15" fillId="0" borderId="16" xfId="0" applyFont="1" applyBorder="1" applyAlignment="1">
      <alignment horizontal="right" vertical="center"/>
    </xf>
    <xf numFmtId="0" fontId="4" fillId="0" borderId="17" xfId="0" applyFont="1" applyBorder="1" applyAlignment="1">
      <alignment horizontal="right" vertical="center"/>
    </xf>
    <xf numFmtId="0" fontId="4" fillId="0" borderId="18" xfId="0" applyFont="1" applyBorder="1" applyAlignment="1">
      <alignment horizontal="right" vertical="center"/>
    </xf>
    <xf numFmtId="0" fontId="4" fillId="0" borderId="19" xfId="0" applyFont="1" applyBorder="1" applyAlignment="1">
      <alignment horizontal="center" vertical="center"/>
    </xf>
    <xf numFmtId="0" fontId="4" fillId="0" borderId="24" xfId="0" applyFont="1" applyBorder="1" applyAlignment="1">
      <alignment horizontal="center" vertical="center"/>
    </xf>
    <xf numFmtId="177" fontId="13" fillId="0" borderId="0" xfId="10" applyFont="1" applyFill="1" applyAlignment="1">
      <alignment vertical="center"/>
    </xf>
  </cellXfs>
  <cellStyles count="12">
    <cellStyle name="백분율" xfId="6" builtinId="5"/>
    <cellStyle name="백분율 2" xfId="11"/>
    <cellStyle name="백분율 2 4" xfId="1"/>
    <cellStyle name="쉼표 [0]" xfId="5" builtinId="6"/>
    <cellStyle name="쉼표 [0] 2" xfId="10"/>
    <cellStyle name="쉼표 [0] 8" xfId="9"/>
    <cellStyle name="통화 [0]" xfId="4" builtinId="7"/>
    <cellStyle name="표준" xfId="0" builtinId="0"/>
    <cellStyle name="표준 2" xfId="8"/>
    <cellStyle name="표준 3" xfId="2"/>
    <cellStyle name="표준 9" xfId="7"/>
    <cellStyle name="하이퍼링크" xfId="3"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12.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6.xml"/><Relationship Id="rId23" Type="http://schemas.openxmlformats.org/officeDocument/2006/relationships/pivotCacheDefinition" Target="pivotCache/pivotCacheDefinition1.xml"/><Relationship Id="rId10" Type="http://schemas.openxmlformats.org/officeDocument/2006/relationships/externalLink" Target="externalLinks/externalLink1.xml"/><Relationship Id="rId19"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externalLink" Target="externalLinks/externalLink13.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ko-KR" altLang="en-US"/>
              <a:t>사업부 매출 동향</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barChart>
        <c:barDir val="col"/>
        <c:grouping val="clustered"/>
        <c:varyColors val="0"/>
        <c:ser>
          <c:idx val="0"/>
          <c:order val="0"/>
          <c:spPr>
            <a:solidFill>
              <a:schemeClr val="accent1"/>
            </a:solidFill>
            <a:ln>
              <a:noFill/>
            </a:ln>
            <a:effectLst/>
          </c:spPr>
          <c:invertIfNegative val="0"/>
          <c:cat>
            <c:strRef>
              <c:f>백데이터!$D$5:$D$7</c:f>
              <c:strCache>
                <c:ptCount val="3"/>
                <c:pt idx="0">
                  <c:v>21년</c:v>
                </c:pt>
                <c:pt idx="1">
                  <c:v>22년</c:v>
                </c:pt>
                <c:pt idx="2">
                  <c:v>23년</c:v>
                </c:pt>
              </c:strCache>
            </c:strRef>
          </c:cat>
          <c:val>
            <c:numRef>
              <c:f>백데이터!$E$5:$E$7</c:f>
              <c:numCache>
                <c:formatCode>_("₩"* #,##0_);_("₩"* \(#,##0\);_("₩"* "-"_);_(@_)</c:formatCode>
                <c:ptCount val="3"/>
                <c:pt idx="0">
                  <c:v>851474015</c:v>
                </c:pt>
                <c:pt idx="1">
                  <c:v>934000861.89545453</c:v>
                </c:pt>
                <c:pt idx="2">
                  <c:v>1139281365.8454545</c:v>
                </c:pt>
              </c:numCache>
            </c:numRef>
          </c:val>
          <c:extLst>
            <c:ext xmlns:c16="http://schemas.microsoft.com/office/drawing/2014/chart" uri="{C3380CC4-5D6E-409C-BE32-E72D297353CC}">
              <c16:uniqueId val="{00000000-07A5-47EB-AF90-7332CADC5E43}"/>
            </c:ext>
          </c:extLst>
        </c:ser>
        <c:dLbls>
          <c:showLegendKey val="0"/>
          <c:showVal val="0"/>
          <c:showCatName val="0"/>
          <c:showSerName val="0"/>
          <c:showPercent val="0"/>
          <c:showBubbleSize val="0"/>
        </c:dLbls>
        <c:gapWidth val="219"/>
        <c:overlap val="-27"/>
        <c:axId val="260938256"/>
        <c:axId val="260941392"/>
      </c:barChart>
      <c:catAx>
        <c:axId val="26093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60941392"/>
        <c:crosses val="autoZero"/>
        <c:auto val="1"/>
        <c:lblAlgn val="ctr"/>
        <c:lblOffset val="100"/>
        <c:noMultiLvlLbl val="0"/>
      </c:catAx>
      <c:valAx>
        <c:axId val="26094139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60938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365872</xdr:colOff>
      <xdr:row>38</xdr:row>
      <xdr:rowOff>56030</xdr:rowOff>
    </xdr:from>
    <xdr:to>
      <xdr:col>7</xdr:col>
      <xdr:colOff>4699747</xdr:colOff>
      <xdr:row>52</xdr:row>
      <xdr:rowOff>22095</xdr:rowOff>
    </xdr:to>
    <xdr:pic>
      <xdr:nvPicPr>
        <xdr:cNvPr id="2" name="그림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0126196" y="3731559"/>
          <a:ext cx="4333875" cy="23193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0</xdr:colOff>
      <xdr:row>3</xdr:row>
      <xdr:rowOff>0</xdr:rowOff>
    </xdr:from>
    <xdr:to>
      <xdr:col>36</xdr:col>
      <xdr:colOff>360705</xdr:colOff>
      <xdr:row>41</xdr:row>
      <xdr:rowOff>113481</xdr:rowOff>
    </xdr:to>
    <xdr:pic>
      <xdr:nvPicPr>
        <xdr:cNvPr id="3" name="그림 2"/>
        <xdr:cNvPicPr>
          <a:picLocks noChangeAspect="1"/>
        </xdr:cNvPicPr>
      </xdr:nvPicPr>
      <xdr:blipFill>
        <a:blip xmlns:r="http://schemas.openxmlformats.org/officeDocument/2006/relationships" r:embed="rId1"/>
        <a:stretch>
          <a:fillRect/>
        </a:stretch>
      </xdr:blipFill>
      <xdr:spPr>
        <a:xfrm>
          <a:off x="17145000" y="514350"/>
          <a:ext cx="9961905" cy="6552381"/>
        </a:xfrm>
        <a:prstGeom prst="rect">
          <a:avLst/>
        </a:prstGeom>
      </xdr:spPr>
    </xdr:pic>
    <xdr:clientData/>
  </xdr:twoCellAnchor>
  <xdr:twoCellAnchor editAs="oneCell">
    <xdr:from>
      <xdr:col>22</xdr:col>
      <xdr:colOff>0</xdr:colOff>
      <xdr:row>43</xdr:row>
      <xdr:rowOff>0</xdr:rowOff>
    </xdr:from>
    <xdr:to>
      <xdr:col>35</xdr:col>
      <xdr:colOff>598886</xdr:colOff>
      <xdr:row>82</xdr:row>
      <xdr:rowOff>142019</xdr:rowOff>
    </xdr:to>
    <xdr:pic>
      <xdr:nvPicPr>
        <xdr:cNvPr id="4" name="그림 3"/>
        <xdr:cNvPicPr>
          <a:picLocks noChangeAspect="1"/>
        </xdr:cNvPicPr>
      </xdr:nvPicPr>
      <xdr:blipFill>
        <a:blip xmlns:r="http://schemas.openxmlformats.org/officeDocument/2006/relationships" r:embed="rId2"/>
        <a:stretch>
          <a:fillRect/>
        </a:stretch>
      </xdr:blipFill>
      <xdr:spPr>
        <a:xfrm>
          <a:off x="17145000" y="7296150"/>
          <a:ext cx="9514286" cy="6847619"/>
        </a:xfrm>
        <a:prstGeom prst="rect">
          <a:avLst/>
        </a:prstGeom>
      </xdr:spPr>
    </xdr:pic>
    <xdr:clientData/>
  </xdr:twoCellAnchor>
  <xdr:twoCellAnchor editAs="oneCell">
    <xdr:from>
      <xdr:col>22</xdr:col>
      <xdr:colOff>0</xdr:colOff>
      <xdr:row>84</xdr:row>
      <xdr:rowOff>0</xdr:rowOff>
    </xdr:from>
    <xdr:to>
      <xdr:col>37</xdr:col>
      <xdr:colOff>455857</xdr:colOff>
      <xdr:row>122</xdr:row>
      <xdr:rowOff>132519</xdr:rowOff>
    </xdr:to>
    <xdr:pic>
      <xdr:nvPicPr>
        <xdr:cNvPr id="5" name="그림 4"/>
        <xdr:cNvPicPr>
          <a:picLocks noChangeAspect="1"/>
        </xdr:cNvPicPr>
      </xdr:nvPicPr>
      <xdr:blipFill>
        <a:blip xmlns:r="http://schemas.openxmlformats.org/officeDocument/2006/relationships" r:embed="rId3"/>
        <a:stretch>
          <a:fillRect/>
        </a:stretch>
      </xdr:blipFill>
      <xdr:spPr>
        <a:xfrm>
          <a:off x="17145000" y="14325600"/>
          <a:ext cx="10742857" cy="66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115844</xdr:colOff>
      <xdr:row>0</xdr:row>
      <xdr:rowOff>0</xdr:rowOff>
    </xdr:from>
    <xdr:to>
      <xdr:col>15</xdr:col>
      <xdr:colOff>503441</xdr:colOff>
      <xdr:row>32</xdr:row>
      <xdr:rowOff>26616</xdr:rowOff>
    </xdr:to>
    <xdr:pic>
      <xdr:nvPicPr>
        <xdr:cNvPr id="2" name="그림 1"/>
        <xdr:cNvPicPr>
          <a:picLocks noChangeAspect="1"/>
        </xdr:cNvPicPr>
      </xdr:nvPicPr>
      <xdr:blipFill>
        <a:blip xmlns:r="http://schemas.openxmlformats.org/officeDocument/2006/relationships" r:embed="rId1"/>
        <a:stretch>
          <a:fillRect/>
        </a:stretch>
      </xdr:blipFill>
      <xdr:spPr>
        <a:xfrm>
          <a:off x="801644" y="0"/>
          <a:ext cx="9988797" cy="67322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628649</xdr:colOff>
      <xdr:row>9</xdr:row>
      <xdr:rowOff>161925</xdr:rowOff>
    </xdr:from>
    <xdr:to>
      <xdr:col>14</xdr:col>
      <xdr:colOff>123824</xdr:colOff>
      <xdr:row>27</xdr:row>
      <xdr:rowOff>85725</xdr:rowOff>
    </xdr:to>
    <xdr:graphicFrame macro="">
      <xdr:nvGraphicFramePr>
        <xdr:cNvPr id="2" name="차트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DATA\COMMON\CTRFORM\CT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My%20Documents\&#54637;&#51060;&#44732;\2001%20&#44208;&#49328;\&#44592;&#44208;&#49328;\&#50896;&#44032;\&#48512;&#47928;&#44221;&#4870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AI&#48376;&#48512;/2023&#45380;%2012&#50900;/&#9733;&#50724;&#46356;&#53581;/&#50724;&#46356;&#53581;(&#52572;&#49688;&#48124;)_2312_CGU/1.%20&#48155;&#51008;&#51088;&#47308;/CGU&#54217;&#44032;%20&#52628;&#44032;%20&#51088;&#4730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My%20Documents\&#54637;&#51060;&#44732;\2001%20&#44208;&#49328;\&#44592;&#44208;&#49328;\&#50896;&#44032;\SANGPUM.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y%20Documents\&#54637;&#51060;&#44732;\2001%20&#44208;&#49328;\&#44592;&#44208;&#49328;\&#50896;&#44032;\REMWONG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My%20Documents\&#54637;&#51060;&#44732;\2001%20&#44208;&#49328;\&#44592;&#44208;&#49328;\&#50896;&#44032;\HON-JE~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smchoi23\AppData\Local\Microsoft\Windows\INetCache\Content.Outlook\P0NIWSDI\2023&#45380;4&#48516;&#44592;%20&#50896;&#51116;&#47308;&#54788;&#54889;.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smchoi23\AppData\Local\Microsoft\Windows\INetCache\Content.Outlook\P0NIWSDI\2023&#45380;4&#48516;&#44592;%20&#48512;&#49436;&#48324;&#51076;&#44552;&#51088;&#47308;.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smchoi23\AppData\Local\Microsoft\Windows\INetCache\Content.Outlook\P0NIWSDI\24&#44592;(2023&#45380;12&#50900;)&#50896;&#4403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smchoi23\AppData\Local\Microsoft\Windows\INetCache\Content.Outlook\P0NIWSDI\2023&#45380;4&#48516;&#44592;%20&#44208;&#49328;%20DEVICE%20&#47588;&#52636;.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smchoi23\AppData\Local\Microsoft\Windows\INetCache\Content.Outlook\P0NIWSDI\2023&#45380;3&#48516;&#44592;%20&#49345;&#54408;%20&#48143;%20&#51228;&#54408;&#51116;&#44256;.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smchoi23\AppData\Local\Microsoft\Windows\INetCache\Content.Outlook\P0NIWSDI\2023&#45380;4&#48516;&#44592;%20&#49345;&#54408;%20&#48143;%20&#51228;&#54408;&#51116;&#44256;.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smchoi23\AppData\Local\Microsoft\Windows\INetCache\Content.Outlook\P0NIWSDI\24&#44592;(2023&#45380;12&#50900;)&#48512;&#47928;&#44277;&#4968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법인세Provision"/>
      <sheetName val="이연법인세"/>
      <sheetName val="21"/>
      <sheetName val="23(갑)"/>
      <sheetName val="23(을)"/>
      <sheetName val="32"/>
      <sheetName val="33"/>
      <sheetName val="퇴직급여충당금"/>
      <sheetName val="대손충당금"/>
      <sheetName val="program"/>
      <sheetName val="총괄표"/>
      <sheetName val="inform"/>
      <sheetName val="BS"/>
      <sheetName val="PL"/>
      <sheetName val="RE"/>
      <sheetName val="COGM"/>
      <sheetName val="T1"/>
      <sheetName val="T1-2"/>
      <sheetName val="T2"/>
      <sheetName val="T2A"/>
      <sheetName val="T3-1(7)"/>
      <sheetName val="T3-3A"/>
      <sheetName val="T3-3B"/>
      <sheetName val="T5"/>
      <sheetName val="T5-2A"/>
      <sheetName val="T5-2B"/>
      <sheetName val="T6"/>
      <sheetName val="T6A"/>
      <sheetName val="T6B"/>
      <sheetName val="T6-1"/>
      <sheetName val="T6-2(1)"/>
      <sheetName val="T6-2(7)"/>
      <sheetName val="T6-2(11)A"/>
      <sheetName val="T6-3(2)"/>
      <sheetName val="T6-3(3)"/>
      <sheetName val="T6-3(4)"/>
      <sheetName val="T6-5A"/>
      <sheetName val="T6-5B"/>
      <sheetName val="T6-6(2)"/>
      <sheetName val="T6-6(3)"/>
      <sheetName val="T6-6(4)"/>
      <sheetName val="T6-6(5)"/>
      <sheetName val="T6-6(6)"/>
      <sheetName val="T6-6(7)"/>
      <sheetName val="T6-6A"/>
      <sheetName val="T6-6B"/>
      <sheetName val="T6-7A"/>
      <sheetName val="T6-7B"/>
      <sheetName val="T6-10"/>
      <sheetName val="T6-11"/>
      <sheetName val="T6-12"/>
      <sheetName val="T6-13"/>
      <sheetName val="T6-14A"/>
      <sheetName val="T6-14B"/>
      <sheetName val="T6-14C"/>
      <sheetName val="T8"/>
      <sheetName val="T9A"/>
      <sheetName val="T9B"/>
      <sheetName val="T10(2)"/>
      <sheetName val="T10(3)"/>
      <sheetName val="T10(3)A"/>
      <sheetName val="T10(4)"/>
      <sheetName val="T11"/>
      <sheetName val="T12"/>
      <sheetName val="T14-1A"/>
      <sheetName val="T14-1B"/>
      <sheetName val="T15A"/>
      <sheetName val="T15B"/>
      <sheetName val="T16"/>
      <sheetName val="T17A"/>
      <sheetName val="제조소득"/>
      <sheetName val="공장면제신청"/>
      <sheetName val="공장감면"/>
      <sheetName val="T27"/>
      <sheetName val="T36"/>
      <sheetName val="T43"/>
      <sheetName val="T56"/>
      <sheetName val="T59"/>
      <sheetName val="T60A"/>
      <sheetName val="T60B"/>
      <sheetName val="CTR"/>
      <sheetName val="활용Tip"/>
      <sheetName val="기본사항"/>
      <sheetName val="1"/>
      <sheetName val="2"/>
      <sheetName val="3"/>
      <sheetName val="4"/>
      <sheetName val="5"/>
      <sheetName val="8(갑)"/>
      <sheetName val="8(을)"/>
      <sheetName val="8(병)"/>
      <sheetName val="8부표1"/>
      <sheetName val="8부표2"/>
      <sheetName val="8부표3"/>
      <sheetName val="8부표4"/>
      <sheetName val="8부표5"/>
      <sheetName val="8부표7"/>
      <sheetName val="10(갑)"/>
      <sheetName val="11"/>
      <sheetName val="12"/>
      <sheetName val="13(갑)"/>
      <sheetName val="13(을)"/>
      <sheetName val="15"/>
      <sheetName val="15부표1"/>
      <sheetName val="15부표2"/>
      <sheetName val="16"/>
      <sheetName val="17"/>
      <sheetName val="19(갑)"/>
      <sheetName val="19(을)"/>
      <sheetName val="20(1)"/>
      <sheetName val="20(2)"/>
      <sheetName val="20(3)"/>
      <sheetName val="22"/>
      <sheetName val="23(병)"/>
      <sheetName val="25"/>
      <sheetName val="26(갑)"/>
      <sheetName val="26(을)"/>
      <sheetName val="31(1)"/>
      <sheetName val="31(2)"/>
      <sheetName val="31(3)"/>
      <sheetName val="34"/>
      <sheetName val="39"/>
      <sheetName val="40(갑)"/>
      <sheetName val="40(을)"/>
      <sheetName val="41"/>
      <sheetName val="47"/>
      <sheetName val="47부표"/>
      <sheetName val="48"/>
      <sheetName val="50(갑)"/>
      <sheetName val="50(을)"/>
      <sheetName val="51"/>
      <sheetName val="54(갑)"/>
      <sheetName val="54(을)"/>
      <sheetName val="55"/>
      <sheetName val="COST"/>
      <sheetName val="#REF"/>
      <sheetName val="확인서"/>
    </sheetNames>
    <definedNames>
      <definedName name="conb121" refersTo="#REF!"/>
    </defined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tart"/>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감가상각(원본)"/>
    </sheetNames>
    <sheetDataSet>
      <sheetData sheetId="0"/>
      <sheetData sheetId="1">
        <row r="4">
          <cell r="D4">
            <v>37256</v>
          </cell>
          <cell r="H4" t="str">
            <v>2001년 1월 1일부터 ∼ 2001년 12월 31일까지</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매출 구분"/>
      <sheetName val="2. 제조원명세서"/>
      <sheetName val="3-1. 2022년재무상태표"/>
      <sheetName val="3-2. 2022년손익계산서"/>
      <sheetName val="4. 이연법인세산출내역"/>
    </sheetNames>
    <sheetDataSet>
      <sheetData sheetId="0" refreshError="1"/>
      <sheetData sheetId="1" refreshError="1"/>
      <sheetData sheetId="2" refreshError="1"/>
      <sheetData sheetId="3"/>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CODE"/>
      <sheetName val="상품입력"/>
      <sheetName val="상품수불(타총평)"/>
      <sheetName val="상품수불(합산)"/>
      <sheetName val="저장품입력"/>
      <sheetName val="저장품수불(월)"/>
      <sheetName val="저장품수불(누계)"/>
      <sheetName val="000000"/>
      <sheetName val="업종별제조원가"/>
      <sheetName val="조치원제조"/>
    </sheetNames>
    <sheetDataSet>
      <sheetData sheetId="0"/>
      <sheetData sheetId="1"/>
      <sheetData sheetId="2"/>
      <sheetData sheetId="3"/>
      <sheetData sheetId="4">
        <row r="42">
          <cell r="F42">
            <v>338131781</v>
          </cell>
          <cell r="N42">
            <v>0</v>
          </cell>
          <cell r="Q42">
            <v>0</v>
          </cell>
        </row>
        <row r="43">
          <cell r="N43">
            <v>0</v>
          </cell>
        </row>
        <row r="44">
          <cell r="L44">
            <v>5407360</v>
          </cell>
        </row>
      </sheetData>
      <sheetData sheetId="5"/>
      <sheetData sheetId="6"/>
      <sheetData sheetId="7"/>
      <sheetData sheetId="8"/>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서산제조"/>
      <sheetName val="금산제조"/>
      <sheetName val="진천제조"/>
      <sheetName val="용인제조"/>
      <sheetName val="조치원제조"/>
      <sheetName val="아산제조"/>
      <sheetName val="업종별제조원가"/>
    </sheetNames>
    <sheetDataSet>
      <sheetData sheetId="0"/>
      <sheetData sheetId="1"/>
      <sheetData sheetId="2"/>
      <sheetData sheetId="3"/>
      <sheetData sheetId="4"/>
      <sheetData sheetId="5">
        <row r="17">
          <cell r="C17">
            <v>0</v>
          </cell>
        </row>
        <row r="23">
          <cell r="E23">
            <v>59044252</v>
          </cell>
        </row>
        <row r="25">
          <cell r="E25">
            <v>17470402.185262121</v>
          </cell>
        </row>
      </sheetData>
      <sheetData sheetId="6"/>
      <sheetData sheetId="7">
        <row r="18">
          <cell r="C18">
            <v>0</v>
          </cell>
          <cell r="G18">
            <v>627895673</v>
          </cell>
        </row>
        <row r="21">
          <cell r="C21">
            <v>44855397</v>
          </cell>
          <cell r="K21">
            <v>0</v>
          </cell>
        </row>
        <row r="22">
          <cell r="C22">
            <v>15092099</v>
          </cell>
          <cell r="K22">
            <v>0</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CODE"/>
      <sheetName val="원재료입력"/>
      <sheetName val="제품입력"/>
      <sheetName val="원재료수불(월)"/>
      <sheetName val="원재료수불"/>
      <sheetName val="원재료(합산)"/>
      <sheetName val="원재료(사료합산)"/>
      <sheetName val="보조재료(합산)"/>
      <sheetName val="보조재료(저장품합산)"/>
      <sheetName val="제조원가 "/>
      <sheetName val="매출원가"/>
      <sheetName val="제품수불(월)"/>
      <sheetName val="제품수불(대체)"/>
      <sheetName val="총제품수불"/>
      <sheetName val="000000"/>
      <sheetName val="상품수불(합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05">
          <cell r="AC105">
            <v>0</v>
          </cell>
        </row>
      </sheetData>
      <sheetData sheetId="15"/>
      <sheetData sheetId="1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고"/>
      <sheetName val="제품별재료비"/>
    </sheetNames>
    <sheetDataSet>
      <sheetData sheetId="0"/>
      <sheetData sheetId="1">
        <row r="3">
          <cell r="H3">
            <v>717086564</v>
          </cell>
        </row>
        <row r="7">
          <cell r="K7">
            <v>423308307.06860662</v>
          </cell>
        </row>
        <row r="8">
          <cell r="K8">
            <v>2467756687.8148556</v>
          </cell>
          <cell r="Q8">
            <v>38031932.309736498</v>
          </cell>
        </row>
        <row r="10">
          <cell r="K10">
            <v>394997428.85575038</v>
          </cell>
        </row>
        <row r="11">
          <cell r="K11">
            <v>4159232501.4953694</v>
          </cell>
          <cell r="Q11">
            <v>118181374.43331748</v>
          </cell>
        </row>
        <row r="12">
          <cell r="K12">
            <v>865228583.80501914</v>
          </cell>
          <cell r="Q12">
            <v>30709675.905767832</v>
          </cell>
        </row>
        <row r="13">
          <cell r="K13">
            <v>245378805.30159241</v>
          </cell>
          <cell r="Q13">
            <v>2499915.1388023566</v>
          </cell>
        </row>
        <row r="15">
          <cell r="Q15">
            <v>0</v>
          </cell>
        </row>
        <row r="16">
          <cell r="K16">
            <v>2190951.1844348502</v>
          </cell>
          <cell r="Q16">
            <v>0</v>
          </cell>
        </row>
        <row r="17">
          <cell r="K17">
            <v>586997762.99533391</v>
          </cell>
        </row>
        <row r="18">
          <cell r="K18">
            <v>0</v>
          </cell>
          <cell r="Q18">
            <v>0</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노무비합계표"/>
      <sheetName val="D&amp;M수습"/>
      <sheetName val="D&amp;M(생관)"/>
      <sheetName val="D&amp;M(소자)"/>
      <sheetName val="D&amp;M(COB)"/>
      <sheetName val="D&amp;M(모듈,광축)"/>
      <sheetName val="D&amp;M(LN모듈)"/>
      <sheetName val="D&amp;M(개발)"/>
      <sheetName val="반도체"/>
      <sheetName val="반도체수습"/>
      <sheetName val="Sheet3"/>
    </sheetNames>
    <sheetDataSet>
      <sheetData sheetId="0">
        <row r="34">
          <cell r="D34">
            <v>1393031462.8183146</v>
          </cell>
        </row>
        <row r="35">
          <cell r="D35">
            <v>2228089503.8584981</v>
          </cell>
        </row>
        <row r="36">
          <cell r="D36">
            <v>818505459.94832909</v>
          </cell>
        </row>
        <row r="37">
          <cell r="D37">
            <v>237228620.37485865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4기전제조원가"/>
      <sheetName val="배부비용"/>
      <sheetName val="D&amp;M"/>
      <sheetName val="반도체"/>
      <sheetName val="상품"/>
      <sheetName val="24기손익계산서"/>
    </sheetNames>
    <sheetDataSet>
      <sheetData sheetId="0" refreshError="1"/>
      <sheetData sheetId="1">
        <row r="8">
          <cell r="B8">
            <v>4709747613</v>
          </cell>
        </row>
      </sheetData>
      <sheetData sheetId="2"/>
      <sheetData sheetId="3" refreshError="1"/>
      <sheetData sheetId="4" refreshError="1"/>
      <sheetData sheetId="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VICE"/>
      <sheetName val="DEVICE (상품미정리)"/>
      <sheetName val="소자"/>
      <sheetName val="COB"/>
      <sheetName val="모듈외"/>
      <sheetName val="기타"/>
      <sheetName val="전주 매출"/>
    </sheetNames>
    <sheetDataSet>
      <sheetData sheetId="0">
        <row r="6">
          <cell r="C6">
            <v>14362860</v>
          </cell>
          <cell r="D6">
            <v>5534035385</v>
          </cell>
        </row>
        <row r="7">
          <cell r="C7">
            <v>10827180</v>
          </cell>
          <cell r="D7">
            <v>9200216029</v>
          </cell>
        </row>
        <row r="8">
          <cell r="C8">
            <v>674164</v>
          </cell>
          <cell r="D8">
            <v>2925958026</v>
          </cell>
        </row>
        <row r="9">
          <cell r="C9">
            <v>4523</v>
          </cell>
          <cell r="D9">
            <v>728011150</v>
          </cell>
        </row>
        <row r="10">
          <cell r="C10">
            <v>1</v>
          </cell>
          <cell r="D10">
            <v>350000000</v>
          </cell>
        </row>
        <row r="11">
          <cell r="D11">
            <v>1446980750</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소자상품"/>
      <sheetName val="제품"/>
      <sheetName val="Sheet2"/>
    </sheetNames>
    <sheetDataSet>
      <sheetData sheetId="0"/>
      <sheetData sheetId="1">
        <row r="31">
          <cell r="G31">
            <v>35171729.039999999</v>
          </cell>
        </row>
      </sheetData>
      <sheetData sheetId="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소자상품"/>
      <sheetName val="제품"/>
      <sheetName val="Sheet2"/>
    </sheetNames>
    <sheetDataSet>
      <sheetData sheetId="0">
        <row r="65">
          <cell r="E65">
            <v>79894</v>
          </cell>
        </row>
      </sheetData>
      <sheetData sheetId="1">
        <row r="31">
          <cell r="E31">
            <v>76673</v>
          </cell>
        </row>
        <row r="198">
          <cell r="E198">
            <v>1783575</v>
          </cell>
        </row>
        <row r="402">
          <cell r="E402">
            <v>1262874</v>
          </cell>
        </row>
        <row r="417">
          <cell r="E417">
            <v>4</v>
          </cell>
        </row>
        <row r="621">
          <cell r="E621">
            <v>33506</v>
          </cell>
        </row>
        <row r="684">
          <cell r="E684">
            <v>142</v>
          </cell>
        </row>
      </sheetData>
      <sheetData sheetId="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4기제품별공수"/>
      <sheetName val="24기부문공수"/>
    </sheetNames>
    <sheetDataSet>
      <sheetData sheetId="0">
        <row r="6">
          <cell r="E6">
            <v>74561.832479999997</v>
          </cell>
        </row>
        <row r="7">
          <cell r="E7">
            <v>49535</v>
          </cell>
        </row>
        <row r="8">
          <cell r="E8">
            <v>39117.519999999997</v>
          </cell>
        </row>
        <row r="9">
          <cell r="E9">
            <v>1905.615</v>
          </cell>
        </row>
        <row r="10">
          <cell r="E10">
            <v>0</v>
          </cell>
        </row>
      </sheetData>
      <sheetData sheetId="1">
        <row r="4">
          <cell r="D4">
            <v>1361.6835599999999</v>
          </cell>
        </row>
        <row r="5">
          <cell r="D5">
            <v>6693.7793799999999</v>
          </cell>
        </row>
        <row r="17">
          <cell r="D17">
            <v>3488.9290000000001</v>
          </cell>
        </row>
        <row r="23">
          <cell r="D23">
            <v>0</v>
          </cell>
        </row>
        <row r="29">
          <cell r="D29">
            <v>0</v>
          </cell>
        </row>
      </sheetData>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AI&#48376;&#48512;/2023&#45380;%2012&#50900;/&#9733;&#50724;&#46356;&#53581;/&#50724;&#46356;&#53581;(&#52572;&#49688;&#48124;)_2312_CGU/1.%20&#48155;&#51008;&#51088;&#47308;/&#48373;&#49324;&#48376;%202023&#45380;&#44228;&#51221;&#48324;&#50896;&#51109;.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다.최수민" refreshedDate="45313.551509259261" createdVersion="6" refreshedVersion="6" minRefreshableVersion="3" recordCount="20268">
  <cacheSource type="worksheet">
    <worksheetSource ref="A3:H20271" sheet="계정별원장 - DM" r:id="rId2"/>
  </cacheSource>
  <cacheFields count="8">
    <cacheField name="계정코드" numFmtId="0">
      <sharedItems containsSemiMixedTypes="0" containsString="0" containsNumber="1" containsInteger="1" minValue="1110110" maxValue="5132400" count="130">
        <n v="1130400"/>
        <n v="1210211"/>
        <n v="1210511"/>
        <n v="1210311"/>
        <n v="1210411"/>
        <n v="1210711"/>
        <n v="5130500"/>
        <n v="4301700"/>
        <n v="2101100"/>
        <n v="1211100"/>
        <n v="1210510"/>
        <n v="4500800"/>
        <n v="4300300"/>
        <n v="5131600"/>
        <n v="4300400"/>
        <n v="1210520"/>
        <n v="1210420"/>
        <n v="1210740"/>
        <n v="1220120"/>
        <n v="4401400"/>
        <n v="5120120"/>
        <n v="4300120"/>
        <n v="1210410"/>
        <n v="4501500"/>
        <n v="3402100"/>
        <n v="4100990"/>
        <n v="1110610"/>
        <n v="1110410"/>
        <n v="4500600"/>
        <n v="4400600"/>
        <n v="4501200"/>
        <n v="4401300"/>
        <n v="1230500"/>
        <n v="4300500"/>
        <n v="1110311"/>
        <n v="5131800"/>
        <n v="4300600"/>
        <n v="2200400"/>
        <n v="2100800"/>
        <n v="1130600"/>
        <n v="4301800"/>
        <n v="1110340"/>
        <n v="1110500"/>
        <n v="2100200"/>
        <n v="2101600"/>
        <n v="2101800"/>
        <n v="2100300"/>
        <n v="4401000"/>
        <n v="4810100"/>
        <n v="1240300"/>
        <n v="1110140"/>
        <n v="5131200"/>
        <n v="5130400"/>
        <n v="4300700"/>
        <n v="1310000"/>
        <n v="1130300"/>
        <n v="2101400"/>
        <n v="2201100"/>
        <n v="1240200"/>
        <n v="1211200"/>
        <n v="1211400"/>
        <n v="5120210"/>
        <n v="4300150"/>
        <n v="1120210"/>
        <n v="4100110"/>
        <n v="4100120"/>
        <n v="1130110"/>
        <n v="1110800"/>
        <n v="1130200"/>
        <n v="2101000"/>
        <n v="5131000"/>
        <n v="4302500"/>
        <n v="5130900"/>
        <n v="4300900"/>
        <n v="1110130"/>
        <n v="1220110"/>
        <n v="5130200"/>
        <n v="5131300"/>
        <n v="4301100"/>
        <n v="5132400"/>
        <n v="2101300"/>
        <n v="2100110"/>
        <n v="1110310"/>
        <n v="1110320"/>
        <n v="5131500"/>
        <n v="1110120"/>
        <n v="1110170"/>
        <n v="1110220"/>
        <n v="4500200"/>
        <n v="4400200"/>
        <n v="4500100"/>
        <n v="4400100"/>
        <n v="4301200"/>
        <n v="5131400"/>
        <n v="1120310"/>
        <n v="3401100"/>
        <n v="4503100"/>
        <n v="4600200"/>
        <n v="4402300"/>
        <n v="5130300"/>
        <n v="4302000"/>
        <n v="3300100"/>
        <n v="5132000"/>
        <n v="4302600"/>
        <n v="4501600"/>
        <n v="4401500"/>
        <n v="1230300"/>
        <n v="5130100"/>
        <n v="2200321"/>
        <n v="5132100"/>
        <n v="4301400"/>
        <n v="1110200"/>
        <n v="5120130"/>
        <n v="4300130"/>
        <n v="4100210"/>
        <n v="4100220"/>
        <n v="5131700"/>
        <n v="4301500"/>
        <n v="1231000"/>
        <n v="3404000"/>
        <n v="5131900"/>
        <n v="4302300"/>
        <n v="5120320"/>
        <n v="4300210"/>
        <n v="2200500"/>
        <n v="2200700"/>
        <n v="1220400"/>
        <n v="1110700"/>
        <n v="4502600"/>
        <n v="1110110"/>
      </sharedItems>
    </cacheField>
    <cacheField name="계정과목" numFmtId="0">
      <sharedItems count="130">
        <s v="가지급금"/>
        <s v="감가상각누계액/건물"/>
        <s v="감가상각누계액/공구기구"/>
        <s v="감가상각누계액/구축물"/>
        <s v="감가상각누계액/기계장치"/>
        <s v="감가상각누계액/비품:기타"/>
        <s v="감가상각비/제조"/>
        <s v="감가상각비/판"/>
        <s v="개발선수금"/>
        <s v="건설중인자산"/>
        <s v="공구기구"/>
        <s v="관계기업투자손상차손"/>
        <s v="광고선전비/판"/>
        <s v="교육훈련비/제조"/>
        <s v="교육훈련비/판"/>
        <s v="국고보조금(공기구)"/>
        <s v="국고보조금(기계장치)"/>
        <s v="국고보조금(비품)"/>
        <s v="국고보조금(소프트웨어)"/>
        <s v="국고보조금수익/영수"/>
        <s v="급여/노무비"/>
        <s v="급여/판"/>
        <s v="기계장치"/>
        <s v="기부금/영비"/>
        <s v="기업합리화적립금"/>
        <s v="기타매출"/>
        <s v="단기금융상품"/>
        <s v="단기대여금"/>
        <s v="당-공정가치금융자산처분손실"/>
        <s v="당-공정가치금융자산처분이익"/>
        <s v="당-공정가치금융자산평가손실"/>
        <s v="당-공정가치금융자산평가이익"/>
        <s v="당기손익-공정가치금융자산"/>
        <s v="대손상각비/판"/>
        <s v="대손충당금/외출/국내"/>
        <s v="도서인쇄비/제조"/>
        <s v="도서인쇄비/판"/>
        <s v="리스부채(비유동)"/>
        <s v="리스부채(유동)"/>
        <s v="매각예정비유동자산"/>
        <s v="무형자산상각비/판"/>
        <s v="미수금"/>
        <s v="미수수익"/>
        <s v="미지급금"/>
        <s v="미지급배당금"/>
        <s v="미지급법인세"/>
        <s v="미지급비용"/>
        <s v="배당금수익/영수"/>
        <s v="법인세비용"/>
        <s v="보증금"/>
        <s v="보통예금"/>
        <s v="보험료/제조"/>
        <s v="복리후생비/제조"/>
        <s v="복리후생비/판"/>
        <s v="본지점/지점"/>
        <s v="부가세대급금"/>
        <s v="부가세예수금"/>
        <s v="비유동성 이연법인세 부채"/>
        <s v="비유동성 이연법인세 자산"/>
        <s v="사용권자산(차량운반구)"/>
        <s v="사용권자산(토지)"/>
        <s v="상여금/노무비"/>
        <s v="상여금/판"/>
        <s v="상품"/>
        <s v="상품매출/국내"/>
        <s v="상품매출/수출"/>
        <s v="선급금"/>
        <s v="선급법인세"/>
        <s v="선급비용"/>
        <s v="선수금"/>
        <s v="세금과공과/제조"/>
        <s v="세금과공과/판"/>
        <s v="소모품비/제조"/>
        <s v="소모품비/판"/>
        <s v="소액현금"/>
        <s v="소프트웨어"/>
        <s v="수도광열비/제조"/>
        <s v="여비교통비/제조"/>
        <s v="여비교통비/판"/>
        <s v="연구개발비/제조"/>
        <s v="예수금"/>
        <s v="외상매입금"/>
        <s v="외상매출금/국내"/>
        <s v="외상매출금/수출"/>
        <s v="외주가공비/제조"/>
        <s v="외화"/>
        <s v="외화예금"/>
        <s v="외화정기예금"/>
        <s v="외화환산손실/영비"/>
        <s v="외화환산이익/영수"/>
        <s v="외환차손/영비"/>
        <s v="외환차익/영수"/>
        <s v="운반비/판"/>
        <s v="운임"/>
        <s v="원재료"/>
        <s v="이익준비금"/>
        <s v="이자비용/영비"/>
        <s v="이자수익/영수"/>
        <s v="임대료/영수"/>
        <s v="임차료/제조"/>
        <s v="임차료/판"/>
        <s v="자기주식"/>
        <s v="잡비/제조"/>
        <s v="잡비/판"/>
        <s v="잡손실/영비"/>
        <s v="잡이익/영수"/>
        <s v="장기금융상품"/>
        <s v="전력비/제조"/>
        <s v="전환권조정"/>
        <s v="접대비/제조"/>
        <s v="접대비/판"/>
        <s v="정기예금"/>
        <s v="제수당/노무비"/>
        <s v="제수당/판"/>
        <s v="제품매출/국내"/>
        <s v="제품매출/수출"/>
        <s v="지급수수료/제조"/>
        <s v="지급수수료/판"/>
        <s v="지분법적용투자주식"/>
        <s v="차기이월이익잉여금"/>
        <s v="통신비/제조"/>
        <s v="통신비/판"/>
        <s v="퇴직급여/노무비"/>
        <s v="퇴직급여/판"/>
        <s v="퇴직급여충당금"/>
        <s v="퇴직연금운용자산"/>
        <s v="특허권"/>
        <s v="파생상품자산"/>
        <s v="파생상품자산평가손실"/>
        <s v="현금"/>
      </sharedItems>
    </cacheField>
    <cacheField name="거래선" numFmtId="0">
      <sharedItems containsBlank="1"/>
    </cacheField>
    <cacheField name="처리일자" numFmtId="14">
      <sharedItems containsSemiMixedTypes="0" containsNonDate="0" containsDate="1" containsString="0" minDate="2023-01-01T00:00:00" maxDate="2024-01-01T00:00:00"/>
    </cacheField>
    <cacheField name="전표번호" numFmtId="0">
      <sharedItems/>
    </cacheField>
    <cacheField name="적   요" numFmtId="0">
      <sharedItems/>
    </cacheField>
    <cacheField name="차    변" numFmtId="41">
      <sharedItems containsString="0" containsBlank="1" containsNumber="1" containsInteger="1" minValue="-23219012295" maxValue="23219487295" count="6735">
        <n v="1933650"/>
        <m/>
        <n v="3500000"/>
        <n v="1138968"/>
        <n v="874015"/>
        <n v="1149412"/>
        <n v="788159"/>
        <n v="210000"/>
        <n v="1350000"/>
        <n v="-5771313"/>
        <n v="509810"/>
        <n v="1366170"/>
        <n v="2491251"/>
        <n v="203328488"/>
        <n v="-21070342"/>
        <n v="6497118"/>
        <n v="-6497118"/>
        <n v="224689749"/>
        <n v="-21070341"/>
        <n v="7214877"/>
        <n v="-7214877"/>
        <n v="-200364"/>
        <n v="659497"/>
        <n v="2610114"/>
        <n v="224728703"/>
        <n v="-21136390"/>
        <n v="7962778"/>
        <n v="-7962778"/>
        <n v="207665460"/>
        <n v="-19157755"/>
        <n v="8755016"/>
        <n v="473044"/>
        <n v="1238381"/>
        <n v="3690255"/>
        <n v="3623256"/>
        <n v="-49162646"/>
        <n v="14000000"/>
        <n v="43927330"/>
        <n v="-43927330"/>
        <n v="95303018"/>
        <n v="-95303018"/>
        <n v="5000000"/>
        <n v="83568697"/>
        <n v="4781923"/>
        <n v="-83568697"/>
        <n v="58439623"/>
        <n v="528495600"/>
        <n v="116616400"/>
        <n v="54780551"/>
        <n v="24134350"/>
        <n v="62400000"/>
        <n v="3820500"/>
        <n v="5500000"/>
        <n v="550000"/>
        <n v="15050000"/>
        <n v="4110000"/>
        <n v="1300000000"/>
        <n v="700000000"/>
        <n v="-864135382"/>
        <n v="9014227"/>
        <n v="1416992"/>
        <n v="934401"/>
        <n v="-849090"/>
        <n v="520950"/>
        <n v="-8311481"/>
        <n v="-106172"/>
        <n v="55000"/>
        <n v="88000"/>
        <n v="440000"/>
        <n v="2256000"/>
        <n v="220000"/>
        <n v="1320000"/>
        <n v="-285840"/>
        <n v="200000"/>
        <n v="60000"/>
        <n v="110000"/>
        <n v="-15082636"/>
        <n v="21070342"/>
        <n v="15082636"/>
        <n v="21070341"/>
        <n v="21136390"/>
        <n v="16891053"/>
        <n v="-16891053"/>
        <n v="19157755"/>
        <n v="-1500249"/>
        <n v="1500249"/>
        <n v="-551078"/>
        <n v="551078"/>
        <n v="4998700"/>
        <n v="382555645"/>
        <n v="-21485640"/>
        <n v="386889093"/>
        <n v="382839385"/>
        <n v="2834950"/>
        <n v="-227287534"/>
        <n v="394737442"/>
        <n v="390985139"/>
        <n v="393206864"/>
        <n v="4211399"/>
        <n v="-235238957"/>
        <n v="386805308"/>
        <n v="381183577"/>
        <n v="388546600"/>
        <n v="-234543625"/>
        <n v="-15582237"/>
        <n v="386500259"/>
        <n v="374777225"/>
        <n v="373745354"/>
        <n v="-222521247"/>
        <n v="65325495"/>
        <n v="-7664002"/>
        <n v="69017969"/>
        <n v="13468876"/>
        <n v="68815329"/>
        <n v="68511369"/>
        <n v="-22342430"/>
        <n v="68470841"/>
        <n v="68491105"/>
        <n v="18500000"/>
        <n v="78914901"/>
        <n v="156000000"/>
        <n v="1000000"/>
        <n v="-16116462896"/>
        <n v="22624271715"/>
        <n v="-22624271715"/>
        <n v="22703551793"/>
        <n v="-22703551793"/>
        <n v="23219487295"/>
        <n v="-23219012295"/>
        <n v="23155219562"/>
        <n v="150000000"/>
        <n v="50000000"/>
        <n v="500000000"/>
        <n v="300000000"/>
        <n v="200000000"/>
        <n v="69624386"/>
        <n v="11963498"/>
        <n v="190000"/>
        <n v="-190000"/>
        <n v="152176155"/>
        <n v="-152176155"/>
        <n v="72309110"/>
        <n v="-72309110"/>
        <n v="1250000000"/>
        <n v="15601868"/>
        <n v="403338885"/>
        <n v="5441207"/>
        <n v="193731550"/>
        <n v="-193731550"/>
        <n v="1437155279"/>
        <n v="258123107"/>
        <n v="652190612"/>
        <n v="-652190612"/>
        <n v="321951801"/>
        <n v="-321951801"/>
        <n v="3887939"/>
        <n v="2130000000"/>
        <n v="77735720"/>
        <n v="84327911"/>
        <n v="-184548925"/>
        <n v="-114929358"/>
        <n v="10000"/>
        <n v="48000"/>
        <n v="2376000"/>
        <n v="80000"/>
        <n v="8000000"/>
        <n v="82500"/>
        <n v="-6400000"/>
        <n v="144000"/>
        <n v="18446093"/>
        <n v="20843828"/>
        <n v="17464989"/>
        <n v="19002940"/>
        <n v="5112220"/>
        <n v="6904688"/>
        <n v="6919073"/>
        <n v="6933488"/>
        <n v="6947933"/>
        <n v="23103121"/>
        <n v="6962409"/>
        <n v="6771234"/>
        <n v="6791989"/>
        <n v="6812809"/>
        <n v="6833694"/>
        <n v="6854647"/>
        <n v="6875666"/>
        <n v="23048322"/>
        <n v="6977620386"/>
        <n v="15543400"/>
        <n v="-4998700"/>
        <n v="-86156168"/>
        <n v="4529866"/>
        <n v="717479"/>
        <n v="5268450"/>
        <n v="4209590"/>
        <n v="84671932"/>
        <n v="-84671932"/>
        <n v="4376471"/>
        <n v="4471995"/>
        <n v="6068953"/>
        <n v="102737769"/>
        <n v="-102737769"/>
        <n v="5721045"/>
        <n v="6293254"/>
        <n v="5695756"/>
        <n v="98032549"/>
        <n v="-98032549"/>
        <n v="4063587"/>
        <n v="4960571"/>
        <n v="4703380"/>
        <n v="89309786"/>
        <n v="280843895"/>
        <n v="341341748"/>
        <n v="314846977"/>
        <n v="277420742"/>
        <n v="1859670"/>
        <n v="1994250"/>
        <n v="285000"/>
        <n v="359300"/>
        <n v="205040"/>
        <n v="28553750"/>
        <n v="3030597"/>
        <n v="6024110"/>
        <n v="14816340"/>
        <n v="14300000"/>
        <n v="75900"/>
        <n v="1354540"/>
        <n v="324500"/>
        <n v="569400"/>
        <n v="38500"/>
        <n v="2563000"/>
        <n v="1734700"/>
        <n v="1611500"/>
        <n v="841962"/>
        <n v="1091200"/>
        <n v="6480000"/>
        <n v="2123000"/>
        <n v="2105400"/>
        <n v="139590"/>
        <n v="1837000"/>
        <n v="3923150"/>
        <n v="99000"/>
        <n v="1994802"/>
        <n v="501500"/>
        <n v="1447500"/>
        <n v="509120"/>
        <n v="962225"/>
        <n v="55000000"/>
        <n v="11000000"/>
        <n v="63536000"/>
        <n v="2200000"/>
        <n v="286000"/>
        <n v="1823940"/>
        <n v="179520"/>
        <n v="633600"/>
        <n v="2673000"/>
        <n v="236500"/>
        <n v="1648075"/>
        <n v="4015000"/>
        <n v="1045000"/>
        <n v="177100"/>
        <n v="371800"/>
        <n v="935000"/>
        <n v="74800"/>
        <n v="1668700"/>
        <n v="2651000"/>
        <n v="96800"/>
        <n v="2304720"/>
        <n v="349800"/>
        <n v="1258180"/>
        <n v="10349"/>
        <n v="1822744"/>
        <n v="1430000"/>
        <n v="1812690"/>
        <n v="242000"/>
        <n v="2889700"/>
        <n v="1369500"/>
        <n v="2805000"/>
        <n v="121000"/>
        <n v="148170"/>
        <n v="132000"/>
        <n v="1546600"/>
        <n v="682000"/>
        <n v="990000"/>
        <n v="1433300"/>
        <n v="75000"/>
        <n v="66000"/>
        <n v="824450"/>
        <n v="5729900"/>
        <n v="181038"/>
        <n v="368500"/>
        <n v="385000"/>
        <n v="454200"/>
        <n v="982200"/>
        <n v="2614400"/>
        <n v="2365750"/>
        <n v="430000"/>
        <n v="151400"/>
        <n v="5939804"/>
        <n v="17699880"/>
        <n v="1377310"/>
        <n v="533600"/>
        <n v="6183000"/>
        <n v="2465000"/>
        <n v="176000"/>
        <n v="787545"/>
        <n v="3300000"/>
        <n v="3850000"/>
        <n v="6787000"/>
        <n v="1934934"/>
        <n v="198000"/>
        <n v="491500"/>
        <n v="62150"/>
        <n v="641300"/>
        <n v="1059465"/>
        <n v="1038840"/>
        <n v="90200"/>
        <n v="56650"/>
        <n v="1305150"/>
        <n v="70400"/>
        <n v="17512000"/>
        <n v="2640000"/>
        <n v="97350"/>
        <n v="12221"/>
        <n v="374000"/>
        <n v="372900"/>
        <n v="4109050"/>
        <n v="308000"/>
        <n v="141900"/>
        <n v="522500"/>
        <n v="12375000"/>
        <n v="2329800"/>
        <n v="858000"/>
        <n v="148500"/>
        <n v="125180"/>
        <n v="2055900"/>
        <n v="1047860"/>
        <n v="44000"/>
        <n v="891000"/>
        <n v="137100"/>
        <n v="13710"/>
        <n v="2400000"/>
        <n v="240000"/>
        <n v="431295"/>
        <n v="886000"/>
        <n v="652000"/>
        <n v="796370"/>
        <n v="183600"/>
        <n v="169840"/>
        <n v="738980"/>
        <n v="137500"/>
        <n v="160160"/>
        <n v="3942400"/>
        <n v="143000"/>
        <n v="5942386"/>
        <n v="17782160"/>
        <n v="1540220"/>
        <n v="275000"/>
        <n v="470000"/>
        <n v="8683000"/>
        <n v="500000"/>
        <n v="1312700"/>
        <n v="3630000"/>
        <n v="4730000"/>
        <n v="77000"/>
        <n v="3312375"/>
        <n v="3010117"/>
        <n v="4075929"/>
        <n v="3827142"/>
        <n v="770000"/>
        <n v="181500"/>
        <n v="363000"/>
        <n v="4870800"/>
        <n v="1325500"/>
        <n v="1045605"/>
        <n v="680000"/>
        <n v="68000"/>
        <n v="2101000"/>
        <n v="193600"/>
        <n v="1481590"/>
        <n v="330000"/>
        <n v="2530000"/>
        <n v="836000"/>
        <n v="309375"/>
        <n v="211200"/>
        <n v="1460800"/>
        <n v="605000"/>
        <n v="1769680"/>
        <n v="48437"/>
        <n v="1892000"/>
        <n v="429000"/>
        <n v="458832"/>
        <n v="121440"/>
        <n v="1012000"/>
        <n v="2613600"/>
        <n v="103400"/>
        <n v="375540"/>
        <n v="979000"/>
        <n v="856900"/>
        <n v="5170000"/>
        <n v="33000"/>
        <n v="362076"/>
        <n v="321200"/>
        <n v="138142"/>
        <n v="-138142"/>
        <n v="195000"/>
        <n v="19500"/>
        <n v="22853780"/>
        <n v="2749162"/>
        <n v="709000"/>
        <n v="936800"/>
        <n v="449800"/>
        <n v="229000"/>
        <n v="8800000"/>
        <n v="257400"/>
        <n v="6399757"/>
        <n v="19684280"/>
        <n v="1228040"/>
        <n v="605200"/>
        <n v="2495680"/>
        <n v="6587790"/>
        <n v="2365550"/>
        <n v="1459936"/>
        <n v="2345140"/>
        <n v="903600"/>
        <n v="81200"/>
        <n v="1086030"/>
        <n v="1562660"/>
        <n v="352000"/>
        <n v="77000000"/>
        <n v="231000"/>
        <n v="1500000"/>
        <n v="1834162"/>
        <n v="299750"/>
        <n v="39050"/>
        <n v="2420000"/>
        <n v="35200"/>
        <n v="528000"/>
        <n v="4400000"/>
        <n v="1312300"/>
        <n v="334400"/>
        <n v="259600"/>
        <n v="75002"/>
        <n v="229500"/>
        <n v="369600"/>
        <n v="212300"/>
        <n v="319000"/>
        <n v="462000"/>
        <n v="6600"/>
        <n v="60500"/>
        <n v="2587200"/>
        <n v="659824"/>
        <n v="660000"/>
        <n v="2806100"/>
        <n v="395010"/>
        <n v="478280"/>
        <n v="627300"/>
        <n v="2119500"/>
        <n v="231500"/>
        <n v="887000"/>
        <n v="197900"/>
        <n v="3190000"/>
        <n v="27500"/>
        <n v="7290250"/>
        <n v="6573769"/>
        <n v="17748280"/>
        <n v="146300"/>
        <n v="1036640"/>
        <n v="313500"/>
        <n v="719600"/>
        <n v="1480000"/>
        <n v="664895"/>
        <n v="10890000"/>
        <n v="5446375"/>
        <n v="63555943"/>
        <n v="18395311"/>
        <n v="24200000"/>
        <n v="1279124"/>
        <n v="7480000"/>
        <n v="1275303"/>
        <n v="577500"/>
        <n v="2367750"/>
        <n v="969760"/>
        <n v="165000"/>
        <n v="1203180"/>
        <n v="140800"/>
        <n v="563200"/>
        <n v="477400"/>
        <n v="1992210"/>
        <n v="2676"/>
        <n v="506000"/>
        <n v="2112000"/>
        <n v="1951290"/>
        <n v="545600"/>
        <n v="1424500"/>
        <n v="968000"/>
        <n v="20350"/>
        <n v="1581800"/>
        <n v="580800"/>
        <n v="495000"/>
        <n v="805200"/>
        <n v="22000"/>
        <n v="902110"/>
        <n v="149490"/>
        <n v="23617000"/>
        <n v="5505933"/>
        <n v="1810720"/>
        <n v="976500"/>
        <n v="1010100"/>
        <n v="538700"/>
        <n v="192600"/>
        <n v="622710"/>
        <n v="6255920"/>
        <n v="17281000"/>
        <n v="2450800"/>
        <n v="883564"/>
        <n v="6445891"/>
        <n v="17443360"/>
        <n v="336600"/>
        <n v="1232220"/>
        <n v="423500"/>
        <n v="470600"/>
        <n v="101000"/>
        <n v="631700"/>
        <n v="5280000"/>
        <n v="7385400"/>
        <n v="458480"/>
        <n v="8360000"/>
        <n v="1699896"/>
        <n v="129250"/>
        <n v="2860000"/>
        <n v="209000"/>
        <n v="1021350"/>
        <n v="1817200"/>
        <n v="825000"/>
        <n v="270600"/>
        <n v="1980000"/>
        <n v="1025200"/>
        <n v="248600"/>
        <n v="2720960"/>
        <n v="204820"/>
        <n v="13552"/>
        <n v="663586"/>
        <n v="1152800"/>
        <n v="3998500"/>
        <n v="1089000"/>
        <n v="125840"/>
        <n v="61380"/>
        <n v="3624500"/>
        <n v="341000"/>
        <n v="2294600"/>
        <n v="627000"/>
        <n v="28468"/>
        <n v="250360"/>
        <n v="2929300"/>
        <n v="12450"/>
        <n v="115500"/>
        <n v="404800"/>
        <n v="465168"/>
        <n v="49500"/>
        <n v="6050000"/>
        <n v="38300"/>
        <n v="24124580"/>
        <n v="1947000"/>
        <n v="582949"/>
        <n v="658300"/>
        <n v="418900"/>
        <n v="153200"/>
        <n v="6264798"/>
        <n v="18769520"/>
        <n v="69300"/>
        <n v="1335400"/>
        <n v="439000"/>
        <n v="498300"/>
        <n v="4538710"/>
        <n v="4414685"/>
        <n v="253000"/>
        <n v="382000"/>
        <n v="111000"/>
        <n v="49500000"/>
        <n v="113300"/>
        <n v="473000"/>
        <n v="220550"/>
        <n v="184250"/>
        <n v="1628000"/>
        <n v="1933250"/>
        <n v="6270000"/>
        <n v="1351900"/>
        <n v="643500"/>
        <n v="292600"/>
        <n v="1355"/>
        <n v="140200"/>
        <n v="1162590"/>
        <n v="376277"/>
        <n v="5042070"/>
        <n v="1463000"/>
        <n v="78100"/>
        <n v="17050"/>
        <n v="1771000"/>
        <n v="1496000"/>
        <n v="1056000"/>
        <n v="1650000"/>
        <n v="68684"/>
        <n v="42680"/>
        <n v="514572"/>
        <n v="497750"/>
        <n v="388300"/>
        <n v="1850700"/>
        <n v="822000"/>
        <n v="2104400"/>
        <n v="733900"/>
        <n v="259000"/>
        <n v="886600"/>
        <n v="619080"/>
        <n v="3232350"/>
        <n v="6149989"/>
        <n v="17075520"/>
        <n v="125400"/>
        <n v="1002980"/>
        <n v="494200"/>
        <n v="292777"/>
        <n v="305000"/>
        <n v="436200"/>
        <n v="353280"/>
        <n v="1051600"/>
        <n v="880000"/>
        <n v="1921865"/>
        <n v="750000"/>
        <n v="264000"/>
        <n v="1606000"/>
        <n v="2035000"/>
        <n v="1289750"/>
        <n v="538230"/>
        <n v="2009920"/>
        <n v="652300"/>
        <n v="25441"/>
        <n v="57800"/>
        <n v="1023000"/>
        <n v="1631190"/>
        <n v="2800600"/>
        <n v="3185490"/>
        <n v="1881000"/>
        <n v="2406800"/>
        <n v="679140"/>
        <n v="167200"/>
        <n v="1886500"/>
        <n v="759000"/>
        <n v="45000"/>
        <n v="1294810"/>
        <n v="1486650"/>
        <n v="1358750"/>
        <n v="390050"/>
        <n v="2373200"/>
        <n v="406500"/>
        <n v="105900"/>
        <n v="6491809"/>
        <n v="17365920"/>
        <n v="56100"/>
        <n v="1459590"/>
        <n v="302500"/>
        <n v="599400"/>
        <n v="1400000"/>
        <n v="316250"/>
        <n v="5830000"/>
        <n v="4180000"/>
        <n v="841676"/>
        <n v="2063941"/>
        <n v="16555000"/>
        <n v="4452690"/>
        <n v="831000"/>
        <n v="60200"/>
        <n v="718060"/>
        <n v="543004"/>
        <n v="4664000"/>
        <n v="1298000"/>
        <n v="902000"/>
        <n v="2171400"/>
        <n v="1605582"/>
        <n v="897930"/>
        <n v="497420"/>
        <n v="33542"/>
        <n v="818400"/>
        <n v="7022400"/>
        <n v="4570500"/>
        <n v="46200"/>
        <n v="41360"/>
        <n v="1874400"/>
        <n v="83600"/>
        <n v="388850"/>
        <n v="200640"/>
        <n v="3308800"/>
        <n v="25900"/>
        <n v="23500"/>
        <n v="26679770"/>
        <n v="1208025"/>
        <n v="350000"/>
        <n v="653900"/>
        <n v="720900"/>
        <n v="231300"/>
        <n v="6918978"/>
        <n v="16639920"/>
        <n v="773520"/>
        <n v="414600"/>
        <n v="7456800"/>
        <n v="1700000"/>
        <n v="2827200"/>
        <n v="143154"/>
        <n v="2957900"/>
        <n v="1233139"/>
        <n v="1017000"/>
        <n v="748212"/>
        <n v="804700"/>
        <n v="238000"/>
        <n v="1216490"/>
        <n v="1210000"/>
        <n v="2950024"/>
        <n v="3135000"/>
        <n v="12485330"/>
        <n v="9078300"/>
        <n v="7959600"/>
        <n v="6600000"/>
        <n v="3960000"/>
        <n v="407000"/>
        <n v="1486078"/>
        <n v="163900"/>
        <n v="422400"/>
        <n v="2273700"/>
        <n v="129800"/>
        <n v="526680"/>
        <n v="41342"/>
        <n v="2688400"/>
        <n v="968044"/>
        <n v="2149290"/>
        <n v="304150"/>
        <n v="715000"/>
        <n v="3570600"/>
        <n v="533500"/>
        <n v="31900"/>
        <n v="1306800"/>
        <n v="1562000"/>
        <n v="1155000"/>
        <n v="1003860"/>
        <n v="1117600"/>
        <n v="833690"/>
        <n v="706981"/>
        <n v="1254440"/>
        <n v="1895600"/>
        <n v="1719800"/>
        <n v="640310"/>
        <n v="103500"/>
        <n v="2853400"/>
        <n v="6402000"/>
        <n v="75358"/>
        <n v="6994594"/>
        <n v="16838360"/>
        <n v="1057331"/>
        <n v="2772000"/>
        <n v="597795"/>
        <n v="2573780"/>
        <n v="433630"/>
        <n v="1314110"/>
        <n v="286900"/>
        <n v="690717"/>
        <n v="7920000"/>
        <n v="1719700"/>
        <n v="968448"/>
        <n v="378950"/>
        <n v="808775"/>
        <n v="950730"/>
        <n v="884400"/>
        <n v="52800"/>
        <n v="963600"/>
        <n v="450252"/>
        <n v="7084"/>
        <n v="1406790"/>
        <n v="558767"/>
        <n v="2717000"/>
        <n v="699050"/>
        <n v="12936"/>
        <n v="437800"/>
        <n v="188760"/>
        <n v="396000"/>
        <n v="645810"/>
        <n v="183458"/>
        <n v="3025000"/>
        <n v="366300"/>
        <n v="1540000"/>
        <n v="8217000"/>
        <n v="2082850"/>
        <n v="863600"/>
        <n v="737500"/>
        <n v="414000"/>
        <n v="222900"/>
        <n v="6383647"/>
        <n v="19500360"/>
        <n v="814770"/>
        <n v="574000"/>
        <n v="2145000"/>
        <n v="38610000"/>
        <n v="23100000"/>
        <n v="635800"/>
        <n v="14300"/>
        <n v="280500"/>
        <n v="1015000"/>
        <n v="689000"/>
        <n v="918149"/>
        <n v="266420"/>
        <n v="1159818"/>
        <n v="1897500"/>
        <n v="950400"/>
        <n v="561000"/>
        <n v="2533960"/>
        <n v="45762"/>
        <n v="613800"/>
        <n v="2215950"/>
        <n v="1122000"/>
        <n v="190080"/>
        <n v="237600"/>
        <n v="303646"/>
        <n v="1630640"/>
        <n v="1640100"/>
        <n v="5165700"/>
        <n v="4064"/>
        <n v="1075258900"/>
        <n v="167498090"/>
        <n v="49367498"/>
        <n v="2496380"/>
        <n v="405028309"/>
        <n v="197325177"/>
        <n v="2554710"/>
        <n v="327007908"/>
        <n v="411939242"/>
        <n v="48432023"/>
        <n v="3030280"/>
        <n v="2905090"/>
        <n v="322178856"/>
        <n v="417783217"/>
        <n v="50970534"/>
        <n v="2634530"/>
        <n v="9519439"/>
        <n v="2666930"/>
        <n v="339859131"/>
        <n v="401067386"/>
        <n v="48038608"/>
        <n v="2568560"/>
        <n v="4095404"/>
        <n v="2901980"/>
        <n v="337128322"/>
        <n v="-337128322"/>
        <n v="54187926"/>
        <n v="657114724"/>
        <n v="-657114724"/>
        <n v="629505466"/>
        <n v="-629505466"/>
        <n v="13867000"/>
        <n v="360"/>
        <n v="-163459"/>
        <n v="15352981"/>
        <n v="61053172"/>
        <n v="14809740"/>
        <n v="10018796"/>
        <n v="32024652"/>
        <n v="14122984"/>
        <n v="9393091"/>
        <n v="225605214"/>
        <n v="38940"/>
        <n v="7824300"/>
        <n v="2794470"/>
        <n v="45815000"/>
        <n v="5335000"/>
        <n v="1925000"/>
        <n v="28536"/>
        <n v="45813588"/>
        <n v="16720000"/>
        <n v="63000000"/>
        <n v="282723"/>
        <n v="142027"/>
        <n v="50063912"/>
        <n v="22118670"/>
        <n v="297149784"/>
        <n v="6545700"/>
        <n v="8932000"/>
        <n v="7040000"/>
        <n v="24385570"/>
        <n v="16528534"/>
        <n v="120"/>
        <n v="81"/>
        <n v="132"/>
        <n v="5"/>
        <n v="1154311"/>
        <n v="4055700"/>
        <n v="3293400"/>
        <n v="9812000"/>
        <n v="78120004"/>
        <n v="2307460"/>
        <n v="617980000"/>
        <n v="1595000"/>
        <n v="157995200"/>
        <n v="2787400"/>
        <n v="121370"/>
        <n v="3478083"/>
        <n v="262974217"/>
        <n v="32055800"/>
        <n v="124300"/>
        <n v="7752000"/>
        <n v="1100000"/>
        <n v="7603200"/>
        <n v="354750"/>
        <n v="2084786"/>
        <n v="42484068"/>
        <n v="5008641"/>
        <n v="668800"/>
        <n v="11411400"/>
        <n v="6930000"/>
        <n v="786500"/>
        <n v="34221000"/>
        <n v="2508000"/>
        <n v="30797500"/>
        <n v="3179000"/>
        <n v="3065150"/>
        <n v="11110000"/>
        <n v="9790000"/>
        <n v="13970000"/>
        <n v="21770045"/>
        <n v="6578957"/>
        <n v="92124944"/>
        <n v="2200767"/>
        <n v="25000000"/>
        <n v="17616500"/>
        <n v="43745152"/>
        <n v="99312175"/>
        <n v="52889851"/>
        <n v="14096984"/>
        <n v="4476320"/>
        <n v="9211880"/>
        <n v="20548490"/>
        <n v="49598771"/>
        <n v="1681203"/>
        <n v="1654768"/>
        <n v="1002544000"/>
        <n v="2156000"/>
        <n v="4720000"/>
        <n v="39600000"/>
        <n v="130625000"/>
        <n v="372591530"/>
        <n v="2389200"/>
        <n v="367018931"/>
        <n v="1456120"/>
        <n v="14586352"/>
        <n v="13667258"/>
        <n v="57451365"/>
        <n v="6631275"/>
        <n v="25590919"/>
        <n v="4887300"/>
        <n v="11132000"/>
        <n v="1815000"/>
        <n v="131523709"/>
        <n v="21485640"/>
        <n v="22162646"/>
        <n v="22183518"/>
        <n v="131579"/>
        <n v="4950000"/>
        <n v="57791989"/>
        <n v="9625540"/>
        <n v="502645"/>
        <n v="142921769"/>
        <n v="23350000"/>
        <n v="8316000"/>
        <n v="6545000"/>
        <n v="9834550"/>
        <n v="14630000"/>
        <n v="15493000"/>
        <n v="781000"/>
        <n v="469150"/>
        <n v="6160000"/>
        <n v="13596330"/>
        <n v="58960000"/>
        <n v="3877500"/>
        <n v="5016000"/>
        <n v="9900000"/>
        <n v="9457500"/>
        <n v="27087500"/>
        <n v="7326000"/>
        <n v="127250"/>
        <n v="50100600"/>
        <n v="87120000"/>
        <n v="4712004"/>
        <n v="3289950"/>
        <n v="1545465"/>
        <n v="24890678"/>
        <n v="9786120"/>
        <n v="17977204"/>
        <n v="52466093"/>
        <n v="3275477"/>
        <n v="42500"/>
        <n v="11133880"/>
        <n v="37620000"/>
        <n v="568933300"/>
        <n v="12500"/>
        <n v="8250000"/>
        <n v="647350000"/>
        <n v="30253080"/>
        <n v="45116764"/>
        <n v="9758000"/>
        <n v="1579000"/>
        <n v="1599568"/>
        <n v="2593040"/>
        <n v="9795740"/>
        <n v="1600000"/>
        <n v="1459338"/>
        <n v="27991260"/>
        <n v="43230000"/>
        <n v="3041"/>
        <n v="81701666"/>
        <n v="8976000"/>
        <n v="11715000"/>
        <n v="8041000"/>
        <n v="15221360"/>
        <n v="6162970"/>
        <n v="9656620"/>
        <n v="25694"/>
        <n v="7959"/>
        <n v="14"/>
        <n v="1"/>
        <n v="7"/>
        <n v="78"/>
        <n v="150982"/>
        <n v="6777"/>
        <n v="3056"/>
        <n v="1245"/>
        <n v="995"/>
        <n v="4551"/>
        <n v="4130"/>
        <n v="429218"/>
        <n v="157610930"/>
        <n v="400000"/>
        <n v="187087120"/>
        <n v="277200"/>
        <n v="330872"/>
        <n v="25000"/>
        <n v="3787080"/>
        <n v="10332787"/>
        <n v="2310000"/>
        <n v="830459500"/>
        <n v="5362500"/>
        <n v="14400000"/>
        <n v="8649"/>
        <n v="253478"/>
        <n v="30790000"/>
        <n v="323125000"/>
        <n v="17832910"/>
        <n v="96700"/>
        <n v="6358000"/>
        <n v="41416709"/>
        <n v="3208889"/>
        <n v="173007876"/>
        <n v="25081304"/>
        <n v="320100"/>
        <n v="28767860"/>
        <n v="26188800"/>
        <n v="2609200"/>
        <n v="27236550"/>
        <n v="7700000"/>
        <n v="70620000"/>
        <n v="2464000"/>
        <n v="2193195"/>
        <n v="9163000"/>
        <n v="70360125"/>
        <n v="12392204"/>
        <n v="572000"/>
        <n v="88000000"/>
        <n v="14135000"/>
        <n v="3634395"/>
        <n v="656548"/>
        <n v="12807"/>
        <n v="6"/>
        <n v="15019217"/>
        <n v="2325963"/>
        <n v="2298760"/>
        <n v="19533976"/>
        <n v="47093200"/>
        <n v="352580"/>
        <n v="15566865"/>
        <n v="9735000"/>
        <n v="2588670"/>
        <n v="103"/>
        <n v="69"/>
        <n v="2"/>
        <n v="14645"/>
        <n v="1462554"/>
        <n v="1076900"/>
        <n v="31365078"/>
        <n v="9732840"/>
        <n v="22133315"/>
        <n v="28126789"/>
        <n v="131564000"/>
        <n v="119944000"/>
        <n v="54113222"/>
        <n v="541726000"/>
        <n v="11430061"/>
        <n v="26035292"/>
        <n v="2957350"/>
        <n v="1707948"/>
        <n v="264631823"/>
        <n v="193571140"/>
        <n v="9648480"/>
        <n v="389400"/>
        <n v="5984000"/>
        <n v="14740000"/>
        <n v="168304159"/>
        <n v="368267200"/>
        <n v="150297109"/>
        <n v="755385"/>
        <n v="1061289"/>
        <n v="3200000"/>
        <n v="7752"/>
        <n v="31680"/>
        <n v="24154856"/>
        <n v="40920000"/>
        <n v="292100600"/>
        <n v="408877800"/>
        <n v="108900"/>
        <n v="23142000"/>
        <n v="3571835"/>
        <n v="72105000"/>
        <n v="7277578"/>
        <n v="2193719"/>
        <n v="9890460"/>
        <n v="1101100"/>
        <n v="2585000"/>
        <n v="2164800"/>
        <n v="6121610"/>
        <n v="27280000"/>
        <n v="2365000"/>
        <n v="4160104"/>
        <n v="46775960"/>
        <n v="28530096"/>
        <n v="27420722"/>
        <n v="3212680"/>
        <n v="16450500"/>
        <n v="7018000"/>
        <n v="166631798"/>
        <n v="1551000"/>
        <n v="256468174"/>
        <n v="173980300"/>
        <n v="2970000"/>
        <n v="626130300"/>
        <n v="1465779"/>
        <n v="151724138"/>
        <n v="1438030"/>
        <n v="832702500"/>
        <n v="56972300"/>
        <n v="154000"/>
        <n v="12344200"/>
        <n v="717499550"/>
        <n v="215689557"/>
        <n v="15928"/>
        <n v="25259850"/>
        <n v="9672685"/>
        <n v="38200000"/>
        <n v="5788125"/>
        <n v="23232000"/>
        <n v="75130000"/>
        <n v="11220000"/>
        <n v="19803120"/>
        <n v="98228293"/>
        <n v="487596180"/>
        <n v="900000"/>
        <n v="1375000"/>
        <n v="3388770"/>
        <n v="16958000"/>
        <n v="6769400"/>
        <n v="1875000"/>
        <n v="8600"/>
        <n v="449020"/>
        <n v="17520"/>
        <n v="814000"/>
        <n v="182059882"/>
        <n v="9240000"/>
        <n v="2574000"/>
        <n v="201418380"/>
        <n v="291999"/>
        <n v="36000000"/>
        <n v="15928000"/>
        <n v="13294554"/>
        <n v="25517741"/>
        <n v="6762250"/>
        <n v="8488568"/>
        <n v="27695500"/>
        <n v="2068000"/>
        <n v="5297316"/>
        <n v="24657600"/>
        <n v="188100"/>
        <n v="49618800"/>
        <n v="28875000"/>
        <n v="2323200"/>
        <n v="80157000"/>
        <n v="91885009"/>
        <n v="9777900"/>
        <n v="4527600"/>
        <n v="1096523"/>
        <n v="1866000"/>
        <n v="401910"/>
        <n v="16884274"/>
        <n v="26670000"/>
        <n v="8954000"/>
        <n v="1311618"/>
        <n v="2317700"/>
        <n v="8198600"/>
        <n v="63250000"/>
        <n v="22225500"/>
        <n v="270150"/>
        <n v="3400000"/>
        <n v="7423650"/>
        <n v="3732000"/>
        <n v="7954"/>
        <n v="129000000"/>
        <n v="53650256"/>
        <n v="93005000"/>
        <n v="2288000"/>
        <n v="2757920"/>
        <n v="3794120"/>
        <n v="1142400"/>
        <n v="5456000"/>
        <n v="174240"/>
        <n v="16830000"/>
        <n v="10345500"/>
        <n v="352086390"/>
        <n v="702892"/>
        <n v="20"/>
        <n v="248733"/>
        <n v="6779"/>
        <n v="19655"/>
        <n v="5671"/>
        <n v="7962"/>
        <n v="83"/>
        <n v="1710"/>
        <n v="1089"/>
        <n v="1742"/>
        <n v="2586"/>
        <n v="4700000"/>
        <n v="849090"/>
        <n v="3080000"/>
        <n v="41020000"/>
        <n v="4750000"/>
        <n v="6820319"/>
        <n v="10540000"/>
        <n v="41517055"/>
        <n v="104142734"/>
        <n v="15553240"/>
        <n v="93800000"/>
        <n v="8523"/>
        <n v="2148"/>
        <n v="6345"/>
        <n v="330"/>
        <n v="3306000"/>
        <n v="149720"/>
        <n v="42000000"/>
        <n v="507720765"/>
        <n v="146944070"/>
        <n v="14644615"/>
        <n v="285840"/>
        <n v="269803103"/>
        <n v="288013091"/>
        <n v="128640960"/>
        <n v="17572500"/>
        <n v="6858940"/>
        <n v="6149880"/>
        <n v="28889"/>
        <n v="1471913"/>
        <n v="3670267"/>
        <n v="4849207"/>
        <n v="3289874"/>
        <n v="22624800"/>
        <n v="30000000"/>
        <n v="23095600"/>
        <n v="39820000"/>
        <n v="4133800"/>
        <n v="10604000"/>
        <n v="572440"/>
        <n v="22811500"/>
        <n v="11775500"/>
        <n v="203248213"/>
        <n v="4800000"/>
        <n v="6428"/>
        <n v="-1096825"/>
        <n v="15185944"/>
        <n v="648380"/>
        <n v="1936500"/>
        <n v="16267240"/>
        <n v="10111"/>
        <n v="112"/>
        <n v="75"/>
        <n v="185440500"/>
        <n v="726000"/>
        <n v="264583000"/>
        <n v="2641703"/>
        <n v="47113000"/>
        <n v="45760000"/>
        <n v="28908"/>
        <n v="22127271"/>
        <n v="179615084"/>
        <n v="574190"/>
        <n v="15000"/>
        <n v="933000"/>
        <n v="3390442"/>
        <n v="7837500"/>
        <n v="7769850"/>
        <n v="37359931"/>
        <n v="12011230"/>
        <n v="530680"/>
        <n v="1410240"/>
        <n v="486715400"/>
        <n v="651200"/>
        <n v="22775500"/>
        <n v="1385039"/>
        <n v="15000000"/>
        <n v="3220000"/>
        <n v="3234000"/>
        <n v="32293500"/>
        <n v="10080000"/>
        <n v="57816000"/>
        <n v="4844400"/>
        <n v="31423957"/>
        <n v="4176370"/>
        <n v="8367964"/>
        <n v="1663200"/>
        <n v="2000000"/>
        <n v="3835590"/>
        <n v="23786400"/>
        <n v="42689900"/>
        <n v="4288900"/>
        <n v="47333320"/>
        <n v="11880000"/>
        <n v="5232000"/>
        <n v="42749842"/>
        <n v="9460000"/>
        <n v="17864000"/>
        <n v="65450000"/>
        <n v="1870000"/>
        <n v="3288903"/>
        <n v="15470888"/>
        <n v="210228313"/>
        <n v="2492000"/>
        <n v="547464700"/>
        <n v="2183357"/>
        <n v="822000000"/>
        <n v="376000"/>
        <n v="10000000"/>
        <n v="619438000"/>
        <n v="2452560"/>
        <n v="181763120"/>
        <n v="25683900"/>
        <n v="77154000"/>
        <n v="15312000"/>
        <n v="22400000"/>
        <n v="22215081"/>
        <n v="14381640"/>
        <n v="48679000"/>
        <n v="58833560"/>
        <n v="66218637"/>
        <n v="2222315"/>
        <n v="47436180"/>
        <n v="3655146"/>
        <n v="4565000"/>
        <n v="5808000"/>
        <n v="11712800"/>
        <n v="1760000"/>
        <n v="34831941"/>
        <n v="10923000"/>
        <n v="16797000"/>
        <n v="1604800"/>
        <n v="25086050"/>
        <n v="17784250"/>
        <n v="25300000"/>
        <n v="1472654"/>
        <n v="13342500"/>
        <n v="46887500"/>
        <n v="10037500"/>
        <n v="3384846"/>
        <n v="27532704"/>
        <n v="18270780"/>
        <n v="8768342"/>
        <n v="79250000"/>
        <n v="18869179"/>
        <n v="2986500"/>
        <n v="3863552"/>
        <n v="3027600"/>
        <n v="64767956"/>
        <n v="6090700"/>
        <n v="11550000"/>
        <n v="49401000"/>
        <n v="5844300"/>
        <n v="54516000"/>
        <n v="7810000"/>
        <n v="26235000"/>
        <n v="3289230"/>
        <n v="13307500"/>
        <n v="2059839"/>
        <n v="51405"/>
        <n v="78014"/>
        <n v="136231261"/>
        <n v="161005067"/>
        <n v="37762000"/>
        <n v="187092180"/>
        <n v="3042"/>
        <n v="32532720"/>
        <n v="52020"/>
        <n v="13087030"/>
        <n v="4031698"/>
        <n v="22121003"/>
        <n v="91248377"/>
        <n v="219790926"/>
        <n v="228903220"/>
        <n v="49779355"/>
        <n v="61886000"/>
        <n v="21604000"/>
        <n v="24141700"/>
        <n v="9746000"/>
        <n v="278502"/>
        <n v="6771"/>
        <n v="39878"/>
        <n v="7307"/>
        <n v="7964"/>
        <n v="13"/>
        <n v="16055"/>
        <n v="15042"/>
        <n v="56"/>
        <n v="31113"/>
        <n v="6770"/>
        <n v="285843"/>
        <n v="1520000"/>
        <n v="1475849"/>
        <n v="211649780"/>
        <n v="349062321"/>
        <n v="20548975"/>
        <n v="31380"/>
        <n v="401016000"/>
        <n v="8491"/>
        <n v="257255521"/>
        <n v="9366500"/>
        <n v="1716000"/>
        <n v="14733400"/>
        <n v="4675000"/>
        <n v="153425920"/>
        <n v="1613200"/>
        <n v="180686000"/>
        <n v="23852400"/>
        <n v="9014720"/>
        <n v="2611950"/>
        <n v="7213756"/>
        <n v="63026612"/>
        <n v="9174000"/>
        <n v="3373098"/>
        <n v="624386"/>
        <n v="459683"/>
        <n v="28050000"/>
        <n v="23162634"/>
        <n v="66955371"/>
        <n v="9680000"/>
        <n v="32887500"/>
        <n v="15352775"/>
        <n v="1712110"/>
        <n v="84891870"/>
        <n v="21700000"/>
        <n v="7225240"/>
        <n v="401253000"/>
        <n v="173800"/>
        <n v="32317518"/>
        <n v="6357600"/>
        <n v="54670000"/>
        <n v="100000"/>
        <n v="21754370"/>
        <n v="741400"/>
        <n v="18788000"/>
        <n v="2075370"/>
        <n v="121"/>
        <n v="3652000"/>
        <n v="3670000"/>
        <n v="6903658"/>
        <n v="39994400"/>
        <n v="22948470"/>
        <n v="879097"/>
        <n v="1489947360"/>
        <n v="33705765"/>
        <n v="1479062"/>
        <n v="18924510"/>
        <n v="3983700"/>
        <n v="1647360"/>
        <n v="4840000"/>
        <n v="7133610"/>
        <n v="6400000"/>
        <n v="301748801"/>
        <n v="178230"/>
        <n v="1148592"/>
        <n v="12817750"/>
        <n v="685124"/>
        <n v="53700742"/>
        <n v="122372644"/>
        <n v="5192000"/>
        <n v="11665940"/>
        <n v="16666866"/>
        <n v="79165411"/>
        <n v="2626184"/>
        <n v="22550000"/>
        <n v="4256451"/>
        <n v="4158000"/>
        <n v="10441200"/>
        <n v="9185000"/>
        <n v="35310000"/>
        <n v="17500000"/>
        <n v="58439348"/>
        <n v="26345000"/>
        <n v="7210500"/>
        <n v="1173819"/>
        <n v="100668410"/>
        <n v="8391000"/>
        <n v="5555000"/>
        <n v="409761490"/>
        <n v="800000"/>
        <n v="690000"/>
        <n v="48320764"/>
        <n v="42894000"/>
        <n v="3597000"/>
        <n v="57860000"/>
        <n v="540000"/>
        <n v="10394473"/>
        <n v="32450000"/>
        <n v="34715406"/>
        <n v="1999999"/>
        <n v="1386000"/>
        <n v="18957642"/>
        <n v="114486952"/>
        <n v="125055420"/>
        <n v="117382"/>
        <n v="9600000"/>
        <n v="1482272"/>
        <n v="53548000"/>
        <n v="3943500"/>
        <n v="7840000"/>
        <n v="63793454"/>
        <n v="7397654"/>
        <n v="280271237"/>
        <n v="205083"/>
        <n v="25382500"/>
        <n v="37172550"/>
        <n v="837100"/>
        <n v="7537085"/>
        <n v="13750000"/>
        <n v="1514000"/>
        <n v="4188800"/>
        <n v="21303700"/>
        <n v="46740100"/>
        <n v="66990000"/>
        <n v="3069000"/>
        <n v="24981000"/>
        <n v="5775000"/>
        <n v="2192820"/>
        <n v="3765555"/>
        <n v="173801700"/>
        <n v="5795460"/>
        <n v="22000000"/>
        <n v="924000"/>
        <n v="20900000"/>
        <n v="1006500"/>
        <n v="12892000"/>
        <n v="153204"/>
        <n v="62910925"/>
        <n v="41900391"/>
        <n v="24178731"/>
        <n v="1582960"/>
        <n v="91725296"/>
        <n v="16000000"/>
        <n v="2164000"/>
        <n v="16215000"/>
        <n v="17760000"/>
        <n v="13052064"/>
        <n v="47508100"/>
        <n v="195041541"/>
        <n v="9724"/>
        <n v="3043"/>
        <n v="16874880"/>
        <n v="66203093"/>
        <n v="29888000"/>
        <n v="36884000"/>
        <n v="8910544"/>
        <n v="9958300"/>
        <n v="43696743"/>
        <n v="247067492"/>
        <n v="124317169"/>
        <n v="16661000"/>
        <n v="431640"/>
        <n v="27115000"/>
        <n v="32653"/>
        <n v="158885"/>
        <n v="6772"/>
        <n v="7309"/>
        <n v="1343"/>
        <n v="7945"/>
        <n v="32"/>
        <n v="140"/>
        <n v="10039"/>
        <n v="3746"/>
        <n v="26590"/>
        <n v="58"/>
        <n v="8434"/>
        <n v="18000000"/>
        <n v="205931399"/>
        <n v="21600000"/>
        <n v="106172"/>
        <n v="181648600"/>
        <n v="10800000"/>
        <n v="2147200"/>
        <n v="17545000"/>
        <n v="8455"/>
        <n v="5231"/>
        <n v="2580"/>
        <n v="13616000"/>
        <n v="339393"/>
        <n v="32627474"/>
        <n v="15633427"/>
        <n v="720000"/>
        <n v="43725000"/>
        <n v="300340"/>
        <n v="41000000"/>
        <n v="507812132"/>
        <n v="154222"/>
        <n v="44022000"/>
        <n v="38515708"/>
        <n v="616000"/>
        <n v="36036800"/>
        <n v="21492000"/>
        <n v="5060000"/>
        <n v="1176501"/>
        <n v="114758816"/>
        <n v="206800"/>
        <n v="2135100"/>
        <n v="62134820"/>
        <n v="10208000"/>
        <n v="404250000"/>
        <n v="66635361"/>
        <n v="15087600"/>
        <n v="3780986"/>
        <n v="4385857"/>
        <n v="3648471"/>
        <n v="29252"/>
        <n v="6799"/>
        <n v="519102"/>
        <n v="-151021"/>
        <n v="7844718"/>
        <n v="5071340"/>
        <n v="-15000"/>
        <n v="30000"/>
        <n v="523636"/>
        <n v="68181"/>
        <n v="5430000"/>
        <n v="18000"/>
        <n v="115390"/>
        <n v="146800"/>
        <n v="102630"/>
        <n v="71200"/>
        <n v="44930"/>
        <n v="52440"/>
        <n v="58580"/>
        <n v="35930"/>
        <n v="147800"/>
        <n v="280170"/>
        <n v="13000000"/>
        <n v="50000"/>
        <n v="24130"/>
        <n v="14946800"/>
        <n v="4040679"/>
        <n v="17596306"/>
        <n v="8562218"/>
        <n v="40000"/>
        <n v="29000"/>
        <n v="407273"/>
        <n v="16000"/>
        <n v="735290"/>
        <n v="11120"/>
        <n v="300000"/>
        <n v="153690"/>
        <n v="457440"/>
        <n v="143500"/>
        <n v="63200"/>
        <n v="45390"/>
        <n v="9420"/>
        <n v="29990"/>
        <n v="4275225"/>
        <n v="15021600"/>
        <n v="17347794"/>
        <n v="8293696"/>
        <n v="494545"/>
        <n v="13120"/>
        <n v="142170"/>
        <n v="151900"/>
        <n v="81190"/>
        <n v="46030"/>
        <n v="178080"/>
        <n v="7470"/>
        <n v="15600"/>
        <n v="16636400"/>
        <n v="4280751"/>
        <n v="16571832"/>
        <n v="7907025"/>
        <n v="465455"/>
        <n v="81930"/>
        <n v="142280"/>
        <n v="146020"/>
        <n v="72600"/>
        <n v="12260"/>
        <n v="9430"/>
        <n v="14990800"/>
        <n v="4280357"/>
        <n v="1461030"/>
        <n v="20000"/>
        <n v="23569815"/>
        <n v="17119101"/>
        <n v="140000"/>
        <n v="593140"/>
        <n v="290909"/>
        <n v="12980"/>
        <n v="143490"/>
        <n v="101650"/>
        <n v="72840"/>
        <n v="52450"/>
        <n v="34920"/>
        <n v="8430"/>
        <n v="3768271"/>
        <n v="14537600"/>
        <n v="25364868"/>
        <n v="7931044"/>
        <n v="349091"/>
        <n v="36000"/>
        <n v="13040"/>
        <n v="28000"/>
        <n v="172320"/>
        <n v="153330"/>
        <n v="48500"/>
        <n v="35940"/>
        <n v="44520"/>
        <n v="51000"/>
        <n v="152960"/>
        <n v="245570"/>
        <n v="11330"/>
        <n v="4091961"/>
        <n v="15677200"/>
        <n v="17129188"/>
        <n v="8716175"/>
        <n v="-30000"/>
        <n v="40909"/>
        <n v="14040"/>
        <n v="144370"/>
        <n v="51580"/>
        <n v="24500"/>
        <n v="1700"/>
        <n v="15550"/>
        <n v="14260400"/>
        <n v="4007125"/>
        <n v="3650"/>
        <n v="16446551"/>
        <n v="4202884"/>
        <n v="14800"/>
        <n v="26750"/>
        <n v="102550"/>
        <n v="47970"/>
        <n v="51500"/>
        <n v="40050"/>
        <n v="160000"/>
        <n v="15500"/>
        <n v="17570"/>
        <n v="14555200"/>
        <n v="4268167"/>
        <n v="17181034"/>
        <n v="11961491"/>
        <n v="90000"/>
        <n v="18910"/>
        <n v="172500"/>
        <n v="102640"/>
        <n v="71500"/>
        <n v="55550"/>
        <n v="5490000"/>
        <n v="17000"/>
        <n v="4561123"/>
        <n v="13873200"/>
        <n v="16859975"/>
        <n v="7694112"/>
        <n v="-10000"/>
        <n v="801060"/>
        <n v="175000"/>
        <n v="120000"/>
        <n v="2570182"/>
        <n v="579630"/>
        <n v="39298"/>
        <n v="29810"/>
        <n v="14950"/>
        <n v="261818"/>
        <n v="144160"/>
        <n v="97030"/>
        <n v="54370"/>
        <n v="19000"/>
        <n v="566910"/>
        <n v="114070"/>
        <n v="4819482"/>
        <n v="15730950"/>
        <n v="8188219"/>
        <n v="12510"/>
        <n v="91750"/>
        <n v="48070"/>
        <n v="124550"/>
        <n v="9000"/>
        <n v="4237386"/>
        <n v="16275600"/>
        <n v="16136639"/>
        <n v="7858835"/>
        <n v="56120"/>
        <n v="414545"/>
        <n v="600000"/>
        <n v="108460"/>
        <n v="12670"/>
        <n v="153500"/>
        <n v="91900"/>
        <n v="74030"/>
        <n v="42760"/>
        <n v="51550"/>
        <n v="914000"/>
        <n v="2530580"/>
        <n v="220200"/>
        <n v="14170"/>
        <n v="590000"/>
        <n v="4909091"/>
        <n v="4790"/>
        <n v="88700"/>
        <n v="12293600"/>
        <n v="4271792"/>
        <n v="16709279"/>
        <n v="8501200"/>
        <n v="-20000"/>
        <n v="354000"/>
        <n v="73200"/>
        <n v="390000"/>
        <n v="75550"/>
        <n v="2730"/>
        <n v="70010"/>
        <n v="278980"/>
        <n v="22150"/>
        <n v="50200"/>
        <n v="1144000"/>
        <n v="1243440"/>
        <n v="3155602"/>
        <n v="1535490"/>
        <n v="8380"/>
        <n v="276290"/>
        <n v="23230"/>
        <n v="57100"/>
        <n v="1166998"/>
        <n v="3844216"/>
        <n v="1837857"/>
        <n v="23200"/>
        <n v="933510"/>
        <n v="101200"/>
        <n v="268500"/>
        <n v="284950"/>
        <n v="24520"/>
        <n v="270000"/>
        <n v="1258400"/>
        <n v="1264844"/>
        <n v="2952287"/>
        <n v="1408644"/>
        <n v="891360"/>
        <n v="7100"/>
        <n v="90090"/>
        <n v="213320"/>
        <n v="256330"/>
        <n v="21060"/>
        <n v="8520"/>
        <n v="1360693"/>
        <n v="60600"/>
        <n v="4321738"/>
        <n v="3138941"/>
        <n v="141350"/>
        <n v="234220"/>
        <n v="24240"/>
        <n v="1703660"/>
        <n v="387500"/>
        <n v="5560759"/>
        <n v="1738729"/>
        <n v="148000"/>
        <n v="84000"/>
        <n v="7800"/>
        <n v="167210"/>
        <n v="36630"/>
        <n v="232320"/>
        <n v="22030"/>
        <n v="304610"/>
        <n v="324610"/>
        <n v="8900"/>
        <n v="203710"/>
        <n v="1211624"/>
        <n v="3647143"/>
        <n v="1855846"/>
        <n v="10500"/>
        <n v="135690"/>
        <n v="230820"/>
        <n v="23690"/>
        <n v="39580"/>
        <n v="1262800"/>
        <n v="1276609"/>
        <n v="13500"/>
        <n v="3616682"/>
        <n v="924236"/>
        <n v="103740"/>
        <n v="37110"/>
        <n v="162225"/>
        <n v="242310"/>
        <n v="25020"/>
        <n v="1232000"/>
        <n v="1489972"/>
        <n v="43000"/>
        <n v="3301918"/>
        <n v="2298806"/>
        <n v="258640"/>
        <n v="25500"/>
        <n v="102690"/>
        <n v="37460"/>
        <n v="237300"/>
        <n v="27370"/>
        <n v="565637"/>
        <n v="121830"/>
        <n v="27800"/>
        <n v="1473410"/>
        <n v="1254000"/>
        <n v="3183565"/>
        <n v="1452831"/>
        <n v="131690"/>
        <n v="353500"/>
        <n v="242560"/>
        <n v="29370"/>
        <n v="57770"/>
        <n v="1337600"/>
        <n v="1612332"/>
        <n v="172200"/>
        <n v="2975644"/>
        <n v="1548871"/>
        <n v="56340"/>
        <n v="105000"/>
        <n v="243160"/>
        <n v="23860"/>
        <n v="26130"/>
        <n v="35000"/>
        <n v="1487841"/>
        <n v="1452000"/>
        <n v="1115770"/>
        <n v="3165149"/>
        <n v="1541484"/>
        <n v="1034000"/>
        <n v="144880"/>
        <n v="69110"/>
        <n v="283630"/>
        <n v="28220"/>
        <n v="48530"/>
        <n v="20200"/>
        <n v="336640"/>
        <n v="1247798"/>
        <n v="3288291"/>
        <n v="1672988"/>
        <n v="27272"/>
        <n v="243600"/>
        <n v="3299525"/>
        <n v="47893"/>
        <n v="338675"/>
        <n v="1594660"/>
        <n v="29400"/>
        <n v="8000"/>
        <n v="47500"/>
        <n v="432000"/>
        <n v="4000"/>
        <n v="2050134"/>
        <n v="115000"/>
        <n v="29091"/>
        <n v="85000"/>
        <n v="1592000"/>
        <n v="3200"/>
        <n v="1250000"/>
        <n v="62000"/>
        <n v="1125000"/>
        <n v="94440"/>
        <n v="5402250"/>
        <n v="1975790"/>
        <n v="56530"/>
        <n v="383050"/>
        <n v="111830"/>
        <n v="2700"/>
        <n v="3000"/>
        <n v="156"/>
        <n v="189850"/>
        <n v="1800"/>
        <n v="3500"/>
        <n v="1850000"/>
        <n v="297000"/>
        <n v="8200"/>
        <n v="52364"/>
        <n v="2000"/>
        <n v="1200"/>
        <n v="93490"/>
        <n v="6668190"/>
        <n v="849"/>
        <n v="27000"/>
        <n v="6819"/>
        <n v="68500"/>
        <n v="5546140"/>
        <n v="3687810"/>
        <n v="450110"/>
        <n v="1330060"/>
        <n v="1880040"/>
        <n v="2141091"/>
        <n v="2457960"/>
        <n v="365202"/>
        <n v="240545"/>
        <n v="224091"/>
        <n v="158980"/>
        <n v="3709564"/>
        <n v="108000"/>
        <n v="177264"/>
        <n v="1067455"/>
        <n v="918050"/>
        <n v="170080"/>
        <n v="560460"/>
        <n v="81000"/>
        <n v="290000"/>
        <n v="3066518"/>
        <n v="11380"/>
        <n v="86400"/>
        <n v="76400"/>
        <n v="89000"/>
        <n v="186900"/>
        <n v="688000"/>
        <n v="1208709"/>
        <n v="168000"/>
        <n v="22680"/>
        <n v="95260"/>
        <n v="358400"/>
        <n v="3145000"/>
        <n v="866540"/>
        <n v="34000"/>
        <n v="211800"/>
        <n v="33900"/>
        <n v="259200"/>
        <n v="5150"/>
        <n v="5650"/>
        <n v="42250"/>
        <n v="12533942"/>
        <n v="403000"/>
        <n v="26000"/>
        <n v="63000"/>
        <n v="411086"/>
        <n v="182691"/>
        <n v="997100"/>
        <n v="485400"/>
        <n v="659507"/>
        <n v="18200"/>
        <n v="615450"/>
        <n v="11121355"/>
        <n v="205000"/>
        <n v="8850"/>
        <n v="7252445"/>
        <n v="768308"/>
        <n v="46000"/>
        <n v="23864"/>
        <n v="7076"/>
        <n v="69540"/>
        <n v="9057080"/>
        <n v="13600"/>
        <n v="2617020"/>
        <n v="77510"/>
        <n v="96315"/>
        <n v="1430700"/>
        <n v="628713"/>
        <n v="573500"/>
        <n v="340470"/>
        <n v="2111811"/>
        <n v="1203544"/>
        <n v="53000"/>
        <n v="460"/>
        <n v="2736479"/>
        <n v="7330600"/>
        <n v="1616182"/>
        <n v="1300000"/>
        <n v="5312343"/>
        <n v="752240"/>
        <n v="1000"/>
        <n v="17600"/>
        <n v="2307330"/>
        <n v="5000"/>
        <n v="6000"/>
        <n v="27900"/>
        <n v="58300"/>
        <n v="7500"/>
        <n v="1536600"/>
        <n v="707"/>
        <n v="520"/>
        <n v="18168"/>
        <n v="147530"/>
        <n v="41538"/>
        <n v="5500"/>
        <n v="12900"/>
        <n v="48509"/>
        <n v="1545"/>
        <n v="125210"/>
        <n v="1609080"/>
        <n v="142500"/>
        <n v="9400"/>
        <n v="6400"/>
        <n v="916364"/>
        <n v="1964670"/>
        <n v="52200"/>
        <n v="2420484"/>
        <n v="2800"/>
        <n v="95970"/>
        <n v="11000"/>
        <n v="1596110"/>
        <n v="109600"/>
        <n v="719610"/>
        <n v="1371760"/>
        <n v="225000"/>
        <n v="36370"/>
        <n v="290390"/>
        <n v="825590"/>
        <n v="78900"/>
        <n v="52621170"/>
        <n v="86856"/>
        <n v="230000"/>
        <n v="9205810"/>
        <n v="13800"/>
        <n v="52600"/>
        <n v="40727"/>
        <n v="191000"/>
        <n v="3600"/>
        <n v="59810"/>
        <n v="5678740"/>
        <n v="2280613"/>
        <n v="6500"/>
        <n v="92000"/>
        <n v="451703"/>
        <n v="39000"/>
        <n v="12000"/>
        <n v="2552654"/>
        <n v="2762290"/>
        <n v="289504"/>
        <n v="132800"/>
        <n v="8383400"/>
        <n v="389971"/>
        <n v="286200"/>
        <n v="76000"/>
        <n v="2728"/>
        <n v="27630"/>
        <n v="172000"/>
        <n v="3611662"/>
        <n v="32916"/>
        <n v="42735"/>
        <n v="266250"/>
        <n v="106000"/>
        <n v="54000"/>
        <n v="230400"/>
        <n v="215050"/>
        <n v="166000"/>
        <n v="428467"/>
        <n v="226880"/>
        <n v="34140"/>
        <n v="28125"/>
        <n v="752000"/>
        <n v="810000"/>
        <n v="2220000"/>
        <n v="22950"/>
        <n v="876060"/>
        <n v="8100"/>
        <n v="1629816"/>
        <n v="160880"/>
        <n v="77900"/>
        <n v="815100"/>
        <n v="875946"/>
        <n v="14000"/>
        <n v="1930122"/>
        <n v="29200"/>
        <n v="314550"/>
        <n v="41712"/>
        <n v="4491796"/>
        <n v="690350"/>
        <n v="637140"/>
        <n v="845690"/>
        <n v="885138"/>
        <n v="306000"/>
        <n v="697810"/>
        <n v="20500"/>
        <n v="134690"/>
        <n v="138700"/>
        <n v="14400"/>
        <n v="367750"/>
        <n v="1760706"/>
        <n v="1017781"/>
        <n v="2318946"/>
        <n v="1732180"/>
        <n v="12800"/>
        <n v="1424520"/>
        <n v="527410"/>
        <n v="91500"/>
        <n v="1060640"/>
        <n v="245000"/>
        <n v="6090"/>
        <n v="17871"/>
        <n v="128930"/>
        <n v="45210"/>
        <n v="11040"/>
        <n v="42727"/>
        <n v="140020"/>
        <n v="1616560"/>
        <n v="919575"/>
        <n v="2373595"/>
        <n v="104400"/>
        <n v="2424195"/>
        <n v="1447010"/>
        <n v="9368130"/>
        <n v="14100"/>
        <n v="1006080"/>
        <n v="59600"/>
        <n v="18182"/>
        <n v="110600"/>
        <n v="95000"/>
        <n v="39500"/>
        <n v="311020"/>
        <n v="2382790"/>
        <n v="3100400"/>
        <n v="939650"/>
        <n v="307000"/>
        <n v="7000"/>
        <n v="301125"/>
        <n v="273647"/>
        <n v="370539"/>
        <n v="347922"/>
        <n v="70000"/>
        <n v="16500"/>
        <n v="44800"/>
        <n v="4500"/>
        <n v="442800"/>
        <n v="116000"/>
        <n v="46300"/>
        <n v="27400"/>
        <n v="49455"/>
        <n v="392780"/>
        <n v="4024910"/>
        <n v="3550"/>
        <n v="18600"/>
        <n v="133779"/>
        <n v="65000"/>
        <n v="18390"/>
        <n v="12392250"/>
        <n v="9086340"/>
        <n v="111758"/>
        <n v="16990"/>
        <n v="2521432"/>
        <n v="2500"/>
        <n v="346080"/>
        <n v="42000"/>
        <n v="31500"/>
        <n v="553794"/>
        <n v="8287200"/>
        <n v="541850"/>
        <n v="471810"/>
        <n v="1506604"/>
        <n v="9519316"/>
        <n v="523136"/>
        <n v="19300"/>
        <n v="119300"/>
        <n v="43480"/>
        <n v="1515899"/>
        <n v="4334175"/>
        <n v="23600"/>
        <n v="328500"/>
        <n v="318000"/>
        <n v="167528"/>
        <n v="135000"/>
        <n v="168200"/>
        <n v="18950"/>
        <n v="157713"/>
        <n v="495125"/>
        <n v="247050"/>
        <n v="4440000"/>
        <n v="1382820"/>
        <n v="81700"/>
        <n v="3116787"/>
        <n v="35910"/>
        <n v="59400"/>
        <n v="109040"/>
        <n v="8400"/>
        <n v="330680"/>
        <n v="33600"/>
        <n v="217500"/>
        <n v="255100"/>
        <n v="235200"/>
        <n v="2518083"/>
        <n v="254780"/>
        <n v="30400"/>
        <n v="11400"/>
        <n v="40500"/>
        <n v="531200"/>
        <n v="3597981"/>
        <n v="59984"/>
        <n v="318654"/>
        <n v="166742"/>
        <n v="230880"/>
        <n v="20864"/>
        <n v="1224364"/>
        <n v="138000"/>
        <n v="5600"/>
        <n v="24000"/>
        <n v="53818"/>
        <n v="58000"/>
        <n v="17633"/>
        <n v="8013900"/>
        <n v="1900"/>
        <n v="107430"/>
        <n v="36155"/>
        <n v="123636"/>
        <n v="168900"/>
        <n v="1368069"/>
        <n v="468000"/>
        <n v="647289"/>
        <n v="564000"/>
        <n v="125000"/>
        <n v="136363"/>
        <n v="8250"/>
        <n v="207500"/>
        <n v="696860"/>
        <n v="28500"/>
        <n v="2009788"/>
        <n v="39617"/>
        <n v="17417"/>
        <n v="7000000"/>
        <n v="23400"/>
        <n v="55018"/>
        <n v="5777813"/>
        <n v="111640"/>
        <n v="1789480"/>
        <n v="768608"/>
        <n v="-768608"/>
        <n v="255000"/>
        <n v="-255000"/>
        <n v="11256806"/>
        <n v="-11256806"/>
        <n v="-1515899"/>
        <n v="-16000"/>
        <n v="-80000"/>
        <n v="995138"/>
        <n v="-995138"/>
        <n v="-916364"/>
        <n v="-800000"/>
        <n v="-1800"/>
        <n v="458904"/>
        <n v="2374895"/>
        <n v="109640"/>
        <n v="226381"/>
        <n v="38000"/>
        <n v="-38000"/>
        <n v="5547310"/>
        <n v="3271570"/>
        <n v="13000"/>
        <n v="22109"/>
        <n v="46545"/>
        <n v="45540"/>
        <n v="135"/>
        <n v="86490"/>
        <n v="11467640"/>
        <n v="17200"/>
        <n v="1999692"/>
        <n v="13590"/>
        <n v="25600"/>
        <n v="1571000"/>
        <n v="785214"/>
        <n v="520000"/>
        <n v="216000"/>
        <n v="26400"/>
        <n v="192000"/>
        <n v="884520"/>
        <n v="6829213"/>
        <n v="34500"/>
        <n v="620636"/>
        <n v="662224"/>
        <n v="666000"/>
        <n v="222800"/>
        <n v="49600"/>
        <n v="2114532"/>
        <n v="18900"/>
        <n v="109380"/>
        <n v="749164"/>
        <n v="215250"/>
        <n v="159300"/>
        <n v="35550"/>
        <n v="426000"/>
        <n v="20700"/>
        <n v="1665000"/>
        <n v="833000"/>
        <n v="1380000"/>
        <n v="51200"/>
        <n v="8666000"/>
        <n v="13250"/>
        <n v="524914"/>
        <n v="13700"/>
        <n v="360000"/>
        <n v="978650"/>
        <n v="1517360"/>
        <n v="442500"/>
        <n v="4820582"/>
        <n v="177390"/>
        <n v="52500"/>
        <n v="597078"/>
        <n v="1196954"/>
        <n v="593700"/>
        <n v="886056"/>
        <n v="214500"/>
        <n v="140600"/>
        <n v="20340"/>
        <n v="82010"/>
        <n v="143800"/>
        <n v="59200"/>
        <n v="323000"/>
        <n v="705000"/>
        <n v="181110"/>
        <n v="6900"/>
        <n v="142800"/>
        <n v="6240000"/>
        <n v="2236000"/>
        <n v="15400"/>
        <n v="1422916"/>
        <n v="301200"/>
        <n v="760000"/>
        <n v="634980"/>
        <n v="2325521"/>
        <n v="243164"/>
        <n v="64125"/>
        <n v="170700"/>
        <n v="6416132"/>
        <n v="517154"/>
        <n v="1295400"/>
        <n v="88160"/>
        <n v="1350846"/>
        <n v="17478"/>
        <n v="43346"/>
        <n v="25630"/>
        <n v="1850"/>
        <n v="43400"/>
        <n v="13300"/>
        <n v="1613480"/>
        <n v="65418"/>
        <n v="94240"/>
        <n v="353680"/>
        <n v="1380390"/>
        <n v="989920"/>
        <n v="350600"/>
        <n v="48240"/>
        <n v="525000"/>
        <n v="34545"/>
        <n v="36800"/>
        <n v="2002655"/>
        <n v="2065022"/>
        <n v="9749830"/>
        <n v="14600"/>
        <n v="6823360"/>
        <n v="10200"/>
        <n v="7700"/>
        <n v="3174800"/>
        <n v="2435590"/>
        <n v="3700"/>
        <n v="583"/>
        <n v="16700"/>
        <n v="87400"/>
        <n v="39250"/>
        <n v="2169475"/>
        <n v="6303"/>
        <n v="130990"/>
        <n v="86280"/>
        <n v="11440"/>
        <n v="576000"/>
        <n v="38064"/>
        <n v="248477"/>
        <n v="2289360"/>
        <n v="480000"/>
        <n v="31000"/>
        <n v="260000"/>
        <n v="345900"/>
        <n v="96000"/>
        <n v="57000"/>
        <n v="1044700"/>
        <n v="2300"/>
        <n v="2259900"/>
        <n v="89600"/>
        <n v="7200000"/>
        <n v="5479488"/>
        <n v="575000"/>
        <n v="876600"/>
        <n v="412610"/>
        <n v="863850"/>
        <n v="306654"/>
        <n v="5400"/>
        <n v="39600"/>
        <n v="18800"/>
        <n v="283100"/>
        <n v="157000"/>
        <n v="1068000"/>
        <n v="1712000"/>
        <n v="22760"/>
        <n v="104800"/>
        <n v="93200"/>
        <n v="247360"/>
        <n v="208600"/>
        <n v="266300"/>
        <n v="32500"/>
        <n v="465500"/>
        <n v="22600"/>
        <n v="276200"/>
        <n v="420000"/>
        <n v="2202808"/>
        <n v="839130"/>
        <n v="550752"/>
        <n v="180000"/>
        <n v="401335"/>
        <n v="165688"/>
        <n v="191160"/>
        <n v="514907"/>
        <n v="156400"/>
        <n v="214788"/>
        <n v="18620"/>
        <n v="92850"/>
        <n v="11750"/>
        <n v="126600"/>
        <n v="644739"/>
        <n v="1134675"/>
        <n v="2341046"/>
        <n v="577980"/>
        <n v="23420"/>
        <n v="127376"/>
        <n v="638242"/>
        <n v="138905"/>
        <n v="24600"/>
        <n v="524450"/>
        <n v="162000"/>
        <n v="524"/>
        <n v="17555"/>
        <n v="2757000"/>
        <n v="31227"/>
        <n v="4500000"/>
        <n v="5580"/>
        <n v="30600"/>
        <n v="1585760"/>
        <n v="42782"/>
        <n v="112020"/>
        <n v="1696675"/>
        <n v="1386510"/>
        <n v="35300"/>
        <n v="35600"/>
        <n v="-35600"/>
        <n v="2074205"/>
        <n v="32364"/>
        <n v="2400"/>
        <n v="63240"/>
        <n v="21000"/>
        <n v="18240"/>
        <n v="173580"/>
        <n v="34909"/>
        <n v="158600"/>
        <n v="1733524"/>
        <n v="60410"/>
        <n v="4600010"/>
        <n v="250220"/>
        <n v="259300"/>
        <n v="9057730"/>
        <n v="29600"/>
        <n v="235392"/>
        <n v="7035"/>
        <n v="12745"/>
        <n v="814374"/>
        <n v="1769870"/>
        <n v="40432"/>
        <n v="213098"/>
        <n v="6920014"/>
        <n v="1079700"/>
        <n v="161000"/>
        <n v="285800"/>
        <n v="16750"/>
        <n v="46779"/>
        <n v="293850"/>
        <n v="21500"/>
        <n v="45600"/>
        <n v="1522000"/>
        <n v="3880"/>
        <n v="105690"/>
        <n v="58500"/>
        <n v="136000"/>
        <n v="5950"/>
        <n v="433620"/>
        <n v="158222"/>
        <n v="34207"/>
        <n v="474800"/>
        <n v="17111595"/>
        <n v="26600"/>
        <n v="1336415"/>
        <n v="2592000"/>
        <n v="1049200"/>
        <n v="122900"/>
        <n v="118068"/>
        <n v="133000"/>
        <n v="3714737"/>
        <n v="671500"/>
        <n v="175750"/>
        <n v="909679"/>
        <n v="180700"/>
        <n v="11200"/>
        <n v="2240"/>
        <n v="292000"/>
        <n v="1557603"/>
        <n v="20050"/>
        <n v="636255"/>
        <n v="607168"/>
        <n v="2269500"/>
        <n v="933997"/>
        <n v="45250"/>
        <n v="21700"/>
        <n v="3116610"/>
        <n v="366190"/>
        <n v="4672500"/>
        <n v="1547749"/>
        <n v="870150"/>
        <n v="21817000"/>
        <n v="6300"/>
        <n v="11620"/>
        <n v="2430"/>
        <n v="8700"/>
        <n v="-8700"/>
        <n v="17027"/>
        <n v="32285"/>
        <n v="2121556"/>
        <n v="1550"/>
        <n v="150000"/>
        <n v="39909"/>
        <n v="121400"/>
        <n v="1706320"/>
        <n v="570000"/>
        <n v="-142500"/>
        <n v="-27000"/>
        <n v="-863850"/>
        <n v="-2269500"/>
        <n v="-20340"/>
        <n v="-480000"/>
        <n v="-292000"/>
        <n v="-520000"/>
        <n v="-1125000"/>
        <n v="446000"/>
        <n v="-446000"/>
        <n v="-8200"/>
        <n v="3798083"/>
        <n v="-3798083"/>
        <n v="-432000"/>
        <n v="-433620"/>
        <n v="-8000"/>
        <n v="-7100"/>
        <n v="35250"/>
        <n v="-35250"/>
        <n v="-215250"/>
        <n v="-60000"/>
        <n v="-90000"/>
        <n v="-16750"/>
        <n v="2047506"/>
        <n v="279000"/>
        <n v="674910"/>
        <n v="2985530"/>
        <n v="326590"/>
        <n v="63636"/>
        <n v="676000"/>
        <n v="47000"/>
        <n v="8461830"/>
        <n v="12700"/>
        <n v="63310"/>
        <n v="1260200"/>
        <n v="61740"/>
        <n v="176020"/>
        <n v="184420"/>
        <n v="64700"/>
        <n v="4091"/>
        <n v="2209211"/>
        <n v="254600"/>
        <n v="6150"/>
        <n v="422817"/>
        <n v="5255"/>
        <n v="361128"/>
        <n v="530000"/>
        <n v="93000"/>
        <n v="285700"/>
        <n v="2908402"/>
        <n v="399710"/>
        <n v="860000"/>
        <n v="791400"/>
        <n v="1155420"/>
        <n v="128000"/>
        <n v="468250"/>
        <n v="2058750"/>
        <n v="48930"/>
        <n v="67500"/>
        <n v="1141090"/>
        <n v="171000"/>
        <n v="171500"/>
        <n v="504000"/>
        <n v="1105520"/>
        <n v="218800"/>
        <n v="4190707"/>
        <n v="134150"/>
        <n v="131800"/>
        <n v="732665"/>
        <n v="117710"/>
        <n v="1737374"/>
        <n v="135150"/>
        <n v="380000"/>
        <n v="1381282"/>
        <n v="185000"/>
        <n v="46400"/>
        <n v="148290"/>
        <n v="3056941"/>
        <n v="3515000"/>
        <n v="203000"/>
        <n v="626631"/>
        <n v="69000"/>
        <n v="2111500"/>
        <n v="892581"/>
        <n v="10341600"/>
        <n v="182720"/>
        <n v="20250"/>
        <n v="146000"/>
        <n v="424000"/>
        <n v="59300"/>
        <n v="15200"/>
        <n v="6891834"/>
        <n v="30960"/>
        <n v="23080"/>
        <n v="1021660"/>
        <n v="17419"/>
        <n v="30595"/>
        <n v="117250"/>
        <n v="1830634"/>
        <n v="127034"/>
        <n v="372400"/>
        <n v="841000"/>
        <n v="228700"/>
        <n v="298400"/>
        <n v="44927"/>
        <n v="1552320"/>
        <n v="91180"/>
        <n v="400"/>
        <n v="2645118"/>
        <n v="995300"/>
        <n v="295320"/>
        <n v="2071110"/>
        <n v="8788350"/>
        <n v="13200"/>
        <n v="163840"/>
        <n v="1900000"/>
        <n v="63630"/>
        <n v="2484425"/>
        <n v="638400"/>
        <n v="16400"/>
        <n v="2128800"/>
        <n v="6105"/>
        <n v="33250"/>
        <n v="36990"/>
        <n v="74400"/>
        <n v="344213"/>
        <n v="3396835"/>
        <n v="288000"/>
        <n v="197400"/>
        <n v="2100844"/>
        <n v="403500"/>
        <n v="263353"/>
        <n v="81630"/>
        <n v="710400"/>
        <n v="228200"/>
        <n v="256500"/>
        <n v="32700"/>
        <n v="129600"/>
        <n v="118000"/>
        <n v="799438"/>
        <n v="370000"/>
        <n v="268900"/>
        <n v="481000"/>
        <n v="145962"/>
        <n v="82000"/>
        <n v="7600"/>
        <n v="504500"/>
        <n v="950"/>
        <n v="35350"/>
        <n v="170400"/>
        <n v="33489"/>
        <n v="684700"/>
        <n v="869144"/>
        <n v="718200"/>
        <n v="123000"/>
        <n v="108750"/>
        <n v="578580"/>
        <n v="767947"/>
        <n v="1648214"/>
        <n v="1008416"/>
        <n v="684000"/>
        <n v="4200"/>
        <n v="2264000"/>
        <n v="9517500"/>
        <n v="902187"/>
        <n v="74320"/>
        <n v="1220770"/>
        <n v="45220"/>
        <n v="233000"/>
        <n v="19008"/>
        <n v="22890"/>
        <n v="24230"/>
        <n v="3760"/>
        <n v="5100"/>
        <n v="132690"/>
        <n v="54491"/>
        <n v="1578720"/>
        <n v="871749"/>
        <n v="116600"/>
        <n v="1569501"/>
        <n v="60540"/>
        <n v="8878720"/>
        <n v="2347615"/>
        <n v="1505000"/>
        <n v="411000"/>
        <n v="7091"/>
        <n v="1467690"/>
        <n v="243990"/>
        <n v="880280"/>
        <n v="688610"/>
        <n v="605890"/>
        <n v="404790"/>
        <n v="2468190"/>
        <n v="1567710"/>
        <n v="300800"/>
        <n v="648000"/>
        <n v="170000"/>
        <n v="1408740"/>
        <n v="1440000"/>
        <n v="15455"/>
        <n v="283320"/>
        <n v="412281"/>
        <n v="244400"/>
        <n v="3821820"/>
        <n v="38400"/>
        <n v="206700"/>
        <n v="3010000"/>
        <n v="64271"/>
        <n v="558792"/>
        <n v="37000"/>
        <n v="594610"/>
        <n v="1093936"/>
        <n v="6475000"/>
        <n v="1129666"/>
        <n v="88004"/>
        <n v="2239900"/>
        <n v="587000"/>
        <n v="12429100"/>
        <n v="101600"/>
        <n v="80050"/>
        <n v="27600"/>
        <n v="314963"/>
        <n v="635100"/>
        <n v="124075"/>
        <n v="135098"/>
        <n v="11800"/>
        <n v="614000"/>
        <n v="448000"/>
        <n v="1480040"/>
        <n v="75790"/>
        <n v="195390"/>
        <n v="2066833"/>
        <n v="3714446"/>
        <n v="47880"/>
        <n v="768200"/>
        <n v="1080275"/>
        <n v="959798"/>
        <n v="142000"/>
        <n v="1141100"/>
        <n v="297380"/>
        <n v="37500"/>
        <n v="1938050"/>
        <n v="27650"/>
        <n v="483000"/>
        <n v="91260"/>
        <n v="118800"/>
        <n v="461450"/>
        <n v="23730"/>
        <n v="2812500"/>
        <n v="1061108"/>
        <n v="3018334"/>
        <n v="945404"/>
        <n v="145032"/>
        <n v="1100"/>
        <n v="14900"/>
        <n v="17682"/>
        <n v="34631"/>
        <n v="677890"/>
        <n v="2900"/>
        <n v="2346287"/>
        <n v="38836"/>
        <n v="1512720"/>
        <n v="70320"/>
        <n v="-400"/>
        <n v="-135150"/>
        <n v="-40000"/>
        <n v="-50000"/>
        <n v="105600"/>
        <n v="-105600"/>
        <n v="3125000"/>
        <n v="-3125000"/>
        <n v="-58300"/>
        <n v="2115000"/>
        <n v="-2115000"/>
        <n v="568000"/>
        <n v="235000"/>
        <n v="1582956"/>
        <n v="654130"/>
        <n v="257018"/>
        <n v="154545"/>
        <n v="583650"/>
        <n v="892000"/>
        <n v="87600"/>
        <n v="8754490"/>
        <n v="13100"/>
        <n v="322100"/>
        <n v="1135030"/>
        <n v="825300"/>
        <n v="247000"/>
        <n v="139570"/>
        <n v="2104138"/>
        <n v="1568330"/>
        <n v="723600"/>
        <n v="26182"/>
        <n v="409540"/>
        <n v="6414"/>
        <n v="455"/>
        <n v="45280"/>
        <n v="64000"/>
        <n v="127800"/>
        <n v="234000"/>
        <n v="2060032"/>
        <n v="1652554"/>
        <n v="63550"/>
        <n v="1548000"/>
        <n v="259400"/>
        <n v="544600"/>
        <n v="56500"/>
        <n v="637000"/>
        <n v="650660"/>
        <n v="237500"/>
        <n v="58710"/>
        <n v="73525"/>
        <n v="86430"/>
        <n v="4800"/>
        <n v="22400"/>
        <n v="65900"/>
        <n v="1003760"/>
        <n v="80400"/>
        <n v="220751"/>
        <n v="1375920"/>
        <n v="34450"/>
        <n v="40932"/>
        <n v="1933670"/>
        <n v="1044348"/>
        <n v="127890"/>
        <n v="582000"/>
        <n v="726950"/>
        <n v="2261300"/>
        <n v="1110000"/>
        <n v="314600"/>
        <n v="1291061"/>
        <n v="50797"/>
        <n v="390178"/>
        <n v="121271"/>
        <n v="39800"/>
        <n v="850000"/>
        <n v="587350"/>
        <n v="352520"/>
        <n v="1263630"/>
        <n v="41530"/>
        <n v="968634"/>
        <n v="82416"/>
        <n v="420766"/>
        <n v="9957000"/>
        <n v="17160"/>
        <n v="23000"/>
        <n v="663600"/>
        <n v="3120000"/>
        <n v="24260"/>
        <n v="140296"/>
        <n v="252000"/>
        <n v="20184"/>
        <n v="23177"/>
        <n v="96121"/>
        <n v="1530760"/>
        <n v="524172"/>
        <n v="571637"/>
        <n v="600082"/>
        <n v="1458189"/>
        <n v="61450"/>
        <n v="266350"/>
        <n v="8656430"/>
        <n v="60300"/>
        <n v="244800"/>
        <n v="298000"/>
        <n v="56000"/>
        <n v="1666607"/>
        <n v="6091"/>
        <n v="394000"/>
        <n v="66870"/>
        <n v="88040"/>
        <n v="399430"/>
        <n v="176150"/>
        <n v="1380064"/>
        <n v="756870"/>
        <n v="101768"/>
        <n v="329700"/>
        <n v="3168911"/>
        <n v="1355248"/>
        <n v="55800"/>
        <n v="21600"/>
        <n v="69420"/>
        <n v="628000"/>
        <n v="447450"/>
        <n v="747000"/>
        <n v="418000"/>
        <n v="102000"/>
        <n v="263900"/>
        <n v="307532"/>
        <n v="1043280"/>
        <n v="31184"/>
        <n v="179200"/>
        <n v="59392"/>
        <n v="179550"/>
        <n v="1263600"/>
        <n v="1379780"/>
        <n v="4600"/>
        <n v="21800"/>
        <n v="335248"/>
        <n v="217790"/>
        <n v="297780"/>
        <n v="9037200"/>
        <n v="33300"/>
        <n v="637866"/>
        <n v="117754"/>
        <n v="303744"/>
        <n v="282000"/>
        <n v="230360"/>
        <n v="644155"/>
        <n v="125340"/>
        <n v="1005922"/>
        <n v="105438"/>
        <n v="675560"/>
        <n v="1768000"/>
        <n v="353000"/>
        <n v="255200"/>
        <n v="1295000"/>
        <n v="1219710"/>
        <n v="699950"/>
        <n v="2100"/>
        <n v="30909"/>
        <n v="664930"/>
        <n v="24320"/>
        <n v="33925"/>
        <n v="18012"/>
        <n v="52182"/>
        <n v="74070"/>
        <n v="1772760"/>
        <n v="696000"/>
        <n v="361275"/>
        <n v="143928"/>
        <n v="1968829"/>
        <n v="36300"/>
        <n v="3510000"/>
        <n v="570700"/>
        <n v="8408340"/>
        <n v="12600"/>
        <n v="760480"/>
        <n v="1084090"/>
        <n v="2100000"/>
        <n v="41455"/>
        <n v="450730"/>
        <n v="451120"/>
        <n v="779000"/>
        <n v="37150"/>
        <n v="1151560"/>
        <n v="148240"/>
        <n v="1913852"/>
        <n v="6258"/>
        <n v="118717"/>
        <n v="149100"/>
        <n v="469607"/>
        <n v="89484"/>
        <n v="18204"/>
        <n v="38051"/>
        <n v="28360"/>
        <n v="471971"/>
        <n v="76950"/>
        <n v="191675"/>
        <n v="3520"/>
        <n v="9300"/>
        <n v="97000"/>
        <n v="34780"/>
        <n v="2282000"/>
        <n v="18548"/>
        <n v="663522"/>
        <n v="337600"/>
        <n v="997000"/>
        <n v="106490"/>
        <n v="2137615"/>
        <n v="268800"/>
        <n v="151544"/>
        <n v="364403"/>
        <n v="82750"/>
        <n v="832000"/>
        <n v="1403730"/>
        <n v="77400"/>
        <n v="5162300"/>
        <n v="1426850"/>
        <n v="94000"/>
        <n v="61200"/>
        <n v="1842932"/>
        <n v="2322000"/>
        <n v="75050"/>
        <n v="282600"/>
        <n v="1798929"/>
        <n v="21280"/>
        <n v="554596"/>
        <n v="395865"/>
        <n v="2313999"/>
        <n v="648470"/>
        <n v="910135"/>
        <n v="490909"/>
        <n v="9280"/>
        <n v="17500"/>
        <n v="2129773"/>
        <n v="1334960"/>
        <n v="69870"/>
        <n v="20900"/>
        <n v="-20900"/>
        <n v="236000"/>
        <n v="-236000"/>
        <n v="-23000"/>
        <n v="-22000"/>
        <n v="295000"/>
        <n v="-295000"/>
        <n v="240900"/>
        <n v="-240900"/>
        <n v="1757980"/>
        <n v="-1757980"/>
        <n v="-75050"/>
        <n v="1037760"/>
        <n v="-1037760"/>
        <n v="1706929"/>
        <n v="-1706929"/>
        <n v="1798927"/>
        <n v="-1798927"/>
        <n v="-1798929"/>
        <n v="216780363"/>
        <n v="247875669"/>
        <n v="208615536"/>
        <n v="201028427"/>
        <n v="2265489299"/>
        <n v="721560987"/>
        <n v="-2987050286"/>
        <n v="-2265489299"/>
        <n v="-721560987"/>
        <n v="2987050286"/>
        <n v="763189088"/>
        <n v="-3028678387"/>
        <n v="-763189088"/>
        <n v="3028678387"/>
        <n v="775950281"/>
        <n v="-3041439580"/>
        <n v="-775950281"/>
        <n v="3041439580"/>
        <n v="192607278"/>
        <n v="-7018632"/>
        <n v="107840233"/>
        <n v="-2981924"/>
        <n v="64450000"/>
        <n v="-750000"/>
        <n v="59350000"/>
        <n v="-15000000"/>
        <n v="31450000"/>
        <n v="1642500"/>
        <n v="5460000"/>
        <n v="15366000"/>
        <n v="476687"/>
        <n v="363636"/>
        <n v="2862000"/>
        <n v="22200000"/>
        <n v="8151000"/>
        <n v="347813744"/>
        <n v="1432550"/>
        <n v="3285000"/>
        <n v="44400000"/>
        <n v="12243636"/>
        <n v="4680000"/>
        <n v="5640000"/>
        <n v="2190000"/>
        <n v="16650000"/>
        <n v="18060000"/>
        <n v="12954000"/>
        <n v="-185453221"/>
        <n v="22496000"/>
        <n v="1564000"/>
        <n v="1586000"/>
        <n v="10797000"/>
        <n v="456000"/>
        <n v="9970000"/>
        <n v="10492000"/>
        <n v="6715000"/>
        <n v="22695000"/>
        <n v="218170000"/>
        <n v="1266500"/>
        <n v="464000"/>
        <n v="35150000"/>
        <n v="13800000"/>
        <n v="950000"/>
        <n v="4810000"/>
        <n v="824912"/>
        <n v="327000"/>
        <n v="3700000"/>
        <n v="1087500"/>
        <n v="2240000"/>
        <n v="7800300"/>
        <n v="1166000"/>
        <n v="5750000"/>
        <n v="25800000"/>
        <n v="64750000"/>
        <n v="3075000"/>
        <n v="19380500"/>
        <n v="2340000"/>
        <n v="15480000"/>
        <n v="224000"/>
        <n v="22358000"/>
        <n v="11100000"/>
        <n v="8500000"/>
        <n v="119642"/>
        <n v="5643636"/>
        <n v="2448000"/>
        <n v="2250000"/>
        <n v="18920000"/>
        <n v="3580000"/>
        <n v="2599000"/>
        <n v="35800"/>
        <n v="218000"/>
        <n v="2552000"/>
        <n v="12950000"/>
        <n v="304579"/>
        <n v="6960000"/>
        <n v="704000"/>
        <n v="3376000"/>
        <n v="14094500"/>
        <n v="21500000"/>
        <n v="1278606"/>
        <n v="28000000"/>
        <n v="2800000"/>
        <n v="12044419"/>
        <n v="3874200"/>
        <n v="7346451"/>
        <n v="6200657"/>
        <n v="1458756"/>
        <n v="4406191"/>
        <n v="22629420"/>
        <n v="787022"/>
        <n v="23896320"/>
        <n v="645112000"/>
        <n v="8428083"/>
        <n v="3416112"/>
        <n v="280000"/>
        <n v="2894817"/>
        <n v="86488480"/>
        <n v="1289586"/>
        <n v="274000"/>
        <n v="10198172"/>
        <n v="10076999"/>
        <n v="3489804"/>
        <n v="23943480"/>
        <n v="3108035"/>
        <n v="2450000"/>
        <n v="315868"/>
        <n v="5118327"/>
        <n v="90561440"/>
        <n v="12588480"/>
        <n v="477396"/>
        <n v="3000000"/>
        <n v="1365882"/>
        <n v="498688"/>
        <n v="6288108"/>
        <n v="12802560"/>
        <n v="2476249"/>
        <n v="2552160"/>
        <n v="3750000"/>
        <n v="1018800"/>
        <n v="6051672"/>
        <n v="12611067"/>
        <n v="493413"/>
        <n v="1627750"/>
        <n v="3265236"/>
        <n v="12550080"/>
        <n v="6212289"/>
        <n v="6523370"/>
        <n v="468101"/>
        <n v="6940457"/>
        <n v="2237560"/>
        <n v="1060000"/>
        <n v="7865450"/>
        <n v="7846548"/>
        <n v="12537676"/>
        <n v="6007636"/>
        <n v="15605675"/>
        <n v="1332630"/>
        <n v="2350000"/>
        <n v="3518785"/>
        <n v="329694"/>
        <n v="5794450"/>
        <n v="477892"/>
        <n v="2620605"/>
        <n v="3969115"/>
        <n v="7549872"/>
        <n v="6285470"/>
        <n v="460479"/>
        <n v="7530232"/>
        <n v="5268600"/>
        <n v="526860"/>
        <n v="10851804"/>
        <n v="11064003"/>
        <n v="13504887"/>
        <n v="2540880"/>
        <n v="254080"/>
        <n v="4720"/>
        <n v="470"/>
        <n v="3660300"/>
        <n v="366030"/>
        <n v="191010"/>
        <n v="19100"/>
        <n v="2581860"/>
        <n v="258180"/>
        <n v="389030"/>
        <n v="38900"/>
        <n v="1982050"/>
        <n v="198200"/>
        <n v="1545940"/>
        <n v="154590"/>
        <n v="370540"/>
        <n v="37050"/>
        <n v="240960"/>
        <n v="24090"/>
        <n v="100710"/>
        <n v="10070"/>
        <n v="1792420"/>
        <n v="179240"/>
        <n v="761760"/>
        <n v="76170"/>
        <n v="551480"/>
        <n v="55140"/>
        <n v="1910170"/>
        <n v="241490"/>
        <n v="24140"/>
        <n v="4240"/>
        <n v="420"/>
        <n v="4810"/>
        <n v="480"/>
        <n v="1310"/>
        <n v="130"/>
        <n v="24980"/>
        <n v="2490"/>
        <n v="1110"/>
        <n v="110"/>
        <n v="1420"/>
        <n v="611910"/>
        <n v="61190"/>
        <n v="46620"/>
        <n v="4570"/>
        <n v="2485650"/>
        <n v="248560"/>
        <n v="59360"/>
        <n v="5930"/>
        <n v="2420"/>
        <n v="240"/>
        <n v="242020"/>
        <n v="24200"/>
        <n v="353990"/>
        <n v="35390"/>
        <n v="612020"/>
        <n v="24250"/>
        <n v="907720"/>
        <n v="90770"/>
        <n v="217050"/>
        <n v="46290"/>
        <n v="4620"/>
        <n v="1228500"/>
        <n v="122850"/>
        <n v="42715400"/>
        <n v="4271540"/>
        <n v="41150"/>
        <n v="4110"/>
        <n v="2410"/>
        <n v="3250"/>
        <n v="320"/>
        <n v="920"/>
        <n v="1400"/>
        <n v="73360"/>
        <n v="7330"/>
        <n v="2662320"/>
        <n v="266230"/>
        <n v="4770"/>
        <n v="243570"/>
        <n v="24350"/>
        <n v="628920"/>
        <n v="62890"/>
        <n v="1120060"/>
        <n v="112000"/>
        <n v="2513400"/>
        <n v="251340"/>
        <n v="4780"/>
        <n v="3407240"/>
        <n v="340720"/>
        <n v="229190"/>
        <n v="22910"/>
        <n v="35311090"/>
        <n v="3531100"/>
        <n v="657240"/>
        <n v="65710"/>
        <n v="10289220"/>
        <n v="1028920"/>
        <n v="2952530"/>
        <n v="295250"/>
        <n v="6574950"/>
        <n v="657490"/>
        <n v="243690"/>
        <n v="24360"/>
        <n v="149545990"/>
        <n v="662040"/>
        <n v="66200"/>
        <n v="46080"/>
        <n v="1120"/>
        <n v="6590"/>
        <n v="650"/>
        <n v="11270"/>
        <n v="1210"/>
        <n v="1870"/>
        <n v="180"/>
        <n v="2480"/>
        <n v="5140"/>
        <n v="510"/>
        <n v="244220"/>
        <n v="24420"/>
        <n v="577990"/>
        <n v="57790"/>
        <n v="2541070"/>
        <n v="254100"/>
        <n v="244750"/>
        <n v="24470"/>
        <n v="729360"/>
        <n v="72930"/>
        <n v="245290"/>
        <n v="643390"/>
        <n v="64330"/>
        <n v="35770000"/>
        <n v="3577000"/>
        <n v="645240"/>
        <n v="64520"/>
        <n v="1080"/>
        <n v="100"/>
        <n v="1600"/>
        <n v="160"/>
        <n v="1474320"/>
        <n v="147430"/>
        <n v="540"/>
        <n v="890"/>
        <n v="26280"/>
        <n v="2620"/>
        <n v="38770"/>
        <n v="3870"/>
        <n v="1660"/>
        <n v="4390"/>
        <n v="430"/>
        <n v="1390"/>
        <n v="25740"/>
        <n v="2570"/>
        <n v="3404000"/>
        <n v="340400"/>
        <n v="5390820"/>
        <n v="539080"/>
        <n v="2693830"/>
        <n v="269380"/>
        <n v="25510"/>
        <n v="2550"/>
        <n v="15180000"/>
        <n v="1518000"/>
        <n v="625180"/>
        <n v="62510"/>
        <n v="4830"/>
        <n v="4569582"/>
        <n v="181440000"/>
        <n v="100104130"/>
        <n v="18708200"/>
        <n v="1870820"/>
        <n v="-330000"/>
        <n v="57060"/>
        <n v="985230"/>
        <n v="25990"/>
        <n v="50"/>
        <n v="1938530"/>
        <n v="58570"/>
        <n v="17010718"/>
        <n v="44150"/>
        <n v="17714664"/>
        <n v="2557880"/>
        <n v="16629648"/>
        <n v="27790"/>
        <n v="1022510"/>
        <n v="213980"/>
        <n v="16778089"/>
        <n v="1027040"/>
        <n v="38600"/>
        <n v="15821682"/>
        <n v="2669260"/>
        <n v="116200"/>
        <n v="24300"/>
        <n v="16177642"/>
        <n v="499930"/>
        <n v="66760"/>
        <n v="38640"/>
        <n v="756780"/>
        <n v="3307500"/>
        <n v="4325310"/>
        <n v="697380"/>
        <n v="737260"/>
        <n v="16084796"/>
        <n v="21850"/>
        <n v="1274750"/>
        <n v="36940"/>
        <n v="148910"/>
        <n v="15781308"/>
        <n v="2610940"/>
        <n v="1043510"/>
        <n v="1613300"/>
        <n v="1101780"/>
        <n v="650430"/>
        <n v="15854431"/>
        <n v="4860"/>
        <n v="196580"/>
        <n v="27640"/>
        <n v="18710209"/>
        <n v="518480"/>
        <n v="155400"/>
        <n v="15263959"/>
        <n v="2596260"/>
        <n v="333880"/>
        <n v="22670"/>
        <n v="15626576"/>
        <n v="2515410"/>
        <n v="2714020"/>
        <n v="3050586"/>
        <n v="3925513"/>
        <n v="2920"/>
        <n v="2962587"/>
        <n v="3575"/>
        <n v="3076414"/>
        <n v="3468600"/>
        <n v="3444540"/>
        <n v="3615"/>
        <n v="655660"/>
        <n v="3537130"/>
        <n v="3032914"/>
        <n v="478520"/>
        <n v="2993694"/>
        <n v="3654"/>
        <n v="3539196"/>
        <n v="2993975"/>
        <n v="3075221"/>
        <n v="1150000"/>
        <n v="15920000"/>
        <n v="32000"/>
        <n v="11250000"/>
        <n v="944400"/>
        <n v="284460"/>
        <n v="156750"/>
        <n v="475000"/>
        <n v="94600"/>
        <n v="950550"/>
        <n v="3555500"/>
        <n v="113800"/>
        <n v="764000"/>
        <n v="1869000"/>
        <n v="952600"/>
        <n v="340000"/>
        <n v="2118000"/>
        <n v="339000"/>
        <n v="422500"/>
        <n v="130000"/>
        <n v="88500"/>
        <n v="562900"/>
        <n v="963150"/>
        <n v="11110"/>
        <n v="671800"/>
        <n v="583000"/>
        <n v="129005"/>
        <n v="522000"/>
        <n v="303030"/>
        <n v="1200000"/>
        <n v="1910000"/>
        <n v="250000"/>
        <n v="920000"/>
        <n v="5988900"/>
        <n v="1328000"/>
        <n v="1327215"/>
        <n v="1720000"/>
        <n v="329160"/>
        <n v="2150500"/>
        <n v="1305800"/>
        <n v="341400"/>
        <n v="281250"/>
        <n v="890000"/>
        <n v="1608800"/>
        <n v="1420600"/>
        <n v="417120"/>
        <n v="1346900"/>
        <n v="44033"/>
        <n v="987300"/>
        <n v="2300000"/>
        <n v="257100"/>
        <n v="-1432550"/>
        <n v="-7700"/>
        <n v="276130"/>
        <n v="463000"/>
        <n v="40249090"/>
        <n v="35500"/>
        <n v="4938500"/>
        <n v="1159367"/>
        <n v="193000"/>
        <n v="1193000"/>
        <n v="434800"/>
        <n v="4951250"/>
        <n v="604520"/>
        <n v="359100"/>
        <n v="336000"/>
        <n v="2551000"/>
        <n v="2352000"/>
        <n v="304000"/>
        <n v="434840"/>
        <n v="1667420"/>
        <n v="208636"/>
        <n v="1689000"/>
        <n v="68184"/>
        <n v="1363637"/>
        <n v="604450"/>
        <n v="6800000"/>
        <n v="254450"/>
        <n v="296690"/>
        <n v="135900"/>
        <n v="15550000"/>
        <n v="1545360"/>
        <n v="1920000"/>
        <n v="5485200"/>
        <n v="345000"/>
        <n v="803240"/>
        <n v="2228000"/>
        <n v="496000"/>
        <n v="1093800"/>
        <n v="2152500"/>
        <n v="512000"/>
        <n v="137000"/>
        <n v="1773900"/>
        <n v="820100"/>
        <n v="460000"/>
        <n v="1438000"/>
        <n v="1811100"/>
        <n v="202000"/>
        <n v="2432"/>
        <n v="566100"/>
        <n v="732000"/>
        <n v="416800"/>
        <n v="881600"/>
        <n v="434000"/>
        <n v="420950"/>
        <n v="5250000"/>
        <n v="874000"/>
        <n v="392500"/>
        <n v="114400"/>
        <n v="25880"/>
        <n v="2600000"/>
        <n v="3459000"/>
        <n v="4126100"/>
        <n v="1570000"/>
        <n v="227600"/>
        <n v="1048000"/>
        <n v="932000"/>
        <n v="2473600"/>
        <n v="2086000"/>
        <n v="2663000"/>
        <n v="325000"/>
        <n v="226000"/>
        <n v="700000"/>
        <n v="4013350"/>
        <n v="224260"/>
        <n v="422880"/>
        <n v="186200"/>
        <n v="928500"/>
        <n v="117500"/>
        <n v="12320"/>
        <n v="453000"/>
        <n v="278090"/>
        <n v="48949"/>
        <n v="71000"/>
        <n v="181350"/>
        <n v="296000"/>
        <n v="127455"/>
        <n v="4583700"/>
        <n v="62440"/>
        <n v="1360000"/>
        <n v="167500"/>
        <n v="467793"/>
        <n v="2938500"/>
        <n v="215000"/>
        <n v="38800"/>
        <n v="1056900"/>
        <n v="585000"/>
        <n v="342070"/>
        <n v="266000"/>
        <n v="1747150"/>
        <n v="1229000"/>
        <n v="1757500"/>
        <n v="1232"/>
        <n v="200500"/>
        <n v="562800"/>
        <n v="452500"/>
        <n v="960000"/>
        <n v="87480"/>
        <n v="806000"/>
        <n v="341770"/>
        <n v="5700000"/>
        <n v="290210"/>
        <n v="52545"/>
        <n v="765160"/>
        <n v="5300000"/>
        <n v="930000"/>
        <n v="489300"/>
        <n v="2785900"/>
        <n v="1710000"/>
        <n v="1715000"/>
        <n v="2188000"/>
        <n v="493640"/>
        <n v="1177100"/>
        <n v="1351500"/>
        <n v="3800000"/>
        <n v="1482900"/>
        <n v="1876310"/>
        <n v="1827200"/>
        <n v="593000"/>
        <n v="152000"/>
        <n v="119000"/>
        <n v="1172500"/>
        <n v="23128"/>
        <n v="287500"/>
        <n v="285730"/>
        <n v="164000"/>
        <n v="223350"/>
        <n v="744000"/>
        <n v="130140"/>
        <n v="1974000"/>
        <n v="4035000"/>
        <n v="1121036"/>
        <n v="2689000"/>
        <n v="1459620"/>
        <n v="820000"/>
        <n v="1704000"/>
        <n v="1230000"/>
        <n v="2681840"/>
        <n v="2850000"/>
        <n v="30492"/>
        <n v="1180000"/>
        <n v="1105900"/>
        <n v="452200"/>
        <n v="2330000"/>
        <n v="249130"/>
        <n v="70909"/>
        <n v="730000"/>
        <n v="2444000"/>
        <n v="384000"/>
        <n v="2067000"/>
        <n v="642710"/>
        <n v="543450"/>
        <n v="1563364"/>
        <n v="880040"/>
        <n v="1016000"/>
        <n v="3246000"/>
        <n v="1350980"/>
        <n v="485000"/>
        <n v="757900"/>
        <n v="1953900"/>
        <n v="478800"/>
        <n v="2339800"/>
        <n v="276500"/>
        <n v="912600"/>
        <n v="1188000"/>
        <n v="37584"/>
        <n v="149000"/>
        <n v="161470"/>
        <n v="376700"/>
        <n v="635500"/>
        <n v="587100"/>
        <n v="735250"/>
        <n v="864300"/>
        <n v="804000"/>
        <n v="344500"/>
        <n v="310000"/>
        <n v="409320"/>
        <n v="1278900"/>
        <n v="507970"/>
        <n v="166780"/>
        <n v="11760"/>
        <n v="398000"/>
        <n v="6440"/>
        <n v="171600"/>
        <n v="578000"/>
        <n v="61600"/>
        <n v="72727"/>
        <n v="1050000"/>
        <n v="558000"/>
        <n v="172800"/>
        <n v="2014500"/>
        <n v="876000"/>
        <n v="864000"/>
        <n v="1020000"/>
        <n v="276042"/>
        <n v="510000"/>
        <n v="1795500"/>
        <n v="2464800"/>
        <n v="509800"/>
        <n v="2303600"/>
        <n v="41602"/>
        <n v="1054380"/>
        <n v="630100"/>
        <n v="224620"/>
        <n v="204550"/>
        <n v="188000"/>
        <n v="4000000"/>
        <n v="894849"/>
        <n v="1916750"/>
        <n v="970000"/>
        <n v="185480"/>
        <n v="1064900"/>
        <n v="827500"/>
        <n v="774000"/>
        <n v="896000"/>
        <n v="174000"/>
        <n v="750500"/>
        <n v="6000000"/>
        <n v="212800"/>
        <n v="174700"/>
        <n v="592900"/>
        <n v="237460"/>
        <n v="127680"/>
        <n v="169450"/>
        <n v="323636"/>
        <n v="147680"/>
        <n v="30550"/>
        <n v="91210"/>
        <n v="45200"/>
        <n v="28400"/>
        <n v="60909"/>
        <n v="573440"/>
        <n v="545550"/>
        <n v="-41450"/>
        <n v="415382"/>
        <n v="662430"/>
        <n v="580940"/>
        <n v="-47380"/>
        <n v="452100"/>
        <n v="670920"/>
        <n v="641890"/>
        <n v="-37510"/>
        <n v="396173"/>
        <n v="735750"/>
        <n v="565650"/>
        <n v="-61190"/>
        <n v="433464"/>
        <n v="754860"/>
        <n v="598410"/>
        <n v="312273"/>
        <n v="768870"/>
        <n v="595950"/>
        <n v="322855"/>
        <n v="663140"/>
        <n v="589820"/>
        <n v="-39480"/>
        <n v="305945"/>
        <n v="975740"/>
        <n v="634570"/>
        <n v="-55270"/>
        <n v="228900"/>
        <n v="1096600"/>
        <n v="582930"/>
        <n v="-27640"/>
        <n v="346309"/>
        <n v="231773"/>
        <n v="1182530"/>
        <n v="595270"/>
        <n v="-29610"/>
        <n v="339255"/>
        <n v="1370080"/>
        <n v="117100"/>
        <n v="-15790"/>
        <n v="1702840"/>
        <n v="184200"/>
        <n v="380509"/>
        <n v="30100"/>
        <n v="32200"/>
        <n v="26500"/>
        <n v="16900"/>
        <n v="3800"/>
        <n v="13400"/>
        <n v="9500"/>
        <n v="274946"/>
        <n v="32300"/>
        <n v="12300"/>
        <n v="46800"/>
        <n v="-200"/>
        <n v="276025"/>
        <n v="1500"/>
        <n v="14700"/>
        <n v="5700"/>
        <n v="118500"/>
        <n v="28600"/>
        <n v="537000"/>
        <n v="8500"/>
        <n v="54600"/>
        <n v="55200"/>
        <n v="16600"/>
        <n v="113500"/>
        <n v="62300"/>
        <n v="496637"/>
        <n v="3400"/>
        <n v="3900"/>
        <n v="1214200"/>
        <n v="87000"/>
        <n v="82900"/>
        <n v="10600"/>
        <n v="22500"/>
        <n v="36200"/>
        <n v="4900"/>
        <n v="377928"/>
        <n v="41600"/>
        <n v="9100"/>
        <n v="32400"/>
        <n v="163300"/>
        <n v="53200"/>
        <n v="18500"/>
        <n v="4150"/>
        <n v="19400"/>
        <n v="442880"/>
        <n v="106300"/>
        <n v="6200"/>
        <n v="26100"/>
        <n v="26800"/>
        <n v="80100"/>
        <n v="4361366"/>
        <n v="10400"/>
        <n v="9900"/>
        <n v="4300"/>
        <n v="17900"/>
        <n v="42900"/>
        <n v="5900"/>
        <n v="500"/>
        <n v="34300"/>
        <n v="25300"/>
        <n v="22700"/>
        <n v="396263"/>
        <n v="-1138968"/>
        <n v="65700"/>
        <n v="42400"/>
        <n v="142400"/>
        <n v="412000"/>
        <n v="382200"/>
        <n v="7400"/>
        <n v="19200"/>
        <n v="649480"/>
        <n v="498685"/>
        <n v="114000"/>
        <n v="64200"/>
        <n v="400705"/>
        <n v="50600"/>
        <n v="11700"/>
        <n v="57500"/>
        <n v="25700"/>
        <n v="19900"/>
        <n v="621900"/>
        <n v="12150"/>
        <n v="2440"/>
        <n v="411160"/>
        <n v="27200"/>
        <n v="425727"/>
        <n v="71100"/>
        <n v="480957"/>
        <n v="40700"/>
        <n v="50400"/>
        <n v="7200"/>
        <n v="33800"/>
        <n v="55400"/>
        <n v="384880"/>
        <n v="4400"/>
        <n v="16800"/>
        <n v="356600"/>
        <n v="62600"/>
        <n v="5800"/>
        <n v="9600"/>
        <n v="638266"/>
        <n v="6700"/>
        <n v="6100"/>
        <n v="83300"/>
        <n v="363590"/>
        <n v="1100200"/>
        <n v="4100"/>
        <n v="41100"/>
        <n v="134700"/>
        <n v="105525"/>
        <n v="40200"/>
        <n v="90600"/>
        <n v="91000"/>
        <n v="27700"/>
        <n v="30500"/>
        <n v="171840"/>
        <n v="380739"/>
        <n v="40300"/>
        <n v="45400"/>
        <n v="128500"/>
        <n v="24700"/>
        <n v="173600"/>
        <n v="224138"/>
        <n v="78800"/>
        <n v="11500"/>
        <n v="52300"/>
        <n v="84800"/>
        <n v="1304800"/>
        <n v="6788000"/>
        <n v="66700"/>
        <n v="6750"/>
        <n v="258800"/>
        <n v="3902612"/>
        <n v="357525"/>
        <n v="97800"/>
        <n v="46600"/>
        <n v="304800"/>
        <n v="12400"/>
        <n v="206500"/>
        <n v="554791"/>
        <n v="101900"/>
        <n v="137600"/>
        <n v="600"/>
        <n v="62400"/>
        <n v="10700"/>
        <n v="107550"/>
        <n v="178600"/>
        <n v="69400"/>
        <n v="41000"/>
        <n v="140100"/>
        <n v="531080"/>
        <n v="-27600"/>
        <n v="90400"/>
        <n v="386700"/>
        <n v="142600"/>
        <n v="1099842"/>
        <n v="165300"/>
        <n v="174100"/>
        <n v="3088063"/>
        <n v="49000"/>
        <n v="223100"/>
        <n v="564950"/>
        <n v="34900"/>
        <n v="41500"/>
        <n v="407200"/>
        <n v="1256968"/>
        <n v="137400"/>
        <n v="18250"/>
        <n v="90500"/>
        <n v="649479"/>
        <n v="154500"/>
        <n v="367570"/>
        <n v="400706"/>
        <n v="82700"/>
        <n v="147400"/>
        <n v="322510"/>
        <n v="40600"/>
        <n v="217000"/>
        <n v="403488"/>
        <n v="2600"/>
        <n v="117400"/>
        <n v="126000"/>
        <n v="136400"/>
        <n v="177900"/>
        <n v="43500"/>
        <n v="-1043840"/>
        <n v="42800"/>
        <n v="638265"/>
        <n v="216500"/>
        <n v="10300"/>
        <n v="220700"/>
        <n v="294830"/>
        <n v="70100"/>
        <n v="11900"/>
        <n v="24800"/>
        <n v="70900"/>
        <n v="124920"/>
        <n v="284677"/>
        <n v="184111959"/>
        <n v="3584000"/>
        <n v="642100"/>
        <n v="145600"/>
        <n v="175500"/>
        <n v="83100"/>
        <n v="94300"/>
        <n v="101300"/>
        <n v="963000"/>
        <n v="320000"/>
        <n v="70200"/>
        <n v="160900"/>
        <n v="112900"/>
        <n v="48800"/>
        <n v="383600"/>
        <n v="131700"/>
        <n v="159700"/>
        <n v="1106000"/>
        <n v="134600"/>
        <n v="4300000"/>
        <n v="3011250"/>
        <n v="2736470"/>
        <n v="3705390"/>
        <n v="3479220"/>
        <n v="4428000"/>
        <n v="54500"/>
        <n v="2900000"/>
        <n v="16118490"/>
        <n v="1162840"/>
        <n v="361545"/>
        <n v="166500"/>
        <n v="306450355"/>
        <n v="-6756400"/>
        <n v="-243600"/>
        <n v="-34188071"/>
        <n v="-177267798"/>
        <n v="177267798"/>
        <n v="221091"/>
        <n v="1914000"/>
        <n v="12000000"/>
        <n v="6900000"/>
        <n v="7600000"/>
        <n v="124500"/>
        <n v="103000"/>
        <n v="1800000"/>
        <n v="379000"/>
        <n v="158700"/>
        <n v="182400"/>
        <n v="956000"/>
        <n v="246000"/>
        <n v="300400"/>
        <n v="62200"/>
        <n v="286241241"/>
        <n v="-176771913"/>
        <n v="-1668699"/>
        <n v="-47893"/>
        <n v="-11674800"/>
        <n v="-1963312"/>
        <n v="-5754020"/>
        <n v="176771913"/>
        <n v="2790000"/>
        <n v="83580"/>
        <n v="63900"/>
        <n v="617400"/>
        <n v="2546000"/>
        <n v="55900"/>
        <n v="1460000"/>
        <n v="4240000"/>
        <n v="364800"/>
        <n v="271000"/>
        <n v="3540000"/>
        <n v="120600"/>
        <n v="19000000"/>
        <n v="6384000"/>
        <n v="85300"/>
        <n v="229850"/>
        <n v="293400"/>
        <n v="100500"/>
        <n v="1670000"/>
        <n v="511000"/>
        <n v="125330"/>
        <n v="64132"/>
        <n v="119700"/>
        <n v="52000"/>
        <n v="113950"/>
        <n v="231660"/>
        <n v="147700"/>
        <n v="33100"/>
        <n v="4047900"/>
        <n v="164800"/>
        <n v="3008000"/>
        <n v="136600"/>
        <n v="2833200"/>
        <n v="87800"/>
        <n v="1420000"/>
        <n v="650000"/>
        <n v="127000"/>
        <n v="-11800225"/>
        <n v="-338675"/>
        <n v="-20196764"/>
        <n v="-7302165"/>
        <n v="285492175"/>
        <n v="-155018530"/>
        <n v="155018530"/>
        <n v="141317"/>
        <n v="112500"/>
        <n v="11350300"/>
        <n v="8253000"/>
        <n v="2470000"/>
        <n v="7236000"/>
        <n v="454400"/>
        <n v="2594000"/>
        <n v="5820000"/>
        <n v="134900"/>
        <n v="405210"/>
        <n v="3600000"/>
        <n v="122500"/>
        <n v="250300"/>
        <n v="189000"/>
        <n v="99400"/>
        <n v="446424"/>
        <n v="6000820"/>
        <n v="54100"/>
        <n v="175800"/>
        <n v="102800"/>
        <n v="2980000"/>
        <n v="514249"/>
        <n v="123200"/>
        <n v="47600"/>
        <n v="880408"/>
        <n v="65400"/>
        <n v="1761500"/>
        <n v="190900"/>
        <n v="2750000"/>
        <n v="85700"/>
        <n v="156100"/>
        <n v="1725000"/>
        <n v="7470000"/>
        <n v="242200"/>
        <n v="333000"/>
        <n v="6441552"/>
        <n v="92800"/>
        <n v="120100"/>
        <n v="1439272"/>
        <n v="66300"/>
        <n v="115800"/>
        <n v="1950000"/>
        <n v="35100000"/>
        <n v="128600"/>
        <n v="21000000"/>
        <n v="338225"/>
        <n v="1482400"/>
        <n v="1491000"/>
        <n v="4696093"/>
        <n v="347800"/>
        <n v="21100000"/>
        <n v="8320000"/>
        <n v="21900"/>
        <n v="288781315"/>
        <n v="-55561613"/>
        <n v="-1594660"/>
        <n v="-35788794"/>
        <n v="-100652117"/>
        <n v="-269579899"/>
        <n v="-122798706"/>
        <n v="28931480"/>
        <n v="2893140"/>
        <n v="35747510"/>
        <n v="35639210"/>
        <n v="7953620"/>
        <n v="3011860"/>
        <n v="41450"/>
        <n v="31721960"/>
        <n v="3172200"/>
        <n v="35469370"/>
        <n v="35329580"/>
        <n v="7923780"/>
        <n v="2570680"/>
        <n v="47380"/>
        <n v="36260110"/>
        <n v="35773320"/>
        <n v="9032800"/>
        <n v="28599200"/>
        <n v="109063810"/>
        <n v="2859920"/>
        <n v="10906370"/>
        <n v="3251990"/>
        <n v="37510"/>
        <n v="6756400"/>
        <n v="34188071"/>
        <n v="70484978"/>
        <n v="-70484978"/>
        <n v="45475700"/>
        <n v="4547570"/>
        <n v="36930610"/>
        <n v="37723420"/>
        <n v="9349640"/>
        <n v="2265710"/>
        <n v="32521840"/>
        <n v="3252190"/>
        <n v="36695760"/>
        <n v="51720930"/>
        <n v="8727870"/>
        <n v="2437160"/>
        <n v="34101800"/>
        <n v="3410180"/>
        <n v="37796910"/>
        <n v="59825040"/>
        <n v="9101080"/>
        <n v="2527940"/>
        <n v="530362056"/>
        <n v="1668699"/>
        <n v="11674800"/>
        <n v="1963312"/>
        <n v="5754020"/>
        <n v="-530362056"/>
        <n v="33797520"/>
        <n v="3379760"/>
        <n v="38426910"/>
        <n v="40586300"/>
        <n v="9062880"/>
        <n v="3977750"/>
        <n v="39480"/>
        <n v="34382200"/>
        <n v="3438220"/>
        <n v="38124630"/>
        <n v="38921170"/>
        <n v="8911280"/>
        <n v="3645680"/>
        <n v="55270"/>
        <n v="34027760"/>
        <n v="3402780"/>
        <n v="39256270"/>
        <n v="38495490"/>
        <n v="8637690"/>
        <n v="4193500"/>
        <n v="11800225"/>
        <n v="14630105"/>
        <n v="20196764"/>
        <n v="7302165"/>
        <n v="3962040"/>
        <n v="409487266"/>
        <n v="-409487266"/>
        <n v="35454710"/>
        <n v="3545460"/>
        <n v="38404910"/>
        <n v="38125470"/>
        <n v="9442570"/>
        <n v="3648350"/>
        <n v="29610"/>
        <n v="33790310"/>
        <n v="3379030"/>
        <n v="36580230"/>
        <n v="38259940"/>
        <n v="8653920"/>
        <n v="2178380"/>
        <n v="15790"/>
        <n v="35427740"/>
        <n v="3542760"/>
        <n v="35181020"/>
        <n v="37512220"/>
        <n v="8542160"/>
        <n v="2981970"/>
        <n v="55561613"/>
        <n v="35788794"/>
        <n v="100652117"/>
        <n v="151798864"/>
        <n v="18150000"/>
        <n v="1890812"/>
        <n v="92422515"/>
        <n v="9417875"/>
        <n v="7519627"/>
        <n v="9239602"/>
        <n v="3605735"/>
        <n v="3292968"/>
        <n v="3621002"/>
        <n v="6543900"/>
        <n v="2838000"/>
        <n v="2917200"/>
        <n v="2739000"/>
        <n v="2325730"/>
        <n v="2277000"/>
        <n v="3815240"/>
        <n v="3444670"/>
        <n v="4495220"/>
        <n v="478500"/>
        <n v="2273282"/>
        <n v="2403500"/>
        <n v="84150"/>
        <n v="9342025"/>
        <n v="7415210"/>
        <n v="14366000"/>
        <n v="12105830"/>
        <n v="16120277"/>
        <n v="24476265"/>
        <n v="35498154"/>
        <n v="22328460"/>
        <n v="8272000"/>
        <n v="15519570"/>
        <n v="32560000"/>
        <n v="44374000"/>
        <n v="16943300"/>
        <n v="929881"/>
        <n v="4182090"/>
        <n v="4944436"/>
        <n v="2443323"/>
        <n v="938850"/>
        <n v="484000"/>
        <n v="10646347"/>
        <n v="372427"/>
        <n v="653400"/>
        <n v="1984400"/>
        <n v="377850"/>
        <n v="566500"/>
        <n v="438955"/>
        <n v="1597200"/>
        <n v="17278800"/>
        <n v="93244477"/>
        <n v="17777997"/>
        <n v="33309851"/>
        <n v="18732936"/>
        <n v="36113700"/>
        <n v="1297808"/>
        <n v="8180755"/>
        <n v="25405760"/>
        <n v="4774550"/>
        <n v="12100000"/>
        <n v="3029400"/>
        <n v="20146148"/>
        <n v="17297280"/>
        <n v="4481879"/>
        <n v="3516315"/>
        <n v="28490000"/>
        <n v="4286150"/>
        <n v="2799305"/>
        <n v="5407992"/>
        <n v="27434000"/>
        <n v="6393640"/>
        <n v="28407024"/>
        <n v="9504000"/>
        <n v="4857600"/>
        <n v="20155731"/>
        <n v="11163240"/>
        <n v="6345988"/>
        <n v="22705100"/>
        <n v="30101275"/>
        <n v="4017218"/>
        <n v="1949904"/>
        <n v="2255000"/>
        <n v="693000"/>
        <n v="1848000"/>
        <n v="13226763"/>
        <n v="2009603"/>
        <n v="2618000"/>
        <n v="6187500"/>
        <n v="200200"/>
        <n v="1870880"/>
        <n v="1600280"/>
        <n v="4752000"/>
        <n v="249480"/>
        <n v="2851200"/>
        <n v="7535660"/>
        <n v="4433000"/>
        <n v="6915844"/>
        <n v="6769950"/>
        <n v="6171000"/>
        <n v="5940000"/>
        <n v="2090000"/>
        <n v="4521946"/>
        <n v="3585010"/>
        <n v="7254577"/>
        <n v="9531940"/>
        <n v="5196400"/>
        <n v="93561676"/>
        <n v="14508658"/>
        <n v="15782946"/>
        <n v="349315"/>
        <n v="21231333"/>
        <n v="40805207"/>
        <n v="7568000"/>
        <n v="58435775"/>
        <n v="15737700"/>
        <n v="86902792"/>
        <n v="13295799"/>
        <n v="10968100"/>
        <n v="33346698"/>
        <n v="23229926"/>
        <n v="16902600"/>
        <n v="122334925"/>
        <n v="34595000"/>
        <n v="95156600"/>
        <n v="148569762"/>
        <n v="4968739"/>
        <n v="225500"/>
        <n v="3184544"/>
        <n v="3366000"/>
        <n v="1525700"/>
        <n v="158400"/>
        <n v="1826000"/>
        <n v="19005538"/>
        <n v="2862200"/>
        <n v="3657500"/>
        <n v="594000"/>
        <n v="470085"/>
        <n v="89100"/>
        <n v="973500"/>
        <n v="252450"/>
        <n v="1205600"/>
        <n v="11195598"/>
        <n v="53612"/>
        <n v="-53612"/>
        <n v="871200"/>
        <n v="98052977"/>
        <n v="16674882"/>
        <n v="30801623"/>
        <n v="9324718"/>
        <n v="23036236"/>
        <n v="385258"/>
        <n v="540994"/>
        <n v="28079194"/>
        <n v="2928750"/>
        <n v="3148200"/>
        <n v="3460050"/>
        <n v="8910000"/>
        <n v="4001250"/>
        <n v="4713137"/>
        <n v="23797400"/>
        <n v="2534400"/>
        <n v="2829750"/>
        <n v="10581010"/>
        <n v="39728278"/>
        <n v="19367766"/>
        <n v="7675910"/>
        <n v="49409760"/>
        <n v="25508406"/>
        <n v="5801510"/>
        <n v="8072755"/>
        <n v="15669720"/>
        <n v="7008540"/>
        <n v="17575979"/>
        <n v="9636660"/>
        <n v="9302590"/>
        <n v="8966100"/>
        <n v="9736518"/>
        <n v="24420000"/>
        <n v="96573400"/>
        <n v="7450850"/>
        <n v="1503841"/>
        <n v="2802580"/>
        <n v="208450"/>
        <n v="1567500"/>
        <n v="1850200"/>
        <n v="2282500"/>
        <n v="1485000"/>
        <n v="2539680"/>
        <n v="14973755"/>
        <n v="2392500"/>
        <n v="445500"/>
        <n v="492800"/>
        <n v="1842816"/>
        <n v="617320"/>
        <n v="346500"/>
        <n v="1199440"/>
        <n v="2717550"/>
        <n v="92400"/>
        <n v="14859306"/>
        <n v="6091734"/>
        <n v="16572645"/>
        <n v="3505198"/>
        <n v="5189910"/>
        <n v="5148000"/>
        <n v="3613500"/>
        <n v="3498000"/>
        <n v="3637480"/>
        <n v="7120179"/>
        <n v="117481911"/>
        <n v="53026395"/>
        <n v="33038416"/>
        <n v="9709671"/>
        <n v="1322640"/>
        <n v="7000565"/>
        <n v="47675928"/>
        <n v="39577790"/>
        <n v="16788046"/>
        <n v="5843200"/>
        <n v="26419789"/>
        <n v="6204000"/>
        <n v="48840000"/>
        <n v="91159200"/>
        <n v="14925020"/>
        <n v="109191676"/>
        <n v="2674808"/>
        <n v="662200"/>
        <n v="1877700"/>
        <n v="169400"/>
        <n v="145750"/>
        <n v="227700"/>
        <n v="15649401"/>
        <n v="223740"/>
        <n v="391050"/>
        <n v="1752300"/>
        <n v="2359500"/>
        <n v="705375"/>
        <n v="207900"/>
        <n v="281600"/>
        <n v="6567845"/>
        <n v="6362070"/>
        <n v="6826991"/>
        <n v="3553000"/>
        <n v="8020804"/>
        <n v="4867500"/>
        <n v="4686000"/>
        <n v="5774054"/>
        <n v="6530700"/>
        <n v="3696000"/>
        <n v="9746616"/>
        <n v="5720000"/>
        <n v="3313200"/>
        <n v="6400900"/>
        <n v="14249400"/>
        <n v="97869087"/>
        <n v="196848"/>
        <n v="23259849"/>
        <n v="25580727"/>
        <n v="24596000"/>
        <n v="69841345"/>
        <n v="7755000"/>
        <n v="3379750"/>
        <n v="10164000"/>
        <n v="16690960"/>
        <n v="75807673"/>
        <n v="13166500"/>
        <n v="6937458"/>
        <n v="18315000"/>
        <n v="95326000"/>
        <n v="24230878"/>
        <n v="3373193"/>
        <n v="1822568"/>
        <n v="1392600"/>
        <n v="6336000"/>
        <n v="1527951"/>
        <n v="418704"/>
        <n v="435600"/>
        <n v="12467870"/>
        <n v="1439180"/>
        <n v="1633500"/>
        <n v="1401136"/>
        <n v="2704779"/>
        <n v="985600"/>
        <n v="1738000"/>
        <n v="1720400"/>
        <n v="2584868"/>
        <n v="-2584868"/>
        <n v="641025"/>
        <n v="89253814"/>
        <n v="4769821"/>
        <n v="45205380"/>
        <n v="5270650"/>
        <n v="4620000"/>
        <n v="9230430"/>
        <n v="3114100"/>
        <n v="9502350"/>
        <n v="5120500"/>
        <n v="11748000"/>
        <n v="6357780"/>
        <n v="11491700"/>
        <n v="6325000"/>
        <n v="9642600"/>
        <n v="5667200"/>
        <n v="5663985"/>
        <n v="7092131"/>
        <n v="2785200"/>
        <n v="25182957"/>
        <n v="25751505"/>
        <n v="60274372"/>
        <n v="24745600"/>
        <n v="18832000"/>
        <n v="79200000"/>
        <n v="1267442"/>
        <n v="2589297"/>
        <n v="65450"/>
        <n v="1298744"/>
        <n v="2344078"/>
        <n v="17132282"/>
        <n v="14426500"/>
        <n v="501600"/>
        <n v="376068"/>
        <n v="24640"/>
        <n v="1987700"/>
        <n v="8685050"/>
        <n v="7386500"/>
        <n v="6379725"/>
        <n v="3212000"/>
        <n v="5222800"/>
        <n v="6678848"/>
        <n v="3143800"/>
        <n v="8958122"/>
        <n v="85319459"/>
        <n v="31992426"/>
        <n v="1816723"/>
        <n v="75068557"/>
        <n v="17025237"/>
        <n v="11541200"/>
        <n v="40862109"/>
        <n v="16742000"/>
        <n v="9126471"/>
        <n v="10273970"/>
        <n v="11876700"/>
        <n v="239987000"/>
        <n v="20350000"/>
        <n v="51397500"/>
        <n v="201006245"/>
        <n v="24964500"/>
        <n v="4650981"/>
        <n v="1397374"/>
        <n v="391600"/>
        <n v="2515700"/>
        <n v="4396810"/>
        <n v="510400"/>
        <n v="2233000"/>
        <n v="151800"/>
        <n v="20111524"/>
        <n v="1408000"/>
        <n v="9487500"/>
        <n v="1393150"/>
        <n v="1936000"/>
        <n v="222750"/>
        <n v="742500"/>
        <n v="1449800"/>
        <n v="12709620"/>
        <n v="9589239"/>
        <n v="89186997"/>
        <n v="8793814"/>
        <n v="2922299"/>
        <n v="2966150"/>
        <n v="3142700"/>
        <n v="9818392"/>
        <n v="9251000"/>
        <n v="8705400"/>
        <n v="22646250"/>
        <n v="5150750"/>
        <n v="3130732"/>
        <n v="5544000"/>
        <n v="3964400"/>
        <n v="4829000"/>
        <n v="33626347"/>
        <n v="46097780"/>
        <n v="12160720"/>
        <n v="83326489"/>
        <n v="19111116"/>
        <n v="15194102"/>
        <n v="8046500"/>
        <n v="9130000"/>
        <n v="38665000"/>
        <n v="113757600"/>
        <n v="365745"/>
        <n v="95700"/>
        <n v="406890"/>
        <n v="10450"/>
        <n v="1584000"/>
        <n v="368381"/>
        <n v="9890516"/>
        <n v="2510200"/>
        <n v="1196250"/>
        <n v="2821500"/>
        <n v="1425600"/>
        <n v="359700"/>
        <n v="731103"/>
        <n v="-731103"/>
        <n v="87948096"/>
        <n v="40858902"/>
        <n v="8754951"/>
        <n v="14538240"/>
        <n v="178106"/>
        <n v="4815800"/>
        <n v="8447416"/>
        <n v="5549500"/>
        <n v="23109288"/>
        <n v="5291000"/>
        <n v="6934400"/>
        <n v="7524000"/>
        <n v="7900200"/>
        <n v="3643195"/>
        <n v="3168000"/>
        <n v="7531700"/>
        <n v="4070000"/>
        <n v="6221380"/>
        <n v="1663750"/>
        <n v="12211980"/>
        <n v="36155180"/>
        <n v="8142560"/>
        <n v="21769000"/>
        <n v="18130360"/>
        <n v="7723584"/>
        <n v="104692500"/>
        <n v="880550"/>
        <n v="4535094"/>
        <n v="3271180"/>
        <n v="611050"/>
        <n v="15246000"/>
        <n v="3464599"/>
        <n v="412500"/>
        <n v="303600"/>
        <n v="10358111"/>
        <n v="1595349"/>
        <n v="5313000"/>
        <n v="3415500"/>
        <n v="1364825"/>
        <n v="646223"/>
        <n v="91128261"/>
        <n v="14201670"/>
        <n v="12630349"/>
        <n v="11659539"/>
        <n v="5942915"/>
        <n v="6022500"/>
        <n v="33201683"/>
        <n v="9309245"/>
        <n v="11672205"/>
        <n v="6457000"/>
        <n v="10172778"/>
        <n v="6754000"/>
        <n v="6146712"/>
        <n v="7438200"/>
        <n v="5075950"/>
        <n v="4928000"/>
        <n v="12266100"/>
        <n v="42040023"/>
        <n v="16280440"/>
        <n v="33110000"/>
        <n v="4506333"/>
        <n v="30937500"/>
        <n v="24638900"/>
        <n v="21318550"/>
        <n v="71225000"/>
        <n v="22735161"/>
        <n v="136720100"/>
        <n v="10313600"/>
        <n v="2428252"/>
        <n v="4504946"/>
        <n v="906576"/>
        <n v="1405800"/>
        <n v="246400"/>
        <n v="18178098"/>
        <n v="4621344"/>
        <n v="4136000"/>
        <n v="150700"/>
        <n v="1321048"/>
        <n v="2612500"/>
        <n v="621500"/>
        <n v="3460600"/>
        <n v="4108500"/>
        <n v="724900"/>
        <n v="85751419"/>
        <n v="3341180"/>
        <n v="12117573"/>
        <n v="6663800"/>
        <n v="22660354"/>
        <n v="10654977"/>
        <n v="17028000"/>
        <n v="7007000"/>
        <n v="11473528"/>
        <n v="5990600"/>
        <n v="21270378"/>
        <n v="15135120"/>
        <n v="7157260"/>
        <n v="24593800"/>
        <n v="11041360"/>
        <n v="12210000"/>
        <n v="109527000"/>
        <n v="7853450"/>
        <n v="9350000"/>
        <n v="386892"/>
        <n v="1119443"/>
        <n v="2395690"/>
        <n v="1295292"/>
        <n v="3626700"/>
        <n v="1378740"/>
        <n v="2807200"/>
        <n v="14907735"/>
        <n v="11019374"/>
        <n v="3382854"/>
        <n v="3883000"/>
        <n v="3102000"/>
        <n v="2706000"/>
        <n v="544500"/>
        <n v="573540"/>
        <n v="1971200"/>
        <n v="39380"/>
        <n v="5167800"/>
        <n v="281133"/>
        <n v="8951"/>
        <n v="15044260"/>
        <n v="8685600"/>
        <n v="17503200"/>
        <n v="26780710"/>
        <n v="1346079"/>
        <n v="419650"/>
        <n v="27698000"/>
        <n v="20163000"/>
        <n v="2062500"/>
        <n v="17086622"/>
        <n v="22800000"/>
        <n v="2900700"/>
        <n v="5049000"/>
        <n v="117480"/>
        <n v="38198600"/>
        <n v="11562032"/>
        <n v="22814000"/>
        <n v="409200"/>
        <n v="50960800"/>
        <n v="2689456"/>
        <n v="7444800"/>
        <n v="17212800"/>
        <n v="19990000"/>
        <n v="32296000"/>
        <n v="13659250"/>
        <n v="4125000"/>
        <n v="12041484"/>
        <n v="47433320"/>
        <n v="5105393"/>
        <n v="6726500"/>
        <n v="35750"/>
        <n v="587189"/>
        <n v="474100"/>
        <n v="2737020"/>
        <n v="614900"/>
        <n v="1227600"/>
        <n v="21391700"/>
        <n v="12980000"/>
        <n v="72215000"/>
        <n v="20790000"/>
        <n v="74379616"/>
        <n v="17505393"/>
        <n v="24796224"/>
        <n v="73981518"/>
        <n v="18829329"/>
        <n v="16341600"/>
        <n v="7137136"/>
        <n v="32890000"/>
        <n v="4075170"/>
        <n v="17912990"/>
        <n v="68200"/>
        <n v="504240"/>
        <n v="51700000"/>
        <n v="5390759"/>
        <n v="1429560"/>
        <n v="7062000"/>
        <n v="3861000"/>
        <n v="2466000"/>
        <n v="840000"/>
        <n v="1824900"/>
        <n v="2245703"/>
        <n v="65076000"/>
        <n v="12078000"/>
        <n v="13485600"/>
        <n v="53350000"/>
        <n v="912560"/>
        <n v="451000"/>
        <n v="2380000"/>
        <n v="2852000"/>
        <n v="7651600"/>
        <n v="16200800"/>
        <n v="382318"/>
        <n v="31935200"/>
        <n v="8536000"/>
        <n v="3207600"/>
        <n v="2601500"/>
        <n v="32719339"/>
        <n v="-902880"/>
        <n v="12800000"/>
        <n v="542500"/>
        <n v="585376"/>
        <n v="34130030"/>
        <n v="16915248"/>
        <n v="11539440"/>
        <n v="126500"/>
        <n v="5329060"/>
        <n v="6177600"/>
        <n v="7620216"/>
        <n v="18926292"/>
        <n v="31350"/>
        <n v="41431757"/>
        <n v="3542000"/>
        <n v="3653700"/>
        <n v="2363240"/>
        <n v="279400"/>
        <n v="14546400"/>
        <n v="2328480"/>
        <n v="31130000"/>
        <n v="26730000"/>
        <n v="45341472"/>
        <n v="22951424"/>
        <n v="133100"/>
        <n v="932580"/>
        <n v="3561030"/>
        <n v="9947850"/>
        <n v="10032000"/>
        <n v="28603080"/>
        <n v="96800000"/>
        <n v="8140000"/>
        <n v="48348300"/>
        <n v="17854793"/>
        <n v="5297266"/>
        <n v="13989585"/>
        <n v="33746900"/>
        <n v="27500000"/>
        <n v="9832000"/>
        <n v="13680000"/>
        <n v="11592000"/>
        <n v="7897868"/>
        <n v="4668400"/>
        <n v="4760000"/>
        <n v="7282000"/>
        <n v="1761540"/>
        <n v="21246280"/>
        <n v="13647700"/>
        <n v="5698000"/>
        <n v="40755000"/>
        <n v="29824652"/>
        <n v="80020600"/>
        <n v="21780000"/>
        <n v="11707520"/>
        <n v="5047440"/>
        <n v="5324022"/>
        <n v="517000"/>
        <n v="3196000"/>
        <n v="2878000"/>
        <n v="4764000"/>
        <n v="395000"/>
        <n v="2532000"/>
        <n v="1718200"/>
        <n v="4130000"/>
        <n v="27837150"/>
        <n v="14990000"/>
        <n v="5048000"/>
        <n v="2120000"/>
        <n v="34764000"/>
        <n v="228800"/>
        <n v="1035100"/>
        <n v="19016470"/>
        <n v="5588000"/>
        <n v="77726000"/>
        <n v="4826250"/>
        <n v="19484652"/>
        <n v="1225334"/>
        <n v="39083000"/>
        <n v="1956350"/>
        <n v="4940144"/>
        <n v="15730000"/>
        <n v="13376000"/>
        <n v="2046000"/>
        <n v="34100"/>
        <n v="33816926"/>
        <n v="41167500"/>
        <n v="24750000"/>
        <n v="102300"/>
        <n v="5049006"/>
        <n v="1474000"/>
        <n v="1504146"/>
        <n v="38229537"/>
        <n v="10396296"/>
        <n v="9400220"/>
        <n v="10829308"/>
        <n v="55180893"/>
        <n v="25136496"/>
        <n v="32724794"/>
        <n v="70265664"/>
        <n v="2220989"/>
        <n v="9210040"/>
        <n v="4292127"/>
        <n v="77488217"/>
        <n v="4234824"/>
        <n v="57213368"/>
        <n v="34867428"/>
        <n v="39944276"/>
        <n v="2924109"/>
        <n v="4714799"/>
        <n v="50636000"/>
        <n v="50818528"/>
        <n v="9146400"/>
        <n v="49336000"/>
        <n v="82954312"/>
        <n v="25110687"/>
        <n v="43633049"/>
        <n v="6248088"/>
        <n v="274778"/>
        <n v="6450675"/>
        <n v="9298769"/>
        <n v="7600640"/>
        <n v="9107920"/>
        <n v="52002971"/>
        <n v="32726988"/>
        <n v="418676"/>
        <n v="18262485"/>
        <n v="25131642"/>
        <n v="9388610"/>
        <n v="44327410"/>
        <n v="10345752"/>
        <n v="9294400"/>
        <n v="54963972"/>
        <n v="6549186"/>
        <n v="3017040"/>
        <n v="20892379"/>
        <n v="14588805"/>
        <n v="75638193"/>
        <n v="36651065"/>
        <n v="54930670"/>
        <n v="16909904"/>
        <n v="9397260"/>
        <n v="44728731"/>
        <n v="38919439"/>
        <n v="3637208"/>
        <n v="50777338"/>
        <n v="616176"/>
        <n v="14018004"/>
        <n v="13704770"/>
        <n v="2907092"/>
        <n v="9588920"/>
        <n v="95344000"/>
        <n v="27681480"/>
        <n v="9461088"/>
        <n v="16563127"/>
        <n v="3218356"/>
        <n v="90851412"/>
        <n v="8498864"/>
        <n v="10374525"/>
        <n v="58360820"/>
        <n v="9748760"/>
        <n v="4875245"/>
        <n v="49045733"/>
        <n v="91438205"/>
        <n v="1638000"/>
        <n v="30292150"/>
        <n v="34649597"/>
        <n v="8936928"/>
        <n v="95093552"/>
        <n v="11225091"/>
        <n v="9613340"/>
        <n v="4455913"/>
        <n v="16288415"/>
        <n v="64556689"/>
        <n v="3850357"/>
        <n v="78099099"/>
        <n v="31985580"/>
        <n v="9674020"/>
        <n v="93196349"/>
        <n v="33227038"/>
        <n v="8879640"/>
        <n v="63173522"/>
        <n v="60544247"/>
        <n v="9677720"/>
        <n v="20129340"/>
        <n v="8914422"/>
        <n v="82128842"/>
        <n v="104028000"/>
        <n v="18968776"/>
        <n v="9600760"/>
        <n v="74681664"/>
        <n v="15560853"/>
        <n v="50144257"/>
        <n v="76923834"/>
        <n v="-50144257"/>
        <n v="50434252"/>
        <n v="19432512"/>
        <n v="41370096"/>
        <n v="3036316"/>
        <n v="1554480"/>
        <n v="47913320"/>
        <n v="76038887"/>
        <n v="25092245"/>
        <n v="9696220"/>
        <n v="6741494"/>
        <n v="24831121"/>
        <n v="394291"/>
        <n v="20307980"/>
        <n v="31382159"/>
        <n v="8175808"/>
        <n v="39286762"/>
        <n v="2999310"/>
        <n v="103004784"/>
        <n v="9764300"/>
        <n v="18596932"/>
        <n v="53076851"/>
        <n v="1153250"/>
        <n v="48520157"/>
        <n v="19684170"/>
        <n v="1547334"/>
        <n v="40741239"/>
        <n v="7517001"/>
        <n v="9759120"/>
        <n v="10154760"/>
        <n v="75858000"/>
        <n v="25556300"/>
        <n v="50419923"/>
        <n v="46644500"/>
        <n v="8039666"/>
        <n v="9866420"/>
        <n v="4396263"/>
        <n v="24386180"/>
        <n v="74334154"/>
        <n v="5862063"/>
        <n v="60126672"/>
        <n v="13208316"/>
        <n v="1606920"/>
        <n v="31050867"/>
        <n v="4791936"/>
        <n v="53112723"/>
        <n v="15591141"/>
        <n v="44474691"/>
        <n v="9909340"/>
        <n v="25777675"/>
        <n v="17021028"/>
        <n v="1562556"/>
        <n v="101548760"/>
        <n v="9770220"/>
        <n v="59426942"/>
        <n v="4727608"/>
        <n v="39510429"/>
        <n v="15120490"/>
        <n v="9004446"/>
        <n v="11418385"/>
        <n v="4875416"/>
        <n v="9861980"/>
        <n v="24948144"/>
        <n v="43725786"/>
        <n v="73351475"/>
        <n v="28905464"/>
        <n v="46513059"/>
        <n v="4389339"/>
        <n v="84216200"/>
        <n v="25475450"/>
        <n v="9793160"/>
        <n v="2781680"/>
        <n v="54647034"/>
        <n v="8322336"/>
        <n v="4553642"/>
        <n v="78202662"/>
        <n v="42416176"/>
        <n v="10606501"/>
        <n v="5996469"/>
        <n v="2405312"/>
        <n v="25245169"/>
        <n v="17439376"/>
        <n v="99992688"/>
        <n v="14422044"/>
        <n v="1570560"/>
        <n v="49260442"/>
        <n v="20113940"/>
        <n v="9665140"/>
        <n v="4244825"/>
        <n v="39293700"/>
        <n v="15206922"/>
        <n v="57522210"/>
        <n v="18885683"/>
        <n v="34535896"/>
        <n v="54659442"/>
        <n v="15227867"/>
        <n v="9472740"/>
        <n v="4659564"/>
        <n v="75527839"/>
        <n v="15233190"/>
        <n v="4668525"/>
        <n v="51712184"/>
        <n v="7931587"/>
        <n v="11752650"/>
        <n v="22880879"/>
        <n v="9556360"/>
        <n v="54595915"/>
        <n v="76261537"/>
        <n v="32238510"/>
        <n v="17747762"/>
        <n v="17344262"/>
        <n v="19858740"/>
        <n v="4626352"/>
        <n v="18530602"/>
        <n v="9714720"/>
        <n v="75290225"/>
        <n v="20852498"/>
        <n v="2231760"/>
        <n v="-20852498"/>
        <n v="52073936"/>
        <n v="4656502"/>
        <n v="16689400"/>
        <n v="1572000"/>
        <n v="12838000"/>
        <n v="2059314"/>
        <n v="38905306"/>
        <n v="4333741"/>
        <n v="1358265"/>
        <n v="4624579"/>
        <n v="9648120"/>
        <n v="23729160"/>
        <n v="35754578"/>
        <n v="14334540"/>
        <n v="45432920"/>
        <n v="96972568"/>
        <n v="9443880"/>
        <n v="12283425"/>
        <n v="9053363"/>
        <n v="36008256"/>
        <n v="38674196"/>
        <n v="1107838"/>
        <n v="57052752"/>
        <n v="9229828"/>
        <n v="9366920"/>
        <n v="15736038"/>
        <n v="32955735"/>
        <n v="4489793"/>
        <n v="16392110"/>
        <n v="4542643"/>
        <n v="115582000"/>
        <n v="57664948"/>
        <n v="12256475"/>
        <n v="23178211"/>
        <n v="16223116"/>
        <n v="4516750"/>
        <n v="9423160"/>
        <n v="62765576"/>
        <n v="4023360"/>
        <n v="21654600"/>
        <n v="674155"/>
        <n v="9455264"/>
        <n v="45747359"/>
        <n v="96935580"/>
        <n v="2057951"/>
        <n v="9004436"/>
        <n v="14569860"/>
        <n v="21857414"/>
        <n v="9748020"/>
        <n v="24370050"/>
        <n v="29596569"/>
        <n v="3737970"/>
        <n v="50178910"/>
        <n v="9062746"/>
        <n v="9180738"/>
        <n v="9927840"/>
        <n v="44106338"/>
        <n v="14891760"/>
        <n v="14678446"/>
        <n v="10468261"/>
        <n v="9740640"/>
        <n v="13768020"/>
        <n v="91585000"/>
        <n v="9797600"/>
        <n v="3250420"/>
        <n v="4366627"/>
        <n v="4365599"/>
        <n v="5491158"/>
        <n v="10976724"/>
        <n v="14436240"/>
        <n v="13597206"/>
        <n v="15748218"/>
        <n v="869888"/>
        <n v="9001319"/>
        <n v="52090306"/>
        <n v="1583040"/>
        <n v="29394004"/>
        <n v="12569750"/>
        <n v="5541114"/>
        <n v="10587641"/>
        <n v="46874430"/>
        <n v="69777400"/>
        <n v="20534360"/>
        <n v="9147124"/>
        <n v="19377226"/>
        <n v="10893702"/>
        <n v="131802509"/>
        <n v="2062838"/>
        <n v="12508438"/>
        <n v="43174023"/>
        <n v="4703285"/>
        <n v="13644540"/>
        <n v="15598230"/>
        <n v="115917000"/>
        <n v="14622972"/>
        <n v="8852121"/>
        <n v="5224766"/>
        <n v="10017396"/>
        <n v="4410442"/>
        <n v="13723773"/>
        <n v="34662282"/>
        <n v="8337760"/>
        <n v="40572169"/>
        <n v="-40572169"/>
        <n v="9269918"/>
        <n v="1621560"/>
        <n v="9090800"/>
        <n v="15817992"/>
        <n v="46270311"/>
        <n v="18498676"/>
        <n v="10359624"/>
        <n v="536838"/>
        <n v="4354675"/>
        <n v="9754472"/>
        <n v="118695694"/>
        <n v="662100"/>
        <n v="31618521"/>
        <n v="11810436"/>
        <n v="71545195"/>
        <n v="4449350"/>
        <n v="20895903"/>
        <n v="34775300"/>
        <n v="135760"/>
        <n v="10230833"/>
        <n v="12182980"/>
        <n v="31844487"/>
        <n v="20743097"/>
        <n v="57130388"/>
        <n v="1626348"/>
        <n v="73055195"/>
        <n v="4035304"/>
        <n v="13581651"/>
        <n v="5845203"/>
        <n v="43037389"/>
        <n v="642779"/>
        <n v="8803480"/>
        <n v="17911460"/>
        <n v="21645190"/>
        <n v="54906559"/>
        <n v="154038102"/>
        <n v="5218559"/>
        <n v="17863440"/>
        <n v="21038833"/>
        <n v="86040100"/>
        <n v="14238588"/>
        <n v="1140913"/>
        <n v="6943952"/>
        <n v="179079151"/>
        <n v="17777004"/>
        <n v="7950817"/>
        <n v="28868196"/>
        <n v="42993457"/>
        <n v="13371204"/>
        <n v="3104997"/>
        <n v="471038"/>
        <n v="25196604"/>
        <n v="15264846"/>
        <n v="17685080"/>
        <n v="30049703"/>
        <n v="14762412"/>
        <n v="659747"/>
        <n v="49018229"/>
        <n v="17996524"/>
        <n v="4786323"/>
        <n v="9752182"/>
        <n v="51305656"/>
        <n v="33055676"/>
        <n v="65568862"/>
        <n v="4338231"/>
        <n v="17267115"/>
        <n v="18062380"/>
        <n v="7350820"/>
        <n v="91826600"/>
        <n v="32227770"/>
        <n v="1411838"/>
        <n v="3040283"/>
        <n v="17838744"/>
        <n v="2210340"/>
        <n v="15966066"/>
        <n v="44515154"/>
        <n v="4867815"/>
        <n v="17888136"/>
        <n v="28186569"/>
        <n v="17415665"/>
        <n v="1745223"/>
        <n v="236418"/>
        <n v="10912034"/>
        <n v="589102"/>
        <n v="1714355"/>
        <n v="1772640"/>
        <n v="4030000"/>
        <n v="2468360"/>
        <n v="8847000"/>
        <n v="12024330"/>
        <n v="119900"/>
        <n v="504600"/>
        <n v="104700"/>
        <n v="200400"/>
        <n v="2895040"/>
        <n v="4284670"/>
        <n v="6847300"/>
        <n v="1387000"/>
        <n v="17729460"/>
        <n v="17277762"/>
        <n v="299900"/>
        <n v="629250"/>
        <n v="551955"/>
        <n v="213000"/>
        <n v="2266800"/>
        <n v="1425000"/>
        <n v="3186544"/>
        <n v="13612504"/>
        <n v="341200"/>
        <n v="727200"/>
        <n v="122400"/>
        <n v="287400"/>
        <n v="7233200"/>
        <n v="2070000"/>
        <n v="1406000"/>
        <n v="3230000"/>
        <n v="14226729"/>
        <n v="2431644"/>
        <n v="89900"/>
        <n v="359600"/>
        <n v="8638500"/>
        <n v="2831000"/>
        <n v="1656880"/>
        <n v="1266000"/>
        <n v="11334427"/>
        <n v="1273760"/>
        <n v="479550"/>
        <n v="2030000"/>
        <n v="1180676"/>
        <n v="15574802"/>
        <n v="209850"/>
        <n v="2716500"/>
        <n v="2505000"/>
        <n v="18283203"/>
        <n v="1270340"/>
        <n v="2287000"/>
        <n v="443800"/>
        <n v="369900"/>
        <n v="4037500"/>
        <n v="8991379"/>
        <n v="3136100"/>
        <n v="2692800"/>
        <n v="10920000"/>
        <n v="9416465"/>
        <n v="1168000"/>
        <n v="1200953"/>
        <n v="824160"/>
        <n v="4201222"/>
        <n v="3297000"/>
        <n v="2177900"/>
        <n v="1190000"/>
        <n v="10017612"/>
        <n v="17680000"/>
        <n v="375000"/>
        <n v="2826000"/>
        <n v="5545956"/>
        <n v="450000"/>
        <n v="108778"/>
        <n v="-108778"/>
        <n v="233537"/>
        <n v="63357"/>
        <n v="-63357"/>
        <n v="270353"/>
        <n v="160504"/>
        <n v="316932"/>
        <n v="68838"/>
        <n v="-68838"/>
        <n v="32669"/>
        <n v="36842"/>
        <n v="-145536853"/>
        <n v="-216953338"/>
        <n v="1557008"/>
        <n v="277705019"/>
        <n v="83228164"/>
        <n v="58281364"/>
        <n v="50186293"/>
        <n v="9341930"/>
        <n v="19811313"/>
        <n v="97686534"/>
        <n v="52156731"/>
        <n v="4724983"/>
        <n v="24275993"/>
        <n v="25600747"/>
        <n v="97033089"/>
        <n v="53028000"/>
        <n v="239339512"/>
        <n v="189160219"/>
        <n v="17970666"/>
        <n v="74822153"/>
        <n v="31142618"/>
        <n v="89175"/>
        <n v="-74822153"/>
        <n v="-31142618"/>
        <n v="-89175"/>
        <n v="58453850"/>
        <n v="12278965"/>
        <n v="56177018"/>
        <n v="27816145"/>
        <n v="75930368"/>
        <n v="74874320"/>
        <n v="12213548"/>
        <n v="45321500"/>
        <n v="145918"/>
        <n v="16758687"/>
        <n v="441787"/>
        <n v="334584333"/>
        <n v="24425806"/>
        <n v="5102653"/>
        <n v="137863298"/>
        <n v="67962868"/>
        <n v="25113864"/>
        <n v="2749358"/>
        <n v="1118952"/>
        <n v="20134860"/>
        <n v="23843520"/>
        <n v="9258223"/>
        <n v="15771238"/>
        <n v="1570332"/>
        <n v="109007645"/>
        <n v="73245808"/>
        <n v="47577613"/>
        <n v="-109007645"/>
        <n v="-73245808"/>
        <n v="-47577613"/>
        <n v="41938184"/>
        <n v="17348349"/>
        <n v="225793687"/>
        <n v="13708109"/>
        <n v="12995780"/>
        <n v="1889066911"/>
        <n v="103235049"/>
        <n v="49296753"/>
        <n v="56375552"/>
        <n v="1595425"/>
        <n v="32065456"/>
        <n v="15844356"/>
        <n v="101293461"/>
        <n v="4293820"/>
        <n v="33792490"/>
        <n v="432919368"/>
        <n v="230204607"/>
        <n v="18269"/>
        <n v="80863681"/>
        <n v="-230204607"/>
        <n v="-18269"/>
        <n v="-80863681"/>
        <n v="17138217"/>
        <n v="29099908"/>
        <n v="22539345"/>
        <n v="234322"/>
        <n v="157421"/>
        <n v="13482146"/>
        <n v="111623577"/>
        <n v="18847418"/>
        <n v="51442521"/>
        <n v="127500088"/>
        <n v="19072998"/>
        <n v="59669757"/>
        <n v="13965469"/>
        <n v="1542238"/>
        <n v="804902418"/>
        <n v="40206034"/>
        <n v="23237177"/>
        <n v="490894"/>
        <n v="3154910307"/>
        <n v="87589693"/>
        <n v="-87589693"/>
        <n v="127089693"/>
        <n v="-127089693"/>
        <n v="3292270290"/>
        <n v="207089693"/>
        <n v="134438702"/>
        <n v="-207089693"/>
        <n v="-134438702"/>
        <n v="68589693"/>
        <n v="8662989"/>
        <n v="2616104"/>
        <n v="51688336"/>
        <n v="-2616104"/>
        <n v="-51688336"/>
        <n v="-8662989"/>
        <n v="62743595"/>
        <n v="801331"/>
        <n v="2584047"/>
        <n v="-62743595"/>
        <n v="-801331"/>
        <n v="-2584047"/>
        <n v="6265664"/>
        <n v="642201"/>
        <n v="12913138"/>
        <n v="-6265664"/>
        <n v="-642201"/>
        <n v="-12913138"/>
        <n v="3158056"/>
        <n v="9822451"/>
        <n v="8495371"/>
        <n v="1715596"/>
        <n v="18360"/>
        <n v="83881"/>
        <n v="86718"/>
        <n v="140616"/>
        <n v="12688"/>
        <n v="179998"/>
        <n v="833351"/>
        <n v="164125"/>
        <n v="140364"/>
        <n v="601433"/>
        <n v="269123"/>
        <n v="2460840"/>
        <n v="134133355"/>
        <n v="918888"/>
        <n v="23985"/>
        <n v="72447"/>
        <n v="372075"/>
        <n v="6023"/>
        <n v="435840"/>
        <n v="107625"/>
        <n v="13884000"/>
        <n v="15670000"/>
        <n v="35597"/>
        <n v="15336"/>
        <n v="218359"/>
        <n v="7250712"/>
        <n v="90941"/>
        <n v="2051983"/>
        <n v="2655294"/>
        <n v="725998"/>
        <n v="3163116"/>
        <n v="1684860"/>
        <n v="239274"/>
        <n v="75960"/>
        <n v="156140"/>
        <n v="162162"/>
        <n v="390709"/>
        <n v="13464"/>
        <n v="13068"/>
        <n v="11296000"/>
        <n v="701760"/>
        <n v="3060"/>
        <n v="638000"/>
        <n v="15191"/>
        <n v="802279"/>
        <n v="82847"/>
        <n v="470905"/>
        <n v="3723"/>
        <n v="1509549"/>
        <n v="203076"/>
        <n v="621327"/>
        <n v="13754"/>
        <n v="332390"/>
        <n v="41738"/>
        <n v="70383"/>
        <n v="5920"/>
        <n v="1196153"/>
        <n v="956900"/>
        <n v="302071"/>
        <n v="7956"/>
        <n v="46927"/>
        <n v="141067"/>
        <n v="100751"/>
        <n v="73938"/>
        <n v="229836"/>
        <n v="2791033"/>
        <n v="1323000"/>
        <n v="1828250"/>
        <n v="1537"/>
        <n v="21828473"/>
        <n v="370418"/>
        <n v="2740"/>
        <n v="1173073"/>
        <n v="624780"/>
        <n v="22332"/>
        <n v="4724"/>
        <n v="277972"/>
        <n v="493499"/>
        <n v="908012"/>
        <n v="1239794"/>
        <n v="477992"/>
        <n v="22938"/>
        <n v="564641"/>
        <n v="7182000"/>
        <n v="212692"/>
        <n v="19715560"/>
        <n v="40451"/>
        <n v="59353"/>
        <n v="11928"/>
        <n v="206128"/>
        <n v="136905"/>
        <n v="28026"/>
        <n v="22626"/>
        <n v="6707055"/>
        <n v="27072569"/>
        <n v="553"/>
        <n v="40806"/>
        <n v="28558"/>
        <n v="436868"/>
        <n v="290420"/>
        <n v="294096"/>
        <n v="4740"/>
        <n v="15893"/>
        <n v="86788"/>
        <n v="3780"/>
        <n v="22406"/>
        <n v="310060"/>
        <n v="2231631"/>
        <n v="412079"/>
        <n v="4290300"/>
        <n v="161295"/>
        <n v="31670"/>
        <n v="138750"/>
        <n v="944579"/>
        <n v="130689"/>
        <n v="517170"/>
        <n v="2489612"/>
        <n v="3039400"/>
        <n v="507439"/>
        <n v="4283396"/>
        <n v="472713"/>
        <n v="1426848"/>
        <n v="4254230"/>
        <n v="629746"/>
        <n v="4025972"/>
        <n v="74324"/>
        <n v="11597299"/>
        <n v="1843680"/>
        <n v="485091"/>
        <n v="1245100"/>
        <n v="427273"/>
        <n v="1269700"/>
        <n v="2119730"/>
        <n v="2556280"/>
        <n v="550182"/>
        <n v="1110400"/>
        <n v="1564990"/>
        <n v="654182"/>
        <n v="869400"/>
        <n v="2678830"/>
        <n v="427818"/>
        <n v="1081200"/>
        <n v="1104660"/>
        <n v="399091"/>
        <n v="1160000"/>
        <n v="4700"/>
        <n v="1443860"/>
        <n v="449273"/>
        <n v="887800"/>
        <n v="1188190"/>
        <n v="1254900"/>
        <n v="544909"/>
        <n v="1493560"/>
        <n v="388364"/>
        <n v="690200"/>
        <n v="1545810"/>
        <n v="928210"/>
        <n v="230450"/>
        <n v="903470"/>
        <n v="507273"/>
        <n v="679600"/>
        <n v="654660"/>
        <n v="384909"/>
        <n v="623200"/>
        <n v="707760"/>
        <n v="232000"/>
        <n v="201500"/>
        <n v="130500"/>
        <n v="2523000"/>
        <n v="128700"/>
        <n v="587030"/>
        <n v="92050"/>
        <n v="458450"/>
        <n v="74000"/>
        <n v="73000"/>
        <n v="702330"/>
        <n v="631610"/>
        <n v="1034660"/>
        <n v="127750"/>
        <n v="1559820"/>
        <n v="111100"/>
        <n v="1118950"/>
        <n v="274700"/>
        <n v="72000"/>
        <n v="78120"/>
        <n v="1135870"/>
        <n v="-1039152"/>
        <n v="385860"/>
        <n v="198500"/>
        <n v="14545"/>
        <n v="61100"/>
        <n v="182900"/>
        <n v="657730"/>
        <n v="3455"/>
        <n v="75500"/>
        <n v="1134172"/>
        <n v="294000"/>
        <n v="4320000"/>
        <n v="20501340"/>
        <n v="773272"/>
        <n v="19698767"/>
        <n v="553928"/>
        <n v="67100640"/>
        <n v="92110305"/>
        <n v="743880"/>
        <n v="3652016"/>
        <n v="1454800"/>
        <n v="37095643"/>
        <n v="5400000"/>
        <n v="1080000"/>
        <n v="9724000"/>
        <n v="5625000"/>
        <n v="1700800"/>
        <n v="5604600"/>
        <n v="30315180"/>
        <n v="6880000"/>
        <n v="12087090"/>
        <n v="1680000"/>
        <n v="226800"/>
        <n v="8665400"/>
        <n v="125339420"/>
        <n v="630000"/>
        <n v="1826912"/>
        <n v="9971000"/>
        <n v="4724000"/>
        <n v="6595070"/>
        <n v="182000"/>
        <n v="6154500"/>
        <n v="111213570"/>
        <n v="2050000"/>
        <n v="72524459"/>
        <n v="6478080"/>
        <n v="6287131"/>
        <n v="3259100"/>
        <n v="21118115"/>
        <n v="27364796"/>
        <n v="13200000"/>
        <n v="73306000"/>
        <n v="16161815"/>
        <n v="53123432"/>
        <n v="6850600"/>
        <n v="13611084"/>
        <n v="-476687"/>
        <n v="19646700"/>
        <n v="1096000"/>
        <n v="92955345"/>
        <n v="606331"/>
        <n v="4517036"/>
        <n v="25526540"/>
        <n v="21634000"/>
        <n v="83834000"/>
        <n v="2572500"/>
        <n v="36116616"/>
        <n v="427350"/>
        <n v="340500"/>
        <n v="2304000"/>
        <n v="1660000"/>
        <n v="7520000"/>
        <n v="8100000"/>
        <n v="8760600"/>
        <n v="15978163"/>
        <n v="7338869"/>
        <n v="19301211"/>
        <n v="3145500"/>
        <n v="44917964"/>
        <n v="6773500"/>
        <n v="6371400"/>
        <n v="8456900"/>
        <n v="8851380"/>
        <n v="3060000"/>
        <n v="130800"/>
        <n v="3637500"/>
        <n v="17607060"/>
        <n v="10177817"/>
        <n v="14245200"/>
        <n v="5274100"/>
        <n v="885000"/>
        <n v="9619100"/>
        <n v="14508659"/>
        <n v="-347813744"/>
        <n v="94127480"/>
        <n v="30801622"/>
        <n v="9195750"/>
        <n v="23735945"/>
        <n v="3925497"/>
        <n v="315000"/>
        <n v="5537940"/>
        <n v="82872000"/>
        <n v="1088100"/>
        <n v="15066041"/>
        <n v="95193160"/>
        <n v="4072000"/>
        <n v="15158983"/>
        <n v="515000"/>
        <n v="561200"/>
        <n v="43341753"/>
        <n v="3180000"/>
        <n v="1675288"/>
        <n v="1682000"/>
        <n v="189500"/>
        <n v="1367128"/>
        <n v="2470500"/>
        <n v="13568200"/>
        <n v="817000"/>
        <n v="14444860"/>
        <n v="1090400"/>
        <n v="3306800"/>
        <n v="2175000"/>
        <n v="24017990"/>
        <n v="281000"/>
        <n v="405000"/>
        <n v="5312000"/>
        <n v="2700000"/>
        <n v="35979809"/>
        <n v="2308800"/>
        <n v="6472890"/>
        <n v="2075000"/>
        <n v="6364150"/>
        <n v="4589040"/>
        <n v="23748950"/>
        <n v="114151829"/>
        <n v="3330082"/>
        <n v="256000"/>
        <n v="6306780"/>
        <n v="5200000"/>
        <n v="2160000"/>
        <n v="3360000"/>
        <n v="63492132"/>
        <n v="6206355"/>
        <n v="5819000"/>
        <n v="6660000"/>
        <n v="21145317"/>
        <n v="58440"/>
        <n v="1593000"/>
        <n v="355500"/>
        <n v="207000"/>
        <n v="8330000"/>
        <n v="86660000"/>
        <n v="132500"/>
        <n v="5249140"/>
        <n v="3072500"/>
        <n v="15173600"/>
        <n v="4425000"/>
        <n v="48205813"/>
        <n v="5970767"/>
        <n v="11969546"/>
        <n v="602000"/>
        <n v="5937000"/>
        <n v="8860560"/>
        <n v="203400"/>
        <n v="592000"/>
        <n v="7050000"/>
        <n v="3012000"/>
        <n v="5783700"/>
        <n v="23255206"/>
        <n v="641250"/>
        <n v="1707000"/>
        <n v="64161324"/>
        <n v="4754743"/>
        <n v="13508460"/>
        <n v="67317162"/>
        <n v="23244278"/>
        <n v="20026545"/>
        <n v="5760000"/>
        <n v="330640"/>
        <n v="2458890"/>
        <n v="22893597"/>
        <n v="10447000"/>
        <n v="72000000"/>
        <n v="54794884"/>
        <n v="8766000"/>
        <n v="3066539"/>
        <n v="17120000"/>
        <n v="4655000"/>
        <n v="4200000"/>
        <n v="22028070"/>
        <n v="8391300"/>
        <n v="5507520"/>
        <n v="1308346"/>
        <n v="5149078"/>
        <n v="6447392"/>
        <n v="23410459"/>
        <n v="5779800"/>
        <n v="6382424"/>
        <n v="1389046"/>
        <n v="4791500"/>
        <n v="1580000"/>
        <n v="20742045"/>
        <n v="2353905"/>
        <n v="8143748"/>
        <n v="13115000"/>
        <n v="341880"/>
        <n v="100980"/>
        <n v="68244143"/>
        <n v="2858000"/>
        <n v="59500"/>
        <n v="4336201"/>
        <n v="1152220"/>
        <n v="4748000"/>
        <n v="171115950"/>
        <n v="11617000"/>
        <n v="25920000"/>
        <n v="37147372"/>
        <n v="8296792"/>
        <n v="1807000"/>
        <n v="2920000"/>
        <n v="5799750"/>
        <n v="6071680"/>
        <n v="9339973"/>
        <n v="46725000"/>
        <n v="15477488"/>
        <n v="7895500"/>
        <n v="20475060"/>
        <n v="86000"/>
        <n v="9412560"/>
        <n v="4228164"/>
        <n v="2846120"/>
        <n v="140500"/>
        <n v="29084024"/>
        <n v="1492100"/>
        <n v="8600000"/>
        <n v="7914000"/>
        <n v="11554200"/>
        <n v="1280000"/>
        <n v="4682500"/>
        <n v="20587500"/>
        <n v="675000"/>
        <n v="356000"/>
        <n v="8625000"/>
        <n v="5040000"/>
        <n v="11055200"/>
        <n v="41907073"/>
        <n v="9000000"/>
        <n v="1318000"/>
        <n v="6833012"/>
        <n v="17373742"/>
        <n v="13812820"/>
        <n v="30569406"/>
        <n v="4390000"/>
        <n v="7315000"/>
        <n v="8925811"/>
        <n v="103416000"/>
        <n v="202500"/>
        <n v="68918342"/>
        <n v="3604000"/>
        <n v="9349809"/>
        <n v="2696500"/>
        <n v="87804289"/>
        <n v="-824912"/>
        <n v="637714"/>
        <n v="20711100"/>
        <n v="744994"/>
        <n v="332495"/>
        <n v="3311996"/>
        <n v="32868345"/>
        <n v="2880000"/>
        <n v="21008444"/>
        <n v="1512500"/>
        <n v="6304000"/>
        <n v="2565000"/>
        <n v="1296000"/>
        <n v="7994376"/>
        <n v="5045000"/>
        <n v="334892"/>
        <n v="6847000"/>
        <n v="7021440"/>
        <n v="5655800"/>
        <n v="7679469"/>
        <n v="16482146"/>
        <n v="7402328"/>
        <n v="6840000"/>
        <n v="17550000"/>
        <n v="95175000"/>
        <n v="11101800"/>
        <n v="8717490"/>
        <n v="15695010"/>
        <n v="15711998"/>
        <n v="4122813"/>
        <n v="38218203"/>
        <n v="5587920"/>
        <n v="5402650"/>
        <n v="9376000"/>
        <n v="4096667"/>
        <n v="22399000"/>
        <n v="5870000"/>
        <n v="555500"/>
        <n v="124291000"/>
        <n v="800500"/>
        <n v="276000"/>
        <n v="13860000"/>
        <n v="13536"/>
        <n v="3105000"/>
        <n v="1240750"/>
        <n v="6140000"/>
        <n v="4480000"/>
        <n v="14800400"/>
        <n v="20668328"/>
        <n v="37144456"/>
        <n v="6762000"/>
        <n v="8462950"/>
        <n v="9247980"/>
        <n v="11151000"/>
        <n v="4830000"/>
        <n v="4614500"/>
        <n v="17205000"/>
        <n v="10611097"/>
        <n v="30183349"/>
        <n v="1450317"/>
        <n v="5856589"/>
        <n v="3045792"/>
        <n v="88082469"/>
        <n v="15829560"/>
        <n v="5802950"/>
        <n v="4095406"/>
        <n v="20600322"/>
        <n v="16525544"/>
        <n v="5446000"/>
        <n v="565000"/>
        <n v="6370000"/>
        <n v="6506600"/>
        <n v="2375000"/>
        <n v="659000"/>
        <n v="10037600"/>
        <n v="2207501"/>
        <n v="13759200"/>
        <n v="19336708"/>
        <n v="10430480"/>
        <n v="7139500"/>
        <n v="3146000"/>
        <n v="12910609"/>
        <n v="3760000"/>
        <n v="3735000"/>
        <n v="9686343"/>
        <n v="99570000"/>
        <n v="6058000"/>
        <n v="-119642"/>
        <n v="3522691"/>
        <n v="5241720"/>
        <n v="560000"/>
        <n v="16666065"/>
        <n v="1017675"/>
        <n v="30189109"/>
        <n v="13552487"/>
        <n v="521400"/>
        <n v="2460000"/>
        <n v="4050000"/>
        <n v="3075322"/>
        <n v="10432800"/>
        <n v="1792000"/>
        <n v="351720"/>
        <n v="12636000"/>
        <n v="13797800"/>
        <n v="3352480"/>
        <n v="513000"/>
        <n v="90372000"/>
        <n v="5868862"/>
        <n v="1177538"/>
        <n v="3037436"/>
        <n v="2820000"/>
        <n v="63400"/>
        <n v="6755600"/>
        <n v="3530000"/>
        <n v="6019200"/>
        <n v="-304579"/>
        <n v="85551612"/>
        <n v="5785350"/>
        <n v="3612750"/>
        <n v="11708314"/>
        <n v="1187168"/>
        <n v="4719709"/>
        <n v="769500"/>
        <n v="5885220"/>
        <n v="21376152"/>
        <n v="2688000"/>
        <n v="1515436"/>
        <n v="3644030"/>
        <n v="14037300"/>
        <n v="51623000"/>
        <n v="940000"/>
        <n v="612000"/>
        <n v="18429325"/>
        <n v="17069290"/>
        <n v="640000"/>
        <n v="3783950"/>
        <n v="23139999"/>
        <n v="5891800"/>
        <n v="9101348"/>
        <n v="508690"/>
        <n v="498039"/>
        <n v="483654"/>
        <n v="76787492"/>
        <n v="469239"/>
        <n v="454794"/>
        <n v="4466879"/>
        <n v="440318"/>
        <n v="77640686"/>
        <n v="363603"/>
        <n v="2039538"/>
        <n v="631493"/>
        <n v="610738"/>
        <n v="589918"/>
        <n v="78493881"/>
        <n v="569033"/>
        <n v="548080"/>
        <n v="527061"/>
        <n v="79729822"/>
        <n v="4521678"/>
        <n v="52909"/>
        <n v="164545"/>
        <n v="278182"/>
        <n v="131000"/>
        <n v="49091"/>
        <n v="852311860"/>
        <n v="4"/>
        <n v="507041"/>
        <n v="900113"/>
        <n v="902880"/>
        <n v="8"/>
        <n v="-4278443321"/>
        <n v="4278443321"/>
        <n v="-4278163321"/>
        <n v="22203109"/>
        <n v="-3011860"/>
        <n v="25102906"/>
        <n v="23649947"/>
        <n v="-2570680"/>
        <n v="25141395"/>
        <n v="26147238"/>
        <n v="-3251990"/>
        <n v="20843992"/>
        <n v="20736798"/>
        <n v="-2265710"/>
        <n v="21416758"/>
        <n v="22497445"/>
        <n v="-2437160"/>
        <n v="17597005"/>
        <n v="17976636"/>
        <n v="-2527940"/>
        <n v="22003024"/>
        <n v="22909499"/>
        <n v="-3977750"/>
        <n v="27432362"/>
        <n v="25763475"/>
        <n v="-3645680"/>
        <n v="24347255"/>
        <n v="25595120"/>
        <n v="-4193500"/>
        <n v="24333483"/>
        <n v="21819902"/>
        <n v="-3648350"/>
        <n v="15123911"/>
        <n v="14311256"/>
        <n v="-2178380"/>
        <n v="20419241"/>
        <n v="19846638"/>
        <n v="-2981970"/>
        <n v="22088237"/>
        <n v="127150"/>
        <n v="273600"/>
        <n v="2240909"/>
        <n v="44500"/>
        <n v="107400"/>
        <n v="117000"/>
        <n v="139000"/>
        <n v="59000"/>
        <n v="158000"/>
        <n v="107000"/>
        <n v="36500"/>
        <n v="179000"/>
        <n v="134000"/>
        <n v="74600"/>
        <n v="66500"/>
        <n v="64300"/>
        <n v="183000"/>
        <n v="163500"/>
        <n v="96500"/>
        <n v="549000"/>
        <n v="91800"/>
        <n v="204000"/>
        <n v="53400"/>
        <n v="63500"/>
        <n v="56700"/>
        <n v="37400"/>
        <n v="77500"/>
        <n v="48100"/>
        <n v="83710"/>
        <n v="56600"/>
        <n v="723273"/>
        <n v="1545455"/>
        <n v="104000"/>
        <n v="472000"/>
        <n v="175400"/>
        <n v="326000"/>
        <n v="67000"/>
        <n v="2956000"/>
        <n v="2405455"/>
        <n v="58800"/>
        <n v="248000"/>
        <n v="61000"/>
        <n v="211600"/>
        <n v="147000"/>
        <n v="141000"/>
        <n v="35100"/>
        <n v="107200"/>
        <n v="173000"/>
        <n v="502000"/>
        <n v="435000"/>
        <n v="28700"/>
        <n v="83000"/>
        <n v="244500"/>
        <n v="29500"/>
        <n v="26900"/>
        <n v="191500"/>
        <n v="162550"/>
        <n v="97500"/>
        <n v="726543764"/>
        <n v="677654888"/>
        <n v="29080"/>
        <n v="387623"/>
        <n v="480000000"/>
        <n v="56108"/>
        <n v="711994621"/>
        <n v="7337746345"/>
        <n v="611912179"/>
        <n v="450000000"/>
        <n v="1364171506"/>
        <n v="68140"/>
        <n v="5216153000"/>
        <n v="53804"/>
        <n v="60515945"/>
        <n v="119921025"/>
        <n v="67562945"/>
        <n v="-78412821"/>
        <n v="63087284"/>
        <n v="57434884"/>
        <n v="66714505"/>
        <n v="-50972284"/>
        <n v="58799373"/>
        <n v="52829270"/>
        <n v="51539028"/>
        <n v="-50938550"/>
        <n v="52231327"/>
        <n v="48624347"/>
        <n v="54957761"/>
        <n v="-51240068"/>
        <n v="14117093"/>
        <n v="46980149"/>
        <n v="14951477"/>
        <n v="14895589"/>
        <n v="14545589"/>
        <n v="15884629"/>
        <n v="620000"/>
        <n v="270370"/>
        <n v="1555"/>
        <n v="146754"/>
        <n v="1049948"/>
        <n v="8495"/>
        <n v="685000"/>
        <n v="238636"/>
        <n v="7063"/>
        <n v="213720"/>
        <n v="143516"/>
        <n v="4087743"/>
        <n v="526000"/>
        <n v="1044000"/>
        <n v="181818"/>
        <n v="1340290"/>
        <n v="834911"/>
        <n v="1120080"/>
        <n v="801422"/>
        <n v="538180"/>
        <n v="580000"/>
        <n v="480090"/>
        <n v="656574"/>
        <n v="2263810"/>
        <n v="145465"/>
        <n v="1350"/>
        <n v="145000"/>
        <n v="1428000"/>
        <n v="14520"/>
        <n v="345455"/>
        <n v="753549"/>
        <n v="5830"/>
        <n v="167000"/>
        <n v="862800"/>
        <n v="-17520"/>
        <n v="262500"/>
        <n v="140034"/>
        <n v="1735800"/>
        <n v="-1142400"/>
        <n v="636364"/>
        <n v="197610"/>
        <n v="134733"/>
        <n v="257500"/>
        <n v="147500"/>
        <n v="-720000"/>
        <n v="-690240"/>
        <n v="-376000"/>
        <n v="1638400"/>
        <n v="50820"/>
        <n v="132185"/>
        <n v="-52000"/>
        <n v="333500"/>
        <n v="113000"/>
        <n v="211000"/>
        <n v="78000"/>
        <n v="131198"/>
        <n v="4955"/>
        <n v="1402960"/>
        <n v="135081"/>
        <n v="603000"/>
        <n v="309091"/>
        <n v="235500"/>
        <n v="1259"/>
        <n v="25538"/>
        <n v="76143"/>
        <n v="55968"/>
        <n v="200"/>
        <n v="29056"/>
        <n v="12500000"/>
        <n v="34848"/>
        <n v="43418"/>
        <n v="57408"/>
        <n v="34666"/>
        <n v="2245600"/>
        <n v="129000"/>
        <n v="21043"/>
        <n v="38358"/>
        <n v="9993"/>
        <n v="46846"/>
        <n v="34564"/>
        <n v="34924"/>
        <n v="47722"/>
        <n v="25148"/>
        <n v="28861"/>
        <n v="789000"/>
        <n v="48565"/>
        <n v="10426"/>
        <n v="42553"/>
        <n v="36100"/>
        <n v="10050"/>
        <n v="57836"/>
        <n v="29857"/>
        <n v="36476"/>
        <n v="26476"/>
        <n v="39786"/>
        <n v="110400"/>
        <n v="57089"/>
        <n v="9991"/>
        <n v="5200"/>
        <n v="50432"/>
        <n v="10005"/>
        <n v="10261"/>
        <n v="186000"/>
        <n v="16556"/>
        <n v="1236364"/>
        <n v="59070"/>
        <n v="53111"/>
        <n v="36096"/>
        <n v="6805"/>
        <n v="70000000"/>
        <n v="63345"/>
        <n v="57778130"/>
        <n v="1256"/>
        <n v="26364"/>
        <n v="6145"/>
        <n v="2809389"/>
        <n v="75330"/>
        <n v="2500000"/>
        <n v="43110"/>
        <n v="219000"/>
        <n v="49543"/>
        <n v="36532"/>
        <n v="36584"/>
        <n v="59662"/>
        <n v="126715"/>
        <n v="6281"/>
        <n v="791000"/>
        <n v="36466"/>
        <n v="56658"/>
        <n v="45000000"/>
        <n v="187934"/>
        <n v="3477"/>
        <n v="30200"/>
        <n v="9583"/>
        <n v="9995"/>
        <n v="35774"/>
        <n v="9999"/>
        <n v="79045"/>
        <n v="99008"/>
        <n v="130211"/>
        <n v="36404"/>
        <n v="72221"/>
        <n v="39952"/>
        <n v="26118"/>
        <n v="9990"/>
        <n v="29574"/>
        <n v="49161"/>
        <n v="65141"/>
        <n v="9996"/>
        <n v="10126"/>
        <n v="2203"/>
        <n v="6760000"/>
        <n v="136075"/>
        <n v="11097"/>
        <n v="35942"/>
        <n v="150212"/>
        <n v="9994"/>
        <n v="75850"/>
        <n v="52803"/>
        <n v="16585"/>
        <n v="10048652"/>
        <n v="40952"/>
        <n v="137068"/>
        <n v="37600"/>
        <n v="10770"/>
        <n v="73320"/>
        <n v="99560"/>
        <n v="129510"/>
        <n v="36726"/>
        <n v="30045"/>
        <n v="36696"/>
        <n v="89795"/>
        <n v="113271"/>
        <n v="49988"/>
        <n v="4996"/>
        <n v="48093"/>
        <n v="40567"/>
        <n v="20010"/>
        <n v="119667"/>
        <n v="700"/>
        <n v="2610"/>
        <n v="8920000"/>
        <n v="30208"/>
        <n v="43850"/>
        <n v="151007"/>
        <n v="50650"/>
        <n v="3940000"/>
        <n v="71980"/>
        <n v="29478"/>
        <n v="7180"/>
        <n v="133591"/>
        <n v="114790"/>
        <n v="122996"/>
        <n v="52569"/>
        <n v="7790000"/>
        <n v="10027"/>
        <n v="70990"/>
        <n v="182903"/>
        <n v="48191"/>
        <n v="35459"/>
        <n v="84350"/>
        <n v="4998"/>
        <n v="29169"/>
        <n v="14143"/>
        <n v="129437"/>
        <n v="2098823216"/>
        <n v="70764"/>
        <n v="181672"/>
        <n v="60900"/>
        <n v="178709"/>
        <n v="3690"/>
        <n v="174173"/>
        <n v="174782"/>
        <n v="63027"/>
        <n v="5236"/>
        <n v="175555"/>
        <n v="70345"/>
        <n v="170273"/>
        <n v="61500"/>
        <n v="174191"/>
        <n v="61045"/>
        <n v="190082"/>
        <n v="176828"/>
        <n v="64136"/>
        <n v="201846"/>
        <n v="180118"/>
        <n v="3620"/>
        <n v="62582"/>
        <n v="182046"/>
        <n v="42660"/>
        <n v="26420"/>
        <n v="40780"/>
        <n v="3740"/>
        <n v="84100"/>
        <n v="51140"/>
        <n v="7240"/>
        <n v="44960"/>
        <n v="28760"/>
        <n v="44620"/>
        <n v="33660"/>
        <n v="37640"/>
        <n v="25180"/>
        <n v="80620"/>
        <n v="13720"/>
        <n v="175009809"/>
        <n v="-53667506"/>
        <n v="77352990"/>
        <n v="-38694065"/>
        <n v="214832279"/>
        <n v="-47755789"/>
        <n v="223805665"/>
        <n v="32747984"/>
        <n v="-10042309"/>
        <n v="102516438"/>
        <n v="-20739705"/>
        <n v="-28692532"/>
        <n v="-10893574"/>
        <n v="51052320"/>
        <n v="4564380"/>
        <n v="6863267"/>
        <n v="4326866"/>
        <n v="5470243"/>
        <n v="4049196"/>
        <n v="34939866"/>
        <n v="19855487"/>
        <n v="7642573"/>
        <n v="4214253"/>
        <n v="132425303"/>
        <n v="9275818"/>
        <n v="24223923"/>
        <n v="2248327"/>
        <n v="63709815"/>
        <n v="115754513"/>
        <n v="59433770"/>
        <n v="109519439"/>
        <n v="266652179"/>
        <n v="58649363"/>
        <n v="204095404"/>
        <n v="165925044"/>
        <n v="672334577"/>
        <n v="680"/>
        <n v="178400"/>
        <n v="45500"/>
        <n v="40800"/>
        <n v="220"/>
        <n v="57200"/>
      </sharedItems>
    </cacheField>
    <cacheField name="대    변" numFmtId="41">
      <sharedItems containsString="0" containsBlank="1" containsNumber="1" containsInteger="1" minValue="-20708466624" maxValue="20924619624" count="4998">
        <m/>
        <n v="1933650"/>
        <n v="3500000"/>
        <n v="1138968"/>
        <n v="-1138968"/>
        <n v="1149412"/>
        <n v="874015"/>
        <n v="788159"/>
        <n v="210000"/>
        <n v="1350000"/>
        <n v="21418861"/>
        <n v="21418862"/>
        <n v="45420522"/>
        <n v="45219520"/>
        <n v="44001532"/>
        <n v="38374700"/>
        <n v="648145"/>
        <n v="648144"/>
        <n v="135961200"/>
        <n v="157523465"/>
        <n v="159465072"/>
        <n v="148755166"/>
        <n v="3570015"/>
        <n v="3503014"/>
        <n v="2818349"/>
        <n v="2091843"/>
        <n v="3820000"/>
        <n v="3600000"/>
        <n v="12900000"/>
        <n v="9380000"/>
        <n v="1500000"/>
        <n v="200000"/>
        <n v="1100000"/>
        <n v="2200000"/>
        <n v="528495600"/>
        <n v="54780551"/>
        <n v="24134350"/>
        <n v="6050000"/>
        <n v="3820500"/>
        <n v="116616400"/>
        <n v="124800000"/>
        <n v="-4520744"/>
        <n v="5159963"/>
        <n v="-5159963"/>
        <n v="5799141"/>
        <n v="-5799141"/>
        <n v="14630105"/>
        <n v="3962040"/>
        <n v="6468460"/>
        <n v="-6468460"/>
        <n v="7198098"/>
        <n v="-1223007"/>
        <n v="1282031"/>
        <n v="-1282031"/>
        <n v="1333058"/>
        <n v="-1333058"/>
        <n v="1384085"/>
        <n v="-1384085"/>
        <n v="1419124"/>
        <n v="-27562"/>
        <n v="55124"/>
        <n v="-55124"/>
        <n v="82678"/>
        <n v="-82678"/>
        <n v="110232"/>
        <n v="-110232"/>
        <n v="137794"/>
        <n v="2809316"/>
        <n v="502645"/>
        <n v="3200000"/>
        <n v="14400000"/>
        <n v="100084079"/>
        <n v="96700"/>
        <n v="-116437"/>
        <n v="63250000"/>
        <n v="4919202"/>
        <n v="2183357"/>
        <n v="22400000"/>
        <n v="4781923"/>
        <n v="1600000"/>
        <n v="18924510"/>
        <n v="9600000"/>
        <n v="19580240"/>
        <n v="17592310"/>
        <n v="4800000"/>
        <n v="18000000"/>
        <n v="21600000"/>
        <n v="10800000"/>
        <n v="916038426"/>
        <n v="350000000"/>
        <n v="145000"/>
        <n v="500000000"/>
        <n v="200000000"/>
        <n v="18441908"/>
        <n v="6279137"/>
        <n v="279375194"/>
        <n v="89309815"/>
        <n v="4595659"/>
        <n v="193731550"/>
        <n v="-193731550"/>
        <n v="652190612"/>
        <n v="-652190612"/>
        <n v="321951801"/>
        <n v="-321951801"/>
        <n v="1250000000"/>
        <n v="300000000"/>
        <n v="277174105"/>
        <n v="190000"/>
        <n v="-190000"/>
        <n v="102122160"/>
        <n v="221348524"/>
        <n v="1437163879"/>
        <n v="152176155"/>
        <n v="-152176155"/>
        <n v="197403998"/>
        <n v="822000000"/>
        <n v="72309110"/>
        <n v="-72309110"/>
        <n v="77735720"/>
        <n v="84327911"/>
        <n v="-184548925"/>
        <n v="-114929358"/>
        <n v="91507113"/>
        <n v="126739016"/>
        <n v="-2524236"/>
        <n v="-6177891"/>
        <n v="-363603"/>
        <n v="16333120"/>
        <n v="65868262"/>
        <n v="18446093"/>
        <n v="20843828"/>
        <n v="-94085"/>
        <n v="-840741"/>
        <n v="2403141"/>
        <n v="17464989"/>
        <n v="19002940"/>
        <n v="181440000"/>
        <n v="5008641"/>
        <n v="4529866"/>
        <n v="5268450"/>
        <n v="717479"/>
        <n v="4209590"/>
        <n v="32627474"/>
        <n v="13390780"/>
        <n v="8411158"/>
        <n v="11014096"/>
        <n v="5027322"/>
        <n v="2155464"/>
        <n v="22670511"/>
        <n v="232820392"/>
        <n v="58512743"/>
        <n v="18778323"/>
        <n v="40576850"/>
        <n v="212800000"/>
        <n v="10118995"/>
        <n v="12153552"/>
        <n v="5153005"/>
        <n v="45125246"/>
        <n v="354000"/>
        <n v="88000"/>
        <n v="44000"/>
        <n v="935000"/>
        <n v="308000"/>
        <n v="225450"/>
        <n v="17512000"/>
        <n v="62300"/>
        <n v="385000"/>
        <n v="79300"/>
        <n v="95400"/>
        <n v="35200"/>
        <n v="1800000"/>
        <n v="1400000"/>
        <n v="70000"/>
        <n v="42000"/>
        <n v="858000"/>
        <n v="12375000"/>
        <n v="1038840"/>
        <n v="233500"/>
        <n v="5000"/>
        <n v="57000"/>
        <n v="522500"/>
        <n v="45300"/>
        <n v="110000"/>
        <n v="189000"/>
        <n v="22000"/>
        <n v="73200"/>
        <n v="38500"/>
        <n v="20350000"/>
        <n v="3267000"/>
        <n v="90200"/>
        <n v="75000"/>
        <n v="48000"/>
        <n v="69000"/>
        <n v="70100"/>
        <n v="54500"/>
        <n v="11000"/>
        <n v="61800"/>
        <n v="281600"/>
        <n v="50000"/>
        <n v="25000"/>
        <n v="49000"/>
        <n v="176000"/>
        <n v="2465000"/>
        <n v="6183000"/>
        <n v="18000"/>
        <n v="16000"/>
        <n v="91000"/>
        <n v="96300"/>
        <n v="148500"/>
        <n v="1045605"/>
        <n v="3911050"/>
        <n v="891000"/>
        <n v="125180"/>
        <n v="840400"/>
        <n v="2055900"/>
        <n v="1047860"/>
        <n v="3942400"/>
        <n v="374000"/>
        <n v="2329800"/>
        <n v="372900"/>
        <n v="56650"/>
        <n v="62150"/>
        <n v="464750"/>
        <n v="2640000"/>
        <n v="143000"/>
        <n v="97350"/>
        <n v="619190"/>
        <n v="706310"/>
        <n v="198000"/>
        <n v="1059465"/>
        <n v="34100"/>
        <n v="103400"/>
        <n v="160160"/>
        <n v="12221"/>
        <n v="220000"/>
        <n v="44500"/>
        <n v="40000"/>
        <n v="110500"/>
        <n v="34500"/>
        <n v="39000"/>
        <n v="280170"/>
        <n v="9000"/>
        <n v="48100"/>
        <n v="14300000"/>
        <n v="738980"/>
        <n v="154400"/>
        <n v="990000"/>
        <n v="641300"/>
        <n v="121000"/>
        <n v="141900"/>
        <n v="533600"/>
        <n v="30000"/>
        <n v="58500"/>
        <n v="1377310"/>
        <n v="171840"/>
        <n v="17699880"/>
        <n v="5939804"/>
        <n v="71500"/>
        <n v="70400"/>
        <n v="42300"/>
        <n v="58800"/>
        <n v="248000"/>
        <n v="67900"/>
        <n v="682000"/>
        <n v="415000"/>
        <n v="1800"/>
        <n v="94300"/>
        <n v="68000"/>
        <n v="29200"/>
        <n v="117000"/>
        <n v="2530000"/>
        <n v="1320000"/>
        <n v="32000"/>
        <n v="3850000"/>
        <n v="155000"/>
        <n v="38000"/>
        <n v="26000"/>
        <n v="65000"/>
        <n v="61000"/>
        <n v="55500"/>
        <n v="431295"/>
        <n v="16800"/>
        <n v="211600"/>
        <n v="238000"/>
        <n v="24700"/>
        <n v="2101000"/>
        <n v="275000"/>
        <n v="8683000"/>
        <n v="18800"/>
        <n v="150810"/>
        <n v="1012000"/>
        <n v="330000"/>
        <n v="118000"/>
        <n v="429000"/>
        <n v="417000"/>
        <n v="6587790"/>
        <n v="440000"/>
        <n v="1460800"/>
        <n v="1459936"/>
        <n v="46600"/>
        <n v="54700"/>
        <n v="1892000"/>
        <n v="362076"/>
        <n v="2365550"/>
        <n v="66000"/>
        <n v="1436380"/>
        <n v="1059300"/>
        <n v="375540"/>
        <n v="193600"/>
        <n v="309375"/>
        <n v="2613600"/>
        <n v="137500"/>
        <n v="979000"/>
        <n v="352000"/>
        <n v="1769680"/>
        <n v="856900"/>
        <n v="1562660"/>
        <n v="321200"/>
        <n v="458832"/>
        <n v="605000"/>
        <n v="500000"/>
        <n v="836000"/>
        <n v="1481590"/>
        <n v="48437"/>
        <n v="140800"/>
        <n v="132000"/>
        <n v="33000"/>
        <n v="1086030"/>
        <n v="173600"/>
        <n v="120000"/>
        <n v="133800"/>
        <n v="121440"/>
        <n v="470000"/>
        <n v="5942386"/>
        <n v="1540220"/>
        <n v="17782160"/>
        <n v="42500"/>
        <n v="68300"/>
        <n v="10500"/>
        <n v="63200"/>
        <n v="91100"/>
        <n v="83000"/>
        <n v="59800"/>
        <n v="95900"/>
        <n v="48800"/>
        <n v="196700"/>
        <n v="134900"/>
        <n v="108800"/>
        <n v="12500"/>
        <n v="54200"/>
        <n v="86000"/>
        <n v="20000"/>
        <n v="131400"/>
        <n v="1045000"/>
        <n v="319000"/>
        <n v="36300"/>
        <n v="4400000"/>
        <n v="134600"/>
        <n v="147000"/>
        <n v="107000"/>
        <n v="19000"/>
        <n v="72000"/>
        <n v="56100"/>
        <n v="3630000"/>
        <n v="4730000"/>
        <n v="77000"/>
        <n v="3312375"/>
        <n v="3010117"/>
        <n v="4075929"/>
        <n v="3827142"/>
        <n v="770000"/>
        <n v="181500"/>
        <n v="363000"/>
        <n v="260000"/>
        <n v="60800"/>
        <n v="242000"/>
        <n v="4870800"/>
        <n v="29500"/>
        <n v="7500"/>
        <n v="95500"/>
        <n v="100000"/>
        <n v="39050"/>
        <n v="82900"/>
        <n v="8500"/>
        <n v="27500"/>
        <n v="36500"/>
        <n v="462000"/>
        <n v="267000"/>
        <n v="21000"/>
        <n v="37000"/>
        <n v="36000"/>
        <n v="5432350"/>
        <n v="1275303"/>
        <n v="2420000"/>
        <n v="2345140"/>
        <n v="212300"/>
        <n v="27000"/>
        <n v="1312300"/>
        <n v="478280"/>
        <n v="55000"/>
        <n v="259600"/>
        <n v="3190000"/>
        <n v="231000"/>
        <n v="5446375"/>
        <n v="286000"/>
        <n v="664972"/>
        <n v="17730339"/>
        <n v="395010"/>
        <n v="369600"/>
        <n v="2806100"/>
        <n v="2587200"/>
        <n v="1279124"/>
        <n v="334400"/>
        <n v="660000"/>
        <n v="528000"/>
        <n v="6600"/>
        <n v="141000"/>
        <n v="243000"/>
        <n v="478324"/>
        <n v="1834162"/>
        <n v="229500"/>
        <n v="748000"/>
        <n v="81200"/>
        <n v="1857900"/>
        <n v="97200"/>
        <n v="55900"/>
        <n v="56200"/>
        <n v="8000"/>
        <n v="8800000"/>
        <n v="10890000"/>
        <n v="75002"/>
        <n v="101750"/>
        <n v="268500"/>
        <n v="664895"/>
        <n v="72900"/>
        <n v="166500"/>
        <n v="214500"/>
        <n v="80000"/>
        <n v="211000"/>
        <n v="24200000"/>
        <n v="7480000"/>
        <n v="22853780"/>
        <n v="258800"/>
        <n v="195000"/>
        <n v="77000000"/>
        <n v="270000"/>
        <n v="1600"/>
        <n v="1968962"/>
        <n v="257400"/>
        <n v="60500"/>
        <n v="605200"/>
        <n v="63555943"/>
        <n v="1228040"/>
        <n v="19684280"/>
        <n v="6399757"/>
        <n v="185500"/>
        <n v="85000"/>
        <n v="62100"/>
        <n v="37900"/>
        <n v="106600"/>
        <n v="235000"/>
        <n v="57600"/>
        <n v="67800"/>
        <n v="29000"/>
        <n v="134000"/>
        <n v="46000"/>
        <n v="103000"/>
        <n v="550000"/>
        <n v="132400"/>
        <n v="52000"/>
        <n v="26800"/>
        <n v="366500"/>
        <n v="16300"/>
        <n v="350000"/>
        <n v="60000"/>
        <n v="190100"/>
        <n v="149490"/>
        <n v="17105000"/>
        <n v="1699896"/>
        <n v="290400"/>
        <n v="2112000"/>
        <n v="6033720"/>
        <n v="5280000"/>
        <n v="379500"/>
        <n v="297000"/>
        <n v="883564"/>
        <n v="2450800"/>
        <n v="545600"/>
        <n v="1203180"/>
        <n v="2367750"/>
        <n v="563200"/>
        <n v="726000"/>
        <n v="2105400"/>
        <n v="1951290"/>
        <n v="577500"/>
        <n v="165000"/>
        <n v="902110"/>
        <n v="506000"/>
        <n v="1581800"/>
        <n v="1992210"/>
        <n v="222200"/>
        <n v="213320"/>
        <n v="41000"/>
        <n v="2676"/>
        <n v="8360000"/>
        <n v="622710"/>
        <n v="805200"/>
        <n v="143800"/>
        <n v="458480"/>
        <n v="969760"/>
        <n v="81000"/>
        <n v="40200"/>
        <n v="20350"/>
        <n v="477400"/>
        <n v="313500"/>
        <n v="206500"/>
        <n v="146300"/>
        <n v="495000"/>
        <n v="17748280"/>
        <n v="719600"/>
        <n v="6573769"/>
        <n v="1036640"/>
        <n v="119000"/>
        <n v="72800"/>
        <n v="60600"/>
        <n v="16600"/>
        <n v="23000"/>
        <n v="12600"/>
        <n v="35100"/>
        <n v="380000"/>
        <n v="23500"/>
        <n v="96100"/>
        <n v="404800"/>
        <n v="2000"/>
        <n v="101000"/>
        <n v="141100"/>
        <n v="71300"/>
        <n v="12450"/>
        <n v="126000"/>
        <n v="5100"/>
        <n v="10700"/>
        <n v="34000"/>
        <n v="473000"/>
        <n v="178000"/>
        <n v="125840"/>
        <n v="19400"/>
        <n v="28468"/>
        <n v="2860000"/>
        <n v="3804900"/>
        <n v="627000"/>
        <n v="113300"/>
        <n v="209000"/>
        <n v="4538710"/>
        <n v="1727000"/>
        <n v="250360"/>
        <n v="1152800"/>
        <n v="1025200"/>
        <n v="2720960"/>
        <n v="2294600"/>
        <n v="2929300"/>
        <n v="357500"/>
        <n v="968000"/>
        <n v="248600"/>
        <n v="1980000"/>
        <n v="4414685"/>
        <n v="115500"/>
        <n v="246686"/>
        <n v="416900"/>
        <n v="465168"/>
        <n v="204820"/>
        <n v="296000"/>
        <n v="118300"/>
        <n v="1021350"/>
        <n v="129250"/>
        <n v="13552"/>
        <n v="825000"/>
        <n v="28400"/>
        <n v="56800"/>
        <n v="149000"/>
        <n v="270600"/>
        <n v="498300"/>
        <n v="423500"/>
        <n v="49500000"/>
        <n v="61380"/>
        <n v="336600"/>
        <n v="140100"/>
        <n v="27600"/>
        <n v="6445891"/>
        <n v="17443360"/>
        <n v="470600"/>
        <n v="1232220"/>
        <n v="10000"/>
        <n v="5505933"/>
        <n v="17000"/>
        <n v="388300"/>
        <n v="242200"/>
        <n v="387500"/>
        <n v="59500"/>
        <n v="173000"/>
        <n v="183000"/>
        <n v="21600"/>
        <n v="7800"/>
        <n v="48949"/>
        <n v="139000"/>
        <n v="114200"/>
        <n v="188200"/>
        <n v="78100"/>
        <n v="84000"/>
        <n v="136000"/>
        <n v="199500"/>
        <n v="111000"/>
        <n v="16400"/>
        <n v="236500"/>
        <n v="640800"/>
        <n v="204000"/>
        <n v="81900"/>
        <n v="140200"/>
        <n v="280000"/>
        <n v="5042070"/>
        <n v="68684"/>
        <n v="1051600"/>
        <n v="1496000"/>
        <n v="1628000"/>
        <n v="184250"/>
        <n v="514572"/>
        <n v="3232350"/>
        <n v="42680"/>
        <n v="1162590"/>
        <n v="643500"/>
        <n v="376277"/>
        <n v="292600"/>
        <n v="1921865"/>
        <n v="1351900"/>
        <n v="1089000"/>
        <n v="1933250"/>
        <n v="880000"/>
        <n v="1355"/>
        <n v="220550"/>
        <n v="619080"/>
        <n v="497750"/>
        <n v="1056000"/>
        <n v="49500"/>
        <n v="167100"/>
        <n v="28000"/>
        <n v="11200"/>
        <n v="38300"/>
        <n v="101500"/>
        <n v="124000"/>
        <n v="886600"/>
        <n v="246000"/>
        <n v="24124580"/>
        <n v="223100"/>
        <n v="17600"/>
        <n v="543900"/>
        <n v="69300"/>
        <n v="17050"/>
        <n v="1650000"/>
        <n v="6264798"/>
        <n v="439000"/>
        <n v="1335400"/>
        <n v="18769520"/>
        <n v="6270000"/>
        <n v="41400"/>
        <n v="435000"/>
        <n v="192000"/>
        <n v="121400"/>
        <n v="124400"/>
        <n v="232000"/>
        <n v="32300"/>
        <n v="83580"/>
        <n v="81500"/>
        <n v="56700"/>
        <n v="100800"/>
        <n v="123700"/>
        <n v="54000"/>
        <n v="16500"/>
        <n v="63900"/>
        <n v="292777"/>
        <n v="80400"/>
        <n v="112000"/>
        <n v="679140"/>
        <n v="45000"/>
        <n v="305000"/>
        <n v="2800600"/>
        <n v="88800"/>
        <n v="327500"/>
        <n v="63500"/>
        <n v="43250"/>
        <n v="81600"/>
        <n v="57800"/>
        <n v="841676"/>
        <n v="5830000"/>
        <n v="1023000"/>
        <n v="538230"/>
        <n v="5500000"/>
        <n v="3064490"/>
        <n v="1881000"/>
        <n v="1886500"/>
        <n v="2406800"/>
        <n v="82500"/>
        <n v="543004"/>
        <n v="1294810"/>
        <n v="1486650"/>
        <n v="4180000"/>
        <n v="2035000"/>
        <n v="264000"/>
        <n v="1631190"/>
        <n v="2063941"/>
        <n v="759000"/>
        <n v="2009920"/>
        <n v="1606000"/>
        <n v="4664000"/>
        <n v="652300"/>
        <n v="167200"/>
        <n v="1289750"/>
        <n v="25441"/>
        <n v="66400"/>
        <n v="83200"/>
        <n v="90000"/>
        <n v="14600"/>
        <n v="316250"/>
        <n v="7000"/>
        <n v="96000"/>
        <n v="154500"/>
        <n v="24000"/>
        <n v="125400"/>
        <n v="494200"/>
        <n v="17075520"/>
        <n v="6149989"/>
        <n v="1002980"/>
        <n v="114000"/>
        <n v="64850"/>
        <n v="300000"/>
        <n v="68200"/>
        <n v="77500"/>
        <n v="13500"/>
        <n v="1200000"/>
        <n v="40400"/>
        <n v="144300"/>
        <n v="96500"/>
        <n v="24500"/>
        <n v="320000"/>
        <n v="15300"/>
        <n v="121800"/>
        <n v="14000"/>
        <n v="370000"/>
        <n v="312000"/>
        <n v="13700"/>
        <n v="7022400"/>
        <n v="64300"/>
        <n v="88400"/>
        <n v="19700"/>
        <n v="167400"/>
        <n v="100600"/>
        <n v="136800"/>
        <n v="162225"/>
        <n v="30100"/>
        <n v="100500"/>
        <n v="43500"/>
        <n v="818400"/>
        <n v="143154"/>
        <n v="1210000"/>
        <n v="2171400"/>
        <n v="4438500"/>
        <n v="1233139"/>
        <n v="359700"/>
        <n v="1298000"/>
        <n v="2957900"/>
        <n v="1605582"/>
        <n v="902000"/>
        <n v="83600"/>
        <n v="388850"/>
        <n v="1874400"/>
        <n v="1837000"/>
        <n v="2950024"/>
        <n v="46200"/>
        <n v="3135000"/>
        <n v="99000"/>
        <n v="36400"/>
        <n v="193000"/>
        <n v="33542"/>
        <n v="145100"/>
        <n v="1216490"/>
        <n v="78000"/>
        <n v="497420"/>
        <n v="2563000"/>
        <n v="302500"/>
        <n v="41360"/>
        <n v="147400"/>
        <n v="1459590"/>
        <n v="599400"/>
        <n v="17365920"/>
        <n v="511000"/>
        <n v="6491809"/>
        <n v="125330"/>
        <n v="92000"/>
        <n v="64132"/>
        <n v="60200"/>
        <n v="12900"/>
        <n v="91300"/>
        <n v="43000"/>
        <n v="16555000"/>
        <n v="113950"/>
        <n v="50160"/>
        <n v="119500"/>
        <n v="84500"/>
        <n v="77700"/>
        <n v="190300"/>
        <n v="38400"/>
        <n v="33100"/>
        <n v="4452690"/>
        <n v="90810"/>
        <n v="148000"/>
        <n v="258640"/>
        <n v="184200"/>
        <n v="5600"/>
        <n v="88100"/>
        <n v="135600"/>
        <n v="612600"/>
        <n v="407000"/>
        <n v="164800"/>
        <n v="3308800"/>
        <n v="108900"/>
        <n v="200640"/>
        <n v="38800"/>
        <n v="25900"/>
        <n v="71900"/>
        <n v="87000"/>
        <n v="12000"/>
        <n v="87800"/>
        <n v="2688400"/>
        <n v="422400"/>
        <n v="2273700"/>
        <n v="706981"/>
        <n v="597795"/>
        <n v="1719700"/>
        <n v="7920000"/>
        <n v="968044"/>
        <n v="1117600"/>
        <n v="3570600"/>
        <n v="1486078"/>
        <n v="129800"/>
        <n v="533500"/>
        <n v="833690"/>
        <n v="2149290"/>
        <n v="526680"/>
        <n v="2573780"/>
        <n v="1562000"/>
        <n v="304150"/>
        <n v="1003860"/>
        <n v="1306800"/>
        <n v="53000"/>
        <n v="715000"/>
        <n v="41342"/>
        <n v="103500"/>
        <n v="163900"/>
        <n v="7456800"/>
        <n v="31900"/>
        <n v="26679770"/>
        <n v="217000"/>
        <n v="427200"/>
        <n v="6918978"/>
        <n v="1155000"/>
        <n v="16639920"/>
        <n v="773520"/>
        <n v="160000"/>
        <n v="94000"/>
        <n v="75358"/>
        <n v="2827200"/>
        <n v="1700000"/>
        <n v="2600"/>
        <n v="13000"/>
        <n v="104000"/>
        <n v="259000"/>
        <n v="228200"/>
        <n v="21400"/>
        <n v="409630"/>
        <n v="151317"/>
        <n v="87300"/>
        <n v="137000"/>
        <n v="963600"/>
        <n v="112500"/>
        <n v="12485330"/>
        <n v="9078300"/>
        <n v="472000"/>
        <n v="47000"/>
        <n v="2717000"/>
        <n v="106500"/>
        <n v="123200"/>
        <n v="7959600"/>
        <n v="96400"/>
        <n v="21200"/>
        <n v="9500"/>
        <n v="56000"/>
        <n v="33700"/>
        <n v="67400"/>
        <n v="73600"/>
        <n v="34800"/>
        <n v="26900"/>
        <n v="6600000"/>
        <n v="353500"/>
        <n v="699050"/>
        <n v="2853400"/>
        <n v="645810"/>
        <n v="808775"/>
        <n v="950730"/>
        <n v="52800"/>
        <n v="884400"/>
        <n v="396000"/>
        <n v="378950"/>
        <n v="341000"/>
        <n v="450252"/>
        <n v="14300"/>
        <n v="1406790"/>
        <n v="6402000"/>
        <n v="280500"/>
        <n v="558767"/>
        <n v="183458"/>
        <n v="12936"/>
        <n v="437800"/>
        <n v="113600"/>
        <n v="175400"/>
        <n v="77900"/>
        <n v="151910"/>
        <n v="7084"/>
        <n v="188760"/>
        <n v="3960000"/>
        <n v="298000"/>
        <n v="253000"/>
        <n v="76000"/>
        <n v="12800"/>
        <n v="21700"/>
        <n v="68500"/>
        <n v="191500"/>
        <n v="635800"/>
        <n v="111300"/>
        <n v="65900"/>
        <n v="2772000"/>
        <n v="236550"/>
        <n v="136400"/>
        <n v="215600"/>
        <n v="1057331"/>
        <n v="16838360"/>
        <n v="6994594"/>
        <n v="46300"/>
        <n v="99400"/>
        <n v="15500"/>
        <n v="172200"/>
        <n v="13400"/>
        <n v="3100"/>
        <n v="44800"/>
        <n v="713200"/>
        <n v="35000"/>
        <n v="91700"/>
        <n v="175800"/>
        <n v="78400"/>
        <n v="102800"/>
        <n v="17500"/>
        <n v="345300"/>
        <n v="90024"/>
        <n v="78925"/>
        <n v="72600"/>
        <n v="105200"/>
        <n v="40100"/>
        <n v="76800"/>
        <n v="968448"/>
        <n v="106000"/>
        <n v="112900"/>
        <n v="31000"/>
        <n v="30600"/>
        <n v="2800"/>
        <n v="18600"/>
        <n v="145600"/>
        <n v="3025000"/>
        <n v="85700"/>
        <n v="115000"/>
        <n v="156100"/>
        <n v="245000"/>
        <n v="45600"/>
        <n v="1540000"/>
        <n v="202500"/>
        <n v="613800"/>
        <n v="237600"/>
        <n v="190080"/>
        <n v="2215950"/>
        <n v="1897500"/>
        <n v="8217000"/>
        <n v="950400"/>
        <n v="1122000"/>
        <n v="303646"/>
        <n v="561000"/>
        <n v="266420"/>
        <n v="1975050"/>
        <n v="2711280"/>
        <n v="366300"/>
        <n v="560780"/>
        <n v="2533960"/>
        <n v="7085707"/>
        <n v="45762"/>
        <n v="1159818"/>
        <n v="22400"/>
        <n v="693110"/>
        <n v="290000"/>
        <n v="220700"/>
        <n v="574000"/>
        <n v="6383647"/>
        <n v="814770"/>
        <n v="19500360"/>
        <n v="74800"/>
        <n v="106300"/>
        <n v="55300"/>
        <n v="115800"/>
        <n v="399300"/>
        <n v="2145000"/>
        <n v="54100"/>
        <n v="38610000"/>
        <n v="1034000"/>
        <n v="680000"/>
        <n v="647900"/>
        <n v="110100"/>
        <n v="23100000"/>
        <n v="326000"/>
        <n v="338225"/>
        <n v="15000"/>
        <n v="160800"/>
        <n v="600000"/>
        <n v="1630640"/>
        <n v="67000"/>
        <n v="188900"/>
        <n v="800"/>
        <n v="154000"/>
        <n v="914000"/>
        <n v="1640100"/>
        <n v="5165700"/>
        <n v="63000"/>
        <n v="984333"/>
        <n v="782000"/>
        <n v="2108425"/>
        <n v="38720"/>
        <n v="102300"/>
        <n v="1067000"/>
        <n v="382580"/>
        <n v="23210000"/>
        <n v="149600"/>
        <n v="204028"/>
        <n v="1171390"/>
        <n v="411400"/>
        <n v="910250"/>
        <n v="9152000"/>
        <n v="851400"/>
        <n v="985600"/>
        <n v="191400"/>
        <n v="825550"/>
        <n v="234080"/>
        <n v="192170"/>
        <n v="652190"/>
        <n v="1300000"/>
        <n v="11500"/>
        <n v="95000"/>
        <n v="102080"/>
        <n v="192500"/>
        <n v="24218010"/>
        <n v="124920"/>
        <n v="336640"/>
        <n v="14684560"/>
        <n v="768570"/>
        <n v="5909792"/>
        <n v="30327000"/>
        <n v="1075258900"/>
        <n v="1037167199"/>
        <n v="-1037167199"/>
        <n v="167498090"/>
        <n v="1335433662"/>
        <n v="-1335433662"/>
        <n v="807782272"/>
        <n v="-807782272"/>
        <n v="411939242"/>
        <n v="48432023"/>
        <n v="5935370"/>
        <n v="322178856"/>
        <n v="417783217"/>
        <n v="50970534"/>
        <n v="5301460"/>
        <n v="9519439"/>
        <n v="339859131"/>
        <n v="401067386"/>
        <n v="48038608"/>
        <n v="5470540"/>
        <n v="4095404"/>
        <n v="301934464"/>
        <n v="392638779"/>
        <n v="48873555"/>
        <n v="5229430"/>
        <n v="18020000"/>
        <n v="18149200"/>
        <n v="841084"/>
        <n v="17754683"/>
        <n v="541726000"/>
        <n v="305110047"/>
        <n v="17952887"/>
        <n v="18150555"/>
        <n v="-1846"/>
        <n v="-314115"/>
        <n v="-13441190"/>
        <n v="-16354187"/>
        <n v="-10112"/>
        <n v="-61123778"/>
        <n v="-119348"/>
        <n v="-90909"/>
        <n v="323400"/>
        <n v="22551474"/>
        <n v="1771000"/>
        <n v="30800000"/>
        <n v="13867000"/>
        <n v="150000000"/>
        <n v="4703460"/>
        <n v="50000000"/>
        <n v="28553750"/>
        <n v="13750000"/>
        <n v="18150000"/>
        <n v="270370"/>
        <n v="28931480"/>
        <n v="2893140"/>
        <n v="128707838"/>
        <n v="2496380"/>
        <n v="2300000"/>
        <n v="402728309"/>
        <n v="558110"/>
        <n v="3744400"/>
        <n v="63000000"/>
        <n v="5402250"/>
        <n v="1975790"/>
        <n v="56530"/>
        <n v="383050"/>
        <n v="141530"/>
        <n v="224561"/>
        <n v="282723"/>
        <n v="142027"/>
        <n v="19800"/>
        <n v="576000"/>
        <n v="345504"/>
        <n v="8167482"/>
        <n v="40066290"/>
        <n v="753500"/>
        <n v="89176401"/>
        <n v="5546140"/>
        <n v="501500"/>
        <n v="5820000"/>
        <n v="2956000"/>
        <n v="2646000"/>
        <n v="197325177"/>
        <n v="2551440"/>
        <n v="361500"/>
        <n v="2730"/>
        <n v="851300"/>
        <n v="1447500"/>
        <n v="509120"/>
        <n v="392305316"/>
        <n v="70270"/>
        <n v="9206680"/>
        <n v="4555550"/>
        <n v="77510"/>
        <n v="1823940"/>
        <n v="147800"/>
        <n v="3478083"/>
        <n v="7000000"/>
        <n v="9600"/>
        <n v="5060"/>
        <n v="2307330"/>
        <n v="72500"/>
        <n v="379030"/>
        <n v="2245600"/>
        <n v="13490"/>
        <n v="1000000"/>
        <n v="1118990"/>
        <n v="199840"/>
        <n v="147530"/>
        <n v="456920"/>
        <n v="116048704"/>
        <n v="13000000"/>
        <n v="648720"/>
        <n v="454200"/>
        <n v="21611370"/>
        <n v="574200"/>
        <n v="27523390"/>
        <n v="6563950"/>
        <n v="377056"/>
        <n v="1596110"/>
        <n v="241600"/>
        <n v="700000"/>
        <n v="31721960"/>
        <n v="3172200"/>
        <n v="129633650"/>
        <n v="2554710"/>
        <n v="412567128"/>
        <n v="719610"/>
        <n v="1371760"/>
        <n v="36370"/>
        <n v="290390"/>
        <n v="825590"/>
        <n v="57663669"/>
        <n v="493510"/>
        <n v="9357610"/>
        <n v="2090000"/>
        <n v="301400"/>
        <n v="578600"/>
        <n v="48834094"/>
        <n v="448000"/>
        <n v="929600"/>
        <n v="39600"/>
        <n v="735290"/>
        <n v="89510"/>
        <n v="402740682"/>
        <n v="22162646"/>
        <n v="22183518"/>
        <n v="5678740"/>
        <n v="25941680"/>
        <n v="800000"/>
        <n v="131579"/>
        <n v="148367716"/>
        <n v="90"/>
        <n v="145921620"/>
        <n v="491500"/>
        <n v="653690"/>
        <n v="377150"/>
        <n v="1180640"/>
        <n v="196580"/>
        <n v="1243370"/>
        <n v="128930"/>
        <n v="497310"/>
        <n v="108280744"/>
        <n v="4642730"/>
        <n v="26109540"/>
        <n v="1148400"/>
        <n v="27565590"/>
        <n v="435018"/>
        <n v="110900"/>
        <n v="21800"/>
        <n v="2693010"/>
        <n v="1447010"/>
        <n v="9523230"/>
        <n v="1006080"/>
        <n v="7300"/>
        <n v="103750"/>
        <n v="3300000"/>
        <n v="5400"/>
        <n v="8100"/>
        <n v="22900"/>
        <n v="12200"/>
        <n v="140000"/>
        <n v="1106000"/>
        <n v="110600"/>
        <n v="2000000"/>
        <n v="368233182"/>
        <n v="134029970"/>
        <n v="137663010"/>
        <n v="13766290"/>
        <n v="2557880"/>
        <n v="39500"/>
        <n v="311020"/>
        <n v="2382790"/>
        <n v="3100400"/>
        <n v="939650"/>
        <n v="307000"/>
        <n v="461220"/>
        <n v="83427367"/>
        <n v="1276000"/>
        <n v="509300"/>
        <n v="49031266"/>
        <n v="544000"/>
        <n v="2695000"/>
        <n v="422480"/>
        <n v="44274000"/>
        <n v="10261"/>
        <n v="933510"/>
        <n v="1694105"/>
        <n v="15639220"/>
        <n v="11286190"/>
        <n v="28681790"/>
        <n v="1841800"/>
        <n v="892400"/>
        <n v="117400"/>
        <n v="346080"/>
        <n v="1312700"/>
        <n v="63607160"/>
        <n v="13468000"/>
        <n v="687100"/>
        <n v="678080"/>
        <n v="3143310"/>
        <n v="20051"/>
        <n v="9873621"/>
        <n v="834104"/>
        <n v="64000"/>
        <n v="30275330"/>
        <n v="3027533"/>
        <n v="710604989"/>
        <n v="510000"/>
        <n v="51000"/>
        <n v="361545"/>
        <n v="36155"/>
        <n v="253478"/>
        <n v="1360000"/>
        <n v="8200"/>
        <n v="6788000"/>
        <n v="255800"/>
        <n v="101019676"/>
        <n v="116437"/>
        <n v="1312810"/>
        <n v="387970"/>
        <n v="435790"/>
        <n v="191590"/>
        <n v="1789213"/>
        <n v="13349687"/>
        <n v="10112"/>
        <n v="23710484"/>
        <n v="90909"/>
        <n v="1846"/>
        <n v="314193"/>
        <n v="-314193"/>
        <n v="-1789213"/>
        <n v="-13349687"/>
        <n v="-23710484"/>
        <n v="26123845"/>
        <n v="109640"/>
        <n v="2490191"/>
        <n v="5073962"/>
        <n v="5547310"/>
        <n v="3271570"/>
        <n v="9057400"/>
        <n v="45475700"/>
        <n v="4547570"/>
        <n v="132435693"/>
        <n v="3030280"/>
        <n v="80300"/>
        <n v="22133315"/>
        <n v="2"/>
        <n v="2500000"/>
        <n v="649000"/>
        <n v="243200"/>
        <n v="1519000"/>
        <n v="512000"/>
        <n v="229730"/>
        <n v="287895"/>
        <n v="120975"/>
        <n v="11656840"/>
        <n v="891360"/>
        <n v="451270"/>
        <n v="50900277"/>
        <n v="93500"/>
        <n v="282240"/>
        <n v="892580"/>
        <n v="22748750"/>
        <n v="99885087"/>
        <n v="215000"/>
        <n v="1478200"/>
        <n v="903600"/>
        <n v="625500"/>
        <n v="460901442"/>
        <n v="7752"/>
        <n v="217500"/>
        <n v="12000000"/>
        <n v="3000000"/>
        <n v="75900"/>
        <n v="7590000"/>
        <n v="1570800"/>
        <n v="31680"/>
        <n v="68640000"/>
        <n v="97109560"/>
        <n v="627300"/>
        <n v="353020"/>
        <n v="353680"/>
        <n v="2402900"/>
        <n v="989920"/>
        <n v="594280"/>
        <n v="48240"/>
        <n v="1461030"/>
        <n v="288100"/>
        <n v="70500"/>
        <n v="22029200"/>
        <n v="3436100"/>
        <n v="407286544"/>
        <n v="32521840"/>
        <n v="3252190"/>
        <n v="165148658"/>
        <n v="2905090"/>
        <n v="480000000"/>
        <n v="258100"/>
        <n v="791000"/>
        <n v="9910430"/>
        <n v="6935560"/>
        <n v="84700"/>
        <n v="15928"/>
        <n v="12414300"/>
        <n v="76082396"/>
        <n v="124500"/>
        <n v="420000"/>
        <n v="3174800"/>
        <n v="3404252"/>
        <n v="183700"/>
        <n v="51039589"/>
        <n v="593140"/>
        <n v="961400"/>
        <n v="431750"/>
        <n v="74700"/>
        <n v="24679900"/>
        <n v="449500"/>
        <n v="1875000"/>
        <n v="948210"/>
        <n v="165475"/>
        <n v="949080"/>
        <n v="533700"/>
        <n v="547098165"/>
        <n v="3381160"/>
        <n v="262500"/>
        <n v="115754513"/>
        <n v="331880"/>
        <n v="90843870"/>
        <n v="13530"/>
        <n v="1353270"/>
        <n v="193110"/>
        <n v="343500"/>
        <n v="202000"/>
        <n v="19293680"/>
        <n v="2413550"/>
        <n v="905000"/>
        <n v="3182800"/>
        <n v="4558820"/>
        <n v="22816250"/>
        <n v="3750000"/>
        <n v="3400000"/>
        <n v="356000"/>
        <n v="316474"/>
        <n v="1909380"/>
        <n v="388668071"/>
        <n v="34101800"/>
        <n v="3410180"/>
        <n v="166608712"/>
        <n v="2669260"/>
        <n v="131355074"/>
        <n v="49373671"/>
        <n v="384000"/>
        <n v="702892"/>
        <n v="1744600"/>
        <n v="328000"/>
        <n v="19723200"/>
        <n v="60410"/>
        <n v="4600010"/>
        <n v="250220"/>
        <n v="498830"/>
        <n v="259300"/>
        <n v="4700000"/>
        <n v="463200"/>
        <n v="9207330"/>
        <n v="325600"/>
        <n v="187000"/>
        <n v="479550"/>
        <n v="1040200"/>
        <n v="732000"/>
        <n v="631700"/>
        <n v="1485000"/>
        <n v="2770930"/>
        <n v="544520"/>
        <n v="560681963"/>
        <n v="238700"/>
        <n v="3116610"/>
        <n v="366190"/>
        <n v="138480"/>
        <n v="900000"/>
        <n v="170900"/>
        <n v="91614015"/>
        <n v="223850"/>
        <n v="1364820"/>
        <n v="187300"/>
        <n v="355140"/>
        <n v="327580"/>
        <n v="1027750"/>
        <n v="68400"/>
        <n v="59600"/>
        <n v="85200"/>
        <n v="69400"/>
        <n v="17800"/>
        <n v="62200"/>
        <n v="135854621"/>
        <n v="251872687"/>
        <n v="11742164"/>
        <n v="35857000"/>
        <n v="133337400"/>
        <n v="314271"/>
        <n v="-135854621"/>
        <n v="-251872687"/>
        <n v="-11742164"/>
        <n v="-35857000"/>
        <n v="-133337400"/>
        <n v="-314271"/>
        <n v="22522566"/>
        <n v="3069000"/>
        <n v="105000"/>
        <n v="1174840"/>
        <n v="176140"/>
        <n v="2985530"/>
        <n v="326590"/>
        <n v="114300"/>
        <n v="3760549"/>
        <n v="7436000"/>
        <n v="197610"/>
        <n v="517000"/>
        <n v="8601530"/>
        <n v="311283"/>
        <n v="33797520"/>
        <n v="3379760"/>
        <n v="139046624"/>
        <n v="2634530"/>
        <n v="1260200"/>
        <n v="236400"/>
        <n v="22127271"/>
        <n v="1174000"/>
        <n v="662500"/>
        <n v="789400"/>
        <n v="540000"/>
        <n v="283450"/>
        <n v="184420"/>
        <n v="99185"/>
        <n v="50262518"/>
        <n v="427810"/>
        <n v="181300"/>
        <n v="25132750"/>
        <n v="123236321"/>
        <n v="962910"/>
        <n v="239850"/>
        <n v="382000"/>
        <n v="109519439"/>
        <n v="3100000"/>
        <n v="3003680"/>
        <n v="83570"/>
        <n v="347263928"/>
        <n v="401280"/>
        <n v="327590"/>
        <n v="159100"/>
        <n v="1778440"/>
        <n v="257610"/>
        <n v="1252960"/>
        <n v="336540"/>
        <n v="8985850"/>
        <n v="367400"/>
        <n v="90330059"/>
        <n v="8800"/>
        <n v="30077480"/>
        <n v="1732560"/>
        <n v="5770200"/>
        <n v="295320"/>
        <n v="22782210"/>
        <n v="1408000"/>
        <n v="8933550"/>
        <n v="1802240"/>
        <n v="5425000"/>
        <n v="542500"/>
        <n v="3540000"/>
        <n v="80200"/>
        <n v="19000000"/>
        <n v="1900000"/>
        <n v="405995419"/>
        <n v="34382200"/>
        <n v="3438220"/>
        <n v="130769359"/>
        <n v="2666930"/>
        <n v="450000000"/>
        <n v="68110875"/>
        <n v="87900"/>
        <n v="96900"/>
        <n v="48326089"/>
        <n v="93330"/>
        <n v="28262700"/>
        <n v="141450"/>
        <n v="180400"/>
        <n v="437200"/>
        <n v="2150650"/>
        <n v="932830"/>
        <n v="443800"/>
        <n v="436200"/>
        <n v="353280"/>
        <n v="207500"/>
        <n v="2307140"/>
        <n v="734074954"/>
        <n v="540050"/>
        <n v="266652179"/>
        <n v="5940000"/>
        <n v="2400000"/>
        <n v="3384846"/>
        <n v="104020"/>
        <n v="1166000"/>
        <n v="109539640"/>
        <n v="1610310"/>
        <n v="149545990"/>
        <n v="209090"/>
        <n v="1494750"/>
        <n v="251790"/>
        <n v="902880"/>
        <n v="341560"/>
        <n v="781900"/>
        <n v="400000"/>
        <n v="50820"/>
        <n v="149750"/>
        <n v="116600"/>
        <n v="17264511"/>
        <n v="240000"/>
        <n v="51405"/>
        <n v="78014"/>
        <n v="304265"/>
        <n v="9025020"/>
        <n v="301000"/>
        <n v="26694870"/>
        <n v="4634600"/>
        <n v="2929774"/>
        <n v="386849171"/>
        <n v="4110000"/>
        <n v="411000"/>
        <n v="1467690"/>
        <n v="392900"/>
        <n v="880280"/>
        <n v="688610"/>
        <n v="179000"/>
        <n v="605890"/>
        <n v="18500"/>
        <n v="34027760"/>
        <n v="3402780"/>
        <n v="139946921"/>
        <n v="2610940"/>
        <n v="49296819"/>
        <n v="28082220"/>
        <n v="107142641"/>
        <n v="1567710"/>
        <n v="7128000"/>
        <n v="1870000"/>
        <n v="761500"/>
        <n v="2452250"/>
        <n v="965940"/>
        <n v="19097900"/>
        <n v="1909790"/>
        <n v="2585000"/>
        <n v="15840000"/>
        <n v="170000"/>
        <n v="435600"/>
        <n v="3116520"/>
        <n v="58497710"/>
        <n v="831000"/>
        <n v="718060"/>
        <n v="1571680"/>
        <n v="384322658"/>
        <n v="338400"/>
        <n v="12100"/>
        <n v="67442196"/>
        <n v="3844030"/>
        <n v="194510"/>
        <n v="1679530"/>
        <n v="380940"/>
        <n v="111698721"/>
        <n v="181700469"/>
        <n v="28207275"/>
        <n v="121663734"/>
        <n v="-111698721"/>
        <n v="-181700469"/>
        <n v="-28207275"/>
        <n v="-121663734"/>
        <n v="6248000"/>
        <n v="17412516"/>
        <n v="150700"/>
        <n v="801060"/>
        <n v="654130"/>
        <n v="575000"/>
        <n v="915640"/>
        <n v="1375000"/>
        <n v="3008000"/>
        <n v="300800"/>
        <n v="49400"/>
        <n v="3164325"/>
        <n v="583650"/>
        <n v="9812000"/>
        <n v="3033396"/>
        <n v="395633990"/>
        <n v="35454710"/>
        <n v="3545460"/>
        <n v="134011558"/>
        <n v="2568560"/>
        <n v="331600"/>
        <n v="60248418"/>
        <n v="8903450"/>
        <n v="548380"/>
        <n v="116890822"/>
        <n v="33705765"/>
        <n v="139570"/>
        <n v="187098"/>
        <n v="471130"/>
        <n v="23938990"/>
        <n v="1568330"/>
        <n v="1017000"/>
        <n v="748212"/>
        <n v="804700"/>
        <n v="966070"/>
        <n v="265428"/>
        <n v="1760000"/>
        <n v="2681680"/>
        <n v="204095404"/>
        <n v="566910"/>
        <n v="587350"/>
        <n v="352520"/>
        <n v="1263630"/>
        <n v="41530"/>
        <n v="268673678"/>
        <n v="46800"/>
        <n v="21300"/>
        <n v="15200"/>
        <n v="34320000"/>
        <n v="346190"/>
        <n v="239800"/>
        <n v="1452000"/>
        <n v="38639300"/>
        <n v="3863930"/>
        <n v="21500"/>
        <n v="1543256"/>
        <n v="222030"/>
        <n v="254950"/>
        <n v="1777800"/>
        <n v="505200"/>
        <n v="61600"/>
        <n v="92260403"/>
        <n v="6288000"/>
        <n v="6000820"/>
        <n v="600082"/>
        <n v="418000"/>
        <n v="16582100"/>
        <n v="5613850"/>
        <n v="8564000"/>
        <n v="856400"/>
        <n v="303131"/>
        <n v="266350"/>
        <n v="520950"/>
        <n v="9300"/>
        <n v="8799430"/>
        <n v="663300"/>
        <n v="1150000"/>
        <n v="4752000"/>
        <n v="3683940"/>
        <n v="393730796"/>
        <n v="33790310"/>
        <n v="3379030"/>
        <n v="134187179"/>
        <n v="2901980"/>
        <n v="2980000"/>
        <n v="18332672"/>
        <n v="4334000"/>
        <n v="101355"/>
        <n v="125200"/>
        <n v="51272285"/>
        <n v="135442663"/>
        <n v="399430"/>
        <n v="1761500"/>
        <n v="176150"/>
        <n v="15703830"/>
        <n v="756870"/>
        <n v="915270"/>
        <n v="433630"/>
        <n v="1314110"/>
        <n v="286900"/>
        <n v="690717"/>
        <n v="423465307"/>
        <n v="165925044"/>
        <n v="1219710"/>
        <n v="7656000"/>
        <n v="1218430"/>
        <n v="230450"/>
        <n v="23100"/>
        <n v="5795460"/>
        <n v="1289330"/>
        <n v="340000"/>
        <n v="1000408"/>
        <n v="100040"/>
        <n v="87814326"/>
        <n v="341340"/>
        <n v="912000"/>
        <n v="373180"/>
        <n v="198130"/>
        <n v="1487180"/>
        <n v="2057490"/>
        <n v="3974025"/>
        <n v="155400"/>
        <n v="13800"/>
        <n v="3083000"/>
        <n v="308300"/>
        <n v="15816000"/>
        <n v="1581600"/>
        <n v="1439272"/>
        <n v="143928"/>
        <n v="22388070"/>
        <n v="4321050"/>
        <n v="168700"/>
        <n v="1100200"/>
        <n v="3318404"/>
        <n v="381802492"/>
        <n v="3800000"/>
        <n v="774400"/>
        <n v="235500"/>
        <n v="1115770"/>
        <n v="570700"/>
        <n v="8546940"/>
        <n v="760480"/>
        <n v="35427740"/>
        <n v="3542760"/>
        <n v="128195441"/>
        <n v="2596260"/>
        <n v="1084090"/>
        <n v="469570"/>
        <n v="2165000"/>
        <n v="216500"/>
        <n v="456000"/>
        <n v="50497777"/>
        <n v="784610"/>
        <n v="8000000"/>
        <n v="451120"/>
        <n v="206800"/>
        <n v="108460"/>
        <n v="8569000"/>
        <n v="59820"/>
        <n v="1151560"/>
        <n v="65980000"/>
        <n v="6598000"/>
        <n v="6900000"/>
        <n v="690000"/>
        <n v="21773160"/>
        <n v="968470"/>
        <n v="4400"/>
        <n v="300690227"/>
        <n v="340500"/>
        <n v="1312390"/>
        <n v="3030580"/>
        <n v="1887040"/>
        <n v="2248327"/>
        <n v="1016550"/>
        <n v="268700"/>
        <n v="200250"/>
        <n v="418560"/>
        <n v="6430000"/>
        <n v="643000"/>
        <n v="390210"/>
        <n v="273600"/>
        <n v="1015000"/>
        <n v="689000"/>
        <n v="918149"/>
        <n v="5400000"/>
        <n v="2130000000"/>
        <n v="92851086"/>
        <n v="300340"/>
        <n v="41000000"/>
        <n v="621900"/>
        <n v="8269493"/>
        <n v="826947"/>
        <n v="11000000"/>
        <n v="10677788"/>
        <n v="14472241"/>
        <n v="5363377"/>
        <n v="6655184"/>
        <n v="12571616"/>
        <n v="107903448"/>
        <n v="301483868"/>
        <n v="861764"/>
        <n v="28786680"/>
        <n v="500416788"/>
        <n v="473032542"/>
        <n v="22183694"/>
        <n v="9210305"/>
        <n v="1702320628"/>
        <n v="361714430"/>
        <n v="256309333"/>
        <n v="59936590"/>
        <n v="41584019"/>
        <n v="765489544"/>
        <n v="71087666"/>
        <n v="216780363"/>
        <n v="217082766"/>
        <n v="247875669"/>
        <n v="74412159"/>
        <n v="208615536"/>
        <n v="48047068"/>
        <n v="201028427"/>
        <n v="-240000"/>
        <n v="560000"/>
        <n v="560270"/>
        <n v="1383760"/>
        <n v="-1383760"/>
        <n v="14363200"/>
        <n v="217200"/>
        <n v="704727"/>
        <n v="352500"/>
        <n v="1065000"/>
        <n v="816000"/>
        <n v="1010000"/>
        <n v="5360000"/>
        <n v="750000"/>
        <n v="2476050"/>
        <n v="1775816"/>
        <n v="595000"/>
        <n v="336000"/>
        <n v="2380800"/>
        <n v="2556981"/>
        <n v="42650"/>
        <n v="11034"/>
        <n v="756000"/>
        <n v="2518000"/>
        <n v="2020500"/>
        <n v="894050"/>
        <n v="2462500"/>
        <n v="3930000"/>
        <n v="1553329"/>
        <n v="4252360"/>
        <n v="1126564"/>
        <n v="411806"/>
        <n v="196000"/>
        <n v="450000"/>
        <n v="429090"/>
        <n v="2122727"/>
        <n v="1330000"/>
        <n v="155268"/>
        <n v="268850"/>
        <n v="150000"/>
        <n v="228000"/>
        <n v="885000"/>
        <n v="578000"/>
        <n v="6420000"/>
        <n v="1340000"/>
        <n v="237200"/>
        <n v="35400"/>
        <n v="459000"/>
        <n v="5179300"/>
        <n v="10680"/>
        <n v="224000"/>
        <n v="1408454"/>
        <n v="1285000"/>
        <n v="833000"/>
        <n v="3472600"/>
        <n v="556510"/>
        <n v="1051093"/>
        <n v="10904000"/>
        <n v="2074000"/>
        <n v="180000"/>
        <n v="661598"/>
        <n v="25200"/>
        <n v="487500"/>
        <n v="74400"/>
        <n v="37200"/>
        <n v="478950"/>
        <n v="760000"/>
        <n v="17007920"/>
        <n v="29100"/>
        <n v="2296350"/>
        <n v="879335"/>
        <n v="731000"/>
        <n v="3720000"/>
        <n v="36363"/>
        <n v="561100"/>
        <n v="54300"/>
        <n v="30079"/>
        <n v="4877296"/>
        <n v="6555000"/>
        <n v="1495500"/>
        <n v="9900"/>
        <n v="2625000"/>
        <n v="100100"/>
        <n v="638000"/>
        <n v="940500"/>
        <n v="1534934"/>
        <n v="1020000"/>
        <n v="2241600"/>
        <n v="1817272"/>
        <n v="981818"/>
        <n v="196800"/>
        <n v="97900"/>
        <n v="47500"/>
        <n v="2936000"/>
        <n v="1616750"/>
        <n v="6830000"/>
        <n v="1094680"/>
        <n v="771688"/>
        <n v="4312120"/>
        <n v="464126"/>
        <n v="188000"/>
        <n v="614750"/>
        <n v="234000"/>
        <n v="382690"/>
        <n v="3575"/>
        <n v="-8000000"/>
        <n v="-60000"/>
        <n v="-25000"/>
        <n v="53381"/>
        <n v="43100"/>
        <n v="344920"/>
        <n v="250720"/>
        <n v="840000"/>
        <n v="2103818"/>
        <n v="814000"/>
        <n v="210700"/>
        <n v="211200"/>
        <n v="2056800"/>
        <n v="496000"/>
        <n v="712500"/>
        <n v="7287000"/>
        <n v="15840"/>
        <n v="1530000"/>
        <n v="4283000"/>
        <n v="130730"/>
        <n v="17100"/>
        <n v="111600"/>
        <n v="2194700"/>
        <n v="623540"/>
        <n v="8455000"/>
        <n v="8353183"/>
        <n v="4510800"/>
        <n v="271500"/>
        <n v="651600"/>
        <n v="199100"/>
        <n v="559080"/>
        <n v="5887996"/>
        <n v="2254202"/>
        <n v="6725593"/>
        <n v="397861"/>
        <n v="2424545"/>
        <n v="40820"/>
        <n v="1091930"/>
        <n v="308222"/>
        <n v="706350"/>
        <n v="1711757"/>
        <n v="308070"/>
        <n v="125000"/>
        <n v="760200"/>
        <n v="36200"/>
        <n v="2162400"/>
        <n v="964000"/>
        <n v="375800"/>
        <n v="3620000"/>
        <n v="4312380"/>
        <n v="1478840"/>
        <n v="1597500"/>
        <n v="1527000"/>
        <n v="26545"/>
        <n v="648831"/>
        <n v="1070500"/>
        <n v="294000"/>
        <n v="2990000"/>
        <n v="710000"/>
        <n v="819520"/>
        <n v="4160000"/>
        <n v="760724"/>
        <n v="379670"/>
        <n v="5729692"/>
        <n v="1628453"/>
        <n v="6200"/>
        <n v="45840"/>
        <n v="1250000"/>
        <n v="406545"/>
        <n v="909091"/>
        <n v="145454"/>
        <n v="430000"/>
        <n v="958181"/>
        <n v="1624000"/>
        <n v="1392000"/>
        <n v="1064800"/>
        <n v="490069"/>
        <n v="129960"/>
        <n v="332286"/>
        <n v="3729090"/>
        <n v="2099600"/>
        <n v="431818"/>
        <n v="642000"/>
        <n v="351000"/>
        <n v="3880900"/>
        <n v="224181"/>
        <n v="76363"/>
        <n v="860000"/>
        <n v="360000"/>
        <n v="5256000"/>
        <n v="2070500"/>
        <n v="2957520"/>
        <n v="1520000"/>
        <n v="1080000"/>
        <n v="440400"/>
        <n v="165900"/>
        <n v="3818181"/>
        <n v="204155"/>
        <n v="13611"/>
        <n v="151200"/>
        <n v="640000"/>
        <n v="5312668"/>
        <n v="797122"/>
        <n v="7014000"/>
        <n v="1660980"/>
        <n v="1225963"/>
        <n v="24053000"/>
        <n v="551723"/>
        <n v="713714"/>
        <n v="-713714"/>
        <n v="648830"/>
        <n v="-648830"/>
        <n v="-308070"/>
        <n v="3615"/>
        <n v="2550000"/>
        <n v="4262500"/>
        <n v="366518"/>
        <n v="1189730"/>
        <n v="2011000"/>
        <n v="4850000"/>
        <n v="82960"/>
        <n v="292727"/>
        <n v="916363"/>
        <n v="475636"/>
        <n v="48244"/>
        <n v="553700"/>
        <n v="886000"/>
        <n v="2105694"/>
        <n v="912500"/>
        <n v="4491000"/>
        <n v="2168400"/>
        <n v="1964000"/>
        <n v="2385000"/>
        <n v="2937956"/>
        <n v="776000"/>
        <n v="4956000"/>
        <n v="226545"/>
        <n v="8295307"/>
        <n v="375000"/>
        <n v="4249100"/>
        <n v="291600"/>
        <n v="156000"/>
        <n v="655796"/>
        <n v="237450"/>
        <n v="2974485"/>
        <n v="434400"/>
        <n v="1357500"/>
        <n v="543000"/>
        <n v="16523920"/>
        <n v="520095"/>
        <n v="188670"/>
        <n v="1977670"/>
        <n v="-82080"/>
        <n v="175000"/>
        <n v="1212954"/>
        <n v="834000"/>
        <n v="425000"/>
        <n v="332000"/>
        <n v="1708000"/>
        <n v="327000"/>
        <n v="3155946"/>
        <n v="3140546"/>
        <n v="-3140546"/>
        <n v="7204545"/>
        <n v="89000"/>
        <n v="16426000"/>
        <n v="851500"/>
        <n v="1537749"/>
        <n v="238744"/>
        <n v="1060540"/>
        <n v="4970000"/>
        <n v="484460"/>
        <n v="3501428"/>
        <n v="561600"/>
        <n v="2050000"/>
        <n v="692747"/>
        <n v="572114"/>
        <n v="3432909"/>
        <n v="949200"/>
        <n v="-550000"/>
        <n v="138181"/>
        <n v="16100"/>
        <n v="1723422"/>
        <n v="1650022"/>
        <n v="-1650022"/>
        <n v="3766523"/>
        <n v="25986"/>
        <n v="322000"/>
        <n v="1303200"/>
        <n v="816700"/>
        <n v="214840"/>
        <n v="3210000"/>
        <n v="1165250"/>
        <n v="655500"/>
        <n v="358500"/>
        <n v="505000"/>
        <n v="4868000"/>
        <n v="25400"/>
        <n v="15800"/>
        <n v="1534080"/>
        <n v="7273"/>
        <n v="672514"/>
        <n v="2395000"/>
        <n v="5260000"/>
        <n v="835000"/>
        <n v="378000"/>
        <n v="4121952"/>
        <n v="76100"/>
        <n v="2086493"/>
        <n v="685190"/>
        <n v="517796"/>
        <n v="3654"/>
        <n v="1972727"/>
        <n v="2271000"/>
        <n v="84780"/>
        <n v="323730"/>
        <n v="905300"/>
        <n v="62284"/>
        <n v="333636"/>
        <n v="149760"/>
        <n v="480000"/>
        <n v="39240"/>
        <n v="-30000"/>
        <n v="380800"/>
        <n v="2307500"/>
        <n v="2600280"/>
        <n v="6090000"/>
        <n v="72727"/>
        <n v="16203"/>
        <n v="740000"/>
        <n v="279000"/>
        <n v="343726"/>
        <n v="6018463"/>
        <n v="481569"/>
        <n v="1271780"/>
        <n v="525000"/>
        <n v="1595000"/>
        <n v="2950000"/>
        <n v="1371600"/>
        <n v="1590909"/>
        <n v="3067900"/>
        <n v="369417"/>
        <n v="62727"/>
        <n v="893818"/>
        <n v="1293636"/>
        <n v="654545"/>
        <n v="3636"/>
        <n v="1053818"/>
        <n v="717988"/>
        <n v="424400"/>
        <n v="196727"/>
        <n v="712727"/>
        <n v="108600"/>
        <n v="928000"/>
        <n v="93200"/>
        <n v="3111000"/>
        <n v="194100"/>
        <n v="662000"/>
        <n v="160140"/>
        <n v="1931480"/>
        <n v="18644"/>
        <n v="1615700"/>
        <n v="518000"/>
        <n v="3705000"/>
        <n v="-3705000"/>
        <n v="2711332"/>
        <n v="9254600"/>
        <n v="1066620"/>
        <n v="458858"/>
        <n v="484002"/>
        <n v="450961"/>
        <n v="63636"/>
        <n v="290545"/>
        <n v="261636"/>
        <n v="95454"/>
        <n v="433090"/>
        <n v="35909"/>
        <n v="230181"/>
        <n v="91500"/>
        <n v="68181"/>
        <n v="156200"/>
        <n v="1614545"/>
        <n v="203636"/>
        <n v="254545"/>
        <n v="2100000"/>
        <n v="114400"/>
        <n v="375454"/>
        <n v="2530650"/>
        <n v="1362727"/>
        <n v="520727"/>
        <n v="192727"/>
        <n v="3160363"/>
        <n v="20800"/>
        <n v="1514636"/>
        <n v="94100"/>
        <n v="3000"/>
        <n v="1732020"/>
        <n v="460000"/>
        <n v="5648620"/>
        <n v="508000"/>
        <n v="7066000"/>
        <n v="438750"/>
        <n v="1771332"/>
        <n v="3664394"/>
        <n v="65454"/>
        <n v="1953818"/>
        <n v="36750000"/>
        <n v="30854"/>
        <n v="180150"/>
        <n v="-180150"/>
        <n v="449104"/>
        <n v="1430000"/>
        <n v="1216000"/>
        <n v="205000"/>
        <n v="186000"/>
        <n v="3074266"/>
        <n v="5992500"/>
        <n v="427580"/>
        <n v="-2950000"/>
        <n v="2265489299"/>
        <n v="-2265489299"/>
        <n v="4953575"/>
        <n v="6730693"/>
        <n v="1978491"/>
        <n v="6968419"/>
        <n v="-200364"/>
        <n v="250000"/>
        <n v="161000"/>
        <n v="7047273"/>
        <n v="7896000"/>
        <n v="1223708"/>
        <n v="13300000"/>
        <n v="51500"/>
        <n v="14084546"/>
        <n v="80000000"/>
        <n v="4875000"/>
        <n v="363637"/>
        <n v="2444960"/>
        <n v="6768000"/>
        <n v="18172728"/>
        <n v="9818182"/>
        <n v="32500"/>
        <n v="18900000"/>
        <n v="15913994"/>
        <n v="24245455"/>
        <n v="1454546"/>
        <n v="37290910"/>
        <n v="4318182"/>
        <n v="2241819"/>
        <n v="763637"/>
        <n v="38181819"/>
        <n v="10980000"/>
        <n v="240530000"/>
        <n v="2927273"/>
        <n v="2592727"/>
        <n v="6956000"/>
        <n v="347562"/>
        <n v="2265455"/>
        <n v="493182"/>
        <n v="532160"/>
        <n v="2700000"/>
        <n v="34329091"/>
        <n v="28500"/>
        <n v="7867000"/>
        <n v="2116800"/>
        <n v="24300000"/>
        <n v="19727273"/>
        <n v="727273"/>
        <n v="16231630"/>
        <n v="15909091"/>
        <n v="627273"/>
        <n v="8938182"/>
        <n v="36364"/>
        <n v="10538182"/>
        <n v="1967273"/>
        <n v="2800000"/>
        <n v="37050000"/>
        <n v="19800000"/>
        <n v="636364"/>
        <n v="2905455"/>
        <n v="2616364"/>
        <n v="954546"/>
        <n v="4330910"/>
        <n v="359091"/>
        <n v="2301819"/>
        <n v="681819"/>
        <n v="16145455"/>
        <n v="2036364"/>
        <n v="2545455"/>
        <n v="21000000"/>
        <n v="13627273"/>
        <n v="4589091"/>
        <n v="1927273"/>
        <n v="31603637"/>
        <n v="15146364"/>
        <n v="1113940"/>
        <n v="436364"/>
        <n v="19538182"/>
        <n v="22500000"/>
        <n v="25136496"/>
        <n v="4234824"/>
        <n v="6248088"/>
        <n v="16909904"/>
        <n v="8498864"/>
        <n v="31985580"/>
        <n v="19432512"/>
        <n v="2999310"/>
        <n v="19684170"/>
        <n v="13208316"/>
        <n v="15120490"/>
        <n v="8322336"/>
        <n v="19858740"/>
        <n v="1358265"/>
        <n v="38674196"/>
        <n v="4023360"/>
        <n v="69777400"/>
        <n v="11810436"/>
        <n v="135760"/>
        <n v="13371204"/>
        <n v="773272"/>
        <n v="3874200"/>
        <n v="67100640"/>
        <n v="12044419"/>
        <n v="4406191"/>
        <n v="22629420"/>
        <n v="23896320"/>
        <n v="1458756"/>
        <n v="6200657"/>
        <n v="7346451"/>
        <n v="787022"/>
        <n v="2894817"/>
        <n v="8428083"/>
        <n v="1289586"/>
        <n v="3108035"/>
        <n v="10198172"/>
        <n v="23943480"/>
        <n v="10076999"/>
        <n v="86488480"/>
        <n v="3416112"/>
        <n v="5118327"/>
        <n v="315868"/>
        <n v="12588480"/>
        <n v="3489804"/>
        <n v="477396"/>
        <n v="67317162"/>
        <n v="1365882"/>
        <n v="5775000"/>
        <n v="23244278"/>
        <n v="6288108"/>
        <n v="12802560"/>
        <n v="498688"/>
        <n v="2476249"/>
        <n v="2552160"/>
        <n v="2288000"/>
        <n v="6051672"/>
        <n v="28512000"/>
        <n v="1018800"/>
        <n v="3265236"/>
        <n v="493413"/>
        <n v="12611067"/>
        <n v="1627750"/>
        <n v="9412560"/>
        <n v="9349809"/>
        <n v="468101"/>
        <n v="2237560"/>
        <n v="6940457"/>
        <n v="6007636"/>
        <n v="12537676"/>
        <n v="15711998"/>
        <n v="6523370"/>
        <n v="1332630"/>
        <n v="329694"/>
        <n v="3518785"/>
        <n v="15605675"/>
        <n v="288000"/>
        <n v="2620605"/>
        <n v="477892"/>
        <n v="446424"/>
        <n v="3522691"/>
        <n v="5794450"/>
        <n v="7549872"/>
        <n v="6285470"/>
        <n v="7530232"/>
        <n v="10851804"/>
        <n v="1278606"/>
        <n v="21522110"/>
        <n v="-21522110"/>
        <n v="295567643"/>
        <n v="84870150"/>
        <n v="-84870150"/>
        <n v="597673475"/>
        <n v="-597673475"/>
        <n v="5071340"/>
        <n v="4130"/>
        <n v="2310000"/>
        <n v="2970000"/>
        <n v="3080000"/>
        <n v="5000000"/>
        <n v="20579020"/>
        <n v="1647360"/>
        <n v="1006500"/>
        <n v="122690"/>
        <n v="450550"/>
        <n v="488590"/>
        <n v="226550"/>
        <n v="458150"/>
        <n v="159130"/>
        <n v="528990"/>
        <n v="88670"/>
        <n v="492490"/>
        <n v="541660"/>
        <n v="328790"/>
        <n v="468780"/>
        <n v="187100"/>
        <n v="539330"/>
        <n v="203830"/>
        <n v="212590"/>
        <n v="430270"/>
        <n v="218710"/>
        <n v="502370"/>
        <n v="199860"/>
        <n v="514040"/>
        <n v="201360"/>
        <n v="584780"/>
        <n v="10543400"/>
        <n v="2570680"/>
        <n v="47380"/>
        <n v="35469370"/>
        <n v="35329580"/>
        <n v="7923780"/>
        <n v="28431200"/>
        <n v="2843120"/>
        <n v="3251990"/>
        <n v="37510"/>
        <n v="36260110"/>
        <n v="35773320"/>
        <n v="9032800"/>
        <n v="45307700"/>
        <n v="4530770"/>
        <n v="109063810"/>
        <n v="10906370"/>
        <n v="842840"/>
        <n v="2265710"/>
        <n v="61190"/>
        <n v="36930610"/>
        <n v="37723420"/>
        <n v="8506800"/>
        <n v="32353840"/>
        <n v="3235390"/>
        <n v="2437160"/>
        <n v="41450"/>
        <n v="36695760"/>
        <n v="51720930"/>
        <n v="8727870"/>
        <n v="33933800"/>
        <n v="3393380"/>
        <n v="34380000"/>
        <n v="32400000"/>
        <n v="2527940"/>
        <n v="37796910"/>
        <n v="59825040"/>
        <n v="9101080"/>
        <n v="33629520"/>
        <n v="3362960"/>
        <n v="116100000"/>
        <n v="84420000"/>
        <n v="3977750"/>
        <n v="39480"/>
        <n v="38426910"/>
        <n v="40586300"/>
        <n v="9062880"/>
        <n v="34214200"/>
        <n v="3421420"/>
        <n v="13500000"/>
        <n v="3645680"/>
        <n v="55270"/>
        <n v="9900000"/>
        <n v="38124630"/>
        <n v="38921170"/>
        <n v="8911280"/>
        <n v="33859760"/>
        <n v="3385980"/>
        <n v="4193500"/>
        <n v="27640"/>
        <n v="39256270"/>
        <n v="38495490"/>
        <n v="8637690"/>
        <n v="35286710"/>
        <n v="3528660"/>
        <n v="852290"/>
        <n v="3648350"/>
        <n v="29610"/>
        <n v="38404910"/>
        <n v="38125470"/>
        <n v="8590280"/>
        <n v="33622310"/>
        <n v="3362230"/>
        <n v="2178380"/>
        <n v="15790"/>
        <n v="36580230"/>
        <n v="38259940"/>
        <n v="8653920"/>
        <n v="34999260"/>
        <n v="3499930"/>
        <n v="180480"/>
        <n v="18030"/>
        <n v="2981970"/>
        <n v="35181020"/>
        <n v="37512220"/>
        <n v="8542160"/>
        <n v="34256330"/>
        <n v="3425640"/>
        <n v="4800"/>
        <n v="3404000"/>
        <n v="340400"/>
        <n v="2748160"/>
        <n v="35048810"/>
        <n v="37967660"/>
        <n v="8567560"/>
        <n v="35369140"/>
        <n v="3536900"/>
        <n v="1134172"/>
        <n v="1890812"/>
        <n v="19698767"/>
        <n v="553928"/>
        <n v="36113700"/>
        <n v="18732936"/>
        <n v="92110305"/>
        <n v="743880"/>
        <n v="4017218"/>
        <n v="1600280"/>
        <n v="40805207"/>
        <n v="1188000"/>
        <n v="1949904"/>
        <n v="10696400"/>
        <n v="6187500"/>
        <n v="1870880"/>
        <n v="33346698"/>
        <n v="7568000"/>
        <n v="13295799"/>
        <n v="1848000"/>
        <n v="249480"/>
        <n v="34595000"/>
        <n v="9531940"/>
        <n v="5170000"/>
        <n v="2851200"/>
        <n v="137873362"/>
        <n v="4433000"/>
        <n v="693000"/>
        <n v="1806750"/>
        <n v="2715196"/>
        <n v="2009603"/>
        <n v="2618000"/>
        <n v="10968100"/>
        <n v="5196400"/>
        <n v="7254577"/>
        <n v="200200"/>
        <n v="6769950"/>
        <n v="122334925"/>
        <n v="2255000"/>
        <n v="79776904"/>
        <n v="7125888"/>
        <n v="6006000"/>
        <n v="9731700"/>
        <n v="6915844"/>
        <n v="3585010"/>
        <n v="23229926"/>
        <n v="13226763"/>
        <n v="583000"/>
        <n v="30101275"/>
        <n v="14520000"/>
        <n v="80636600"/>
        <n v="17777997"/>
        <n v="58435775"/>
        <n v="7535660"/>
        <n v="1815000"/>
        <n v="16902600"/>
        <n v="13611084"/>
        <n v="1567500"/>
        <n v="349315"/>
        <n v="15782946"/>
        <n v="9680000"/>
        <n v="1205600"/>
        <n v="92955345"/>
        <n v="2475000"/>
        <n v="606331"/>
        <n v="387200"/>
        <n v="4968739"/>
        <n v="28079194"/>
        <n v="23797400"/>
        <n v="3184544"/>
        <n v="4356000"/>
        <n v="92217400"/>
        <n v="2829750"/>
        <n v="3148200"/>
        <n v="39728278"/>
        <n v="470085"/>
        <n v="2554200"/>
        <n v="374550"/>
        <n v="594000"/>
        <n v="2534400"/>
        <n v="1826000"/>
        <n v="4713137"/>
        <n v="8272000"/>
        <n v="8910000"/>
        <n v="24420000"/>
        <n v="252450"/>
        <n v="9636660"/>
        <n v="89100"/>
        <n v="17575979"/>
        <n v="8966100"/>
        <n v="8072755"/>
        <n v="21231333"/>
        <n v="3460050"/>
        <n v="49409760"/>
        <n v="7450850"/>
        <n v="7008540"/>
        <n v="9302590"/>
        <n v="9736518"/>
        <n v="3366000"/>
        <n v="7532030"/>
        <n v="143880"/>
        <n v="225500"/>
        <n v="1525700"/>
        <n v="158400"/>
        <n v="4001250"/>
        <n v="19367766"/>
        <n v="11195598"/>
        <n v="19502406"/>
        <n v="19005538"/>
        <n v="15669720"/>
        <n v="5801510"/>
        <n v="973500"/>
        <n v="10581010"/>
        <n v="14508659"/>
        <n v="94127480"/>
        <n v="385258"/>
        <n v="9324718"/>
        <n v="30801622"/>
        <n v="3925497"/>
        <n v="492800"/>
        <n v="540994"/>
        <n v="346500"/>
        <n v="6091734"/>
        <n v="91159200"/>
        <n v="3993000"/>
        <n v="1196910"/>
        <n v="16572645"/>
        <n v="104712476"/>
        <n v="4479200"/>
        <n v="23036236"/>
        <n v="16674882"/>
        <n v="566500"/>
        <n v="617320"/>
        <n v="47675928"/>
        <n v="3613500"/>
        <n v="3498000"/>
        <n v="1842816"/>
        <n v="1850200"/>
        <n v="208450"/>
        <n v="1503841"/>
        <n v="2717550"/>
        <n v="48840000"/>
        <n v="14925020"/>
        <n v="898700"/>
        <n v="15889346"/>
        <n v="653400"/>
        <n v="1199440"/>
        <n v="92400"/>
        <n v="3637480"/>
        <n v="2392500"/>
        <n v="26419789"/>
        <n v="2493480"/>
        <n v="309100"/>
        <n v="118800"/>
        <n v="445500"/>
        <n v="5843200"/>
        <n v="39577790"/>
        <n v="3505198"/>
        <n v="2539680"/>
        <n v="14973755"/>
        <n v="5148000"/>
        <n v="7120179"/>
        <n v="6204000"/>
        <n v="2282500"/>
        <n v="7000565"/>
        <n v="2616104"/>
        <n v="-2616104"/>
        <n v="33038416"/>
        <n v="871200"/>
        <n v="114151829"/>
        <n v="9709671"/>
        <n v="3330082"/>
        <n v="6937458"/>
        <n v="5720000"/>
        <n v="2376000"/>
        <n v="3696000"/>
        <n v="69841345"/>
        <n v="6826991"/>
        <n v="6400900"/>
        <n v="7326000"/>
        <n v="23259849"/>
        <n v="207900"/>
        <n v="7956520"/>
        <n v="64284"/>
        <n v="1752300"/>
        <n v="391050"/>
        <n v="2409000"/>
        <n v="2277000"/>
        <n v="227700"/>
        <n v="18315000"/>
        <n v="9163000"/>
        <n v="15180000"/>
        <n v="95326000"/>
        <n v="145750"/>
        <n v="5774054"/>
        <n v="3379750"/>
        <n v="16690960"/>
        <n v="4867500"/>
        <n v="53026395"/>
        <n v="6567845"/>
        <n v="13166500"/>
        <n v="662200"/>
        <n v="6530700"/>
        <n v="9746616"/>
        <n v="2359500"/>
        <n v="1546600"/>
        <n v="223740"/>
        <n v="651200"/>
        <n v="3553000"/>
        <n v="7755000"/>
        <n v="19866000"/>
        <n v="169400"/>
        <n v="15649401"/>
        <n v="3313200"/>
        <n v="6362070"/>
        <n v="25580727"/>
        <n v="2674808"/>
        <n v="705375"/>
        <n v="1877700"/>
        <n v="70577456"/>
        <n v="5230217"/>
        <n v="14249400"/>
        <n v="14859306"/>
        <n v="924000"/>
        <n v="97869087"/>
        <n v="196848"/>
        <n v="1322640"/>
        <n v="6336000"/>
        <n v="363704"/>
        <n v="2704779"/>
        <n v="25182957"/>
        <n v="11491700"/>
        <n v="25300"/>
        <n v="24745600"/>
        <n v="79200000"/>
        <n v="60274372"/>
        <n v="6325000"/>
        <n v="9642600"/>
        <n v="9502350"/>
        <n v="3373193"/>
        <n v="59400"/>
        <n v="3114100"/>
        <n v="18832000"/>
        <n v="5120500"/>
        <n v="2785200"/>
        <n v="4620000"/>
        <n v="24230878"/>
        <n v="9230430"/>
        <n v="1633500"/>
        <n v="1822568"/>
        <n v="1439180"/>
        <n v="5663985"/>
        <n v="1720400"/>
        <n v="1392600"/>
        <n v="7092131"/>
        <n v="12467870"/>
        <n v="25751505"/>
        <n v="6357780"/>
        <n v="1401136"/>
        <n v="7020666"/>
        <n v="1527951"/>
        <n v="5270650"/>
        <n v="1738000"/>
        <n v="89253814"/>
        <n v="45205380"/>
        <n v="2589297"/>
        <n v="8958122"/>
        <n v="14426500"/>
        <n v="376068"/>
        <n v="2233000"/>
        <n v="111078"/>
        <n v="75068557"/>
        <n v="11876700"/>
        <n v="8954000"/>
        <n v="3143800"/>
        <n v="501600"/>
        <n v="10967000"/>
        <n v="65450"/>
        <n v="4769821"/>
        <n v="1267442"/>
        <n v="5222800"/>
        <n v="188227545"/>
        <n v="12778700"/>
        <n v="11541200"/>
        <n v="1298744"/>
        <n v="40862109"/>
        <n v="7386500"/>
        <n v="9126471"/>
        <n v="1987700"/>
        <n v="24640"/>
        <n v="3212000"/>
        <n v="17132282"/>
        <n v="6379725"/>
        <n v="6678848"/>
        <n v="24964500"/>
        <n v="10273970"/>
        <n v="51397500"/>
        <n v="17025237"/>
        <n v="8685050"/>
        <n v="239987000"/>
        <n v="801331"/>
        <n v="-801331"/>
        <n v="85319459"/>
        <n v="1816723"/>
        <n v="641025"/>
        <n v="94600"/>
        <n v="4650981"/>
        <n v="3130732"/>
        <n v="1936000"/>
        <n v="2988150"/>
        <n v="154550"/>
        <n v="31992426"/>
        <n v="2755500"/>
        <n v="1641310"/>
        <n v="9460000"/>
        <n v="8705400"/>
        <n v="12709620"/>
        <n v="5150750"/>
        <n v="22646250"/>
        <n v="742500"/>
        <n v="391600"/>
        <n v="9487500"/>
        <n v="5544000"/>
        <n v="12160720"/>
        <n v="46097780"/>
        <n v="1393150"/>
        <n v="1449800"/>
        <n v="7516313"/>
        <n v="19111116"/>
        <n v="15194102"/>
        <n v="510400"/>
        <n v="33626347"/>
        <n v="38665000"/>
        <n v="4829000"/>
        <n v="8046500"/>
        <n v="9130000"/>
        <n v="9818392"/>
        <n v="113757600"/>
        <n v="222750"/>
        <n v="75810176"/>
        <n v="20111524"/>
        <n v="1397374"/>
        <n v="3964400"/>
        <n v="5291000"/>
        <n v="2515700"/>
        <n v="151800"/>
        <n v="2966150"/>
        <n v="87804289"/>
        <n v="2922299"/>
        <n v="637714"/>
        <n v="744994"/>
        <n v="365745"/>
        <n v="406890"/>
        <n v="3643195"/>
        <n v="36155180"/>
        <n v="3168000"/>
        <n v="23109288"/>
        <n v="1584000"/>
        <n v="1663750"/>
        <n v="6934400"/>
        <n v="2510200"/>
        <n v="2821500"/>
        <n v="1425600"/>
        <n v="95700"/>
        <n v="8793814"/>
        <n v="4070000"/>
        <n v="5549500"/>
        <n v="10450"/>
        <n v="368381"/>
        <n v="7531700"/>
        <n v="7723584"/>
        <n v="7900200"/>
        <n v="1196250"/>
        <n v="6221380"/>
        <n v="4441250"/>
        <n v="8447416"/>
        <n v="18130360"/>
        <n v="8142560"/>
        <n v="7524000"/>
        <n v="2464000"/>
        <n v="19305000"/>
        <n v="104692500"/>
        <n v="9890516"/>
        <n v="12211980"/>
        <n v="14538240"/>
        <n v="87948096"/>
        <n v="9589239"/>
        <n v="8754951"/>
        <n v="178106"/>
        <n v="4535094"/>
        <n v="42040023"/>
        <n v="28380000"/>
        <n v="6146712"/>
        <n v="5942915"/>
        <n v="10313600"/>
        <n v="71225000"/>
        <n v="4506333"/>
        <n v="24638900"/>
        <n v="6457000"/>
        <n v="611050"/>
        <n v="136720100"/>
        <n v="880550"/>
        <n v="303600"/>
        <n v="15246000"/>
        <n v="3449710"/>
        <n v="14889"/>
        <n v="3415500"/>
        <n v="1364825"/>
        <n v="6754000"/>
        <n v="4928000"/>
        <n v="16280440"/>
        <n v="3382500"/>
        <n v="22735161"/>
        <n v="40858902"/>
        <n v="7438200"/>
        <n v="9309245"/>
        <n v="10172778"/>
        <n v="12266100"/>
        <n v="2962080"/>
        <n v="412500"/>
        <n v="21318550"/>
        <n v="5313000"/>
        <n v="5075950"/>
        <n v="12012000"/>
        <n v="18925500"/>
        <n v="11672205"/>
        <n v="33201683"/>
        <n v="10358111"/>
        <n v="1595349"/>
        <n v="642201"/>
        <n v="-642201"/>
        <n v="5856589"/>
        <n v="3045792"/>
        <n v="88082469"/>
        <n v="5802950"/>
        <n v="12630349"/>
        <n v="4504946"/>
        <n v="1284800"/>
        <n v="2574000"/>
        <n v="22660354"/>
        <n v="18178098"/>
        <n v="17028000"/>
        <n v="5990600"/>
        <n v="621500"/>
        <n v="7007000"/>
        <n v="7157260"/>
        <n v="2612500"/>
        <n v="246400"/>
        <n v="724900"/>
        <n v="11041360"/>
        <n v="2428252"/>
        <n v="15135120"/>
        <n v="21270378"/>
        <n v="11473528"/>
        <n v="7853450"/>
        <n v="24593800"/>
        <n v="12210000"/>
        <n v="3460600"/>
        <n v="14201670"/>
        <n v="4136000"/>
        <n v="4108500"/>
        <n v="1321048"/>
        <n v="9350000"/>
        <n v="10654977"/>
        <n v="906576"/>
        <n v="4621344"/>
        <n v="109527000"/>
        <n v="6663800"/>
        <n v="85751419"/>
        <n v="2692800"/>
        <n v="646223"/>
        <n v="616000"/>
        <n v="12117573"/>
        <n v="1119443"/>
        <n v="3626700"/>
        <n v="33208020"/>
        <n v="14907735"/>
        <n v="20812000"/>
        <n v="573540"/>
        <n v="3938000"/>
        <n v="2706000"/>
        <n v="4455000"/>
        <n v="2858900"/>
        <n v="3382854"/>
        <n v="11476080"/>
        <n v="39380"/>
        <n v="1971200"/>
        <n v="386892"/>
        <n v="13899600"/>
        <n v="15177580"/>
        <n v="50600"/>
        <n v="3687728"/>
        <n v="2395690"/>
        <n v="564300"/>
        <n v="544500"/>
        <n v="99409200"/>
        <n v="6455748"/>
        <n v="1295292"/>
        <n v="3341180"/>
        <n v="3102000"/>
        <n v="1309000"/>
        <n v="69740"/>
        <n v="11019374"/>
        <n v="7431160"/>
        <n v="19448000"/>
        <n v="3883000"/>
        <n v="2807200"/>
        <n v="14245000"/>
        <n v="6621120"/>
        <n v="85551612"/>
        <n v="5785350"/>
        <n v="12342000"/>
        <n v="11708314"/>
        <n v="1305885"/>
        <n v="5191680"/>
        <n v="846450"/>
        <n v="6473742"/>
        <n v="3713600"/>
        <n v="23513767"/>
        <n v="2956800"/>
        <n v="1666980"/>
        <n v="4008433"/>
        <n v="4840000"/>
        <n v="15441030"/>
        <n v="56785300"/>
        <n v="15503950"/>
        <n v="673200"/>
        <n v="20272257"/>
        <n v="23650000"/>
        <n v="3108600"/>
        <n v="18776219"/>
        <n v="704000"/>
        <n v="2299000"/>
        <n v="6100552"/>
        <n v="4162345"/>
        <n v="25453998"/>
        <n v="6480980"/>
        <n v="10011483"/>
        <n v="170514"/>
        <n v="152525"/>
        <n v="2137801"/>
        <n v="14809740"/>
        <n v="10018796"/>
        <n v="38940"/>
        <n v="7824300"/>
        <n v="45815000"/>
        <n v="5335000"/>
        <n v="1925000"/>
        <n v="16720000"/>
        <n v="50063912"/>
        <n v="8932000"/>
        <n v="7040000"/>
        <n v="24385570"/>
        <n v="16528534"/>
        <n v="4055700"/>
        <n v="3293400"/>
        <n v="157995200"/>
        <n v="2787400"/>
        <n v="124300"/>
        <n v="7752000"/>
        <n v="7603200"/>
        <n v="354750"/>
        <n v="2084786"/>
        <n v="42484068"/>
        <n v="668800"/>
        <n v="11411400"/>
        <n v="6930000"/>
        <n v="786500"/>
        <n v="34221000"/>
        <n v="2508000"/>
        <n v="3179000"/>
        <n v="3065150"/>
        <n v="11110000"/>
        <n v="9790000"/>
        <n v="13970000"/>
        <n v="21863296"/>
        <n v="17616500"/>
        <n v="43745152"/>
        <n v="2156000"/>
        <n v="4720000"/>
        <n v="39600000"/>
        <n v="130625000"/>
        <n v="2389200"/>
        <n v="14586352"/>
        <n v="13667258"/>
        <n v="25590919"/>
        <n v="4887300"/>
        <n v="11132000"/>
        <n v="4950000"/>
        <n v="23350000"/>
        <n v="8316000"/>
        <n v="6545000"/>
        <n v="9834550"/>
        <n v="14630000"/>
        <n v="15493000"/>
        <n v="781000"/>
        <n v="469150"/>
        <n v="6160000"/>
        <n v="13596330"/>
        <n v="58960000"/>
        <n v="3877500"/>
        <n v="5016000"/>
        <n v="27087500"/>
        <n v="50100600"/>
        <n v="87120000"/>
        <n v="4712004"/>
        <n v="23901575"/>
        <n v="37620000"/>
        <n v="8250000"/>
        <n v="30253080"/>
        <n v="45116764"/>
        <n v="27991260"/>
        <n v="43230000"/>
        <n v="8976000"/>
        <n v="11715000"/>
        <n v="8041000"/>
        <n v="15221360"/>
        <n v="6162970"/>
        <n v="187087120"/>
        <n v="277200"/>
        <n v="5362500"/>
        <n v="30790000"/>
        <n v="17086622"/>
        <n v="6358000"/>
        <n v="320100"/>
        <n v="26188800"/>
        <n v="2609200"/>
        <n v="27236550"/>
        <n v="7700000"/>
        <n v="70620000"/>
        <n v="12392204"/>
        <n v="572000"/>
        <n v="88000000"/>
        <n v="2123000"/>
        <n v="14135000"/>
        <n v="19533976"/>
        <n v="47093200"/>
        <n v="9735000"/>
        <n v="1076900"/>
        <n v="28126789"/>
        <n v="119944000"/>
        <n v="2957350"/>
        <n v="1707948"/>
        <n v="389400"/>
        <n v="5984000"/>
        <n v="14740000"/>
        <n v="1061289"/>
        <n v="40920000"/>
        <n v="11562032"/>
        <n v="23142000"/>
        <n v="72105000"/>
        <n v="7277578"/>
        <n v="1101100"/>
        <n v="2164800"/>
        <n v="6121610"/>
        <n v="27280000"/>
        <n v="2365000"/>
        <n v="46775960"/>
        <n v="16450500"/>
        <n v="7018000"/>
        <n v="1551000"/>
        <n v="1438030"/>
        <n v="56972300"/>
        <n v="12344200"/>
        <n v="25259850"/>
        <n v="9672685"/>
        <n v="23232000"/>
        <n v="75130000"/>
        <n v="11220000"/>
        <n v="3388770"/>
        <n v="6769400"/>
        <n v="449020"/>
        <n v="9240000"/>
        <n v="15928000"/>
        <n v="6762250"/>
        <n v="8488568"/>
        <n v="27698000"/>
        <n v="12041484"/>
        <n v="2068000"/>
        <n v="24657600"/>
        <n v="188100"/>
        <n v="49618800"/>
        <n v="28875000"/>
        <n v="2323200"/>
        <n v="80157000"/>
        <n v="91885009"/>
        <n v="9777900"/>
        <n v="4527600"/>
        <n v="16884274"/>
        <n v="26670000"/>
        <n v="2317700"/>
        <n v="8198600"/>
        <n v="22225500"/>
        <n v="53650256"/>
        <n v="93005000"/>
        <n v="2757920"/>
        <n v="3794120"/>
        <n v="5456000"/>
        <n v="174240"/>
        <n v="16830000"/>
        <n v="10345500"/>
        <n v="41020000"/>
        <n v="4750000"/>
        <n v="6820319"/>
        <n v="10540000"/>
        <n v="3306000"/>
        <n v="24796224"/>
        <n v="42000000"/>
        <n v="5105393"/>
        <n v="73981518"/>
        <n v="17572500"/>
        <n v="6858940"/>
        <n v="6149880"/>
        <n v="22624800"/>
        <n v="30000000"/>
        <n v="23095600"/>
        <n v="39820000"/>
        <n v="4133800"/>
        <n v="10604000"/>
        <n v="572440"/>
        <n v="22814000"/>
        <n v="11775500"/>
        <n v="16267240"/>
        <n v="264583000"/>
        <n v="2641703"/>
        <n v="47113000"/>
        <n v="45760000"/>
        <n v="3390442"/>
        <n v="7837500"/>
        <n v="7769850"/>
        <n v="18829329"/>
        <n v="12011230"/>
        <n v="22775500"/>
        <n v="17912990"/>
        <n v="3220000"/>
        <n v="3234000"/>
        <n v="32296000"/>
        <n v="10080000"/>
        <n v="57816000"/>
        <n v="4844400"/>
        <n v="4176370"/>
        <n v="8367964"/>
        <n v="1663200"/>
        <n v="23786400"/>
        <n v="42689900"/>
        <n v="4288900"/>
        <n v="47333320"/>
        <n v="11880000"/>
        <n v="5232000"/>
        <n v="17864000"/>
        <n v="65450000"/>
        <n v="2492000"/>
        <n v="10000000"/>
        <n v="2452560"/>
        <n v="181763120"/>
        <n v="25683900"/>
        <n v="77154000"/>
        <n v="15312000"/>
        <n v="47436180"/>
        <n v="3655146"/>
        <n v="4565000"/>
        <n v="5808000"/>
        <n v="11712800"/>
        <n v="10923000"/>
        <n v="16797000"/>
        <n v="17784250"/>
        <n v="13342500"/>
        <n v="46887500"/>
        <n v="10037500"/>
        <n v="18270780"/>
        <n v="8768342"/>
        <n v="79250000"/>
        <n v="13485600"/>
        <n v="2986500"/>
        <n v="3027600"/>
        <n v="64767956"/>
        <n v="6090700"/>
        <n v="11550000"/>
        <n v="49401000"/>
        <n v="5844300"/>
        <n v="54516000"/>
        <n v="7810000"/>
        <n v="26235000"/>
        <n v="13310000"/>
        <n v="37762000"/>
        <n v="186189300"/>
        <n v="32532720"/>
        <n v="13087030"/>
        <n v="4031698"/>
        <n v="22121003"/>
        <n v="91248377"/>
        <n v="61886000"/>
        <n v="21604000"/>
        <n v="24141700"/>
        <n v="9746000"/>
        <n v="9366500"/>
        <n v="1716000"/>
        <n v="14733400"/>
        <n v="4675000"/>
        <n v="32719339"/>
        <n v="180686000"/>
        <n v="23852400"/>
        <n v="9014720"/>
        <n v="2611950"/>
        <n v="7213756"/>
        <n v="63026612"/>
        <n v="9174000"/>
        <n v="28050000"/>
        <n v="23162634"/>
        <n v="32890000"/>
        <n v="21700000"/>
        <n v="177100"/>
        <n v="7225240"/>
        <n v="173800"/>
        <n v="32317518"/>
        <n v="6357600"/>
        <n v="54670000"/>
        <n v="21754370"/>
        <n v="741400"/>
        <n v="18788000"/>
        <n v="2075370"/>
        <n v="3652000"/>
        <n v="3670000"/>
        <n v="3983700"/>
        <n v="7133610"/>
        <n v="12817750"/>
        <n v="685124"/>
        <n v="5192000"/>
        <n v="11665940"/>
        <n v="7620216"/>
        <n v="2626184"/>
        <n v="22550000"/>
        <n v="4158000"/>
        <n v="10441200"/>
        <n v="9185000"/>
        <n v="35310000"/>
        <n v="17500000"/>
        <n v="16915248"/>
        <n v="58439348"/>
        <n v="26345000"/>
        <n v="7210500"/>
        <n v="5555000"/>
        <n v="42894000"/>
        <n v="3597000"/>
        <n v="57860000"/>
        <n v="32450000"/>
        <n v="34715406"/>
        <n v="1386000"/>
        <n v="18957642"/>
        <n v="41431757"/>
        <n v="53548000"/>
        <n v="3943500"/>
        <n v="7840000"/>
        <n v="7397654"/>
        <n v="25382500"/>
        <n v="22951424"/>
        <n v="837100"/>
        <n v="7537085"/>
        <n v="4188800"/>
        <n v="21303700"/>
        <n v="46740100"/>
        <n v="66990000"/>
        <n v="24981000"/>
        <n v="20900000"/>
        <n v="12892000"/>
        <n v="16000000"/>
        <n v="2164000"/>
        <n v="16215000"/>
        <n v="17760000"/>
        <n v="16874880"/>
        <n v="66203093"/>
        <n v="29888000"/>
        <n v="36884000"/>
        <n v="9958300"/>
        <n v="16661000"/>
        <n v="431640"/>
        <n v="27115000"/>
        <n v="2147200"/>
        <n v="17545000"/>
        <n v="13989585"/>
        <n v="720000"/>
        <n v="43725000"/>
        <n v="38515708"/>
        <n v="21492000"/>
        <n v="5060000"/>
        <n v="2135100"/>
        <n v="62134820"/>
        <n v="10208000"/>
        <n v="404250000"/>
        <n v="15087600"/>
        <n v="3780986"/>
        <n v="60439237"/>
        <n v="31809230"/>
        <n v="1520760"/>
        <n v="9378020"/>
        <n v="117180236"/>
        <n v="58143724"/>
        <n v="46767324"/>
        <n v="295806716"/>
        <n v="6653325"/>
        <n v="78120004"/>
        <n v="49765785"/>
        <n v="270259595"/>
        <n v="21770045"/>
        <n v="94790238"/>
        <n v="98422525"/>
        <n v="102522137"/>
        <n v="54609275"/>
        <n v="14371182"/>
        <n v="4562280"/>
        <n v="20758374"/>
        <n v="50014628"/>
        <n v="1723528"/>
        <n v="1672836"/>
        <n v="363222110"/>
        <n v="57451365"/>
        <n v="6450675"/>
        <n v="129709485"/>
        <n v="51490399"/>
        <n v="4714799"/>
        <n v="56288853"/>
        <n v="138827982"/>
        <n v="127250"/>
        <n v="25283100"/>
        <n v="1508087"/>
        <n v="23863259"/>
        <n v="9400220"/>
        <n v="17235280"/>
        <n v="50264920"/>
        <n v="95563022"/>
        <n v="10829308"/>
        <n v="9210040"/>
        <n v="1638000"/>
        <n v="2537135"/>
        <n v="9146400"/>
        <n v="49336000"/>
        <n v="81701666"/>
        <n v="232585686"/>
        <n v="9107920"/>
        <n v="418676"/>
        <n v="152364944"/>
        <n v="3637208"/>
        <n v="10374525"/>
        <n v="182828027"/>
        <n v="17832910"/>
        <n v="41416709"/>
        <n v="2306486"/>
        <n v="168070682"/>
        <n v="23977415"/>
        <n v="28280580"/>
        <n v="68970835"/>
        <n v="8662989"/>
        <n v="-8662989"/>
        <n v="2220989"/>
        <n v="616176"/>
        <n v="9748760"/>
        <n v="58360820"/>
        <n v="50636000"/>
        <n v="10841313"/>
        <n v="26035292"/>
        <n v="258353131"/>
        <n v="9613340"/>
        <n v="158919700"/>
        <n v="143613618"/>
        <n v="23479092"/>
        <n v="54093786"/>
        <n v="9674020"/>
        <n v="4160104"/>
        <n v="27681480"/>
        <n v="26730990"/>
        <n v="3017040"/>
        <n v="27513506"/>
        <n v="166631798"/>
        <n v="74681664"/>
        <n v="209294244"/>
        <n v="5862063"/>
        <n v="19278480"/>
        <n v="95344000"/>
        <n v="173491206"/>
        <n v="77722011"/>
        <n v="13294554"/>
        <n v="25517741"/>
        <n v="46644500"/>
        <n v="18596932"/>
        <n v="39769736"/>
        <n v="104028000"/>
        <n v="15560853"/>
        <n v="356422805"/>
        <n v="14644615"/>
        <n v="269403405"/>
        <n v="287639338"/>
        <n v="54659442"/>
        <n v="4875245"/>
        <n v="139108592"/>
        <n v="68627600"/>
        <n v="25092245"/>
        <n v="2781680"/>
        <n v="1153250"/>
        <n v="20422831"/>
        <n v="24386180"/>
        <n v="10231376"/>
        <n v="17021028"/>
        <n v="1554480"/>
        <n v="62743595"/>
        <n v="-62743595"/>
        <n v="42416176"/>
        <n v="18530602"/>
        <n v="31423957"/>
        <n v="42749842"/>
        <n v="15227867"/>
        <n v="205153263"/>
        <n v="394291"/>
        <n v="236308936"/>
        <n v="13838916"/>
        <n v="48202120"/>
        <n v="58715020"/>
        <n v="63770536"/>
        <n v="2231760"/>
        <n v="34831941"/>
        <n v="1606920"/>
        <n v="24948144"/>
        <n v="27532704"/>
        <n v="18869179"/>
        <n v="2059314"/>
        <n v="135439766"/>
        <n v="160074200"/>
        <n v="12838000"/>
        <n v="218980824"/>
        <n v="49779355"/>
        <n v="209021661"/>
        <n v="343754256"/>
        <n v="255395260"/>
        <n v="95479594"/>
        <n v="100377480"/>
        <n v="47630100"/>
        <n v="54595915"/>
        <n v="1570560"/>
        <n v="30726650"/>
        <n v="15233190"/>
        <n v="96972568"/>
        <n v="4244825"/>
        <n v="160162975"/>
        <n v="460011947"/>
        <n v="1572000"/>
        <n v="6265664"/>
        <n v="-6265664"/>
        <n v="66955371"/>
        <n v="6903658"/>
        <n v="39259220"/>
        <n v="21654600"/>
        <n v="882585"/>
        <n v="1107838"/>
        <n v="51202002"/>
        <n v="115582000"/>
        <n v="16666866"/>
        <n v="71545195"/>
        <n v="96935580"/>
        <n v="8337760"/>
        <n v="29394004"/>
        <n v="73055195"/>
        <n v="63208814"/>
        <n v="26223013"/>
        <n v="3250420"/>
        <n v="471038"/>
        <n v="24370050"/>
        <n v="1583040"/>
        <n v="91585000"/>
        <n v="13026731"/>
        <n v="47287806"/>
        <n v="194755292"/>
        <n v="43696743"/>
        <n v="246793905"/>
        <n v="204380007"/>
        <n v="35596597"/>
        <n v="1176501"/>
        <n v="115917000"/>
        <n v="19391121"/>
        <n v="53052272"/>
        <n v="131802509"/>
        <n v="19712743"/>
        <n v="59557907"/>
        <n v="118869138"/>
        <n v="13431934"/>
        <n v="1621560"/>
        <n v="51039342"/>
        <n v="66635361"/>
        <n v="3158056"/>
        <n v="9822451"/>
        <n v="8495371"/>
        <n v="1715596"/>
        <n v="18360"/>
        <n v="83881"/>
        <n v="86718"/>
        <n v="140616"/>
        <n v="12688"/>
        <n v="179998"/>
        <n v="833351"/>
        <n v="164125"/>
        <n v="140364"/>
        <n v="601433"/>
        <n v="269123"/>
        <n v="633650"/>
        <n v="526968"/>
        <n v="108234"/>
        <n v="-108234"/>
        <n v="524015"/>
        <n v="609412"/>
        <n v="388159"/>
        <n v="36645"/>
        <n v="-36645"/>
        <n v="41665"/>
        <n v="3812720"/>
        <n v="7229870"/>
        <n v="6102258"/>
        <n v="1482741"/>
        <n v="4478638"/>
        <n v="23001495"/>
        <n v="793045"/>
        <n v="24332160"/>
        <n v="658996000"/>
        <n v="8283134"/>
        <n v="95453112"/>
        <n v="9417875"/>
        <n v="7519627"/>
        <n v="9239602"/>
        <n v="633650000"/>
        <n v="3431448"/>
        <n v="929881"/>
        <n v="4182090"/>
        <n v="2985758"/>
        <n v="1013840000"/>
        <n v="6309820614"/>
        <n v="87190240"/>
        <n v="1292646"/>
        <n v="92479897"/>
        <n v="17726101"/>
        <n v="33242696"/>
        <n v="18415485"/>
        <n v="36751700"/>
        <n v="1312999"/>
        <n v="9985099"/>
        <n v="9866452"/>
        <n v="30903554"/>
        <n v="3406140"/>
        <n v="55251456"/>
        <n v="622300000"/>
        <n v="95071225"/>
        <n v="14711734"/>
        <n v="16404273"/>
        <n v="363069"/>
        <n v="21563723"/>
        <n v="313888"/>
        <n v="808990000"/>
        <n v="5090459"/>
        <n v="311150000"/>
        <n v="10917346"/>
        <n v="1990461"/>
        <n v="48149481"/>
        <n v="1548394"/>
        <n v="-1990461"/>
        <n v="-48149481"/>
        <n v="-1548394"/>
        <n v="8847718"/>
        <n v="1390818"/>
        <n v="917142"/>
        <n v="124460000"/>
        <n v="836418"/>
        <n v="23983005"/>
        <n v="12166080"/>
        <n v="99249130"/>
        <n v="16618800"/>
        <n v="31758523"/>
        <n v="9626789"/>
        <n v="22680095"/>
        <n v="372586"/>
        <n v="525930"/>
        <n v="348488000"/>
        <n v="476760"/>
        <n v="273812000"/>
        <n v="14694669"/>
        <n v="506644"/>
        <n v="161798000"/>
        <n v="589940400"/>
        <n v="784098000"/>
        <n v="6335035"/>
        <n v="118130019"/>
        <n v="53127146"/>
        <n v="32692213"/>
        <n v="9697027"/>
        <n v="455523600"/>
        <n v="1254627"/>
        <n v="190423800"/>
        <n v="2397731"/>
        <n v="2471235"/>
        <n v="344754200"/>
        <n v="91508238"/>
        <n v="186293"/>
        <n v="1013840"/>
        <n v="3801900"/>
        <n v="6022209"/>
        <n v="23215270"/>
        <n v="1584125"/>
        <n v="140639800"/>
        <n v="2462759"/>
        <n v="13054"/>
        <n v="-2462759"/>
        <n v="-13054"/>
        <n v="18188289"/>
        <n v="30741620"/>
        <n v="143129000"/>
        <n v="627313"/>
        <n v="87572922"/>
        <n v="4792759"/>
        <n v="44051348"/>
        <n v="472948000"/>
        <n v="626620000"/>
        <n v="6209770"/>
        <n v="464389"/>
        <n v="85065613"/>
        <n v="31988547"/>
        <n v="1777870"/>
        <n v="9565580"/>
        <n v="6900605"/>
        <n v="2141737"/>
        <n v="7905901"/>
        <n v="12546270"/>
        <n v="9601167"/>
        <n v="5771284"/>
        <n v="228221600"/>
        <n v="15811803"/>
        <n v="89323902"/>
        <n v="8821840"/>
        <n v="2944925"/>
        <n v="1273636"/>
        <n v="395760000"/>
        <n v="12516440"/>
        <n v="360053"/>
        <n v="-12516440"/>
        <n v="-360053"/>
        <n v="3300049"/>
        <n v="83109600"/>
        <n v="330247"/>
        <n v="5776012"/>
        <n v="87684001"/>
        <n v="40899708"/>
        <n v="8747970"/>
        <n v="14435520"/>
        <n v="171085"/>
        <n v="476372"/>
        <n v="1456396800"/>
        <n v="296951920"/>
        <n v="3718258"/>
        <n v="48757632"/>
        <n v="7840292"/>
        <n v="125060160"/>
        <n v="6022210"/>
        <n v="90796046"/>
        <n v="14288458"/>
        <n v="12634129"/>
        <n v="11681945"/>
        <n v="178092000"/>
        <n v="10564213"/>
        <n v="86695998"/>
        <n v="3471869"/>
        <n v="12634743"/>
        <n v="126806781"/>
        <n v="10976408"/>
        <n v="13397967"/>
        <n v="1241954"/>
        <n v="184688000"/>
        <n v="123053916"/>
        <n v="4310743"/>
        <n v="3242500000"/>
        <n v="-3242500000"/>
        <n v="3282000000"/>
        <n v="-3282000000"/>
        <n v="3154910307"/>
        <n v="3362000000"/>
        <n v="3426708992"/>
        <n v="-3362000000"/>
        <n v="-3426708992"/>
        <n v="6727031"/>
        <n v="3223500000"/>
        <n v="3285543259"/>
        <n v="50144257"/>
        <n v="191754"/>
        <n v="281342110"/>
        <n v="-191754"/>
        <n v="-281342110"/>
        <n v="-50144257"/>
        <n v="20852498"/>
        <n v="2584868"/>
        <n v="484073809"/>
        <n v="-20852498"/>
        <n v="-2584868"/>
        <n v="-484073809"/>
        <n v="40572169"/>
        <n v="731103"/>
        <n v="652683790"/>
        <n v="-40572169"/>
        <n v="-731103"/>
        <n v="-652683790"/>
        <n v="1745223"/>
        <n v="236418"/>
        <n v="10912034"/>
        <n v="589102"/>
        <n v="1714355"/>
        <n v="294148"/>
        <n v="132560640"/>
        <n v="61480"/>
        <n v="116581"/>
        <n v="98399"/>
        <n v="623935"/>
        <n v="240960"/>
        <n v="106751"/>
        <n v="71039"/>
        <n v="550586"/>
        <n v="137640"/>
        <n v="1353068"/>
        <n v="144949"/>
        <n v="477916"/>
        <n v="3806821"/>
        <n v="764580"/>
        <n v="51896"/>
        <n v="67155"/>
        <n v="317451"/>
        <n v="180600"/>
        <n v="1862789"/>
        <n v="666332"/>
        <n v="213073"/>
        <n v="210547"/>
        <n v="10184"/>
        <n v="1545689"/>
        <n v="257520"/>
        <n v="4129887"/>
        <n v="374418"/>
        <n v="375483"/>
        <n v="67235"/>
        <n v="1063895"/>
        <n v="395900"/>
        <n v="768400"/>
        <n v="2240959"/>
        <n v="1480058"/>
        <n v="314572"/>
        <n v="83664"/>
        <n v="941985"/>
        <n v="122277"/>
        <n v="25050000"/>
        <n v="557960"/>
        <n v="63240"/>
        <n v="105505"/>
        <n v="659340"/>
        <n v="3692000"/>
        <n v="6763831"/>
        <n v="558700"/>
        <n v="1980"/>
        <n v="27098"/>
        <n v="5265986"/>
        <n v="149872"/>
        <n v="21469500"/>
        <n v="27868"/>
        <n v="11975000"/>
        <n v="6391262"/>
        <n v="884044"/>
        <n v="93750"/>
        <n v="4973290"/>
        <n v="1139985"/>
        <n v="278252"/>
        <n v="497280"/>
        <n v="1399290"/>
        <n v="131338"/>
        <n v="3371200"/>
        <n v="166509"/>
        <n v="26174"/>
        <n v="17259"/>
        <n v="2037552"/>
        <n v="7104000"/>
        <n v="93030"/>
        <n v="3487222"/>
        <n v="631858"/>
        <n v="6288692"/>
        <n v="45140"/>
        <n v="34782"/>
        <n v="151345"/>
        <n v="56082"/>
        <n v="356141"/>
        <n v="12672"/>
        <n v="15064"/>
        <n v="9434002"/>
        <n v="19779200"/>
        <n v="6720023"/>
        <n v="37906"/>
        <n v="636"/>
        <n v="712348"/>
        <n v="716933"/>
        <n v="18288600"/>
        <n v="2142894"/>
        <n v="226440"/>
        <n v="73236"/>
        <n v="164637"/>
        <n v="848616"/>
        <n v="699732"/>
        <n v="312632"/>
        <n v="12182300"/>
        <n v="36189900"/>
        <n v="1248704"/>
        <n v="48604500"/>
        <n v="6405313"/>
        <n v="346203"/>
        <n v="12644"/>
        <n v="636480"/>
        <n v="544640"/>
        <n v="2894293"/>
        <n v="32072580"/>
        <n v="68013"/>
        <n v="8605142"/>
        <n v="10994580"/>
        <n v="172064"/>
        <n v="78518"/>
        <n v="80925"/>
        <n v="7332190"/>
        <n v="21"/>
        <n v="6360849"/>
        <n v="10555"/>
        <n v="4960"/>
        <n v="29463"/>
        <n v="1783093"/>
        <n v="124734"/>
        <n v="2387"/>
        <n v="1015608"/>
        <n v="43625"/>
        <n v="6304270"/>
        <n v="478743"/>
        <n v="472761"/>
        <n v="10366"/>
        <n v="47737"/>
        <n v="20852"/>
        <n v="574080"/>
        <n v="5744464"/>
        <n v="13712"/>
        <n v="2581005"/>
        <n v="1154032"/>
        <n v="13767400"/>
        <n v="253021"/>
        <n v="5110992"/>
        <n v="74258366"/>
        <n v="542724"/>
        <n v="526880"/>
        <n v="194390"/>
        <n v="2500904"/>
        <n v="7140"/>
        <n v="313600"/>
        <n v="3712"/>
        <n v="546623"/>
        <n v="3879"/>
        <n v="38853"/>
        <n v="483072"/>
        <n v="2880"/>
        <n v="137906"/>
        <n v="62804"/>
        <n v="95823"/>
        <n v="177900"/>
        <n v="222509"/>
        <n v="163350"/>
        <n v="10525"/>
        <n v="493257"/>
        <n v="236352"/>
        <n v="864815"/>
        <n v="950867"/>
        <n v="157780"/>
        <n v="909662"/>
        <n v="681620"/>
        <n v="58994"/>
        <n v="2757629"/>
        <n v="5344791"/>
        <n v="1896957"/>
        <n v="91356484"/>
        <n v="2970840"/>
        <n v="1716641"/>
        <n v="1789633"/>
        <n v="29861"/>
        <n v="1348802"/>
        <n v="611166"/>
        <n v="4368986"/>
        <n v="89562"/>
        <n v="1073151"/>
        <n v="218736"/>
        <n v="1782270"/>
        <n v="5493000"/>
        <n v="18438"/>
        <n v="264095"/>
        <n v="6981"/>
        <n v="102720"/>
        <n v="7021"/>
        <n v="1520"/>
        <n v="745180"/>
        <n v="1293870"/>
        <n v="6512"/>
        <n v="33550560"/>
        <n v="4796881"/>
        <n v="149370"/>
        <n v="70962"/>
        <n v="2542590"/>
        <n v="6800644"/>
        <n v="250857"/>
        <n v="222969"/>
        <n v="3783480"/>
        <n v="263260"/>
        <n v="18910"/>
        <n v="407573"/>
        <n v="656620"/>
        <n v="287591"/>
        <n v="4920"/>
        <n v="140296"/>
        <n v="55333"/>
        <n v="240294"/>
        <n v="296249"/>
        <n v="283587"/>
        <n v="1561392"/>
        <n v="87595"/>
        <n v="106920"/>
        <n v="36652"/>
        <n v="1837"/>
        <n v="450203"/>
        <n v="147309"/>
        <n v="543530"/>
        <n v="107525890"/>
        <n v="360"/>
        <n v="-163459"/>
        <n v="33726"/>
        <n v="26145000"/>
        <n v="338"/>
        <n v="1364421"/>
        <n v="2778808"/>
        <n v="766771"/>
        <n v="2849661"/>
        <n v="2646715"/>
        <n v="1721170"/>
        <n v="719409"/>
        <n v="1788914"/>
        <n v="3939186"/>
        <n v="13644097"/>
        <n v="1724968"/>
        <n v="3041"/>
        <n v="64724"/>
        <n v="9399"/>
        <n v="14"/>
        <n v="1"/>
        <n v="7"/>
        <n v="78"/>
        <n v="186449"/>
        <n v="4301"/>
        <n v="995"/>
        <n v="4551"/>
        <n v="10209"/>
        <n v="4370840"/>
        <n v="333574"/>
        <n v="105239"/>
        <n v="280843895"/>
        <n v="656548"/>
        <n v="6606"/>
        <n v="6201"/>
        <n v="6"/>
        <n v="424015"/>
        <n v="1331150"/>
        <n v="17479"/>
        <n v="1728774"/>
        <n v="2528545"/>
        <n v="4371760"/>
        <n v="1732589"/>
        <n v="6483740"/>
        <n v="1550368"/>
        <n v="330643"/>
        <n v="8775000"/>
        <n v="9394"/>
        <n v="474459"/>
        <n v="89533"/>
        <n v="6916"/>
        <n v="9402"/>
        <n v="83"/>
        <n v="1710"/>
        <n v="1089"/>
        <n v="1742"/>
        <n v="2586"/>
        <n v="542570"/>
        <n v="330"/>
        <n v="5621993"/>
        <n v="34129"/>
        <n v="1739833"/>
        <n v="4492288"/>
        <n v="2324809"/>
        <n v="6428"/>
        <n v="341341748"/>
        <n v="-1096825"/>
        <n v="5"/>
        <n v="188"/>
        <n v="34158"/>
        <n v="1666949"/>
        <n v="1637139"/>
        <n v="19401698"/>
        <n v="4694615"/>
        <n v="15907014"/>
        <n v="2311178"/>
        <n v="6387096"/>
        <n v="1740704"/>
        <n v="4728860"/>
        <n v="3042"/>
        <n v="337183"/>
        <n v="127648"/>
        <n v="9882"/>
        <n v="9404"/>
        <n v="13"/>
        <n v="13371"/>
        <n v="4734"/>
        <n v="17762"/>
        <n v="56"/>
        <n v="36763"/>
        <n v="1744489"/>
        <n v="10031"/>
        <n v="4128545"/>
        <n v="314846977"/>
        <n v="624386"/>
        <n v="459683"/>
        <n v="322"/>
        <n v="1748282"/>
        <n v="5209748"/>
        <n v="1752082"/>
        <n v="42700000"/>
        <n v="4608906"/>
        <n v="9384"/>
        <n v="11484"/>
        <n v="3043"/>
        <n v="10532294"/>
        <n v="102187"/>
        <n v="195807"/>
        <n v="276960"/>
        <n v="9972"/>
        <n v="9385"/>
        <n v="32"/>
        <n v="140"/>
        <n v="11859"/>
        <n v="3746"/>
        <n v="31410"/>
        <n v="58"/>
        <n v="9954"/>
        <n v="201680"/>
        <n v="3497005"/>
        <n v="9409735"/>
        <n v="5622337"/>
        <n v="182282"/>
        <n v="15594754"/>
        <n v="4465598"/>
        <n v="34562"/>
        <n v="6799"/>
        <n v="519102"/>
        <n v="-151021"/>
        <n v="277420742"/>
        <n v="2794470"/>
        <n v="110336"/>
        <n v="32065800"/>
        <n v="19996"/>
        <n v="300793"/>
        <n v="2920"/>
        <n v="2298760"/>
        <n v="2588670"/>
        <n v="71014953"/>
        <n v="16958000"/>
        <n v="265454"/>
        <n v="1866000"/>
        <n v="401910"/>
        <n v="3732000"/>
        <n v="136109"/>
        <n v="648380"/>
        <n v="1936500"/>
        <n v="574190"/>
        <n v="933000"/>
        <n v="482436"/>
        <n v="19999"/>
        <n v="25300000"/>
        <n v="20"/>
        <n v="259857"/>
        <n v="21268"/>
        <n v="1712110"/>
        <n v="162027"/>
        <n v="1173819"/>
        <n v="1999999"/>
        <n v="117382"/>
        <n v="186439"/>
        <n v="1514000"/>
        <n v="308539"/>
        <n v="40"/>
        <n v="-475000"/>
        <n v="475000"/>
        <n v="755000"/>
        <n v="-755000"/>
        <n v="76787492"/>
        <n v="77640686"/>
        <n v="78493881"/>
        <n v="79729822"/>
        <n v="-20394115256"/>
        <n v="11190684"/>
        <n v="139900"/>
        <n v="3687810"/>
        <n v="450110"/>
        <n v="2315290"/>
        <n v="1880040"/>
        <n v="24344200"/>
        <n v="2483950"/>
        <n v="714566463"/>
        <n v="666823448"/>
        <n v="20416923997"/>
        <n v="-20416923997"/>
        <n v="853790099"/>
        <n v="15566865"/>
        <n v="2023440"/>
        <n v="192260"/>
        <n v="1301400"/>
        <n v="476810"/>
        <n v="23481780"/>
        <n v="691405121"/>
        <n v="7124366445"/>
        <n v="594070458"/>
        <n v="1324440000"/>
        <n v="20708466624"/>
        <n v="-20708466624"/>
        <n v="3000000000"/>
        <n v="2000000000"/>
        <n v="20924619624"/>
        <n v="5600000"/>
        <n v="5602700"/>
        <n v="13676600"/>
        <n v="143632000"/>
        <n v="2172000"/>
        <n v="3525000"/>
        <n v="10650000"/>
        <n v="8160000"/>
        <n v="10100000"/>
        <n v="53600000"/>
        <n v="7500000"/>
        <n v="24760500"/>
        <n v="17758160"/>
        <n v="5950000"/>
        <n v="4560000"/>
        <n v="3360000"/>
        <n v="9000000"/>
        <n v="15912000"/>
        <n v="24346100"/>
        <n v="381500"/>
        <n v="7560000"/>
        <n v="25180000"/>
        <n v="18330000"/>
        <n v="8940500"/>
        <n v="24625000"/>
        <n v="39300000"/>
        <n v="15533293"/>
        <n v="42523600"/>
        <n v="11265640"/>
        <n v="1960000"/>
        <n v="4500000"/>
        <n v="4290910"/>
        <n v="20727273"/>
        <n v="1552680"/>
        <n v="2637000"/>
        <n v="4000000"/>
        <n v="2280000"/>
        <n v="8850000"/>
        <n v="5780000"/>
        <n v="64200000"/>
        <n v="13400000"/>
        <n v="2372000"/>
        <n v="850000"/>
        <n v="4590000"/>
        <n v="51793000"/>
        <n v="106800"/>
        <n v="520000"/>
        <n v="2240000"/>
        <n v="12850000"/>
        <n v="8330000"/>
        <n v="34726000"/>
        <n v="5565100"/>
        <n v="10510939"/>
        <n v="109040000"/>
        <n v="20740000"/>
        <n v="6615980"/>
        <n v="252000"/>
        <n v="1410000"/>
        <n v="744000"/>
        <n v="372000"/>
        <n v="2150000"/>
        <n v="7600000"/>
        <n v="170079200"/>
        <n v="291000"/>
        <n v="22963500"/>
        <n v="8793350"/>
        <n v="7310000"/>
        <n v="37200000"/>
        <n v="6154000"/>
        <n v="46328000"/>
        <n v="2350000"/>
        <n v="65550000"/>
        <n v="14955000"/>
        <n v="26250000"/>
        <n v="1001000"/>
        <n v="6380000"/>
        <n v="21120000"/>
        <n v="9405000"/>
        <n v="2900000"/>
        <n v="15349340"/>
        <n v="10200000"/>
        <n v="15648000"/>
        <n v="1968000"/>
        <n v="29360000"/>
        <n v="12417500"/>
        <n v="68300000"/>
        <n v="10946804"/>
        <n v="7716880"/>
        <n v="43121200"/>
        <n v="4641267"/>
        <n v="1880000"/>
        <n v="6115000"/>
        <n v="2340000"/>
        <n v="533808"/>
        <n v="431000"/>
        <n v="3449200"/>
        <n v="2488200"/>
        <n v="8400000"/>
        <n v="21038182"/>
        <n v="8140000"/>
        <n v="2107000"/>
        <n v="13800000"/>
        <n v="4960000"/>
        <n v="7125000"/>
        <n v="72870000"/>
        <n v="6000000"/>
        <n v="15300000"/>
        <n v="42830000"/>
        <n v="1307300"/>
        <n v="171000"/>
        <n v="559000"/>
        <n v="1116000"/>
        <n v="19447000"/>
        <n v="11800000"/>
        <n v="6235400"/>
        <n v="65650000"/>
        <n v="67617832"/>
        <n v="45108000"/>
        <n v="11222000"/>
        <n v="5590800"/>
        <n v="58879960"/>
        <n v="22542022"/>
        <n v="67255925"/>
        <n v="408200"/>
        <n v="10919300"/>
        <n v="3082220"/>
        <n v="7063500"/>
        <n v="17117572"/>
        <n v="3080700"/>
        <n v="14480000"/>
        <n v="14856000"/>
        <n v="9640000"/>
        <n v="3758000"/>
        <n v="36200000"/>
        <n v="43123800"/>
        <n v="14788400"/>
        <n v="15975000"/>
        <n v="15270000"/>
        <n v="6488305"/>
        <n v="10705000"/>
        <n v="2940000"/>
        <n v="29900000"/>
        <n v="7100000"/>
        <n v="8195200"/>
        <n v="41600000"/>
        <n v="7607240"/>
        <n v="3704700"/>
        <n v="57296920"/>
        <n v="16284537"/>
        <n v="62000"/>
        <n v="458400"/>
        <n v="47000000"/>
        <n v="12500000"/>
        <n v="9090909"/>
        <n v="4300000"/>
        <n v="9581819"/>
        <n v="16240000"/>
        <n v="13920000"/>
        <n v="10648000"/>
        <n v="4900690"/>
        <n v="1299600"/>
        <n v="3322860"/>
        <n v="20996000"/>
        <n v="3510000"/>
        <n v="38809000"/>
        <n v="8600000"/>
        <n v="52560000"/>
        <n v="20705000"/>
        <n v="4150000"/>
        <n v="29575200"/>
        <n v="15200000"/>
        <n v="4404000"/>
        <n v="1659000"/>
        <n v="2041548"/>
        <n v="1512000"/>
        <n v="6400000"/>
        <n v="53126680"/>
        <n v="7971220"/>
        <n v="59160000"/>
        <n v="16609800"/>
        <n v="12259637"/>
        <n v="25500000"/>
        <n v="42625000"/>
        <n v="3665180"/>
        <n v="11897300"/>
        <n v="20110003"/>
        <n v="48500000"/>
        <n v="829600"/>
        <n v="410000"/>
        <n v="9163637"/>
        <n v="2163637"/>
        <n v="5537000"/>
        <n v="8860000"/>
        <n v="21056940"/>
        <n v="9125000"/>
        <n v="44910000"/>
        <n v="14728000"/>
        <n v="19640000"/>
        <n v="23850000"/>
        <n v="29032000"/>
        <n v="7760000"/>
        <n v="49560000"/>
        <n v="82953070"/>
        <n v="42491000"/>
        <n v="2916000"/>
        <n v="1560000"/>
        <n v="6557960"/>
        <n v="29744854"/>
        <n v="23349000"/>
        <n v="165239200"/>
        <n v="1886700"/>
        <n v="19776700"/>
        <n v="-820800"/>
        <n v="1750000"/>
        <n v="2715000"/>
        <n v="11636364"/>
        <n v="8340000"/>
        <n v="4250000"/>
        <n v="3320000"/>
        <n v="17080000"/>
        <n v="3270000"/>
        <n v="31027300"/>
        <n v="72045455"/>
        <n v="890000"/>
        <n v="164260000"/>
        <n v="8515000"/>
        <n v="15377499"/>
        <n v="2387440"/>
        <n v="10490400"/>
        <n v="4844600"/>
        <n v="35014280"/>
        <n v="5616000"/>
        <n v="20500000"/>
        <n v="6927469"/>
        <n v="9492000"/>
        <n v="1381819"/>
        <n v="1260000"/>
        <n v="17205720"/>
        <n v="37665234"/>
        <n v="13394000"/>
        <n v="2148400"/>
        <n v="32100000"/>
        <n v="2600000"/>
        <n v="11652500"/>
        <n v="3585000"/>
        <n v="5050000"/>
        <n v="48680000"/>
        <n v="254000"/>
        <n v="158000"/>
        <n v="128000"/>
        <n v="13224000"/>
        <n v="6725140"/>
        <n v="23950000"/>
        <n v="28300000"/>
        <n v="8350000"/>
        <n v="3780000"/>
        <n v="41219520"/>
        <n v="761000"/>
        <n v="20864931"/>
        <n v="6851895"/>
        <n v="22710000"/>
        <n v="847800"/>
        <n v="3237300"/>
        <n v="9043500"/>
        <n v="622840"/>
        <n v="3336364"/>
        <n v="24650000"/>
        <n v="1497600"/>
        <n v="392400"/>
        <n v="-300000"/>
        <n v="9120000"/>
        <n v="3808000"/>
        <n v="23075000"/>
        <n v="26002800"/>
        <n v="60900000"/>
        <n v="7400000"/>
        <n v="2790000"/>
        <n v="3437260"/>
        <n v="43953000"/>
        <n v="4815697"/>
        <n v="12717805"/>
        <n v="5250000"/>
        <n v="15950000"/>
        <n v="29500000"/>
        <n v="13716000"/>
        <n v="30679000"/>
        <n v="25000000"/>
        <n v="12436364"/>
        <n v="6545455"/>
        <n v="7179880"/>
        <n v="4244000"/>
        <n v="4327273"/>
        <n v="19367000"/>
        <n v="9280000"/>
        <n v="932000"/>
        <n v="31110000"/>
        <n v="1941000"/>
        <n v="6620000"/>
        <n v="1601400"/>
        <n v="19314800"/>
        <n v="12407000"/>
        <n v="5180000"/>
        <n v="27113320"/>
        <n v="72746000"/>
        <n v="10643200"/>
        <n v="4588582"/>
        <n v="4840020"/>
        <n v="915000"/>
        <n v="1144000"/>
        <n v="3754546"/>
        <n v="25306500"/>
        <n v="618182"/>
        <n v="390000"/>
        <n v="208000"/>
        <n v="941000"/>
        <n v="17287700"/>
        <n v="4600000"/>
        <n v="56486200"/>
        <n v="5080000"/>
        <n v="70660000"/>
        <n v="4387500"/>
        <n v="17713320"/>
        <n v="35530000"/>
        <n v="218182"/>
        <n v="1778500"/>
        <n v="4491040"/>
        <n v="12160000"/>
        <n v="1860000"/>
        <n v="30742660"/>
        <n v="37425000"/>
        <n v="93000"/>
        <n v="4590006"/>
        <n v="1504146"/>
        <n v="38229537"/>
        <n v="10396296"/>
        <n v="55180893"/>
        <n v="32724794"/>
        <n v="70265664"/>
        <n v="4292127"/>
        <n v="77488217"/>
        <n v="57213368"/>
        <n v="34867428"/>
        <n v="39944276"/>
        <n v="2924109"/>
        <n v="50818528"/>
        <n v="82954312"/>
        <n v="25110687"/>
        <n v="43633049"/>
        <n v="274778"/>
        <n v="9298769"/>
        <n v="7600640"/>
        <n v="52002971"/>
        <n v="32726988"/>
        <n v="18262485"/>
        <n v="25131642"/>
        <n v="9388610"/>
        <n v="44327410"/>
        <n v="10345752"/>
        <n v="9294400"/>
        <n v="54963972"/>
        <n v="6549186"/>
        <n v="20892379"/>
        <n v="14588805"/>
        <n v="75638193"/>
        <n v="36651065"/>
        <n v="54930670"/>
        <n v="9397260"/>
        <n v="44728731"/>
        <n v="38919439"/>
        <n v="50777338"/>
        <n v="14018004"/>
        <n v="13704770"/>
        <n v="2907092"/>
        <n v="9588920"/>
        <n v="9461088"/>
        <n v="16563127"/>
        <n v="3218356"/>
        <n v="90851412"/>
        <n v="49045733"/>
        <n v="91438205"/>
        <n v="30292150"/>
        <n v="34649597"/>
        <n v="8936928"/>
        <n v="95093552"/>
        <n v="11225091"/>
        <n v="4455913"/>
        <n v="16288415"/>
        <n v="64556689"/>
        <n v="3850357"/>
        <n v="78099099"/>
        <n v="93196349"/>
        <n v="33227038"/>
        <n v="8879640"/>
        <n v="63173522"/>
        <n v="60544247"/>
        <n v="9677720"/>
        <n v="20129340"/>
        <n v="8914422"/>
        <n v="82128842"/>
        <n v="18968776"/>
        <n v="9600760"/>
        <n v="76923834"/>
        <n v="50434252"/>
        <n v="41370096"/>
        <n v="3036316"/>
        <n v="47913320"/>
        <n v="76038887"/>
        <n v="9696220"/>
        <n v="6741494"/>
        <n v="24831121"/>
        <n v="20307980"/>
        <n v="31382159"/>
        <n v="8175808"/>
        <n v="39286762"/>
        <n v="103004784"/>
        <n v="9764300"/>
        <n v="53076851"/>
        <n v="48520157"/>
        <n v="1547334"/>
        <n v="40741239"/>
        <n v="7517001"/>
        <n v="9759120"/>
        <n v="10154760"/>
        <n v="75858000"/>
        <n v="25556300"/>
        <n v="50419923"/>
        <n v="8039666"/>
        <n v="9866420"/>
        <n v="4396263"/>
        <n v="74334154"/>
        <n v="60126672"/>
        <n v="31050867"/>
        <n v="4791936"/>
        <n v="53112723"/>
        <n v="15591141"/>
        <n v="44474691"/>
        <n v="9909340"/>
        <n v="25777675"/>
        <n v="1562556"/>
        <n v="101548760"/>
        <n v="9770220"/>
        <n v="59426942"/>
        <n v="4727608"/>
        <n v="39510429"/>
        <n v="9004446"/>
        <n v="11418385"/>
        <n v="4875416"/>
        <n v="9861980"/>
        <n v="43725786"/>
        <n v="73351475"/>
        <n v="28905464"/>
        <n v="46513059"/>
        <n v="4389339"/>
        <n v="84216200"/>
        <n v="25475450"/>
        <n v="9793160"/>
        <n v="54647034"/>
        <n v="4553642"/>
        <n v="78202662"/>
        <n v="10606501"/>
        <n v="5996469"/>
        <n v="2405312"/>
        <n v="25245169"/>
        <n v="17439376"/>
        <n v="99992688"/>
        <n v="14422044"/>
        <n v="49260442"/>
        <n v="20113940"/>
        <n v="9665140"/>
        <n v="39293700"/>
        <n v="15206922"/>
        <n v="57522210"/>
        <n v="18885683"/>
        <n v="34535896"/>
        <n v="9472740"/>
        <n v="4659564"/>
        <n v="75527839"/>
        <n v="4668525"/>
        <n v="51712184"/>
        <n v="7931587"/>
        <n v="11752650"/>
        <n v="22880879"/>
        <n v="9556360"/>
        <n v="76261537"/>
        <n v="32238510"/>
        <n v="17747762"/>
        <n v="17344262"/>
        <n v="4626352"/>
        <n v="9714720"/>
        <n v="75290225"/>
        <n v="52073936"/>
        <n v="4656502"/>
        <n v="16689400"/>
        <n v="38905306"/>
        <n v="4333741"/>
        <n v="4624579"/>
        <n v="9648120"/>
        <n v="23729160"/>
        <n v="35754578"/>
        <n v="14334540"/>
        <n v="45432920"/>
        <n v="9443880"/>
        <n v="12283425"/>
        <n v="9053363"/>
        <n v="36008256"/>
        <n v="57052752"/>
        <n v="9229828"/>
        <n v="9366920"/>
        <n v="15736038"/>
        <n v="32955735"/>
        <n v="4489793"/>
        <n v="16392110"/>
        <n v="4542643"/>
        <n v="57664948"/>
        <n v="12256475"/>
        <n v="23178211"/>
        <n v="16223116"/>
        <n v="4516750"/>
        <n v="9423160"/>
        <n v="62765576"/>
        <n v="674155"/>
        <n v="9455264"/>
        <n v="45747359"/>
        <n v="2057951"/>
        <n v="9004436"/>
        <n v="14569860"/>
        <n v="21857414"/>
        <n v="9748020"/>
        <n v="29596569"/>
        <n v="3737970"/>
        <n v="50178910"/>
        <n v="9062746"/>
        <n v="9180738"/>
        <n v="9927840"/>
        <n v="44106338"/>
        <n v="14891760"/>
        <n v="14678446"/>
        <n v="10468261"/>
        <n v="9740640"/>
        <n v="13768020"/>
        <n v="9797600"/>
        <n v="4366627"/>
        <n v="4365599"/>
        <n v="5491158"/>
        <n v="10976724"/>
        <n v="14436240"/>
        <n v="13597206"/>
        <n v="15748218"/>
        <n v="869888"/>
        <n v="9001319"/>
        <n v="52090306"/>
        <n v="12569750"/>
        <n v="5541114"/>
        <n v="10587641"/>
        <n v="46874430"/>
        <n v="20534360"/>
        <n v="9147124"/>
        <n v="19377226"/>
        <n v="10893702"/>
        <n v="2062838"/>
        <n v="12508438"/>
        <n v="43174023"/>
        <n v="4703285"/>
        <n v="13644540"/>
        <n v="15598230"/>
        <n v="14622972"/>
        <n v="8852121"/>
        <n v="5224766"/>
        <n v="10017396"/>
        <n v="4410442"/>
        <n v="13723773"/>
        <n v="18708200"/>
        <n v="34662282"/>
        <n v="9269918"/>
        <n v="9090800"/>
        <n v="15817992"/>
        <n v="46270311"/>
        <n v="18498676"/>
        <n v="10359624"/>
        <n v="536838"/>
        <n v="4354675"/>
        <n v="9754472"/>
        <n v="118695694"/>
        <n v="662100"/>
        <n v="31618521"/>
        <n v="4449350"/>
        <n v="1870820"/>
        <n v="20895903"/>
        <n v="34775300"/>
        <n v="10230833"/>
        <n v="12182980"/>
        <n v="31844487"/>
        <n v="20743097"/>
        <n v="57130388"/>
        <n v="1626348"/>
        <n v="4035304"/>
        <n v="13581651"/>
        <n v="5845203"/>
        <n v="43037389"/>
        <n v="642779"/>
        <n v="8803480"/>
        <n v="17911460"/>
        <n v="21645190"/>
        <n v="54906559"/>
        <n v="154038102"/>
        <n v="5218559"/>
        <n v="17863440"/>
        <n v="21038833"/>
        <n v="86040100"/>
        <n v="14238588"/>
        <n v="1140913"/>
        <n v="6943952"/>
        <n v="179079151"/>
        <n v="17777004"/>
        <n v="7950817"/>
        <n v="28868196"/>
        <n v="42993457"/>
        <n v="3104997"/>
        <n v="25196604"/>
        <n v="15264846"/>
        <n v="17685080"/>
        <n v="30049703"/>
        <n v="14762412"/>
        <n v="659747"/>
        <n v="49018229"/>
        <n v="17996524"/>
        <n v="4786323"/>
        <n v="9752182"/>
        <n v="51305656"/>
        <n v="33055676"/>
        <n v="65568862"/>
        <n v="4338231"/>
        <n v="17267115"/>
        <n v="18062380"/>
        <n v="7350820"/>
        <n v="91826600"/>
        <n v="32227770"/>
        <n v="1411838"/>
        <n v="3040283"/>
        <n v="17838744"/>
        <n v="2210340"/>
        <n v="15966066"/>
        <n v="44515154"/>
        <n v="4867815"/>
        <n v="17888136"/>
        <n v="28186569"/>
        <n v="17415665"/>
        <n v="1300000000"/>
        <n v="700000000"/>
        <n v="-864135382"/>
        <n v="6977620386"/>
        <n v="207757793"/>
        <n v="179869428"/>
        <n v="186139747"/>
        <n v="274857985"/>
        <n v="15754513"/>
        <n v="6419439"/>
        <n v="66652179"/>
        <n v="672334577"/>
        <n v="52500"/>
        <n v="709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268">
  <r>
    <x v="0"/>
    <x v="0"/>
    <s v="D&amp;M사업부"/>
    <d v="2023-02-20T00:00:00"/>
    <s v="20230220-7020-1"/>
    <s v="대표이사 베트남출장비(23.02.22~03.02)"/>
    <x v="0"/>
    <x v="0"/>
  </r>
  <r>
    <x v="0"/>
    <x v="0"/>
    <s v="D&amp;M사업부"/>
    <d v="2023-03-31T00:00:00"/>
    <s v="20230331-7031-2"/>
    <s v="대표이사 베트남출장비 정산(23.02.22~03.02)"/>
    <x v="1"/>
    <x v="1"/>
  </r>
  <r>
    <x v="0"/>
    <x v="0"/>
    <s v="센서영업부"/>
    <d v="2023-05-25T00:00:00"/>
    <s v="20230525-7007-1"/>
    <s v="석봉래부장외2명 일본전시회참가 출장비(5/29~6/3)"/>
    <x v="2"/>
    <x v="0"/>
  </r>
  <r>
    <x v="0"/>
    <x v="0"/>
    <s v="센서영업부"/>
    <d v="2023-06-19T00:00:00"/>
    <s v="20230619-7013-4"/>
    <s v="석봉래부장외2명 일본전시회참가 출장비 정산(5/29~6/3)"/>
    <x v="1"/>
    <x v="2"/>
  </r>
  <r>
    <x v="0"/>
    <x v="0"/>
    <s v="센서영업부"/>
    <d v="2023-06-23T00:00:00"/>
    <s v="20230623-7001-2"/>
    <s v="설영한,강현석 독일 전시회 참가 출장비(6/25~7/2)"/>
    <x v="3"/>
    <x v="0"/>
  </r>
  <r>
    <x v="0"/>
    <x v="0"/>
    <s v="D&amp;M사업부"/>
    <d v="2023-06-30T00:00:00"/>
    <s v="20230630-7074-2"/>
    <s v="출장비 정산"/>
    <x v="1"/>
    <x v="3"/>
  </r>
  <r>
    <x v="0"/>
    <x v="0"/>
    <s v="D&amp;M사업부"/>
    <d v="2023-07-01T00:00:00"/>
    <s v="20230701-7008-2"/>
    <s v="출장비 정산 취소"/>
    <x v="1"/>
    <x v="4"/>
  </r>
  <r>
    <x v="0"/>
    <x v="0"/>
    <s v="센서영업부"/>
    <d v="2023-07-14T00:00:00"/>
    <s v="20230714-7001-3"/>
    <s v="석봉래부장외1명 중국출장비(7/17~18)"/>
    <x v="4"/>
    <x v="0"/>
  </r>
  <r>
    <x v="0"/>
    <x v="0"/>
    <s v="센서영업부"/>
    <d v="2023-07-17T00:00:00"/>
    <s v="20230717-7002-4"/>
    <s v="강희석,강현석 중국출장비(7/18~20)"/>
    <x v="5"/>
    <x v="0"/>
  </r>
  <r>
    <x v="0"/>
    <x v="0"/>
    <s v="센서영업부"/>
    <d v="2023-07-17T00:00:00"/>
    <s v="20230717-7016-2"/>
    <s v="설영한,강현석 독일 전시회 참가 출장비 정산(6/25~7/2)"/>
    <x v="1"/>
    <x v="3"/>
  </r>
  <r>
    <x v="0"/>
    <x v="0"/>
    <s v="센서영업부"/>
    <d v="2023-07-25T00:00:00"/>
    <s v="20230725-7030-4"/>
    <s v="강희석부장외1명 중국출장비 정산(7/18~20)"/>
    <x v="1"/>
    <x v="5"/>
  </r>
  <r>
    <x v="0"/>
    <x v="0"/>
    <s v="센서영업부"/>
    <d v="2023-08-14T00:00:00"/>
    <s v="20230814-7001-4"/>
    <s v="석봉래부장외1명 중국출장비 정산(7/17~18)"/>
    <x v="1"/>
    <x v="6"/>
  </r>
  <r>
    <x v="0"/>
    <x v="0"/>
    <s v="개발부"/>
    <d v="2023-08-31T00:00:00"/>
    <s v="20230831-7011-4"/>
    <s v="오동영부장 심천 전시회참관 출장비(9/5~8)"/>
    <x v="6"/>
    <x v="0"/>
  </r>
  <r>
    <x v="0"/>
    <x v="0"/>
    <s v="개발부"/>
    <d v="2023-09-18T00:00:00"/>
    <s v="20230918-7001-4"/>
    <s v="오동영부장 심천 전시회참관 출장비 정산(9/5~8)"/>
    <x v="1"/>
    <x v="7"/>
  </r>
  <r>
    <x v="0"/>
    <x v="0"/>
    <s v="D&amp;M사업부"/>
    <d v="2023-10-10T00:00:00"/>
    <s v="20231010-7001-1"/>
    <s v="추계워크숍 가지급금"/>
    <x v="7"/>
    <x v="0"/>
  </r>
  <r>
    <x v="0"/>
    <x v="0"/>
    <s v="D&amp;M사업부"/>
    <d v="2023-10-12T00:00:00"/>
    <s v="20231012-7001-4"/>
    <s v="추계워크숍 정산"/>
    <x v="1"/>
    <x v="8"/>
  </r>
  <r>
    <x v="0"/>
    <x v="0"/>
    <s v="센서영업부"/>
    <d v="2023-11-06T00:00:00"/>
    <s v="20231106-7029-4"/>
    <s v="소병훈전무외1명 중국출장비(11/5~8)"/>
    <x v="8"/>
    <x v="0"/>
  </r>
  <r>
    <x v="0"/>
    <x v="0"/>
    <s v="센서영업부"/>
    <d v="2023-11-20T00:00:00"/>
    <s v="20231120-7001-5"/>
    <s v="소병훈전무외1명 중국출장비 정산(11/5~8)"/>
    <x v="1"/>
    <x v="9"/>
  </r>
  <r>
    <x v="1"/>
    <x v="1"/>
    <m/>
    <d v="2023-03-31T00:00:00"/>
    <s v="20230331-7053-3"/>
    <s v="1분기 감가상각비 설정"/>
    <x v="1"/>
    <x v="10"/>
  </r>
  <r>
    <x v="1"/>
    <x v="1"/>
    <m/>
    <d v="2023-06-30T00:00:00"/>
    <s v="20230630-7062-3"/>
    <s v="2분기 감가상각비 설정"/>
    <x v="1"/>
    <x v="11"/>
  </r>
  <r>
    <x v="1"/>
    <x v="1"/>
    <m/>
    <d v="2023-09-30T00:00:00"/>
    <s v="20230930-7022-3"/>
    <s v="3분기 감가상각비 설정"/>
    <x v="1"/>
    <x v="10"/>
  </r>
  <r>
    <x v="1"/>
    <x v="1"/>
    <m/>
    <d v="2023-12-31T00:00:00"/>
    <s v="20231231-7028-3"/>
    <s v="4분기 감가상각비 설정"/>
    <x v="1"/>
    <x v="11"/>
  </r>
  <r>
    <x v="2"/>
    <x v="2"/>
    <m/>
    <d v="2023-03-31T00:00:00"/>
    <s v="20230331-7053-6"/>
    <s v="1분기 감가상각비 설정"/>
    <x v="1"/>
    <x v="12"/>
  </r>
  <r>
    <x v="2"/>
    <x v="2"/>
    <m/>
    <d v="2023-06-30T00:00:00"/>
    <s v="20230630-7062-6"/>
    <s v="2분기 감가상각비 설정"/>
    <x v="1"/>
    <x v="13"/>
  </r>
  <r>
    <x v="2"/>
    <x v="2"/>
    <m/>
    <d v="2023-09-30T00:00:00"/>
    <s v="20230930-7022-6"/>
    <s v="3분기 감가상각비 설정"/>
    <x v="1"/>
    <x v="14"/>
  </r>
  <r>
    <x v="2"/>
    <x v="2"/>
    <m/>
    <d v="2023-12-31T00:00:00"/>
    <s v="20231231-7028-6"/>
    <s v="4분기 감가상각비 설정"/>
    <x v="1"/>
    <x v="15"/>
  </r>
  <r>
    <x v="3"/>
    <x v="3"/>
    <m/>
    <d v="2023-03-31T00:00:00"/>
    <s v="20230331-7053-4"/>
    <s v="1분기 감가상각비 설정"/>
    <x v="1"/>
    <x v="16"/>
  </r>
  <r>
    <x v="3"/>
    <x v="3"/>
    <m/>
    <d v="2023-06-30T00:00:00"/>
    <s v="20230630-7062-4"/>
    <s v="2분기 감가상각비 설정"/>
    <x v="1"/>
    <x v="17"/>
  </r>
  <r>
    <x v="3"/>
    <x v="3"/>
    <m/>
    <d v="2023-09-30T00:00:00"/>
    <s v="20230930-7022-4"/>
    <s v="3분기 감가상각비 설정"/>
    <x v="1"/>
    <x v="16"/>
  </r>
  <r>
    <x v="3"/>
    <x v="3"/>
    <m/>
    <d v="2023-12-31T00:00:00"/>
    <s v="20231231-7028-4"/>
    <s v="4분기 감가상각비 설정"/>
    <x v="1"/>
    <x v="16"/>
  </r>
  <r>
    <x v="4"/>
    <x v="4"/>
    <m/>
    <d v="2023-03-31T00:00:00"/>
    <s v="20230331-7053-5"/>
    <s v="1분기 감가상각비 설정"/>
    <x v="1"/>
    <x v="18"/>
  </r>
  <r>
    <x v="4"/>
    <x v="4"/>
    <m/>
    <d v="2023-06-30T00:00:00"/>
    <s v="20230630-7062-5"/>
    <s v="2분기 감가상각비 설정"/>
    <x v="1"/>
    <x v="19"/>
  </r>
  <r>
    <x v="4"/>
    <x v="4"/>
    <m/>
    <d v="2023-09-30T00:00:00"/>
    <s v="20230930-7022-5"/>
    <s v="3분기 감가상각비 설정"/>
    <x v="1"/>
    <x v="20"/>
  </r>
  <r>
    <x v="4"/>
    <x v="4"/>
    <m/>
    <d v="2023-12-31T00:00:00"/>
    <s v="20231231-7028-5"/>
    <s v="4분기 감가상각비 설정"/>
    <x v="1"/>
    <x v="21"/>
  </r>
  <r>
    <x v="5"/>
    <x v="5"/>
    <m/>
    <d v="2023-03-31T00:00:00"/>
    <s v="20230331-7053-7"/>
    <s v="1분기 감가상각비 설정"/>
    <x v="1"/>
    <x v="22"/>
  </r>
  <r>
    <x v="5"/>
    <x v="5"/>
    <m/>
    <d v="2023-06-30T00:00:00"/>
    <s v="20230630-7062-7"/>
    <s v="2분기 감가상각비 설정"/>
    <x v="1"/>
    <x v="23"/>
  </r>
  <r>
    <x v="5"/>
    <x v="5"/>
    <m/>
    <d v="2023-09-30T00:00:00"/>
    <s v="20230930-7022-7"/>
    <s v="3분기 감가상각비 설정"/>
    <x v="1"/>
    <x v="24"/>
  </r>
  <r>
    <x v="5"/>
    <x v="5"/>
    <m/>
    <d v="2023-12-31T00:00:00"/>
    <s v="20231231-7028-7"/>
    <s v="4분기 감가상각비 설정"/>
    <x v="1"/>
    <x v="25"/>
  </r>
  <r>
    <x v="6"/>
    <x v="6"/>
    <s v="개발부"/>
    <d v="2023-01-01T00:00:00"/>
    <s v="20230101-7005-17"/>
    <s v="4분기 결산 대체 취소"/>
    <x v="9"/>
    <x v="0"/>
  </r>
  <r>
    <x v="6"/>
    <x v="6"/>
    <s v="롯데렌탈(주)"/>
    <d v="2023-01-20T00:00:00"/>
    <s v="20230120-7008-3"/>
    <s v="차량렌탈(160하9089)"/>
    <x v="10"/>
    <x v="0"/>
  </r>
  <r>
    <x v="6"/>
    <x v="6"/>
    <s v="롯데렌탈(주)"/>
    <d v="2023-01-20T00:00:00"/>
    <s v="20230120-7008-4"/>
    <s v="차량렌탈(172호7801)"/>
    <x v="11"/>
    <x v="0"/>
  </r>
  <r>
    <x v="6"/>
    <x v="6"/>
    <s v="롯데렌탈(주)"/>
    <d v="2023-01-20T00:00:00"/>
    <s v="20230120-7008-5"/>
    <s v="차량렌탈(172호7802)"/>
    <x v="11"/>
    <x v="0"/>
  </r>
  <r>
    <x v="6"/>
    <x v="6"/>
    <s v="롯데렌탈(주)"/>
    <d v="2023-02-20T00:00:00"/>
    <s v="20230220-7001-2"/>
    <s v="차량렌탈(160하9089)"/>
    <x v="10"/>
    <x v="0"/>
  </r>
  <r>
    <x v="6"/>
    <x v="6"/>
    <s v="롯데렌탈(주)"/>
    <d v="2023-02-20T00:00:00"/>
    <s v="20230220-7001-3"/>
    <s v="차량렌탈(172호7801)"/>
    <x v="12"/>
    <x v="0"/>
  </r>
  <r>
    <x v="6"/>
    <x v="6"/>
    <s v="롯데렌탈(주)"/>
    <d v="2023-02-20T00:00:00"/>
    <s v="20230220-7001-4"/>
    <s v="차량렌탈(172호7802)"/>
    <x v="12"/>
    <x v="0"/>
  </r>
  <r>
    <x v="6"/>
    <x v="6"/>
    <s v="롯데렌탈(주)"/>
    <d v="2023-03-20T00:00:00"/>
    <s v="20230320-7022-2"/>
    <s v="차량렌탈(160하9089)"/>
    <x v="10"/>
    <x v="0"/>
  </r>
  <r>
    <x v="6"/>
    <x v="6"/>
    <s v="롯데렌탈(주)"/>
    <d v="2023-03-20T00:00:00"/>
    <s v="20230320-7022-3"/>
    <s v="차량렌탈(172호7801)"/>
    <x v="12"/>
    <x v="0"/>
  </r>
  <r>
    <x v="6"/>
    <x v="6"/>
    <s v="롯데렌탈(주)"/>
    <d v="2023-03-20T00:00:00"/>
    <s v="20230320-7022-4"/>
    <s v="차량렌탈(172호7802)"/>
    <x v="12"/>
    <x v="0"/>
  </r>
  <r>
    <x v="6"/>
    <x v="6"/>
    <m/>
    <d v="2023-03-31T00:00:00"/>
    <s v="20230331-7053-2"/>
    <s v="1분기 감가상각비 설정"/>
    <x v="13"/>
    <x v="0"/>
  </r>
  <r>
    <x v="6"/>
    <x v="6"/>
    <s v="개발부"/>
    <d v="2023-03-31T00:00:00"/>
    <s v="20230331-7063-2"/>
    <s v="1분기 정부보조금 감가상각"/>
    <x v="14"/>
    <x v="0"/>
  </r>
  <r>
    <x v="6"/>
    <x v="6"/>
    <s v="개발부"/>
    <d v="2023-03-31T00:00:00"/>
    <s v="20230331-7066-16"/>
    <s v="1분기 결산 대체"/>
    <x v="15"/>
    <x v="0"/>
  </r>
  <r>
    <x v="6"/>
    <x v="6"/>
    <s v="개발부"/>
    <d v="2023-04-01T00:00:00"/>
    <s v="20230401-7007-16"/>
    <s v="1분기 결산 대체 취소"/>
    <x v="16"/>
    <x v="0"/>
  </r>
  <r>
    <x v="6"/>
    <x v="6"/>
    <s v="롯데렌탈(주)"/>
    <d v="2023-04-20T00:00:00"/>
    <s v="20230420-7005-2"/>
    <s v="차량렌탈(160하9089)"/>
    <x v="10"/>
    <x v="0"/>
  </r>
  <r>
    <x v="6"/>
    <x v="6"/>
    <s v="롯데렌탈(주)"/>
    <d v="2023-04-20T00:00:00"/>
    <s v="20230420-7005-3"/>
    <s v="차량렌탈(172호7801)"/>
    <x v="12"/>
    <x v="0"/>
  </r>
  <r>
    <x v="6"/>
    <x v="6"/>
    <s v="롯데렌탈(주)"/>
    <d v="2023-04-20T00:00:00"/>
    <s v="20230420-7005-4"/>
    <s v="차량렌탈(172호7802)"/>
    <x v="12"/>
    <x v="0"/>
  </r>
  <r>
    <x v="6"/>
    <x v="6"/>
    <s v="롯데렌탈(주)"/>
    <d v="2023-05-20T00:00:00"/>
    <s v="20230520-7001-2"/>
    <s v="차량렌탈(160하9089)"/>
    <x v="10"/>
    <x v="0"/>
  </r>
  <r>
    <x v="6"/>
    <x v="6"/>
    <s v="롯데렌탈(주)"/>
    <d v="2023-05-20T00:00:00"/>
    <s v="20230520-7001-3"/>
    <s v="차량렌탈(172호7801)"/>
    <x v="12"/>
    <x v="0"/>
  </r>
  <r>
    <x v="6"/>
    <x v="6"/>
    <s v="롯데렌탈(주)"/>
    <d v="2023-05-20T00:00:00"/>
    <s v="20230520-7001-4"/>
    <s v="차량렌탈(172호7802)"/>
    <x v="12"/>
    <x v="0"/>
  </r>
  <r>
    <x v="6"/>
    <x v="6"/>
    <s v="롯데렌탈(주)"/>
    <d v="2023-06-20T00:00:00"/>
    <s v="20230620-7001-2"/>
    <s v="차량렌탈(160하9089)"/>
    <x v="10"/>
    <x v="0"/>
  </r>
  <r>
    <x v="6"/>
    <x v="6"/>
    <s v="롯데렌탈(주)"/>
    <d v="2023-06-20T00:00:00"/>
    <s v="20230620-7001-3"/>
    <s v="차량렌탈(172호7801)"/>
    <x v="12"/>
    <x v="0"/>
  </r>
  <r>
    <x v="6"/>
    <x v="6"/>
    <s v="롯데렌탈(주)"/>
    <d v="2023-06-20T00:00:00"/>
    <s v="20230620-7001-4"/>
    <s v="차량렌탈(172호7802)"/>
    <x v="12"/>
    <x v="0"/>
  </r>
  <r>
    <x v="6"/>
    <x v="6"/>
    <m/>
    <d v="2023-06-30T00:00:00"/>
    <s v="20230630-7062-2"/>
    <s v="2분기 감가상각비 설정"/>
    <x v="17"/>
    <x v="0"/>
  </r>
  <r>
    <x v="6"/>
    <x v="6"/>
    <s v="개발부"/>
    <d v="2023-06-30T00:00:00"/>
    <s v="20230630-7075-2"/>
    <s v="2분기 정부보조금 감가상각"/>
    <x v="18"/>
    <x v="0"/>
  </r>
  <r>
    <x v="6"/>
    <x v="6"/>
    <s v="개발부"/>
    <d v="2023-06-30T00:00:00"/>
    <s v="20230630-7076-18"/>
    <s v="2분기 결산 대체"/>
    <x v="19"/>
    <x v="0"/>
  </r>
  <r>
    <x v="6"/>
    <x v="6"/>
    <s v="개발부"/>
    <d v="2023-07-01T00:00:00"/>
    <s v="20230701-7005-18"/>
    <s v="2분기 결산 대체 취소"/>
    <x v="20"/>
    <x v="0"/>
  </r>
  <r>
    <x v="6"/>
    <x v="6"/>
    <s v="관리부"/>
    <d v="2023-07-01T00:00:00"/>
    <s v="20230701-7009-5"/>
    <s v="토지 리스회계 재계산"/>
    <x v="21"/>
    <x v="0"/>
  </r>
  <r>
    <x v="6"/>
    <x v="6"/>
    <s v="롯데렌탈(주)"/>
    <d v="2023-07-01T00:00:00"/>
    <s v="20230701-7013-1"/>
    <s v="차량렌탈(172호7801) 재계산"/>
    <x v="22"/>
    <x v="0"/>
  </r>
  <r>
    <x v="6"/>
    <x v="6"/>
    <s v="롯데렌탈(주)"/>
    <d v="2023-07-01T00:00:00"/>
    <s v="20230701-7013-2"/>
    <s v="차량렌탈(172호7802) 재계산"/>
    <x v="22"/>
    <x v="0"/>
  </r>
  <r>
    <x v="6"/>
    <x v="6"/>
    <s v="롯데렌탈(주)"/>
    <d v="2023-07-01T00:00:00"/>
    <s v="20230701-7013-3"/>
    <s v="차량렌탈(172호7803) 재계산"/>
    <x v="22"/>
    <x v="0"/>
  </r>
  <r>
    <x v="6"/>
    <x v="6"/>
    <s v="롯데렌탈(주)"/>
    <d v="2023-07-20T00:00:00"/>
    <s v="20230720-7006-2"/>
    <s v="차량렌탈(160하9089)"/>
    <x v="10"/>
    <x v="0"/>
  </r>
  <r>
    <x v="6"/>
    <x v="6"/>
    <s v="롯데렌탈(주)"/>
    <d v="2023-07-20T00:00:00"/>
    <s v="20230720-7006-3"/>
    <s v="차량렌탈(172호7801)"/>
    <x v="23"/>
    <x v="0"/>
  </r>
  <r>
    <x v="6"/>
    <x v="6"/>
    <s v="롯데렌탈(주)"/>
    <d v="2023-07-20T00:00:00"/>
    <s v="20230720-7006-4"/>
    <s v="차량렌탈(172호7802)"/>
    <x v="23"/>
    <x v="0"/>
  </r>
  <r>
    <x v="6"/>
    <x v="6"/>
    <s v="롯데렌탈(주)"/>
    <d v="2023-08-20T00:00:00"/>
    <s v="20230820-7001-2"/>
    <s v="차량렌탈(160하9089)"/>
    <x v="10"/>
    <x v="0"/>
  </r>
  <r>
    <x v="6"/>
    <x v="6"/>
    <s v="롯데렌탈(주)"/>
    <d v="2023-08-20T00:00:00"/>
    <s v="20230820-7001-3"/>
    <s v="차량렌탈(172호7801)"/>
    <x v="23"/>
    <x v="0"/>
  </r>
  <r>
    <x v="6"/>
    <x v="6"/>
    <s v="롯데렌탈(주)"/>
    <d v="2023-08-20T00:00:00"/>
    <s v="20230820-7001-4"/>
    <s v="차량렌탈(172호7802)"/>
    <x v="23"/>
    <x v="0"/>
  </r>
  <r>
    <x v="6"/>
    <x v="6"/>
    <s v="롯데렌탈(주)"/>
    <d v="2023-09-20T00:00:00"/>
    <s v="20230920-7017-2"/>
    <s v="차량렌탈(160하9089)"/>
    <x v="10"/>
    <x v="0"/>
  </r>
  <r>
    <x v="6"/>
    <x v="6"/>
    <s v="롯데렌탈(주)"/>
    <d v="2023-09-20T00:00:00"/>
    <s v="20230920-7017-3"/>
    <s v="차량렌탈(172호7801)"/>
    <x v="23"/>
    <x v="0"/>
  </r>
  <r>
    <x v="6"/>
    <x v="6"/>
    <s v="롯데렌탈(주)"/>
    <d v="2023-09-20T00:00:00"/>
    <s v="20230920-7017-4"/>
    <s v="차량렌탈(172호7802)"/>
    <x v="23"/>
    <x v="0"/>
  </r>
  <r>
    <x v="6"/>
    <x v="6"/>
    <m/>
    <d v="2023-09-30T00:00:00"/>
    <s v="20230930-7022-2"/>
    <s v="3분기 감가상각비 설정"/>
    <x v="24"/>
    <x v="0"/>
  </r>
  <r>
    <x v="6"/>
    <x v="6"/>
    <s v="개발부"/>
    <d v="2023-09-30T00:00:00"/>
    <s v="20230930-7033-2"/>
    <s v="3분기 정부보조금 감가상각"/>
    <x v="25"/>
    <x v="0"/>
  </r>
  <r>
    <x v="6"/>
    <x v="6"/>
    <s v="개발부"/>
    <d v="2023-09-30T00:00:00"/>
    <s v="20230930-7035-16"/>
    <s v="3분기 결산 대체"/>
    <x v="26"/>
    <x v="0"/>
  </r>
  <r>
    <x v="6"/>
    <x v="6"/>
    <s v="개발부"/>
    <d v="2023-10-01T00:00:00"/>
    <s v="20231001-7006-16"/>
    <s v="3분기 결산 대체 취소"/>
    <x v="27"/>
    <x v="0"/>
  </r>
  <r>
    <x v="6"/>
    <x v="6"/>
    <s v="롯데렌탈(주)"/>
    <d v="2023-10-20T00:00:00"/>
    <s v="20231020-7001-2"/>
    <s v="차량렌탈(160하9089)"/>
    <x v="10"/>
    <x v="0"/>
  </r>
  <r>
    <x v="6"/>
    <x v="6"/>
    <s v="롯데렌탈(주)"/>
    <d v="2023-10-20T00:00:00"/>
    <s v="20231020-7001-3"/>
    <s v="차량렌탈(172호7801)"/>
    <x v="23"/>
    <x v="0"/>
  </r>
  <r>
    <x v="6"/>
    <x v="6"/>
    <s v="롯데렌탈(주)"/>
    <d v="2023-10-20T00:00:00"/>
    <s v="20231020-7001-4"/>
    <s v="차량렌탈(172호7802)"/>
    <x v="23"/>
    <x v="0"/>
  </r>
  <r>
    <x v="6"/>
    <x v="6"/>
    <s v="롯데렌탈(주)"/>
    <d v="2023-11-20T00:00:00"/>
    <s v="20231120-7014-2"/>
    <s v="차량렌탈(160하9089)"/>
    <x v="10"/>
    <x v="0"/>
  </r>
  <r>
    <x v="6"/>
    <x v="6"/>
    <s v="롯데렌탈(주)"/>
    <d v="2023-11-20T00:00:00"/>
    <s v="20231120-7014-3"/>
    <s v="차량렌탈(172호7801)"/>
    <x v="23"/>
    <x v="0"/>
  </r>
  <r>
    <x v="6"/>
    <x v="6"/>
    <s v="롯데렌탈(주)"/>
    <d v="2023-11-20T00:00:00"/>
    <s v="20231120-7014-4"/>
    <s v="차량렌탈(172호7802)"/>
    <x v="23"/>
    <x v="0"/>
  </r>
  <r>
    <x v="6"/>
    <x v="6"/>
    <s v="롯데렌탈(주)"/>
    <d v="2023-12-20T00:00:00"/>
    <s v="20231220-7006-2"/>
    <s v="차량렌탈(160하9089)"/>
    <x v="10"/>
    <x v="0"/>
  </r>
  <r>
    <x v="6"/>
    <x v="6"/>
    <s v="롯데렌탈(주)"/>
    <d v="2023-12-20T00:00:00"/>
    <s v="20231220-7006-3"/>
    <s v="차량렌탈(172호7801)"/>
    <x v="23"/>
    <x v="0"/>
  </r>
  <r>
    <x v="6"/>
    <x v="6"/>
    <s v="롯데렌탈(주)"/>
    <d v="2023-12-20T00:00:00"/>
    <s v="20231220-7006-4"/>
    <s v="차량렌탈(172호7802)"/>
    <x v="23"/>
    <x v="0"/>
  </r>
  <r>
    <x v="6"/>
    <x v="6"/>
    <m/>
    <d v="2023-12-31T00:00:00"/>
    <s v="20231231-7028-2"/>
    <s v="4분기 감가상각비 설정"/>
    <x v="28"/>
    <x v="0"/>
  </r>
  <r>
    <x v="6"/>
    <x v="6"/>
    <s v="개발부"/>
    <d v="2023-12-31T00:00:00"/>
    <s v="20231231-7040-2"/>
    <s v="4분기 정부보조금 감가상각"/>
    <x v="29"/>
    <x v="0"/>
  </r>
  <r>
    <x v="6"/>
    <x v="6"/>
    <s v="개발부"/>
    <d v="2023-12-31T00:00:00"/>
    <s v="20231231-7041-16"/>
    <s v="4분기 결산 대체"/>
    <x v="30"/>
    <x v="0"/>
  </r>
  <r>
    <x v="7"/>
    <x v="7"/>
    <m/>
    <d v="2023-01-20T00:00:00"/>
    <s v="20230120-7008-1"/>
    <s v="차량렌탈(145허7991)"/>
    <x v="31"/>
    <x v="0"/>
  </r>
  <r>
    <x v="7"/>
    <x v="7"/>
    <m/>
    <d v="2023-01-20T00:00:00"/>
    <s v="20230120-7008-2"/>
    <s v="차량렌탈(155하8506)"/>
    <x v="32"/>
    <x v="0"/>
  </r>
  <r>
    <x v="7"/>
    <x v="7"/>
    <m/>
    <d v="2023-02-20T00:00:00"/>
    <s v="20230220-7001-1"/>
    <s v="차량렌탈(155하8506)"/>
    <x v="32"/>
    <x v="0"/>
  </r>
  <r>
    <x v="7"/>
    <x v="7"/>
    <m/>
    <d v="2023-03-20T00:00:00"/>
    <s v="20230320-7022-1"/>
    <s v="차량렌탈(155하8506)"/>
    <x v="32"/>
    <x v="0"/>
  </r>
  <r>
    <x v="7"/>
    <x v="7"/>
    <m/>
    <d v="2023-03-31T00:00:00"/>
    <s v="20230331-7053-1"/>
    <s v="1분기 감가상각비 설정"/>
    <x v="33"/>
    <x v="0"/>
  </r>
  <r>
    <x v="7"/>
    <x v="7"/>
    <m/>
    <d v="2023-04-20T00:00:00"/>
    <s v="20230420-7005-1"/>
    <s v="차량렌탈(155하8506)"/>
    <x v="32"/>
    <x v="0"/>
  </r>
  <r>
    <x v="7"/>
    <x v="7"/>
    <m/>
    <d v="2023-05-20T00:00:00"/>
    <s v="20230520-7001-1"/>
    <s v="차량렌탈(155하8506)"/>
    <x v="32"/>
    <x v="0"/>
  </r>
  <r>
    <x v="7"/>
    <x v="7"/>
    <m/>
    <d v="2023-06-20T00:00:00"/>
    <s v="20230620-7001-1"/>
    <s v="차량렌탈(155하8506)"/>
    <x v="32"/>
    <x v="0"/>
  </r>
  <r>
    <x v="7"/>
    <x v="7"/>
    <m/>
    <d v="2023-06-30T00:00:00"/>
    <s v="20230630-7062-1"/>
    <s v="2분기 감가상각비 설정"/>
    <x v="34"/>
    <x v="0"/>
  </r>
  <r>
    <x v="7"/>
    <x v="7"/>
    <m/>
    <d v="2023-07-20T00:00:00"/>
    <s v="20230720-7006-1"/>
    <s v="차량렌탈(155하8506)"/>
    <x v="32"/>
    <x v="0"/>
  </r>
  <r>
    <x v="7"/>
    <x v="7"/>
    <m/>
    <d v="2023-08-20T00:00:00"/>
    <s v="20230820-7001-1"/>
    <s v="차량렌탈(155하8506)"/>
    <x v="32"/>
    <x v="0"/>
  </r>
  <r>
    <x v="7"/>
    <x v="7"/>
    <m/>
    <d v="2023-09-20T00:00:00"/>
    <s v="20230920-7017-1"/>
    <s v="차량렌탈(155하8506)"/>
    <x v="32"/>
    <x v="0"/>
  </r>
  <r>
    <x v="7"/>
    <x v="7"/>
    <m/>
    <d v="2023-09-30T00:00:00"/>
    <s v="20230930-7022-1"/>
    <s v="3분기 감가상각비 설정"/>
    <x v="34"/>
    <x v="0"/>
  </r>
  <r>
    <x v="7"/>
    <x v="7"/>
    <m/>
    <d v="2023-10-20T00:00:00"/>
    <s v="20231020-7001-1"/>
    <s v="차량렌탈(155하8506)"/>
    <x v="32"/>
    <x v="0"/>
  </r>
  <r>
    <x v="7"/>
    <x v="7"/>
    <m/>
    <d v="2023-11-20T00:00:00"/>
    <s v="20231120-7014-1"/>
    <s v="차량렌탈(155하8506)"/>
    <x v="32"/>
    <x v="0"/>
  </r>
  <r>
    <x v="7"/>
    <x v="7"/>
    <m/>
    <d v="2023-12-20T00:00:00"/>
    <s v="20231220-7006-1"/>
    <s v="차량렌탈(155하8506)"/>
    <x v="32"/>
    <x v="0"/>
  </r>
  <r>
    <x v="7"/>
    <x v="7"/>
    <m/>
    <d v="2023-12-31T00:00:00"/>
    <s v="20231231-7028-1"/>
    <s v="4분기 감가상각비 설정"/>
    <x v="34"/>
    <x v="0"/>
  </r>
  <r>
    <x v="8"/>
    <x v="8"/>
    <s v="개발부"/>
    <d v="2023-01-01T00:00:00"/>
    <s v="20230101-7005-1"/>
    <s v="4분기 결산 대체 취소"/>
    <x v="35"/>
    <x v="0"/>
  </r>
  <r>
    <x v="8"/>
    <x v="8"/>
    <s v="개발부"/>
    <d v="2023-01-10T00:00:00"/>
    <s v="20230110-7021-1"/>
    <s v="이전기술사업화 기술료 납부"/>
    <x v="36"/>
    <x v="0"/>
  </r>
  <r>
    <x v="8"/>
    <x v="8"/>
    <s v="개발부"/>
    <d v="2023-03-31T00:00:00"/>
    <s v="20230331-7066-1"/>
    <s v="1분기 결산 대체"/>
    <x v="37"/>
    <x v="0"/>
  </r>
  <r>
    <x v="8"/>
    <x v="8"/>
    <s v="개발부"/>
    <d v="2023-04-01T00:00:00"/>
    <s v="20230401-7007-1"/>
    <s v="1분기 결산 대체 취소"/>
    <x v="38"/>
    <x v="0"/>
  </r>
  <r>
    <x v="8"/>
    <x v="8"/>
    <s v="KEB하나은행"/>
    <d v="2023-05-12T00:00:00"/>
    <s v="20230512-7005-2"/>
    <s v="핵심소재 원천기술 과제 관련 정부보조금"/>
    <x v="1"/>
    <x v="26"/>
  </r>
  <r>
    <x v="8"/>
    <x v="8"/>
    <s v="KEB하나은행"/>
    <d v="2023-05-26T00:00:00"/>
    <s v="20230526-7006-2"/>
    <s v="지역특화산업육성 과제 관련 정부보조금"/>
    <x v="1"/>
    <x v="27"/>
  </r>
  <r>
    <x v="8"/>
    <x v="8"/>
    <s v="KEB하나은행"/>
    <d v="2023-06-12T00:00:00"/>
    <s v="20230612-7010-2"/>
    <s v="민군기술이전사업 과제 관련 정부보조금"/>
    <x v="1"/>
    <x v="28"/>
  </r>
  <r>
    <x v="8"/>
    <x v="8"/>
    <s v="KEB하나은행"/>
    <d v="2023-06-23T00:00:00"/>
    <s v="20230623-7005-2"/>
    <s v="핵심소재 원천기술 과제 관련 정부보조금"/>
    <x v="1"/>
    <x v="29"/>
  </r>
  <r>
    <x v="8"/>
    <x v="8"/>
    <s v="개발부"/>
    <d v="2023-06-30T00:00:00"/>
    <s v="20230630-7076-1"/>
    <s v="2분기 결산 대체"/>
    <x v="39"/>
    <x v="0"/>
  </r>
  <r>
    <x v="8"/>
    <x v="8"/>
    <s v="개발부"/>
    <d v="2023-07-01T00:00:00"/>
    <s v="20230701-7005-1"/>
    <s v="2분기 결산 대체 취소"/>
    <x v="40"/>
    <x v="0"/>
  </r>
  <r>
    <x v="8"/>
    <x v="8"/>
    <s v="개발부"/>
    <d v="2023-07-05T00:00:00"/>
    <s v="20230705-7006-1"/>
    <s v="전북특구첨단기술 과제 관련 과제 정산"/>
    <x v="41"/>
    <x v="0"/>
  </r>
  <r>
    <x v="8"/>
    <x v="8"/>
    <s v="KEB하나은행"/>
    <d v="2023-07-26T00:00:00"/>
    <s v="20230726-7002-2"/>
    <s v="지역특화산업육성 과제 관련 정부보조금"/>
    <x v="1"/>
    <x v="30"/>
  </r>
  <r>
    <x v="8"/>
    <x v="8"/>
    <s v="KEB하나은행"/>
    <d v="2023-07-31T00:00:00"/>
    <s v="20230731-7005-2"/>
    <s v="지역특화산업육성 과제 관련 정부보조금"/>
    <x v="1"/>
    <x v="31"/>
  </r>
  <r>
    <x v="8"/>
    <x v="8"/>
    <s v="KEB하나은행"/>
    <d v="2023-08-08T00:00:00"/>
    <s v="20230808-7013-2"/>
    <s v="민군기술이전사업 과제 관련 정부보조금"/>
    <x v="1"/>
    <x v="32"/>
  </r>
  <r>
    <x v="8"/>
    <x v="8"/>
    <s v="개발부"/>
    <d v="2023-09-30T00:00:00"/>
    <s v="20230930-7035-1"/>
    <s v="3분기 결산 대체"/>
    <x v="42"/>
    <x v="0"/>
  </r>
  <r>
    <x v="8"/>
    <x v="8"/>
    <s v="개발부"/>
    <d v="2023-09-30T00:00:00"/>
    <s v="20230930-7036-1"/>
    <s v="과제 정산시 대체"/>
    <x v="43"/>
    <x v="0"/>
  </r>
  <r>
    <x v="8"/>
    <x v="8"/>
    <s v="개발부"/>
    <d v="2023-10-01T00:00:00"/>
    <s v="20231001-7006-1"/>
    <s v="3분기 결산 대체 취소"/>
    <x v="44"/>
    <x v="0"/>
  </r>
  <r>
    <x v="8"/>
    <x v="8"/>
    <s v="KEB하나은행"/>
    <d v="2023-11-30T00:00:00"/>
    <s v="20231130-7032-2"/>
    <s v="지역특화산업육성 과제 관련 정부보조금"/>
    <x v="1"/>
    <x v="33"/>
  </r>
  <r>
    <x v="8"/>
    <x v="8"/>
    <s v="개발부"/>
    <d v="2023-12-31T00:00:00"/>
    <s v="20231231-7041-1"/>
    <s v="4분기 결산 대체"/>
    <x v="45"/>
    <x v="0"/>
  </r>
  <r>
    <x v="9"/>
    <x v="9"/>
    <s v="ASM Technology Singapore"/>
    <d v="2023-02-13T00:00:00"/>
    <s v="20230213-4001-1"/>
    <s v="DIE BONDER(AD280PLUS)"/>
    <x v="46"/>
    <x v="0"/>
  </r>
  <r>
    <x v="9"/>
    <x v="9"/>
    <s v="ASM Technology Singapore"/>
    <d v="2023-03-13T00:00:00"/>
    <s v="20230313-4004-1"/>
    <s v="WIRE BONDER(AEROLED)"/>
    <x v="47"/>
    <x v="0"/>
  </r>
  <r>
    <x v="9"/>
    <x v="9"/>
    <s v="Tokyo Seimitsu Co.,Ltd."/>
    <d v="2023-03-20T00:00:00"/>
    <s v="20230320-4002-1"/>
    <s v="DICING M/C(SS20)"/>
    <x v="48"/>
    <x v="0"/>
  </r>
  <r>
    <x v="9"/>
    <x v="9"/>
    <s v="Tokyo Seimitsu Co.,Ltd."/>
    <d v="2023-03-20T00:00:00"/>
    <s v="20230320-4002-4"/>
    <s v="DICING M/C(SS20)"/>
    <x v="49"/>
    <x v="0"/>
  </r>
  <r>
    <x v="9"/>
    <x v="9"/>
    <s v="ASM Technology Singapore"/>
    <d v="2023-03-20T00:00:00"/>
    <s v="20230320-7019-2"/>
    <s v="DIE BONDER(AD280PLUS)"/>
    <x v="1"/>
    <x v="34"/>
  </r>
  <r>
    <x v="9"/>
    <x v="9"/>
    <s v="Tokyo Seimitsu Co.,Ltd."/>
    <d v="2023-04-05T00:00:00"/>
    <s v="20230405-7007-2"/>
    <s v="DICING M/C(SS20)"/>
    <x v="1"/>
    <x v="35"/>
  </r>
  <r>
    <x v="9"/>
    <x v="9"/>
    <s v="Tokyo Seimitsu Co.,Ltd."/>
    <d v="2023-04-05T00:00:00"/>
    <s v="20230405-7007-3"/>
    <s v="DICING M/C(SS20)"/>
    <x v="1"/>
    <x v="36"/>
  </r>
  <r>
    <x v="9"/>
    <x v="9"/>
    <s v="(주)쓰리에치코퍼레이션"/>
    <d v="2023-04-25T00:00:00"/>
    <s v="20230425-7022-1"/>
    <s v="SRO700 Vacuum Reflow Oven 설비 - 계약금"/>
    <x v="50"/>
    <x v="0"/>
  </r>
  <r>
    <x v="9"/>
    <x v="9"/>
    <s v="Power-Mach Enterprise"/>
    <d v="2023-06-19T00:00:00"/>
    <s v="20230619-7029-1"/>
    <s v="금형(LAMPS TOOLING SET(OD-01)) 외 선결제"/>
    <x v="51"/>
    <x v="0"/>
  </r>
  <r>
    <x v="9"/>
    <x v="9"/>
    <s v="주식회사 케이태우"/>
    <d v="2023-07-25T00:00:00"/>
    <s v="20230725-4061-5"/>
    <s v="금형(토너량 검출센서/렌즈) 외 - 계약금"/>
    <x v="1"/>
    <x v="37"/>
  </r>
  <r>
    <x v="9"/>
    <x v="9"/>
    <s v="주식회사 케이태우"/>
    <d v="2023-07-25T00:00:00"/>
    <s v="20230725-7009-1"/>
    <s v="금형(토너량 검출센서/렌즈) 외 - 계약금"/>
    <x v="52"/>
    <x v="0"/>
  </r>
  <r>
    <x v="9"/>
    <x v="9"/>
    <s v="주식회사 케이태우"/>
    <d v="2023-07-25T00:00:00"/>
    <s v="20230725-7009-2"/>
    <s v="금형(토너량 검출센서/렌즈) 외 - 계약금"/>
    <x v="53"/>
    <x v="0"/>
  </r>
  <r>
    <x v="9"/>
    <x v="9"/>
    <s v="Power-Mach Enterprise"/>
    <d v="2023-08-28T00:00:00"/>
    <s v="20230828-4008-5"/>
    <s v="금형(LAMPS TOOLING SET(OD-01)) 외"/>
    <x v="1"/>
    <x v="38"/>
  </r>
  <r>
    <x v="9"/>
    <x v="9"/>
    <s v="(주)쓰리에치코퍼레이션"/>
    <d v="2023-09-04T00:00:00"/>
    <s v="20230904-7001-1"/>
    <s v="SRO700 Vacuum Reflow Oven 설비 - 중도금"/>
    <x v="50"/>
    <x v="0"/>
  </r>
  <r>
    <x v="9"/>
    <x v="9"/>
    <s v="ASM Technology Singapore"/>
    <d v="2023-09-13T00:00:00"/>
    <s v="20230913-7003-2"/>
    <s v="WIRE BONDER(AEROLED)"/>
    <x v="1"/>
    <x v="39"/>
  </r>
  <r>
    <x v="9"/>
    <x v="9"/>
    <s v="(주)쓰리에치코퍼레이션"/>
    <d v="2023-10-30T00:00:00"/>
    <s v="20231030-4002-4"/>
    <s v="SRO700 Vacuum Reflow Oven 설비 - 잔금"/>
    <x v="1"/>
    <x v="40"/>
  </r>
  <r>
    <x v="10"/>
    <x v="10"/>
    <s v="애니켐"/>
    <d v="2023-09-08T00:00:00"/>
    <s v="20230908-7004-1"/>
    <s v="핵심소재-원천기술개발 사업 장비류 구매"/>
    <x v="54"/>
    <x v="0"/>
  </r>
  <r>
    <x v="10"/>
    <x v="10"/>
    <s v="부광하이텍(주)"/>
    <d v="2023-09-11T00:00:00"/>
    <s v="20230911-4001-1"/>
    <s v="민군기술이전사업 과제 관련 금형(VCSEL평가TRAY/흑/도전)"/>
    <x v="55"/>
    <x v="0"/>
  </r>
  <r>
    <x v="11"/>
    <x v="11"/>
    <s v="관리부"/>
    <d v="2023-03-31T00:00:00"/>
    <s v="20230331-7058-1"/>
    <s v="지분법적용투자주식 -&gt; 관계기업투자손상차손(리노스)"/>
    <x v="56"/>
    <x v="0"/>
  </r>
  <r>
    <x v="11"/>
    <x v="11"/>
    <s v="관리부"/>
    <d v="2023-06-30T00:00:00"/>
    <s v="20230630-7019-1"/>
    <s v="지분법적용투자주식 -&gt; 관계기업투자손상차손(리노스)"/>
    <x v="57"/>
    <x v="0"/>
  </r>
  <r>
    <x v="11"/>
    <x v="11"/>
    <s v="관리부"/>
    <d v="2023-12-26T00:00:00"/>
    <s v="20231226-7013-1"/>
    <s v="관계기업투자손상차손(리노스) 환입"/>
    <x v="58"/>
    <x v="0"/>
  </r>
  <r>
    <x v="12"/>
    <x v="12"/>
    <s v="한국로봇산업협회"/>
    <d v="2023-02-20T00:00:00"/>
    <s v="20230220-7008-1"/>
    <s v="2023 독일 뮌헨 자동화 전시회 한국관 참가 신청비"/>
    <x v="2"/>
    <x v="0"/>
  </r>
  <r>
    <x v="12"/>
    <x v="12"/>
    <s v="JTB Communication Design, Inc."/>
    <d v="2023-04-10T00:00:00"/>
    <s v="20230410-7008-1"/>
    <s v="일본 종합 솔루션 전시회 참가시 부스이용료"/>
    <x v="59"/>
    <x v="0"/>
  </r>
  <r>
    <x v="12"/>
    <x v="12"/>
    <s v="MURAYAMA INC."/>
    <d v="2023-04-10T00:00:00"/>
    <s v="20230410-7009-1"/>
    <s v="일본 종합 솔루션 전시회 참가시 부스설치비"/>
    <x v="60"/>
    <x v="0"/>
  </r>
  <r>
    <x v="12"/>
    <x v="12"/>
    <s v="HIBINO MEDIA TECHNICAL CORPORATION"/>
    <d v="2023-04-10T00:00:00"/>
    <s v="20230410-7010-1"/>
    <s v="일본 종합 솔루션 전시회 참가시 모니터이용료"/>
    <x v="61"/>
    <x v="0"/>
  </r>
  <r>
    <x v="12"/>
    <x v="12"/>
    <s v="한국로봇산업협회"/>
    <d v="2023-06-19T00:00:00"/>
    <s v="20230619-7026-3"/>
    <s v="2023 독일 뮌헨 자동화 전시회 한국관 참가 신청비 환급"/>
    <x v="62"/>
    <x v="0"/>
  </r>
  <r>
    <x v="12"/>
    <x v="12"/>
    <s v="한국로봇산업협회"/>
    <d v="2023-11-06T00:00:00"/>
    <s v="20231106-7013-1"/>
    <s v="2023 독일 뮌헨 자동화 전시회 한국관 참가비"/>
    <x v="63"/>
    <x v="0"/>
  </r>
  <r>
    <x v="12"/>
    <x v="12"/>
    <s v="전북경제통상진흥원"/>
    <d v="2023-11-08T00:00:00"/>
    <s v="20231108-7007-2"/>
    <s v="일본 전시회 참기비 환급"/>
    <x v="64"/>
    <x v="0"/>
  </r>
  <r>
    <x v="12"/>
    <x v="12"/>
    <s v="한국로봇산업협회"/>
    <d v="2023-12-19T00:00:00"/>
    <s v="20231219-7009-3"/>
    <s v="2023 독일 뮌헨 자동화 전시회 한국관 참가 신청비 환급"/>
    <x v="65"/>
    <x v="0"/>
  </r>
  <r>
    <x v="13"/>
    <x v="13"/>
    <s v="한국소방안전협회"/>
    <d v="2023-01-30T00:00:00"/>
    <s v="20230130-7002-1"/>
    <s v="소방안전관리자 교육(유진오과장)"/>
    <x v="66"/>
    <x v="0"/>
  </r>
  <r>
    <x v="13"/>
    <x v="13"/>
    <s v="한국화학물질관리협회"/>
    <d v="2023-06-30T00:00:00"/>
    <s v="20230630-7011-1"/>
    <s v="유해화학물질 안전교육(기술인력관리자과정)배홍석차장6/22~23"/>
    <x v="67"/>
    <x v="0"/>
  </r>
  <r>
    <x v="13"/>
    <x v="13"/>
    <s v="(사)대한산업보건협회광주전남지"/>
    <d v="2023-11-06T00:00:00"/>
    <s v="20231106-7025-3"/>
    <s v="관리감독자교육(배우성,서순철,원동혁,길현섭)"/>
    <x v="68"/>
    <x v="0"/>
  </r>
  <r>
    <x v="13"/>
    <x v="13"/>
    <s v="D&amp;M사업부"/>
    <d v="2023-11-30T00:00:00"/>
    <s v="20231130-7008-1"/>
    <s v="현장실습비(10/23~11/17 유정현,김영현,이상택)"/>
    <x v="69"/>
    <x v="0"/>
  </r>
  <r>
    <x v="13"/>
    <x v="13"/>
    <s v="(사)대한산업보건협회광주전남지"/>
    <d v="2023-12-04T00:00:00"/>
    <s v="20231204-7004-1"/>
    <s v="관리감독자교육(최권식,김상중)"/>
    <x v="70"/>
    <x v="0"/>
  </r>
  <r>
    <x v="14"/>
    <x v="14"/>
    <s v="한국생산성본부"/>
    <d v="2023-05-10T00:00:00"/>
    <s v="20230510-7015-1"/>
    <s v="영업기획실무자 3일 교육(오동수 이사, 박성운 과장)"/>
    <x v="71"/>
    <x v="0"/>
  </r>
  <r>
    <x v="14"/>
    <x v="14"/>
    <s v="한국생산성본부"/>
    <d v="2023-06-29T00:00:00"/>
    <s v="20230629-7001-2"/>
    <s v="영업기획실무자 3일 교육 환급(오동수 이사, 박성운 과장)"/>
    <x v="72"/>
    <x v="0"/>
  </r>
  <r>
    <x v="14"/>
    <x v="14"/>
    <s v="코스닥상장법인협의회"/>
    <d v="2023-11-06T00:00:00"/>
    <s v="20231106-7021-1"/>
    <s v="공시담당자 전문과정 보수교육"/>
    <x v="73"/>
    <x v="0"/>
  </r>
  <r>
    <x v="14"/>
    <x v="14"/>
    <s v="한국표준협회 대전세종충남본부"/>
    <d v="2023-11-06T00:00:00"/>
    <s v="20231106-7025-1"/>
    <s v="안전보건관리책임자 보수교육(대표이사)"/>
    <x v="74"/>
    <x v="0"/>
  </r>
  <r>
    <x v="14"/>
    <x v="14"/>
    <s v="(사)대한산업보건협회광주전남지"/>
    <d v="2023-11-06T00:00:00"/>
    <s v="20231106-7025-4"/>
    <s v="관리감독자교육(박심선)"/>
    <x v="75"/>
    <x v="0"/>
  </r>
  <r>
    <x v="15"/>
    <x v="15"/>
    <m/>
    <d v="2023-01-01T00:00:00"/>
    <s v="20230101-7005-11"/>
    <s v="4분기 결산 대체 취소"/>
    <x v="76"/>
    <x v="0"/>
  </r>
  <r>
    <x v="15"/>
    <x v="15"/>
    <m/>
    <d v="2023-01-01T00:00:00"/>
    <s v="20230101-7005-14"/>
    <s v="4분기 결산 대체 취소"/>
    <x v="1"/>
    <x v="41"/>
  </r>
  <r>
    <x v="15"/>
    <x v="15"/>
    <m/>
    <d v="2023-03-31T00:00:00"/>
    <s v="20230331-7063-1"/>
    <s v="1분기 정부보조금 감가상각"/>
    <x v="77"/>
    <x v="0"/>
  </r>
  <r>
    <x v="15"/>
    <x v="15"/>
    <m/>
    <d v="2023-03-31T00:00:00"/>
    <s v="20230331-7066-10"/>
    <s v="1분기 결산 대체"/>
    <x v="78"/>
    <x v="0"/>
  </r>
  <r>
    <x v="15"/>
    <x v="15"/>
    <m/>
    <d v="2023-03-31T00:00:00"/>
    <s v="20230331-7066-13"/>
    <s v="1분기 결산 대체"/>
    <x v="1"/>
    <x v="42"/>
  </r>
  <r>
    <x v="15"/>
    <x v="15"/>
    <m/>
    <d v="2023-04-01T00:00:00"/>
    <s v="20230401-7007-10"/>
    <s v="1분기 결산 대체 취소"/>
    <x v="76"/>
    <x v="0"/>
  </r>
  <r>
    <x v="15"/>
    <x v="15"/>
    <m/>
    <d v="2023-04-01T00:00:00"/>
    <s v="20230401-7007-13"/>
    <s v="1분기 결산 대체 취소"/>
    <x v="1"/>
    <x v="43"/>
  </r>
  <r>
    <x v="15"/>
    <x v="15"/>
    <m/>
    <d v="2023-06-30T00:00:00"/>
    <s v="20230630-7075-1"/>
    <s v="2분기 정부보조금 감가상각"/>
    <x v="79"/>
    <x v="0"/>
  </r>
  <r>
    <x v="15"/>
    <x v="15"/>
    <m/>
    <d v="2023-06-30T00:00:00"/>
    <s v="20230630-7076-12"/>
    <s v="2분기 결산 대체"/>
    <x v="78"/>
    <x v="0"/>
  </r>
  <r>
    <x v="15"/>
    <x v="15"/>
    <m/>
    <d v="2023-06-30T00:00:00"/>
    <s v="20230630-7076-15"/>
    <s v="2분기 결산 대체"/>
    <x v="1"/>
    <x v="44"/>
  </r>
  <r>
    <x v="15"/>
    <x v="15"/>
    <m/>
    <d v="2023-07-01T00:00:00"/>
    <s v="20230701-7005-12"/>
    <s v="2분기 결산 대체 취소"/>
    <x v="76"/>
    <x v="0"/>
  </r>
  <r>
    <x v="15"/>
    <x v="15"/>
    <m/>
    <d v="2023-07-01T00:00:00"/>
    <s v="20230701-7005-15"/>
    <s v="2분기 결산 대체 취소"/>
    <x v="1"/>
    <x v="45"/>
  </r>
  <r>
    <x v="15"/>
    <x v="15"/>
    <m/>
    <d v="2023-09-30T00:00:00"/>
    <s v="20230930-7028-6"/>
    <s v="3분기 연구개발비 대체- 핵심소재원천기술개발사업"/>
    <x v="1"/>
    <x v="46"/>
  </r>
  <r>
    <x v="15"/>
    <x v="15"/>
    <m/>
    <d v="2023-09-30T00:00:00"/>
    <s v="20230930-7030-4"/>
    <s v="3분기 연구개발비 대체- 민군기술이전사업"/>
    <x v="1"/>
    <x v="47"/>
  </r>
  <r>
    <x v="15"/>
    <x v="15"/>
    <m/>
    <d v="2023-09-30T00:00:00"/>
    <s v="20230930-7033-1"/>
    <s v="3분기 정부보조금 감가상각"/>
    <x v="80"/>
    <x v="0"/>
  </r>
  <r>
    <x v="15"/>
    <x v="15"/>
    <m/>
    <d v="2023-09-30T00:00:00"/>
    <s v="20230930-7035-10"/>
    <s v="3분기 결산 대체"/>
    <x v="81"/>
    <x v="0"/>
  </r>
  <r>
    <x v="15"/>
    <x v="15"/>
    <m/>
    <d v="2023-09-30T00:00:00"/>
    <s v="20230930-7035-13"/>
    <s v="3분기 결산 대체"/>
    <x v="1"/>
    <x v="48"/>
  </r>
  <r>
    <x v="15"/>
    <x v="15"/>
    <m/>
    <d v="2023-10-01T00:00:00"/>
    <s v="20231001-7006-10"/>
    <s v="3분기 결산 대체 취소"/>
    <x v="82"/>
    <x v="0"/>
  </r>
  <r>
    <x v="15"/>
    <x v="15"/>
    <m/>
    <d v="2023-10-01T00:00:00"/>
    <s v="20231001-7006-13"/>
    <s v="3분기 결산 대체 취소"/>
    <x v="1"/>
    <x v="49"/>
  </r>
  <r>
    <x v="15"/>
    <x v="15"/>
    <m/>
    <d v="2023-12-31T00:00:00"/>
    <s v="20231231-7040-1"/>
    <s v="4분기 정부보조금 감가상각"/>
    <x v="83"/>
    <x v="0"/>
  </r>
  <r>
    <x v="15"/>
    <x v="15"/>
    <m/>
    <d v="2023-12-31T00:00:00"/>
    <s v="20231231-7041-10"/>
    <s v="4분기 결산 대체"/>
    <x v="81"/>
    <x v="0"/>
  </r>
  <r>
    <x v="15"/>
    <x v="15"/>
    <m/>
    <d v="2023-12-31T00:00:00"/>
    <s v="20231231-7041-13"/>
    <s v="4분기 결산 대체"/>
    <x v="1"/>
    <x v="50"/>
  </r>
  <r>
    <x v="16"/>
    <x v="16"/>
    <m/>
    <d v="2023-01-01T00:00:00"/>
    <s v="20230101-7005-12"/>
    <s v="4분기 결산 대체 취소"/>
    <x v="84"/>
    <x v="0"/>
  </r>
  <r>
    <x v="16"/>
    <x v="16"/>
    <m/>
    <d v="2023-01-01T00:00:00"/>
    <s v="20230101-7005-15"/>
    <s v="4분기 결산 대체 취소"/>
    <x v="1"/>
    <x v="51"/>
  </r>
  <r>
    <x v="16"/>
    <x v="16"/>
    <m/>
    <d v="2023-03-31T00:00:00"/>
    <s v="20230331-7066-11"/>
    <s v="1분기 결산 대체"/>
    <x v="85"/>
    <x v="0"/>
  </r>
  <r>
    <x v="16"/>
    <x v="16"/>
    <m/>
    <d v="2023-03-31T00:00:00"/>
    <s v="20230331-7066-14"/>
    <s v="1분기 결산 대체"/>
    <x v="1"/>
    <x v="52"/>
  </r>
  <r>
    <x v="16"/>
    <x v="16"/>
    <m/>
    <d v="2023-04-01T00:00:00"/>
    <s v="20230401-7007-11"/>
    <s v="1분기 결산 대체 취소"/>
    <x v="84"/>
    <x v="0"/>
  </r>
  <r>
    <x v="16"/>
    <x v="16"/>
    <m/>
    <d v="2023-04-01T00:00:00"/>
    <s v="20230401-7007-14"/>
    <s v="1분기 결산 대체 취소"/>
    <x v="1"/>
    <x v="53"/>
  </r>
  <r>
    <x v="16"/>
    <x v="16"/>
    <m/>
    <d v="2023-06-30T00:00:00"/>
    <s v="20230630-7076-13"/>
    <s v="2분기 결산 대체"/>
    <x v="85"/>
    <x v="0"/>
  </r>
  <r>
    <x v="16"/>
    <x v="16"/>
    <m/>
    <d v="2023-06-30T00:00:00"/>
    <s v="20230630-7076-16"/>
    <s v="2분기 결산 대체"/>
    <x v="1"/>
    <x v="54"/>
  </r>
  <r>
    <x v="16"/>
    <x v="16"/>
    <m/>
    <d v="2023-07-01T00:00:00"/>
    <s v="20230701-7005-13"/>
    <s v="2분기 결산 대체 취소"/>
    <x v="84"/>
    <x v="0"/>
  </r>
  <r>
    <x v="16"/>
    <x v="16"/>
    <m/>
    <d v="2023-07-01T00:00:00"/>
    <s v="20230701-7005-16"/>
    <s v="2분기 결산 대체 취소"/>
    <x v="1"/>
    <x v="55"/>
  </r>
  <r>
    <x v="16"/>
    <x v="16"/>
    <m/>
    <d v="2023-09-30T00:00:00"/>
    <s v="20230930-7035-11"/>
    <s v="3분기 결산 대체"/>
    <x v="85"/>
    <x v="0"/>
  </r>
  <r>
    <x v="16"/>
    <x v="16"/>
    <m/>
    <d v="2023-09-30T00:00:00"/>
    <s v="20230930-7035-14"/>
    <s v="3분기 결산 대체"/>
    <x v="1"/>
    <x v="56"/>
  </r>
  <r>
    <x v="16"/>
    <x v="16"/>
    <m/>
    <d v="2023-10-01T00:00:00"/>
    <s v="20231001-7006-11"/>
    <s v="3분기 결산 대체 취소"/>
    <x v="84"/>
    <x v="0"/>
  </r>
  <r>
    <x v="16"/>
    <x v="16"/>
    <m/>
    <d v="2023-10-01T00:00:00"/>
    <s v="20231001-7006-14"/>
    <s v="3분기 결산 대체 취소"/>
    <x v="1"/>
    <x v="57"/>
  </r>
  <r>
    <x v="16"/>
    <x v="16"/>
    <m/>
    <d v="2023-12-31T00:00:00"/>
    <s v="20231231-7041-11"/>
    <s v="4분기 결산 대체"/>
    <x v="85"/>
    <x v="0"/>
  </r>
  <r>
    <x v="16"/>
    <x v="16"/>
    <m/>
    <d v="2023-12-31T00:00:00"/>
    <s v="20231231-7041-14"/>
    <s v="4분기 결산 대체"/>
    <x v="1"/>
    <x v="58"/>
  </r>
  <r>
    <x v="17"/>
    <x v="17"/>
    <m/>
    <d v="2023-01-01T00:00:00"/>
    <s v="20230101-7005-13"/>
    <s v="4분기 결산 대체 취소"/>
    <x v="86"/>
    <x v="0"/>
  </r>
  <r>
    <x v="17"/>
    <x v="17"/>
    <m/>
    <d v="2023-01-01T00:00:00"/>
    <s v="20230101-7005-16"/>
    <s v="4분기 결산 대체 취소"/>
    <x v="1"/>
    <x v="59"/>
  </r>
  <r>
    <x v="17"/>
    <x v="17"/>
    <m/>
    <d v="2023-03-31T00:00:00"/>
    <s v="20230331-7066-12"/>
    <s v="1분기 결산 대체"/>
    <x v="87"/>
    <x v="0"/>
  </r>
  <r>
    <x v="17"/>
    <x v="17"/>
    <m/>
    <d v="2023-03-31T00:00:00"/>
    <s v="20230331-7066-15"/>
    <s v="1분기 결산 대체"/>
    <x v="1"/>
    <x v="60"/>
  </r>
  <r>
    <x v="17"/>
    <x v="17"/>
    <m/>
    <d v="2023-04-01T00:00:00"/>
    <s v="20230401-7007-12"/>
    <s v="1분기 결산 대체 취소"/>
    <x v="86"/>
    <x v="0"/>
  </r>
  <r>
    <x v="17"/>
    <x v="17"/>
    <m/>
    <d v="2023-04-01T00:00:00"/>
    <s v="20230401-7007-15"/>
    <s v="1분기 결산 대체 취소"/>
    <x v="1"/>
    <x v="61"/>
  </r>
  <r>
    <x v="17"/>
    <x v="17"/>
    <m/>
    <d v="2023-06-30T00:00:00"/>
    <s v="20230630-7076-14"/>
    <s v="2분기 결산 대체"/>
    <x v="87"/>
    <x v="0"/>
  </r>
  <r>
    <x v="17"/>
    <x v="17"/>
    <m/>
    <d v="2023-06-30T00:00:00"/>
    <s v="20230630-7076-17"/>
    <s v="2분기 결산 대체"/>
    <x v="1"/>
    <x v="62"/>
  </r>
  <r>
    <x v="17"/>
    <x v="17"/>
    <m/>
    <d v="2023-07-01T00:00:00"/>
    <s v="20230701-7005-14"/>
    <s v="2분기 결산 대체 취소"/>
    <x v="86"/>
    <x v="0"/>
  </r>
  <r>
    <x v="17"/>
    <x v="17"/>
    <m/>
    <d v="2023-07-01T00:00:00"/>
    <s v="20230701-7005-17"/>
    <s v="2분기 결산 대체 취소"/>
    <x v="1"/>
    <x v="63"/>
  </r>
  <r>
    <x v="17"/>
    <x v="17"/>
    <m/>
    <d v="2023-09-30T00:00:00"/>
    <s v="20230930-7035-12"/>
    <s v="3분기 결산 대체"/>
    <x v="87"/>
    <x v="0"/>
  </r>
  <r>
    <x v="17"/>
    <x v="17"/>
    <m/>
    <d v="2023-09-30T00:00:00"/>
    <s v="20230930-7035-15"/>
    <s v="3분기 결산 대체"/>
    <x v="1"/>
    <x v="64"/>
  </r>
  <r>
    <x v="17"/>
    <x v="17"/>
    <m/>
    <d v="2023-10-01T00:00:00"/>
    <s v="20231001-7006-12"/>
    <s v="3분기 결산 대체 취소"/>
    <x v="86"/>
    <x v="0"/>
  </r>
  <r>
    <x v="17"/>
    <x v="17"/>
    <m/>
    <d v="2023-10-01T00:00:00"/>
    <s v="20231001-7006-15"/>
    <s v="3분기 결산 대체 취소"/>
    <x v="1"/>
    <x v="65"/>
  </r>
  <r>
    <x v="17"/>
    <x v="17"/>
    <m/>
    <d v="2023-12-31T00:00:00"/>
    <s v="20231231-7041-12"/>
    <s v="4분기 결산 대체"/>
    <x v="87"/>
    <x v="0"/>
  </r>
  <r>
    <x v="17"/>
    <x v="17"/>
    <m/>
    <d v="2023-12-31T00:00:00"/>
    <s v="20231231-7041-15"/>
    <s v="4분기 결산 대체"/>
    <x v="1"/>
    <x v="66"/>
  </r>
  <r>
    <x v="18"/>
    <x v="18"/>
    <m/>
    <d v="2023-03-31T00:00:00"/>
    <s v="20230331-7063-4"/>
    <s v="1분기 정부보조금 감가상각"/>
    <x v="88"/>
    <x v="0"/>
  </r>
  <r>
    <x v="18"/>
    <x v="18"/>
    <m/>
    <d v="2023-06-30T00:00:00"/>
    <s v="20230630-7075-4"/>
    <s v="2분기 정부보조금 감가상각"/>
    <x v="88"/>
    <x v="0"/>
  </r>
  <r>
    <x v="18"/>
    <x v="18"/>
    <m/>
    <d v="2023-09-30T00:00:00"/>
    <s v="20230930-7033-4"/>
    <s v="3분기 정부보조금 감가상각"/>
    <x v="88"/>
    <x v="0"/>
  </r>
  <r>
    <x v="18"/>
    <x v="18"/>
    <m/>
    <d v="2023-12-31T00:00:00"/>
    <s v="20231231-7040-4"/>
    <s v="4분기 정부보조금 감가상각"/>
    <x v="88"/>
    <x v="0"/>
  </r>
  <r>
    <x v="19"/>
    <x v="19"/>
    <s v="개발부"/>
    <d v="2023-01-10T00:00:00"/>
    <s v="20230110-7021-3"/>
    <s v="이전기술사업화 기술료 납부시 차익"/>
    <x v="1"/>
    <x v="67"/>
  </r>
  <r>
    <x v="19"/>
    <x v="19"/>
    <s v="우석대학교 산학협력단"/>
    <d v="2023-02-23T00:00:00"/>
    <s v="20230223-7005-2"/>
    <s v="우석대 인턴지원금(신호용기사)"/>
    <x v="1"/>
    <x v="68"/>
  </r>
  <r>
    <x v="19"/>
    <x v="19"/>
    <s v="완주여성새로일하기센터"/>
    <d v="2023-03-10T00:00:00"/>
    <s v="20230310-7008-3"/>
    <s v="새일인턴지원금(박성연외3명)"/>
    <x v="1"/>
    <x v="69"/>
  </r>
  <r>
    <x v="19"/>
    <x v="19"/>
    <s v="전주고용센터"/>
    <d v="2023-03-24T00:00:00"/>
    <s v="20230324-7005-2"/>
    <s v="22 청년일자리도약장려금(김강산,김지훈,서화연)"/>
    <x v="1"/>
    <x v="70"/>
  </r>
  <r>
    <x v="19"/>
    <x v="19"/>
    <s v="D&amp;M사업부"/>
    <d v="2023-03-27T00:00:00"/>
    <s v="20230327-7007-3"/>
    <s v="로봇활용 제조혁신 지원사업 과제 관련 정산금 환수"/>
    <x v="1"/>
    <x v="71"/>
  </r>
  <r>
    <x v="19"/>
    <x v="19"/>
    <s v="한국장애인고용공단 전북지사"/>
    <d v="2023-03-28T00:00:00"/>
    <s v="20230328-7010-2"/>
    <s v="장애인근로자 현장평가 수당(정민호)"/>
    <x v="1"/>
    <x v="72"/>
  </r>
  <r>
    <x v="19"/>
    <x v="19"/>
    <s v="개발부"/>
    <d v="2023-03-28T00:00:00"/>
    <s v="20230328-7011-2"/>
    <s v="이전기술사업화 과제 관련 정산"/>
    <x v="1"/>
    <x v="73"/>
  </r>
  <r>
    <x v="19"/>
    <x v="19"/>
    <s v="전주고용센터"/>
    <d v="2023-06-05T00:00:00"/>
    <s v="20230605-7025-2"/>
    <s v="노동전환 고용안정지원금(통근버스 22년 12월, 23년 1월~4월분)"/>
    <x v="1"/>
    <x v="74"/>
  </r>
  <r>
    <x v="19"/>
    <x v="19"/>
    <s v="개발부"/>
    <d v="2023-07-05T00:00:00"/>
    <s v="20230705-7006-2"/>
    <s v="전북특구첨단기술 과제 관련 과제 정산"/>
    <x v="1"/>
    <x v="75"/>
  </r>
  <r>
    <x v="19"/>
    <x v="19"/>
    <s v="개발부"/>
    <d v="2023-08-03T00:00:00"/>
    <s v="20230803-7005-2"/>
    <s v="월드클래스300 과제 관련 정산금"/>
    <x v="1"/>
    <x v="76"/>
  </r>
  <r>
    <x v="19"/>
    <x v="19"/>
    <s v="전주고용센터"/>
    <d v="2023-08-10T00:00:00"/>
    <s v="20230810-7009-2"/>
    <s v="22 청년일자리도약장려금(김강산,김지훈,서화연,이윤우,박주영,최홍준)"/>
    <x v="1"/>
    <x v="77"/>
  </r>
  <r>
    <x v="19"/>
    <x v="19"/>
    <s v="개발부"/>
    <d v="2023-09-30T00:00:00"/>
    <s v="20230930-7036-2"/>
    <s v="과제 정산시 대체"/>
    <x v="1"/>
    <x v="78"/>
  </r>
  <r>
    <x v="19"/>
    <x v="19"/>
    <s v="완주여성새로일하기센터"/>
    <d v="2023-10-18T00:00:00"/>
    <s v="20231018-7006-2"/>
    <s v="새일인턴지원금(박성자.박은주)"/>
    <x v="1"/>
    <x v="79"/>
  </r>
  <r>
    <x v="19"/>
    <x v="19"/>
    <s v="전주고용센터"/>
    <d v="2023-10-18T00:00:00"/>
    <s v="20231018-7009-2"/>
    <s v="22 청년일자리도약장려금(김강산,서화연,이윤우,박주영,최홍준,장우식,정지훈)"/>
    <x v="1"/>
    <x v="80"/>
  </r>
  <r>
    <x v="19"/>
    <x v="19"/>
    <s v="전주고용센터"/>
    <d v="2023-11-15T00:00:00"/>
    <s v="20231115-7008-2"/>
    <s v="22 청년일자리도약장려금(서화연,이윤우,박주영,최홍준,장우식,정지훈)"/>
    <x v="1"/>
    <x v="81"/>
  </r>
  <r>
    <x v="19"/>
    <x v="19"/>
    <s v="전주고용센터"/>
    <d v="2023-11-28T00:00:00"/>
    <s v="20231128-7001-2"/>
    <s v="9월~10월 유급교육훈련 인건비 환급(6회차) 48명"/>
    <x v="1"/>
    <x v="82"/>
  </r>
  <r>
    <x v="19"/>
    <x v="19"/>
    <s v="전주고용센터"/>
    <d v="2023-11-28T00:00:00"/>
    <s v="20231128-7001-3"/>
    <s v="9월~10월 유급교육훈련 인건비 환급(7회차) 40명"/>
    <x v="1"/>
    <x v="83"/>
  </r>
  <r>
    <x v="19"/>
    <x v="19"/>
    <s v="전주고용센터"/>
    <d v="2023-11-30T00:00:00"/>
    <s v="20231130-7023-2"/>
    <s v="22 청년일자리도약장려금(박주영,이윤우,장우식)"/>
    <x v="1"/>
    <x v="84"/>
  </r>
  <r>
    <x v="19"/>
    <x v="19"/>
    <s v="전주고용센터"/>
    <d v="2023-12-18T00:00:00"/>
    <s v="20231218-7021-2"/>
    <s v="22 청년일자리도약장려금(정지훈,최홍준)"/>
    <x v="1"/>
    <x v="69"/>
  </r>
  <r>
    <x v="19"/>
    <x v="19"/>
    <s v="전주고용센터"/>
    <d v="2023-12-18T00:00:00"/>
    <s v="20231218-7021-4"/>
    <s v="23 청년일자리도약장려금(강세린,곽영진,녹안,박영빈,박희용)"/>
    <x v="1"/>
    <x v="85"/>
  </r>
  <r>
    <x v="19"/>
    <x v="19"/>
    <s v="전주고용센터"/>
    <d v="2023-12-19T00:00:00"/>
    <s v="20231219-7001-2"/>
    <s v="23 청년일자리도약장려금(강유니,박연호,조은유,차민준)"/>
    <x v="1"/>
    <x v="86"/>
  </r>
  <r>
    <x v="19"/>
    <x v="19"/>
    <s v="전주고용센터"/>
    <d v="2023-12-22T00:00:00"/>
    <s v="20231222-7019-2"/>
    <s v="23 청년일자리도약장려금(나수현,김은서,홍희영,백대현)"/>
    <x v="1"/>
    <x v="87"/>
  </r>
  <r>
    <x v="20"/>
    <x v="20"/>
    <s v="D&amp;M사업부"/>
    <d v="2023-02-10T00:00:00"/>
    <s v="20230210-7004-4"/>
    <s v="1월 급여"/>
    <x v="89"/>
    <x v="0"/>
  </r>
  <r>
    <x v="20"/>
    <x v="20"/>
    <s v="한국산업인력공단"/>
    <d v="2023-02-17T00:00:00"/>
    <s v="20230217-7003-2"/>
    <s v="반도체사업부 9월 유급교육 환급"/>
    <x v="90"/>
    <x v="0"/>
  </r>
  <r>
    <x v="20"/>
    <x v="20"/>
    <s v="D&amp;M사업부"/>
    <d v="2023-03-10T00:00:00"/>
    <s v="20230310-7003-3"/>
    <s v="2월 급여"/>
    <x v="91"/>
    <x v="0"/>
  </r>
  <r>
    <x v="20"/>
    <x v="20"/>
    <s v="D&amp;M사업부"/>
    <d v="2023-03-31T00:00:00"/>
    <s v="20230331-7044-3"/>
    <s v="3월 급여"/>
    <x v="92"/>
    <x v="0"/>
  </r>
  <r>
    <x v="20"/>
    <x v="20"/>
    <s v="D&amp;M사업부"/>
    <d v="2023-03-31T00:00:00"/>
    <s v="20230331-7051-2"/>
    <s v="2023년1분기 종업원유급휴가 인식"/>
    <x v="93"/>
    <x v="0"/>
  </r>
  <r>
    <x v="20"/>
    <x v="20"/>
    <s v="개발부"/>
    <d v="2023-03-31T00:00:00"/>
    <s v="20230331-7055-1"/>
    <s v="1분기 개발부 인건비 대체"/>
    <x v="94"/>
    <x v="0"/>
  </r>
  <r>
    <x v="20"/>
    <x v="20"/>
    <s v="D&amp;M사업부"/>
    <d v="2023-05-10T00:00:00"/>
    <s v="20230510-7001-3"/>
    <s v="4월 급여"/>
    <x v="95"/>
    <x v="0"/>
  </r>
  <r>
    <x v="20"/>
    <x v="20"/>
    <s v="D&amp;M사업부"/>
    <d v="2023-06-09T00:00:00"/>
    <s v="20230609-7002-4"/>
    <s v="5월 급여"/>
    <x v="96"/>
    <x v="0"/>
  </r>
  <r>
    <x v="20"/>
    <x v="20"/>
    <s v="D&amp;M사업부"/>
    <d v="2023-06-30T00:00:00"/>
    <s v="20230630-7054-3"/>
    <s v="6월 급여"/>
    <x v="97"/>
    <x v="0"/>
  </r>
  <r>
    <x v="20"/>
    <x v="20"/>
    <s v="D&amp;M사업부"/>
    <d v="2023-06-30T00:00:00"/>
    <s v="20230630-7072-2"/>
    <s v="2023년2분기 종업원유급휴가 인식"/>
    <x v="98"/>
    <x v="0"/>
  </r>
  <r>
    <x v="20"/>
    <x v="20"/>
    <s v="개발부"/>
    <d v="2023-06-30T00:00:00"/>
    <s v="20230630-7073-1"/>
    <s v="2분기 개발부 인건비 대체"/>
    <x v="99"/>
    <x v="0"/>
  </r>
  <r>
    <x v="20"/>
    <x v="20"/>
    <s v="D&amp;M사업부"/>
    <d v="2023-08-10T00:00:00"/>
    <s v="20230810-7001-4"/>
    <s v="7월 급여"/>
    <x v="100"/>
    <x v="0"/>
  </r>
  <r>
    <x v="20"/>
    <x v="20"/>
    <s v="D&amp;M사업부"/>
    <d v="2023-09-08T00:00:00"/>
    <s v="20230908-7001-3"/>
    <s v="8월 급여"/>
    <x v="101"/>
    <x v="0"/>
  </r>
  <r>
    <x v="20"/>
    <x v="20"/>
    <s v="D&amp;M사업부"/>
    <d v="2023-09-30T00:00:00"/>
    <s v="20230930-7015-3"/>
    <s v="9월 급여"/>
    <x v="102"/>
    <x v="0"/>
  </r>
  <r>
    <x v="20"/>
    <x v="20"/>
    <s v="개발부"/>
    <d v="2023-09-30T00:00:00"/>
    <s v="20230930-7034-1"/>
    <s v="3분기 개발부 인건비 대체"/>
    <x v="103"/>
    <x v="0"/>
  </r>
  <r>
    <x v="20"/>
    <x v="20"/>
    <s v="D&amp;M사업부"/>
    <d v="2023-09-30T00:00:00"/>
    <s v="20230930-7040-2"/>
    <s v="2023년3분기 종업원유급휴가 인식"/>
    <x v="104"/>
    <x v="0"/>
  </r>
  <r>
    <x v="20"/>
    <x v="20"/>
    <s v="D&amp;M사업부"/>
    <d v="2023-11-10T00:00:00"/>
    <s v="20231110-7001-4"/>
    <s v="10월 급여"/>
    <x v="105"/>
    <x v="0"/>
  </r>
  <r>
    <x v="20"/>
    <x v="20"/>
    <s v="D&amp;M사업부"/>
    <d v="2023-12-08T00:00:00"/>
    <s v="20231208-7001-3"/>
    <s v="11월 급여"/>
    <x v="106"/>
    <x v="0"/>
  </r>
  <r>
    <x v="20"/>
    <x v="20"/>
    <s v="D&amp;M사업부"/>
    <d v="2023-12-31T00:00:00"/>
    <s v="20231231-7017-3"/>
    <s v="12월 급여"/>
    <x v="107"/>
    <x v="0"/>
  </r>
  <r>
    <x v="20"/>
    <x v="20"/>
    <s v="개발부"/>
    <d v="2023-12-31T00:00:00"/>
    <s v="20231231-7030-1"/>
    <s v="4분기 개발부 인건비 대체"/>
    <x v="108"/>
    <x v="0"/>
  </r>
  <r>
    <x v="21"/>
    <x v="21"/>
    <s v="관리부"/>
    <d v="2023-02-10T00:00:00"/>
    <s v="20230210-7004-1"/>
    <s v="1월 급여"/>
    <x v="109"/>
    <x v="0"/>
  </r>
  <r>
    <x v="21"/>
    <x v="21"/>
    <s v="관리부"/>
    <d v="2023-03-10T00:00:00"/>
    <s v="20230310-7003-1"/>
    <s v="2월 급여"/>
    <x v="109"/>
    <x v="0"/>
  </r>
  <r>
    <x v="21"/>
    <x v="21"/>
    <s v="관리부"/>
    <d v="2023-03-31T00:00:00"/>
    <s v="20230331-7044-1"/>
    <s v="3월 급여"/>
    <x v="109"/>
    <x v="0"/>
  </r>
  <r>
    <x v="21"/>
    <x v="21"/>
    <s v="관리부"/>
    <d v="2023-03-31T00:00:00"/>
    <s v="20230331-7051-1"/>
    <s v="2023년1분기 종업원유급휴가 인식"/>
    <x v="110"/>
    <x v="0"/>
  </r>
  <r>
    <x v="21"/>
    <x v="21"/>
    <s v="관리부"/>
    <d v="2023-05-10T00:00:00"/>
    <s v="20230510-7001-1"/>
    <s v="4월 급여"/>
    <x v="111"/>
    <x v="0"/>
  </r>
  <r>
    <x v="21"/>
    <x v="21"/>
    <s v="관리부"/>
    <d v="2023-06-09T00:00:00"/>
    <s v="20230609-7002-1"/>
    <s v="5월 급여"/>
    <x v="111"/>
    <x v="0"/>
  </r>
  <r>
    <x v="21"/>
    <x v="21"/>
    <s v="관리부"/>
    <d v="2023-06-30T00:00:00"/>
    <s v="20230630-7054-1"/>
    <s v="6월 급여"/>
    <x v="111"/>
    <x v="0"/>
  </r>
  <r>
    <x v="21"/>
    <x v="21"/>
    <s v="관리부"/>
    <d v="2023-06-30T00:00:00"/>
    <s v="20230630-7072-1"/>
    <s v="2023년2분기 종업원유급휴가 인식"/>
    <x v="112"/>
    <x v="0"/>
  </r>
  <r>
    <x v="21"/>
    <x v="21"/>
    <s v="관리부"/>
    <d v="2023-08-10T00:00:00"/>
    <s v="20230810-7001-1"/>
    <s v="7월 급여"/>
    <x v="111"/>
    <x v="0"/>
  </r>
  <r>
    <x v="21"/>
    <x v="21"/>
    <s v="관리부"/>
    <d v="2023-09-08T00:00:00"/>
    <s v="20230908-7001-1"/>
    <s v="8월 급여"/>
    <x v="113"/>
    <x v="0"/>
  </r>
  <r>
    <x v="21"/>
    <x v="21"/>
    <s v="관리부"/>
    <d v="2023-09-30T00:00:00"/>
    <s v="20230930-7015-1"/>
    <s v="9월 급여"/>
    <x v="114"/>
    <x v="0"/>
  </r>
  <r>
    <x v="21"/>
    <x v="21"/>
    <s v="관리부"/>
    <d v="2023-09-30T00:00:00"/>
    <s v="20230930-7040-1"/>
    <s v="2023년3분기 종업원유급휴가 인식"/>
    <x v="115"/>
    <x v="0"/>
  </r>
  <r>
    <x v="21"/>
    <x v="21"/>
    <s v="관리부"/>
    <d v="2023-11-10T00:00:00"/>
    <s v="20231110-7001-1"/>
    <s v="10월 급여"/>
    <x v="116"/>
    <x v="0"/>
  </r>
  <r>
    <x v="21"/>
    <x v="21"/>
    <s v="관리부"/>
    <d v="2023-12-08T00:00:00"/>
    <s v="20231208-7001-1"/>
    <s v="11월 급여"/>
    <x v="117"/>
    <x v="0"/>
  </r>
  <r>
    <x v="21"/>
    <x v="21"/>
    <s v="관리부"/>
    <d v="2023-12-31T00:00:00"/>
    <s v="20231231-7017-1"/>
    <s v="12월 급여"/>
    <x v="117"/>
    <x v="0"/>
  </r>
  <r>
    <x v="22"/>
    <x v="22"/>
    <s v="(주)대성기연"/>
    <d v="2023-01-16T00:00:00"/>
    <s v="20230116-4001-1"/>
    <s v="공사(PCB라인 공사_2차)"/>
    <x v="118"/>
    <x v="0"/>
  </r>
  <r>
    <x v="22"/>
    <x v="22"/>
    <s v="ASM Technology Singapore"/>
    <d v="2023-03-20T00:00:00"/>
    <s v="20230320-7019-1"/>
    <s v="DIE BONDER(AD280PLUS)"/>
    <x v="46"/>
    <x v="0"/>
  </r>
  <r>
    <x v="22"/>
    <x v="22"/>
    <s v="Tokyo Seimitsu Co.,Ltd."/>
    <d v="2023-04-05T00:00:00"/>
    <s v="20230405-7007-1"/>
    <s v="DICING M/C(SS20)"/>
    <x v="119"/>
    <x v="0"/>
  </r>
  <r>
    <x v="22"/>
    <x v="22"/>
    <s v="ASM Technology Singapore"/>
    <d v="2023-09-13T00:00:00"/>
    <s v="20230913-7003-1"/>
    <s v="WIRE BONDER(AEROLED)"/>
    <x v="47"/>
    <x v="0"/>
  </r>
  <r>
    <x v="22"/>
    <x v="22"/>
    <s v="(주)쓰리에치코퍼레이션"/>
    <d v="2023-10-30T00:00:00"/>
    <s v="20231030-4002-1"/>
    <s v="SRO700 Vacuum Reflow Oven 설비"/>
    <x v="120"/>
    <x v="0"/>
  </r>
  <r>
    <x v="23"/>
    <x v="23"/>
    <s v="엘오티베큠"/>
    <d v="2023-12-04T00:00:00"/>
    <s v="20231204-7001-1"/>
    <s v="엘오티베큠 자선행사 기부"/>
    <x v="121"/>
    <x v="0"/>
  </r>
  <r>
    <x v="24"/>
    <x v="24"/>
    <m/>
    <d v="2023-03-24T00:00:00"/>
    <s v="20230324-7003-3"/>
    <s v="제23기 잉여금 처분"/>
    <x v="1"/>
    <x v="88"/>
  </r>
  <r>
    <x v="25"/>
    <x v="25"/>
    <s v="엘아이지넥스원(주)"/>
    <d v="2023-12-22T00:00:00"/>
    <s v="20231222-6017-4"/>
    <s v="4분할 PD 개발용역비 외"/>
    <x v="1"/>
    <x v="89"/>
  </r>
  <r>
    <x v="26"/>
    <x v="26"/>
    <m/>
    <d v="2023-01-01T00:00:00"/>
    <s v="20230101-7004-1"/>
    <s v="정기예금 -&gt; 단기금융상품 대체 취소"/>
    <x v="122"/>
    <x v="0"/>
  </r>
  <r>
    <x v="26"/>
    <x v="26"/>
    <m/>
    <d v="2023-03-31T00:00:00"/>
    <s v="20230331-7067-1"/>
    <s v="정기예금 -&gt; 단기금융상품 대체"/>
    <x v="123"/>
    <x v="0"/>
  </r>
  <r>
    <x v="26"/>
    <x v="26"/>
    <m/>
    <d v="2023-04-01T00:00:00"/>
    <s v="20230401-7003-1"/>
    <s v="정기예금 -&gt; 단기금융상품 대체 취소"/>
    <x v="124"/>
    <x v="0"/>
  </r>
  <r>
    <x v="26"/>
    <x v="26"/>
    <m/>
    <d v="2023-06-30T00:00:00"/>
    <s v="20230630-7082-1"/>
    <s v="정기예금 -&gt; 단기금융상품 대체"/>
    <x v="125"/>
    <x v="0"/>
  </r>
  <r>
    <x v="26"/>
    <x v="26"/>
    <m/>
    <d v="2023-07-01T00:00:00"/>
    <s v="20230701-7006-1"/>
    <s v="정기예금 -&gt; 단기금융상품 대체 취소"/>
    <x v="126"/>
    <x v="0"/>
  </r>
  <r>
    <x v="26"/>
    <x v="26"/>
    <m/>
    <d v="2023-09-30T00:00:00"/>
    <s v="20230930-7039-1"/>
    <s v="정기예금 -&gt; 단기금융상품 대체"/>
    <x v="127"/>
    <x v="0"/>
  </r>
  <r>
    <x v="26"/>
    <x v="26"/>
    <m/>
    <d v="2023-10-01T00:00:00"/>
    <s v="20231001-7007-1"/>
    <s v="정기예금 -&gt; 단기금융상품 대체 취소"/>
    <x v="128"/>
    <x v="0"/>
  </r>
  <r>
    <x v="26"/>
    <x v="26"/>
    <m/>
    <d v="2023-12-04T00:00:00"/>
    <s v="20231204-7018-2"/>
    <s v="지역개발공채 만기"/>
    <x v="1"/>
    <x v="90"/>
  </r>
  <r>
    <x v="26"/>
    <x v="26"/>
    <m/>
    <d v="2023-12-31T00:00:00"/>
    <s v="20231231-7042-1"/>
    <s v="정기 예,적금 -&gt; 장,단기금융상품 대체"/>
    <x v="129"/>
    <x v="0"/>
  </r>
  <r>
    <x v="27"/>
    <x v="27"/>
    <s v="박병근"/>
    <d v="2023-01-04T00:00:00"/>
    <s v="20230104-7003-1"/>
    <s v="단기대여금"/>
    <x v="130"/>
    <x v="0"/>
  </r>
  <r>
    <x v="27"/>
    <x v="27"/>
    <s v="박병근"/>
    <d v="2023-01-05T00:00:00"/>
    <s v="20230105-7003-1"/>
    <s v="단기대여금"/>
    <x v="131"/>
    <x v="0"/>
  </r>
  <r>
    <x v="27"/>
    <x v="27"/>
    <s v="어스틴투자자문주식회사"/>
    <d v="2023-01-10T00:00:00"/>
    <s v="20230110-7002-1"/>
    <s v="단기대여금"/>
    <x v="132"/>
    <x v="0"/>
  </r>
  <r>
    <x v="27"/>
    <x v="27"/>
    <s v="주식회사 진셀바이오텍"/>
    <d v="2023-02-24T00:00:00"/>
    <s v="20230224-7011-1"/>
    <s v="단기 대여금"/>
    <x v="133"/>
    <x v="0"/>
  </r>
  <r>
    <x v="27"/>
    <x v="27"/>
    <s v="주식회사 진셀바이오텍"/>
    <d v="2023-05-31T00:00:00"/>
    <s v="20230531-7025-1"/>
    <s v="단기 대여금"/>
    <x v="134"/>
    <x v="0"/>
  </r>
  <r>
    <x v="27"/>
    <x v="27"/>
    <s v="어스틴투자자문주식회사"/>
    <d v="2023-06-28T00:00:00"/>
    <s v="20230628-7001-2"/>
    <s v="대여금 회수"/>
    <x v="1"/>
    <x v="91"/>
  </r>
  <r>
    <x v="27"/>
    <x v="27"/>
    <s v="박병근"/>
    <d v="2023-06-30T00:00:00"/>
    <s v="20230630-7042-2"/>
    <s v="대여금 회수"/>
    <x v="1"/>
    <x v="92"/>
  </r>
  <r>
    <x v="27"/>
    <x v="27"/>
    <s v="어스틴투자자문주식회사"/>
    <d v="2023-07-10T00:00:00"/>
    <s v="20230710-7007-1"/>
    <s v="단기대여금"/>
    <x v="132"/>
    <x v="0"/>
  </r>
  <r>
    <x v="27"/>
    <x v="27"/>
    <s v="주식회사 진셀바이오텍"/>
    <d v="2023-09-07T00:00:00"/>
    <s v="20230907-7001-1"/>
    <s v="단기 대여금"/>
    <x v="133"/>
    <x v="0"/>
  </r>
  <r>
    <x v="27"/>
    <x v="27"/>
    <s v="어스틴투자자문주식회사"/>
    <d v="2023-12-28T00:00:00"/>
    <s v="20231228-7010-2"/>
    <s v="대여금 회수"/>
    <x v="1"/>
    <x v="91"/>
  </r>
  <r>
    <x v="28"/>
    <x v="28"/>
    <s v="티에스 트리&amp;스타 1호 투자조합"/>
    <d v="2023-05-09T00:00:00"/>
    <s v="20230509-7001-3"/>
    <s v="티에스 트리&amp;스타 1호 투자조합 출자금 회수시 처분손"/>
    <x v="135"/>
    <x v="0"/>
  </r>
  <r>
    <x v="28"/>
    <x v="28"/>
    <s v="미래에셋증권 주식회사"/>
    <d v="2023-07-10T00:00:00"/>
    <s v="20230710-7001-3"/>
    <s v="파인디앤씨 제6회차 신주인수권부사채 일부 양도시 처분손"/>
    <x v="136"/>
    <x v="0"/>
  </r>
  <r>
    <x v="29"/>
    <x v="29"/>
    <s v="신한은행 익산"/>
    <d v="2023-01-16T00:00:00"/>
    <s v="20230116-7024-6"/>
    <s v="이자"/>
    <x v="1"/>
    <x v="93"/>
  </r>
  <r>
    <x v="29"/>
    <x v="29"/>
    <s v="신한은행 익산"/>
    <d v="2023-02-24T00:00:00"/>
    <s v="20230224-7018-6"/>
    <s v="이자"/>
    <x v="1"/>
    <x v="94"/>
  </r>
  <r>
    <x v="29"/>
    <x v="29"/>
    <s v="티에스 트리&amp;스타 1호 투자조합"/>
    <d v="2023-03-06T00:00:00"/>
    <s v="20230306-7010-7"/>
    <s v="티에스 트리&amp;스타 1호 투자조합 출자금 회수시 처분익"/>
    <x v="1"/>
    <x v="95"/>
  </r>
  <r>
    <x v="29"/>
    <x v="29"/>
    <s v="티에스 트리&amp;스타 1호 투자조합"/>
    <d v="2023-04-17T00:00:00"/>
    <s v="20230417-7023-6"/>
    <s v="티에스 트리&amp;스타 1호 투자조합 출자금 회수시 처분익"/>
    <x v="1"/>
    <x v="96"/>
  </r>
  <r>
    <x v="29"/>
    <x v="29"/>
    <s v="신한은행 익산"/>
    <d v="2023-11-24T00:00:00"/>
    <s v="20231124-7011-6"/>
    <s v="이자"/>
    <x v="1"/>
    <x v="97"/>
  </r>
  <r>
    <x v="30"/>
    <x v="30"/>
    <s v="관리부"/>
    <d v="2023-03-31T00:00:00"/>
    <s v="20230331-7060-3"/>
    <s v="1분기 금융자산 평가"/>
    <x v="137"/>
    <x v="0"/>
  </r>
  <r>
    <x v="30"/>
    <x v="30"/>
    <s v="관리부"/>
    <d v="2023-04-01T00:00:00"/>
    <s v="20230401-7006-3"/>
    <s v="1분기 금융자산 평가 취소"/>
    <x v="138"/>
    <x v="0"/>
  </r>
  <r>
    <x v="30"/>
    <x v="30"/>
    <s v="관리부"/>
    <d v="2023-06-30T00:00:00"/>
    <s v="20230630-7069-3"/>
    <s v="2분기 금융자산 평가"/>
    <x v="139"/>
    <x v="0"/>
  </r>
  <r>
    <x v="30"/>
    <x v="30"/>
    <s v="관리부"/>
    <d v="2023-07-01T00:00:00"/>
    <s v="20230701-7007-3"/>
    <s v="2분기 금융자산 평가 취소"/>
    <x v="140"/>
    <x v="0"/>
  </r>
  <r>
    <x v="30"/>
    <x v="30"/>
    <s v="관리부"/>
    <d v="2023-09-30T00:00:00"/>
    <s v="20230930-7032-3"/>
    <s v="3분기 금융자산 평가"/>
    <x v="141"/>
    <x v="0"/>
  </r>
  <r>
    <x v="30"/>
    <x v="30"/>
    <s v="관리부"/>
    <d v="2023-10-01T00:00:00"/>
    <s v="20231001-7005-3"/>
    <s v="3분기 금융자산 평가 취소"/>
    <x v="142"/>
    <x v="0"/>
  </r>
  <r>
    <x v="31"/>
    <x v="31"/>
    <s v="관리부"/>
    <d v="2023-03-31T00:00:00"/>
    <s v="20230331-7060-2"/>
    <s v="1분기 금융자산 평가"/>
    <x v="1"/>
    <x v="98"/>
  </r>
  <r>
    <x v="31"/>
    <x v="31"/>
    <s v="관리부"/>
    <d v="2023-04-01T00:00:00"/>
    <s v="20230401-7006-2"/>
    <s v="1분기 금융자산 평가 취소"/>
    <x v="1"/>
    <x v="99"/>
  </r>
  <r>
    <x v="31"/>
    <x v="31"/>
    <s v="관리부"/>
    <d v="2023-06-30T00:00:00"/>
    <s v="20230630-7069-2"/>
    <s v="2분기 금융자산 평가"/>
    <x v="1"/>
    <x v="100"/>
  </r>
  <r>
    <x v="31"/>
    <x v="31"/>
    <s v="관리부"/>
    <d v="2023-07-01T00:00:00"/>
    <s v="20230701-7007-2"/>
    <s v="2분기 금융자산 평가 취소"/>
    <x v="1"/>
    <x v="101"/>
  </r>
  <r>
    <x v="31"/>
    <x v="31"/>
    <s v="관리부"/>
    <d v="2023-09-30T00:00:00"/>
    <s v="20230930-7032-2"/>
    <s v="3분기 금융자산 평가"/>
    <x v="1"/>
    <x v="102"/>
  </r>
  <r>
    <x v="31"/>
    <x v="31"/>
    <s v="관리부"/>
    <d v="2023-10-01T00:00:00"/>
    <s v="20231001-7005-2"/>
    <s v="3분기 금융자산 평가 취소"/>
    <x v="1"/>
    <x v="103"/>
  </r>
  <r>
    <x v="32"/>
    <x v="32"/>
    <s v="씨앤씨아이 신기술투자조합 제1호"/>
    <d v="2023-01-16T00:00:00"/>
    <s v="20230116-7002-1"/>
    <s v="씨앤씨아이 신기술투자조합 제1호 출자"/>
    <x v="143"/>
    <x v="0"/>
  </r>
  <r>
    <x v="32"/>
    <x v="32"/>
    <s v="신한은행 익산"/>
    <d v="2023-01-16T00:00:00"/>
    <s v="20230116-7024-2"/>
    <s v="신한은행(MMF) -&gt; 신한은행(보통예금) 이체"/>
    <x v="1"/>
    <x v="104"/>
  </r>
  <r>
    <x v="32"/>
    <x v="32"/>
    <s v="신한은행 익산"/>
    <d v="2023-01-16T00:00:00"/>
    <s v="20230116-7024-3"/>
    <s v="이자"/>
    <x v="144"/>
    <x v="0"/>
  </r>
  <r>
    <x v="32"/>
    <x v="32"/>
    <s v="키움증권(주)"/>
    <d v="2023-02-20T00:00:00"/>
    <s v="20230220-7010-1"/>
    <s v="파인엠텍 제7회 무보증 사모 전환사채 추가 매수"/>
    <x v="145"/>
    <x v="0"/>
  </r>
  <r>
    <x v="32"/>
    <x v="32"/>
    <s v="신한은행 익산"/>
    <d v="2023-02-24T00:00:00"/>
    <s v="20230224-7018-2"/>
    <s v="신한은행(MMF) -&gt; 신한은행(보통예금) 이체"/>
    <x v="1"/>
    <x v="105"/>
  </r>
  <r>
    <x v="32"/>
    <x v="32"/>
    <s v="신한은행 익산"/>
    <d v="2023-02-24T00:00:00"/>
    <s v="20230224-7018-3"/>
    <s v="이자"/>
    <x v="146"/>
    <x v="0"/>
  </r>
  <r>
    <x v="32"/>
    <x v="32"/>
    <s v="티에스 트리&amp;스타 1호 투자조합"/>
    <d v="2023-03-06T00:00:00"/>
    <s v="20230306-7010-2"/>
    <s v="티에스 트리&amp;스타 1호 투자조합 출자금 회수"/>
    <x v="1"/>
    <x v="106"/>
  </r>
  <r>
    <x v="32"/>
    <x v="32"/>
    <s v="관리부"/>
    <d v="2023-03-31T00:00:00"/>
    <s v="20230331-7060-1"/>
    <s v="1분기 금융자산 평가"/>
    <x v="147"/>
    <x v="0"/>
  </r>
  <r>
    <x v="32"/>
    <x v="32"/>
    <s v="관리부"/>
    <d v="2023-03-31T00:00:00"/>
    <s v="20230331-7060-4"/>
    <s v="1분기 금융자산 평가"/>
    <x v="1"/>
    <x v="107"/>
  </r>
  <r>
    <x v="32"/>
    <x v="32"/>
    <s v="관리부"/>
    <d v="2023-04-01T00:00:00"/>
    <s v="20230401-7006-1"/>
    <s v="1분기 금융자산 평가 취소"/>
    <x v="148"/>
    <x v="0"/>
  </r>
  <r>
    <x v="32"/>
    <x v="32"/>
    <s v="관리부"/>
    <d v="2023-04-01T00:00:00"/>
    <s v="20230401-7006-4"/>
    <s v="1분기 금융자산 평가 취소"/>
    <x v="1"/>
    <x v="108"/>
  </r>
  <r>
    <x v="32"/>
    <x v="32"/>
    <s v="티에스 트리&amp;스타 1호 투자조합"/>
    <d v="2023-04-17T00:00:00"/>
    <s v="20230417-7023-2"/>
    <s v="티에스 트리&amp;스타 1호 투자조합 출자금 회수"/>
    <x v="1"/>
    <x v="109"/>
  </r>
  <r>
    <x v="32"/>
    <x v="32"/>
    <s v="티에스 트리&amp;스타 1호 투자조합"/>
    <d v="2023-05-09T00:00:00"/>
    <s v="20230509-7001-2"/>
    <s v="티에스 트리&amp;스타 1호 투자조합 출자금 회수"/>
    <x v="1"/>
    <x v="110"/>
  </r>
  <r>
    <x v="32"/>
    <x v="32"/>
    <s v="미래에셋증권 주식회사"/>
    <d v="2023-05-22T00:00:00"/>
    <s v="20230522-7011-2"/>
    <s v="파인엠텍 전환사채(7회차) 전환 청구시 단수주대금 입금"/>
    <x v="1"/>
    <x v="111"/>
  </r>
  <r>
    <x v="32"/>
    <x v="32"/>
    <s v="미래에셋증권 주식회사"/>
    <d v="2023-05-22T00:00:00"/>
    <s v="20230522-7011-3"/>
    <s v="파인엠텍 전환사채(7회차) 주식 전환"/>
    <x v="149"/>
    <x v="0"/>
  </r>
  <r>
    <x v="32"/>
    <x v="32"/>
    <s v="위즈코프(주)"/>
    <d v="2023-06-07T00:00:00"/>
    <s v="20230607-7001-1"/>
    <s v="위즈코프(주) 제2회 무보증 사모 전환사채"/>
    <x v="132"/>
    <x v="0"/>
  </r>
  <r>
    <x v="32"/>
    <x v="32"/>
    <s v="신한은행 익산"/>
    <d v="2023-06-12T00:00:00"/>
    <s v="20230612-7008-1"/>
    <s v="이자"/>
    <x v="150"/>
    <x v="0"/>
  </r>
  <r>
    <x v="32"/>
    <x v="32"/>
    <s v="티에스14호뉴딜혁신성장투자조합"/>
    <d v="2023-06-21T00:00:00"/>
    <s v="20230621-7001-1"/>
    <s v="티에스 14호 뉴딜 혁신성장 투자조합 출자(4차)"/>
    <x v="133"/>
    <x v="0"/>
  </r>
  <r>
    <x v="32"/>
    <x v="32"/>
    <s v="관리부"/>
    <d v="2023-06-30T00:00:00"/>
    <s v="20230630-7069-1"/>
    <s v="2분기 금융자산 평가"/>
    <x v="151"/>
    <x v="0"/>
  </r>
  <r>
    <x v="32"/>
    <x v="32"/>
    <s v="관리부"/>
    <d v="2023-06-30T00:00:00"/>
    <s v="20230630-7069-4"/>
    <s v="2분기 금융자산 평가"/>
    <x v="1"/>
    <x v="112"/>
  </r>
  <r>
    <x v="32"/>
    <x v="32"/>
    <s v="관리부"/>
    <d v="2023-07-01T00:00:00"/>
    <s v="20230701-7007-1"/>
    <s v="2분기 금융자산 평가 취소"/>
    <x v="152"/>
    <x v="0"/>
  </r>
  <r>
    <x v="32"/>
    <x v="32"/>
    <s v="관리부"/>
    <d v="2023-07-01T00:00:00"/>
    <s v="20230701-7007-4"/>
    <s v="2분기 금융자산 평가 취소"/>
    <x v="1"/>
    <x v="113"/>
  </r>
  <r>
    <x v="32"/>
    <x v="32"/>
    <s v="미래에셋증권 주식회사"/>
    <d v="2023-07-10T00:00:00"/>
    <s v="20230710-7001-2"/>
    <s v="파인디앤씨 제6회차 신주인수권부사채 일부 양도"/>
    <x v="1"/>
    <x v="114"/>
  </r>
  <r>
    <x v="32"/>
    <x v="32"/>
    <s v="씨앤씨아이 신기술투자조합 제1호"/>
    <d v="2023-08-07T00:00:00"/>
    <s v="20230807-7016-2"/>
    <s v="씨앤씨아이 신기술투자조합 제1호 출자금 회수"/>
    <x v="1"/>
    <x v="115"/>
  </r>
  <r>
    <x v="32"/>
    <x v="32"/>
    <s v="티에스14호뉴딜혁신성장투자조합"/>
    <d v="2023-09-13T00:00:00"/>
    <s v="20230913-7008-1"/>
    <s v="티에스 14호 뉴딜 혁신성장 투자조합 출자(5차)"/>
    <x v="133"/>
    <x v="0"/>
  </r>
  <r>
    <x v="32"/>
    <x v="32"/>
    <s v="관리부"/>
    <d v="2023-09-30T00:00:00"/>
    <s v="20230930-7032-1"/>
    <s v="3분기 금융자산 평가"/>
    <x v="153"/>
    <x v="0"/>
  </r>
  <r>
    <x v="32"/>
    <x v="32"/>
    <s v="관리부"/>
    <d v="2023-09-30T00:00:00"/>
    <s v="20230930-7032-4"/>
    <s v="3분기 금융자산 평가"/>
    <x v="1"/>
    <x v="116"/>
  </r>
  <r>
    <x v="32"/>
    <x v="32"/>
    <s v="관리부"/>
    <d v="2023-10-01T00:00:00"/>
    <s v="20231001-7005-1"/>
    <s v="3분기 금융자산 평가 취소"/>
    <x v="154"/>
    <x v="0"/>
  </r>
  <r>
    <x v="32"/>
    <x v="32"/>
    <s v="관리부"/>
    <d v="2023-10-01T00:00:00"/>
    <s v="20231001-7005-4"/>
    <s v="3분기 금융자산 평가 취소"/>
    <x v="1"/>
    <x v="117"/>
  </r>
  <r>
    <x v="32"/>
    <x v="32"/>
    <s v="(주)티에스인베스트먼트"/>
    <d v="2023-11-24T00:00:00"/>
    <s v="20231124-7004-1"/>
    <s v="티에스 15호 스케일업 투자조합 출자"/>
    <x v="133"/>
    <x v="0"/>
  </r>
  <r>
    <x v="32"/>
    <x v="32"/>
    <s v="신한은행 익산"/>
    <d v="2023-11-24T00:00:00"/>
    <s v="20231124-7011-2"/>
    <s v="신한은행(MMF) -&gt; 신한은행(보통예금) 이체"/>
    <x v="1"/>
    <x v="105"/>
  </r>
  <r>
    <x v="32"/>
    <x v="32"/>
    <s v="신한은행 익산"/>
    <d v="2023-11-24T00:00:00"/>
    <s v="20231124-7011-3"/>
    <s v="이자"/>
    <x v="155"/>
    <x v="0"/>
  </r>
  <r>
    <x v="32"/>
    <x v="32"/>
    <s v="신한은행 익산"/>
    <d v="2023-12-27T00:00:00"/>
    <s v="20231227-7005-1"/>
    <s v="신한은행(보통예금) -&gt; 신한은행(MMF) 이체"/>
    <x v="156"/>
    <x v="0"/>
  </r>
  <r>
    <x v="33"/>
    <x v="33"/>
    <s v="관리부"/>
    <d v="2023-03-31T00:00:00"/>
    <s v="20230331-7050-1"/>
    <s v="1분기 대손충당금 설정"/>
    <x v="157"/>
    <x v="0"/>
  </r>
  <r>
    <x v="33"/>
    <x v="33"/>
    <s v="관리부"/>
    <d v="2023-06-30T00:00:00"/>
    <s v="20230630-7065-1"/>
    <s v="2분기 대손충당금 설정"/>
    <x v="158"/>
    <x v="0"/>
  </r>
  <r>
    <x v="33"/>
    <x v="33"/>
    <s v="관리부"/>
    <d v="2023-09-30T00:00:00"/>
    <s v="20230930-7021-1"/>
    <s v="3분기 대손충당금 설정"/>
    <x v="159"/>
    <x v="0"/>
  </r>
  <r>
    <x v="33"/>
    <x v="33"/>
    <s v="관리부"/>
    <d v="2023-12-31T00:00:00"/>
    <s v="20231231-7026-1"/>
    <s v="4분기 대손충당금 설정"/>
    <x v="160"/>
    <x v="0"/>
  </r>
  <r>
    <x v="34"/>
    <x v="34"/>
    <s v="관리부"/>
    <d v="2023-03-31T00:00:00"/>
    <s v="20230331-7050-2"/>
    <s v="1분기 대손충당금 설정"/>
    <x v="1"/>
    <x v="118"/>
  </r>
  <r>
    <x v="34"/>
    <x v="34"/>
    <s v="관리부"/>
    <d v="2023-06-30T00:00:00"/>
    <s v="20230630-7065-2"/>
    <s v="2분기 대손충당금 설정"/>
    <x v="1"/>
    <x v="119"/>
  </r>
  <r>
    <x v="34"/>
    <x v="34"/>
    <s v="관리부"/>
    <d v="2023-09-30T00:00:00"/>
    <s v="20230930-7021-2"/>
    <s v="3분기 대손충당금 설정"/>
    <x v="1"/>
    <x v="120"/>
  </r>
  <r>
    <x v="34"/>
    <x v="34"/>
    <s v="관리부"/>
    <d v="2023-12-31T00:00:00"/>
    <s v="20231231-7026-2"/>
    <s v="4분기 대손충당금 설정"/>
    <x v="1"/>
    <x v="121"/>
  </r>
  <r>
    <x v="35"/>
    <x v="35"/>
    <s v="민디자인"/>
    <d v="2023-03-28T00:00:00"/>
    <s v="20230328-7003-3"/>
    <s v="명함(황상호주임)"/>
    <x v="161"/>
    <x v="0"/>
  </r>
  <r>
    <x v="35"/>
    <x v="35"/>
    <s v="민디자인"/>
    <d v="2023-05-30T00:00:00"/>
    <s v="20230530-7010-3"/>
    <s v="명함(오동영,배홍석,국광호,정의령)"/>
    <x v="162"/>
    <x v="0"/>
  </r>
  <r>
    <x v="35"/>
    <x v="35"/>
    <s v="기억유통"/>
    <d v="2023-10-30T00:00:00"/>
    <s v="20231030-7025-2"/>
    <s v="2024년 다이어리"/>
    <x v="163"/>
    <x v="0"/>
  </r>
  <r>
    <x v="36"/>
    <x v="36"/>
    <s v="(주)매일경제신문사"/>
    <d v="2023-01-31T00:00:00"/>
    <s v="20230131-7005-1"/>
    <s v="신문구독료"/>
    <x v="164"/>
    <x v="0"/>
  </r>
  <r>
    <x v="36"/>
    <x v="36"/>
    <s v="(주)매일경제신문사"/>
    <d v="2023-02-28T00:00:00"/>
    <s v="20230228-7005-1"/>
    <s v="신문구독료"/>
    <x v="164"/>
    <x v="0"/>
  </r>
  <r>
    <x v="36"/>
    <x v="36"/>
    <s v="윤일"/>
    <d v="2023-03-27T00:00:00"/>
    <s v="20230327-7033-1"/>
    <s v="일본 전시회용 회사 카다로그 외 제작"/>
    <x v="165"/>
    <x v="0"/>
  </r>
  <r>
    <x v="36"/>
    <x v="36"/>
    <s v="민디자인"/>
    <d v="2023-03-28T00:00:00"/>
    <s v="20230328-7003-1"/>
    <s v="주주총회 책자 15부"/>
    <x v="166"/>
    <x v="0"/>
  </r>
  <r>
    <x v="36"/>
    <x v="36"/>
    <s v="(주)매일경제신문사"/>
    <d v="2023-03-31T00:00:00"/>
    <s v="20230331-7006-1"/>
    <s v="신문구독료"/>
    <x v="164"/>
    <x v="0"/>
  </r>
  <r>
    <x v="36"/>
    <x v="36"/>
    <s v="(주)매일경제신문사"/>
    <d v="2023-04-28T00:00:00"/>
    <s v="20230428-7004-1"/>
    <s v="신문구독료"/>
    <x v="164"/>
    <x v="0"/>
  </r>
  <r>
    <x v="36"/>
    <x v="36"/>
    <s v="민디자인"/>
    <d v="2023-05-30T00:00:00"/>
    <s v="20230530-7010-2"/>
    <s v="명함(오동수,설영한,박성운,김찬영)"/>
    <x v="162"/>
    <x v="0"/>
  </r>
  <r>
    <x v="36"/>
    <x v="36"/>
    <s v="(주)매일경제신문사"/>
    <d v="2023-05-31T00:00:00"/>
    <s v="20230531-7003-1"/>
    <s v="신문구독료"/>
    <x v="164"/>
    <x v="0"/>
  </r>
  <r>
    <x v="36"/>
    <x v="36"/>
    <s v="(주)매일경제신문사"/>
    <d v="2023-06-30T00:00:00"/>
    <s v="20230630-7006-1"/>
    <s v="신문구독료"/>
    <x v="164"/>
    <x v="0"/>
  </r>
  <r>
    <x v="36"/>
    <x v="36"/>
    <s v="(주)매일경제신문사"/>
    <d v="2023-07-25T00:00:00"/>
    <s v="20230725-7028-1"/>
    <s v="신문구독료"/>
    <x v="164"/>
    <x v="0"/>
  </r>
  <r>
    <x v="36"/>
    <x v="36"/>
    <s v="(주)매일경제신문사"/>
    <d v="2023-08-31T00:00:00"/>
    <s v="20230831-7004-1"/>
    <s v="신문구독료"/>
    <x v="164"/>
    <x v="0"/>
  </r>
  <r>
    <x v="36"/>
    <x v="36"/>
    <s v="(주)매일경제신문사"/>
    <d v="2023-09-27T00:00:00"/>
    <s v="20230927-7003-1"/>
    <s v="신문구독료"/>
    <x v="164"/>
    <x v="0"/>
  </r>
  <r>
    <x v="36"/>
    <x v="36"/>
    <s v="전북경제통상진흥원"/>
    <d v="2023-10-20T00:00:00"/>
    <s v="20231020-7005-2"/>
    <s v="일본 전시회용 회사 카다로그 제작비 환급"/>
    <x v="167"/>
    <x v="0"/>
  </r>
  <r>
    <x v="36"/>
    <x v="36"/>
    <s v="기억유통"/>
    <d v="2023-10-30T00:00:00"/>
    <s v="20231030-7025-1"/>
    <s v="2024년 다이어리"/>
    <x v="168"/>
    <x v="0"/>
  </r>
  <r>
    <x v="36"/>
    <x v="36"/>
    <s v="(주)매일경제신문사"/>
    <d v="2023-10-31T00:00:00"/>
    <s v="20231031-7005-1"/>
    <s v="신문구독료"/>
    <x v="164"/>
    <x v="0"/>
  </r>
  <r>
    <x v="36"/>
    <x v="36"/>
    <s v="(주)매일경제신문사"/>
    <d v="2023-11-30T00:00:00"/>
    <s v="20231130-7005-1"/>
    <s v="신문구독료"/>
    <x v="164"/>
    <x v="0"/>
  </r>
  <r>
    <x v="36"/>
    <x v="36"/>
    <s v="(주)매일경제신문사"/>
    <d v="2023-12-22T00:00:00"/>
    <s v="20231222-7005-1"/>
    <s v="신문구독료"/>
    <x v="164"/>
    <x v="0"/>
  </r>
  <r>
    <x v="37"/>
    <x v="37"/>
    <s v="관리부"/>
    <d v="2023-01-02T00:00:00"/>
    <s v="20230102-7017-3"/>
    <s v="리스회계 재계산"/>
    <x v="1"/>
    <x v="122"/>
  </r>
  <r>
    <x v="37"/>
    <x v="37"/>
    <s v="롯데렌탈(주)"/>
    <d v="2023-01-20T00:00:00"/>
    <s v="20230120-7008-22"/>
    <s v="차량렌탈(172호7801,7802)"/>
    <x v="1"/>
    <x v="123"/>
  </r>
  <r>
    <x v="37"/>
    <x v="37"/>
    <s v="관리부"/>
    <d v="2023-03-31T00:00:00"/>
    <s v="20230331-7048-1"/>
    <s v="리스부채(비유동) -&gt; 리스부채(유동)"/>
    <x v="169"/>
    <x v="0"/>
  </r>
  <r>
    <x v="37"/>
    <x v="37"/>
    <s v="관리부"/>
    <d v="2023-06-30T00:00:00"/>
    <s v="20230630-7061-1"/>
    <s v="리스부채(비유동) -&gt; 리스부채(유동)"/>
    <x v="170"/>
    <x v="0"/>
  </r>
  <r>
    <x v="37"/>
    <x v="37"/>
    <s v="관리부"/>
    <d v="2023-07-01T00:00:00"/>
    <s v="20230701-7009-3"/>
    <s v="토지 리스회계 재계산"/>
    <x v="1"/>
    <x v="124"/>
  </r>
  <r>
    <x v="37"/>
    <x v="37"/>
    <s v="롯데렌탈(주)"/>
    <d v="2023-07-01T00:00:00"/>
    <s v="20230701-7013-7"/>
    <s v="차량렌탈(172호7801,7802,7803) 재계산"/>
    <x v="1"/>
    <x v="125"/>
  </r>
  <r>
    <x v="37"/>
    <x v="37"/>
    <s v="롯데렌탈(주)"/>
    <d v="2023-07-01T00:00:00"/>
    <s v="20230701-7013-10"/>
    <s v="차량렌탈(172호7801,7802,7803) 재계산"/>
    <x v="1"/>
    <x v="126"/>
  </r>
  <r>
    <x v="37"/>
    <x v="37"/>
    <s v="관리부"/>
    <d v="2023-09-30T00:00:00"/>
    <s v="20230930-7020-1"/>
    <s v="리스부채(비유동) -&gt; 리스부채(유동)"/>
    <x v="171"/>
    <x v="0"/>
  </r>
  <r>
    <x v="37"/>
    <x v="37"/>
    <s v="관리부"/>
    <d v="2023-12-31T00:00:00"/>
    <s v="20231231-7025-1"/>
    <s v="리스부채(비유동) -&gt; 리스부채(유동)"/>
    <x v="172"/>
    <x v="0"/>
  </r>
  <r>
    <x v="38"/>
    <x v="38"/>
    <s v="관리부"/>
    <d v="2023-01-02T00:00:00"/>
    <s v="20230102-7017-2"/>
    <s v="리스회계 재계산"/>
    <x v="1"/>
    <x v="127"/>
  </r>
  <r>
    <x v="38"/>
    <x v="38"/>
    <s v="롯데렌탈(주)"/>
    <d v="2023-01-20T00:00:00"/>
    <s v="20230120-7008-17"/>
    <s v="차량렌탈(145허7991,155하8506,160하9089,172호7801,7802)"/>
    <x v="173"/>
    <x v="0"/>
  </r>
  <r>
    <x v="38"/>
    <x v="38"/>
    <s v="롯데렌탈(주)"/>
    <d v="2023-01-20T00:00:00"/>
    <s v="20230120-7008-21"/>
    <s v="차량렌탈(172호7801,7802)"/>
    <x v="1"/>
    <x v="128"/>
  </r>
  <r>
    <x v="38"/>
    <x v="38"/>
    <s v="롯데렌탈(주)"/>
    <d v="2023-02-20T00:00:00"/>
    <s v="20230220-7001-16"/>
    <s v="차량렌탈(145허7991,155하8506,160하9089,172호7801,7802)"/>
    <x v="174"/>
    <x v="0"/>
  </r>
  <r>
    <x v="38"/>
    <x v="38"/>
    <s v="롯데렌탈(주)"/>
    <d v="2023-03-20T00:00:00"/>
    <s v="20230320-7022-16"/>
    <s v="차량렌탈(145허7991,155하8506,160하9089,172호7801,7802)"/>
    <x v="175"/>
    <x v="0"/>
  </r>
  <r>
    <x v="38"/>
    <x v="38"/>
    <s v="관리부"/>
    <d v="2023-03-31T00:00:00"/>
    <s v="20230331-7048-2"/>
    <s v="리스부채(비유동) -&gt; 리스부채(유동)"/>
    <x v="1"/>
    <x v="129"/>
  </r>
  <r>
    <x v="38"/>
    <x v="38"/>
    <s v="롯데렌탈(주)"/>
    <d v="2023-04-20T00:00:00"/>
    <s v="20230420-7005-16"/>
    <s v="차량렌탈(145허7991,155하8506,160하9089,172호7801,7802)"/>
    <x v="176"/>
    <x v="0"/>
  </r>
  <r>
    <x v="38"/>
    <x v="38"/>
    <s v="롯데렌탈(주)"/>
    <d v="2023-05-20T00:00:00"/>
    <s v="20230520-7001-16"/>
    <s v="차량렌탈(145허7991,155하8506,160하9089,172호7801,7802)"/>
    <x v="177"/>
    <x v="0"/>
  </r>
  <r>
    <x v="38"/>
    <x v="38"/>
    <s v="(재)전북테크노파크"/>
    <d v="2023-05-31T00:00:00"/>
    <s v="20230531-7005-2"/>
    <s v="토지임차료(1차)"/>
    <x v="178"/>
    <x v="0"/>
  </r>
  <r>
    <x v="38"/>
    <x v="38"/>
    <s v="롯데렌탈(주)"/>
    <d v="2023-06-20T00:00:00"/>
    <s v="20230620-7001-16"/>
    <s v="차량렌탈(145허7991,155하8506,160하9089,172호7801,7802)"/>
    <x v="179"/>
    <x v="0"/>
  </r>
  <r>
    <x v="38"/>
    <x v="38"/>
    <s v="관리부"/>
    <d v="2023-06-30T00:00:00"/>
    <s v="20230630-7061-2"/>
    <s v="리스부채(비유동) -&gt; 리스부채(유동)"/>
    <x v="1"/>
    <x v="130"/>
  </r>
  <r>
    <x v="38"/>
    <x v="38"/>
    <s v="관리부"/>
    <d v="2023-07-01T00:00:00"/>
    <s v="20230701-7009-2"/>
    <s v="토지 리스회계 재계산"/>
    <x v="1"/>
    <x v="131"/>
  </r>
  <r>
    <x v="38"/>
    <x v="38"/>
    <s v="롯데렌탈(주)"/>
    <d v="2023-07-01T00:00:00"/>
    <s v="20230701-7013-6"/>
    <s v="차량렌탈(172호7801,7802,7803) 재계산"/>
    <x v="1"/>
    <x v="132"/>
  </r>
  <r>
    <x v="38"/>
    <x v="38"/>
    <s v="롯데렌탈(주)"/>
    <d v="2023-07-01T00:00:00"/>
    <s v="20230701-7013-9"/>
    <s v="차량렌탈(172호7801,7802,7803) 재계산"/>
    <x v="1"/>
    <x v="133"/>
  </r>
  <r>
    <x v="38"/>
    <x v="38"/>
    <s v="롯데렌탈(주)"/>
    <d v="2023-07-20T00:00:00"/>
    <s v="20230720-7006-16"/>
    <s v="차량렌탈(145허7991,155하8506,160하9089,172호7801,7802)"/>
    <x v="180"/>
    <x v="0"/>
  </r>
  <r>
    <x v="38"/>
    <x v="38"/>
    <s v="롯데렌탈(주)"/>
    <d v="2023-08-20T00:00:00"/>
    <s v="20230820-7001-16"/>
    <s v="차량렌탈(145허7991,155하8506,160하9089,172호7801,7802)"/>
    <x v="181"/>
    <x v="0"/>
  </r>
  <r>
    <x v="38"/>
    <x v="38"/>
    <s v="롯데렌탈(주)"/>
    <d v="2023-09-20T00:00:00"/>
    <s v="20230920-7017-16"/>
    <s v="차량렌탈(145허7991,155하8506,160하9089,172호7801,7802)"/>
    <x v="182"/>
    <x v="0"/>
  </r>
  <r>
    <x v="38"/>
    <x v="38"/>
    <s v="관리부"/>
    <d v="2023-09-30T00:00:00"/>
    <s v="20230930-7020-2"/>
    <s v="리스부채(비유동) -&gt; 리스부채(유동)"/>
    <x v="1"/>
    <x v="134"/>
  </r>
  <r>
    <x v="38"/>
    <x v="38"/>
    <s v="롯데렌탈(주)"/>
    <d v="2023-10-20T00:00:00"/>
    <s v="20231020-7001-16"/>
    <s v="차량렌탈(145허7991,155하8506,160하9089,172호7801,7802)"/>
    <x v="183"/>
    <x v="0"/>
  </r>
  <r>
    <x v="38"/>
    <x v="38"/>
    <s v="롯데렌탈(주)"/>
    <d v="2023-11-20T00:00:00"/>
    <s v="20231120-7014-16"/>
    <s v="차량렌탈(145허7991,155하8506,160하9089,172호7801,7802)"/>
    <x v="184"/>
    <x v="0"/>
  </r>
  <r>
    <x v="38"/>
    <x v="38"/>
    <s v="롯데렌탈(주)"/>
    <d v="2023-12-20T00:00:00"/>
    <s v="20231220-7006-16"/>
    <s v="차량렌탈(145허7991,155하8506,160하9089,172호7801,7802)"/>
    <x v="185"/>
    <x v="0"/>
  </r>
  <r>
    <x v="38"/>
    <x v="38"/>
    <s v="(재)전북테크노파크"/>
    <d v="2023-12-31T00:00:00"/>
    <s v="20231231-7022-2"/>
    <s v="토지임차료(2차)"/>
    <x v="186"/>
    <x v="0"/>
  </r>
  <r>
    <x v="38"/>
    <x v="38"/>
    <s v="관리부"/>
    <d v="2023-12-31T00:00:00"/>
    <s v="20231231-7025-2"/>
    <s v="리스부채(비유동) -&gt; 리스부채(유동)"/>
    <x v="1"/>
    <x v="135"/>
  </r>
  <r>
    <x v="39"/>
    <x v="39"/>
    <m/>
    <d v="2023-12-26T00:00:00"/>
    <s v="20231226-7014-1"/>
    <s v="리노스 매각 계약에 따른 매각예정비유동자산 계정 분류"/>
    <x v="187"/>
    <x v="0"/>
  </r>
  <r>
    <x v="40"/>
    <x v="40"/>
    <m/>
    <d v="2023-03-31T00:00:00"/>
    <s v="20230331-7054-1"/>
    <s v="1분기 무형자산상각비 계상"/>
    <x v="188"/>
    <x v="0"/>
  </r>
  <r>
    <x v="40"/>
    <x v="40"/>
    <m/>
    <d v="2023-03-31T00:00:00"/>
    <s v="20230331-7063-3"/>
    <s v="1분기 정부보조금 감가상각"/>
    <x v="189"/>
    <x v="0"/>
  </r>
  <r>
    <x v="40"/>
    <x v="40"/>
    <m/>
    <d v="2023-06-30T00:00:00"/>
    <s v="20230630-7063-1"/>
    <s v="2분기 무형자산상각비 계상"/>
    <x v="188"/>
    <x v="0"/>
  </r>
  <r>
    <x v="40"/>
    <x v="40"/>
    <m/>
    <d v="2023-06-30T00:00:00"/>
    <s v="20230630-7075-3"/>
    <s v="2분기 정부보조금 감가상각"/>
    <x v="189"/>
    <x v="0"/>
  </r>
  <r>
    <x v="40"/>
    <x v="40"/>
    <m/>
    <d v="2023-09-30T00:00:00"/>
    <s v="20230930-7027-1"/>
    <s v="3분기 무형자산상각비 계상"/>
    <x v="188"/>
    <x v="0"/>
  </r>
  <r>
    <x v="40"/>
    <x v="40"/>
    <m/>
    <d v="2023-09-30T00:00:00"/>
    <s v="20230930-7033-3"/>
    <s v="3분기 정부보조금 감가상각"/>
    <x v="189"/>
    <x v="0"/>
  </r>
  <r>
    <x v="40"/>
    <x v="40"/>
    <m/>
    <d v="2023-12-31T00:00:00"/>
    <s v="20231231-7029-1"/>
    <s v="4분기 무형자산상각비 계상"/>
    <x v="188"/>
    <x v="0"/>
  </r>
  <r>
    <x v="40"/>
    <x v="40"/>
    <m/>
    <d v="2023-12-31T00:00:00"/>
    <s v="20231231-7040-3"/>
    <s v="4분기 정부보조금 감가상각"/>
    <x v="189"/>
    <x v="0"/>
  </r>
  <r>
    <x v="41"/>
    <x v="41"/>
    <s v="개발부"/>
    <d v="2023-01-01T00:00:00"/>
    <s v="20230101-7005-3"/>
    <s v="4분기 결산 대체 취소"/>
    <x v="190"/>
    <x v="0"/>
  </r>
  <r>
    <x v="41"/>
    <x v="41"/>
    <s v="ODTECH(NANJING). CO., LTD"/>
    <d v="2023-01-13T00:00:00"/>
    <s v="20230113-7013-2"/>
    <s v="대체"/>
    <x v="1"/>
    <x v="136"/>
  </r>
  <r>
    <x v="41"/>
    <x v="41"/>
    <s v="주식회사 진셀바이오텍"/>
    <d v="2023-01-31T00:00:00"/>
    <s v="20230131-7012-2"/>
    <s v="12월 임대료외"/>
    <x v="1"/>
    <x v="137"/>
  </r>
  <r>
    <x v="41"/>
    <x v="41"/>
    <s v="주식회사 진셀바이오텍"/>
    <d v="2023-01-31T00:00:00"/>
    <s v="20230131-7032-5"/>
    <s v="1월 임대료외"/>
    <x v="191"/>
    <x v="0"/>
  </r>
  <r>
    <x v="41"/>
    <x v="41"/>
    <s v="Nidec Copal Electronics Copora"/>
    <d v="2023-02-07T00:00:00"/>
    <s v="20230207-7008-1"/>
    <s v="OUM-2M-F043-YA Reliability test fee"/>
    <x v="192"/>
    <x v="0"/>
  </r>
  <r>
    <x v="41"/>
    <x v="41"/>
    <s v="주식회사 진셀바이오텍"/>
    <d v="2023-02-28T00:00:00"/>
    <s v="20230228-7042-5"/>
    <s v="2월 임대료외"/>
    <x v="193"/>
    <x v="0"/>
  </r>
  <r>
    <x v="41"/>
    <x v="41"/>
    <s v="주식회사 진셀바이오텍"/>
    <d v="2023-02-28T00:00:00"/>
    <s v="20230228-7045-2"/>
    <s v="1월 임대료외"/>
    <x v="1"/>
    <x v="138"/>
  </r>
  <r>
    <x v="41"/>
    <x v="41"/>
    <s v="주식회사 진셀바이오텍"/>
    <d v="2023-03-31T00:00:00"/>
    <s v="20230331-7009-2"/>
    <s v="2월 임대료외"/>
    <x v="1"/>
    <x v="139"/>
  </r>
  <r>
    <x v="41"/>
    <x v="41"/>
    <s v="주식회사 진셀바이오텍"/>
    <d v="2023-03-31T00:00:00"/>
    <s v="20230331-7040-5"/>
    <s v="3월 임대료외"/>
    <x v="194"/>
    <x v="0"/>
  </r>
  <r>
    <x v="41"/>
    <x v="41"/>
    <s v="개발부"/>
    <d v="2023-03-31T00:00:00"/>
    <s v="20230331-7066-3"/>
    <s v="1분기 결산 대체"/>
    <x v="195"/>
    <x v="0"/>
  </r>
  <r>
    <x v="41"/>
    <x v="41"/>
    <s v="개발부"/>
    <d v="2023-04-01T00:00:00"/>
    <s v="20230401-7007-3"/>
    <s v="1분기 결산 대체 취소"/>
    <x v="196"/>
    <x v="0"/>
  </r>
  <r>
    <x v="41"/>
    <x v="41"/>
    <s v="Nidec Copal Electronics Copora"/>
    <d v="2023-04-21T00:00:00"/>
    <s v="20230421-7002-2"/>
    <s v="OUM-2M-F043-YA Reliability test fee"/>
    <x v="1"/>
    <x v="140"/>
  </r>
  <r>
    <x v="41"/>
    <x v="41"/>
    <s v="주식회사 진셀바이오텍"/>
    <d v="2023-04-28T00:00:00"/>
    <s v="20230428-7021-2"/>
    <s v="3월 임대료외"/>
    <x v="1"/>
    <x v="141"/>
  </r>
  <r>
    <x v="41"/>
    <x v="41"/>
    <s v="주식회사 진셀바이오텍"/>
    <d v="2023-04-30T00:00:00"/>
    <s v="20230430-7007-5"/>
    <s v="4월 임대료외"/>
    <x v="197"/>
    <x v="0"/>
  </r>
  <r>
    <x v="41"/>
    <x v="41"/>
    <s v="주식회사 진셀바이오텍"/>
    <d v="2023-05-31T00:00:00"/>
    <s v="20230531-7028-5"/>
    <s v="5월 임대료외"/>
    <x v="198"/>
    <x v="0"/>
  </r>
  <r>
    <x v="41"/>
    <x v="41"/>
    <s v="주식회사 진셀바이오텍"/>
    <d v="2023-06-30T00:00:00"/>
    <s v="20230630-7053-5"/>
    <s v="6월 임대료외"/>
    <x v="199"/>
    <x v="0"/>
  </r>
  <r>
    <x v="41"/>
    <x v="41"/>
    <s v="개발부"/>
    <d v="2023-06-30T00:00:00"/>
    <s v="20230630-7076-3"/>
    <s v="2분기 결산 대체"/>
    <x v="200"/>
    <x v="0"/>
  </r>
  <r>
    <x v="41"/>
    <x v="41"/>
    <s v="개발부"/>
    <d v="2023-07-01T00:00:00"/>
    <s v="20230701-7005-3"/>
    <s v="2분기 결산 대체 취소"/>
    <x v="201"/>
    <x v="0"/>
  </r>
  <r>
    <x v="41"/>
    <x v="41"/>
    <s v="주식회사 진셀바이오텍"/>
    <d v="2023-07-31T00:00:00"/>
    <s v="20230731-7021-5"/>
    <s v="7월 임대료외"/>
    <x v="202"/>
    <x v="0"/>
  </r>
  <r>
    <x v="41"/>
    <x v="41"/>
    <s v="주식회사 진셀바이오텍"/>
    <d v="2023-08-31T00:00:00"/>
    <s v="20230831-7037-5"/>
    <s v="8월 임대료외"/>
    <x v="203"/>
    <x v="0"/>
  </r>
  <r>
    <x v="41"/>
    <x v="41"/>
    <s v="주식회사 진셀바이오텍"/>
    <d v="2023-09-30T00:00:00"/>
    <s v="20230930-7012-5"/>
    <s v="9월 임대료외"/>
    <x v="204"/>
    <x v="0"/>
  </r>
  <r>
    <x v="41"/>
    <x v="41"/>
    <s v="개발부"/>
    <d v="2023-09-30T00:00:00"/>
    <s v="20230930-7035-3"/>
    <s v="3분기 결산 대체"/>
    <x v="205"/>
    <x v="0"/>
  </r>
  <r>
    <x v="41"/>
    <x v="41"/>
    <s v="개발부"/>
    <d v="2023-10-01T00:00:00"/>
    <s v="20231001-7006-3"/>
    <s v="3분기 결산 대체 취소"/>
    <x v="206"/>
    <x v="0"/>
  </r>
  <r>
    <x v="41"/>
    <x v="41"/>
    <s v="주식회사 진셀바이오텍"/>
    <d v="2023-10-31T00:00:00"/>
    <s v="20231031-7034-5"/>
    <s v="10월 임대료외"/>
    <x v="207"/>
    <x v="0"/>
  </r>
  <r>
    <x v="41"/>
    <x v="41"/>
    <s v="주식회사 진셀바이오텍"/>
    <d v="2023-11-30T00:00:00"/>
    <s v="20231130-7029-5"/>
    <s v="11월 임대료외"/>
    <x v="208"/>
    <x v="0"/>
  </r>
  <r>
    <x v="41"/>
    <x v="41"/>
    <s v="주식회사 진셀바이오텍"/>
    <d v="2023-12-27T00:00:00"/>
    <s v="20231227-7002-2"/>
    <s v="4~9월 임대료외"/>
    <x v="1"/>
    <x v="142"/>
  </r>
  <r>
    <x v="41"/>
    <x v="41"/>
    <s v="주식회사 진셀바이오텍"/>
    <d v="2023-12-31T00:00:00"/>
    <s v="20231231-7015-5"/>
    <s v="12월 임대료외"/>
    <x v="209"/>
    <x v="0"/>
  </r>
  <r>
    <x v="41"/>
    <x v="41"/>
    <s v="개발부"/>
    <d v="2023-12-31T00:00:00"/>
    <s v="20231231-7041-3"/>
    <s v="4분기 결산 대체"/>
    <x v="210"/>
    <x v="0"/>
  </r>
  <r>
    <x v="42"/>
    <x v="42"/>
    <s v="전북은행 익산"/>
    <d v="2023-01-20T00:00:00"/>
    <s v="20230120-7010-5"/>
    <s v="정기예금 만기시 이자"/>
    <x v="1"/>
    <x v="143"/>
  </r>
  <r>
    <x v="42"/>
    <x v="42"/>
    <s v="한국투자증권(주)"/>
    <d v="2023-01-25T00:00:00"/>
    <s v="20230125-7031-4"/>
    <s v="이자"/>
    <x v="1"/>
    <x v="144"/>
  </r>
  <r>
    <x v="42"/>
    <x v="42"/>
    <s v="농협"/>
    <d v="2023-02-21T00:00:00"/>
    <s v="20230221-7003-6"/>
    <s v="정기예금 만기시 이자"/>
    <x v="1"/>
    <x v="145"/>
  </r>
  <r>
    <x v="42"/>
    <x v="42"/>
    <s v="관리부"/>
    <d v="2023-03-31T00:00:00"/>
    <s v="20230331-7061-1"/>
    <s v="1분기 이자수익 계상"/>
    <x v="211"/>
    <x v="0"/>
  </r>
  <r>
    <x v="42"/>
    <x v="42"/>
    <s v="어스틴투자자문주식회사"/>
    <d v="2023-06-28T00:00:00"/>
    <s v="20230628-7001-6"/>
    <s v="대여금 회수시 이자"/>
    <x v="1"/>
    <x v="146"/>
  </r>
  <r>
    <x v="42"/>
    <x v="42"/>
    <s v="박병근"/>
    <d v="2023-06-30T00:00:00"/>
    <s v="20230630-7042-5"/>
    <s v="대여금 이자 회수"/>
    <x v="1"/>
    <x v="147"/>
  </r>
  <r>
    <x v="42"/>
    <x v="42"/>
    <s v="관리부"/>
    <d v="2023-06-30T00:00:00"/>
    <s v="20230630-7068-1"/>
    <s v="2분기 이자수익 계상"/>
    <x v="212"/>
    <x v="0"/>
  </r>
  <r>
    <x v="42"/>
    <x v="42"/>
    <s v="신한은행 익산"/>
    <d v="2023-07-25T00:00:00"/>
    <s v="20230725-7020-5"/>
    <s v="정기예금 만기시 이자"/>
    <x v="1"/>
    <x v="148"/>
  </r>
  <r>
    <x v="42"/>
    <x v="42"/>
    <s v="기업은행"/>
    <d v="2023-07-28T00:00:00"/>
    <s v="20230728-7001-5"/>
    <s v="정기예금 만기시 이자"/>
    <x v="1"/>
    <x v="149"/>
  </r>
  <r>
    <x v="42"/>
    <x v="42"/>
    <s v="전북은행 익산"/>
    <d v="2023-08-07T00:00:00"/>
    <s v="20230807-7015-5"/>
    <s v="외화정기예금 만기시 이자"/>
    <x v="1"/>
    <x v="150"/>
  </r>
  <r>
    <x v="42"/>
    <x v="42"/>
    <s v="전북은행 익산"/>
    <d v="2023-08-09T00:00:00"/>
    <s v="20230809-7003-5"/>
    <s v="정기예금 만기시 이자"/>
    <x v="1"/>
    <x v="151"/>
  </r>
  <r>
    <x v="42"/>
    <x v="42"/>
    <s v="전북은행 안골"/>
    <d v="2023-08-18T00:00:00"/>
    <s v="20230818-7003-5"/>
    <s v="정기예금 만기시 이자"/>
    <x v="1"/>
    <x v="152"/>
  </r>
  <r>
    <x v="42"/>
    <x v="42"/>
    <s v="관리부"/>
    <d v="2023-09-30T00:00:00"/>
    <s v="20230930-7025-1"/>
    <s v="3분기 이자수익 계상"/>
    <x v="213"/>
    <x v="0"/>
  </r>
  <r>
    <x v="42"/>
    <x v="42"/>
    <s v="신한은행 익산"/>
    <d v="2023-11-30T00:00:00"/>
    <s v="20231130-7009-6"/>
    <s v="정기예금 만기시 이자"/>
    <x v="1"/>
    <x v="153"/>
  </r>
  <r>
    <x v="42"/>
    <x v="42"/>
    <s v="이학수"/>
    <d v="2023-12-26T00:00:00"/>
    <s v="20231226-7004-2"/>
    <s v="대여금 이자 회수"/>
    <x v="1"/>
    <x v="154"/>
  </r>
  <r>
    <x v="42"/>
    <x v="42"/>
    <s v="주식회사 진셀바이오텍"/>
    <d v="2023-12-27T00:00:00"/>
    <s v="20231227-7004-4"/>
    <s v="대여금 이자"/>
    <x v="1"/>
    <x v="155"/>
  </r>
  <r>
    <x v="42"/>
    <x v="42"/>
    <s v="어스틴투자자문주식회사"/>
    <d v="2023-12-28T00:00:00"/>
    <s v="20231228-7010-5"/>
    <s v="대여금 회수시 이자"/>
    <x v="1"/>
    <x v="156"/>
  </r>
  <r>
    <x v="42"/>
    <x v="42"/>
    <s v="플랜트"/>
    <d v="2023-12-28T00:00:00"/>
    <s v="20231228-7012-4"/>
    <s v="이자"/>
    <x v="1"/>
    <x v="157"/>
  </r>
  <r>
    <x v="42"/>
    <x v="42"/>
    <s v="관리부"/>
    <d v="2023-12-31T00:00:00"/>
    <s v="20231231-7036-1"/>
    <s v="4분기 이자수익 계상"/>
    <x v="214"/>
    <x v="0"/>
  </r>
  <r>
    <x v="43"/>
    <x v="43"/>
    <s v="전북카드"/>
    <d v="2023-01-01T00:00:00"/>
    <s v="20230101-7001-2"/>
    <s v="임직원 식사"/>
    <x v="1"/>
    <x v="158"/>
  </r>
  <r>
    <x v="43"/>
    <x v="43"/>
    <s v="주식회사기륭데이타정보"/>
    <d v="2023-01-02T00:00:00"/>
    <s v="20230102-4004-3"/>
    <s v="LABEL(ART지/2도인쇄/65*40)"/>
    <x v="1"/>
    <x v="159"/>
  </r>
  <r>
    <x v="43"/>
    <x v="43"/>
    <s v="남성상사"/>
    <d v="2023-01-02T00:00:00"/>
    <s v="20230102-4007-3"/>
    <s v="삼파장램프"/>
    <x v="1"/>
    <x v="160"/>
  </r>
  <r>
    <x v="43"/>
    <x v="43"/>
    <s v="(주)비트정보기술"/>
    <d v="2023-01-02T00:00:00"/>
    <s v="20230102-7013-3"/>
    <s v="1월 ERP 유지 보수비"/>
    <x v="1"/>
    <x v="161"/>
  </r>
  <r>
    <x v="43"/>
    <x v="43"/>
    <s v="유진시스템"/>
    <d v="2023-01-03T00:00:00"/>
    <s v="20230103-4001-3"/>
    <s v="PM센서 커넥터 타입 PRESS"/>
    <x v="1"/>
    <x v="162"/>
  </r>
  <r>
    <x v="43"/>
    <x v="43"/>
    <s v="신한카드(김강호부사장)"/>
    <d v="2023-01-03T00:00:00"/>
    <s v="20230103-7005-4"/>
    <s v="거래처 직원 접대"/>
    <x v="1"/>
    <x v="163"/>
  </r>
  <r>
    <x v="43"/>
    <x v="43"/>
    <s v="선우상사"/>
    <d v="2023-01-04T00:00:00"/>
    <s v="20230104-4002-3"/>
    <s v="COVER TAPE(#2668_13.3mm*300M) 외"/>
    <x v="1"/>
    <x v="164"/>
  </r>
  <r>
    <x v="43"/>
    <x v="43"/>
    <s v="남성상사"/>
    <d v="2023-01-04T00:00:00"/>
    <s v="20230104-4003-3"/>
    <s v="체결 Band(240~305 pie용)"/>
    <x v="1"/>
    <x v="159"/>
  </r>
  <r>
    <x v="43"/>
    <x v="43"/>
    <s v="신한카드(김혁전무이사)"/>
    <d v="2023-01-04T00:00:00"/>
    <s v="20230104-7005-3"/>
    <s v="출장시 기차이용료"/>
    <x v="1"/>
    <x v="165"/>
  </r>
  <r>
    <x v="43"/>
    <x v="43"/>
    <s v="신한카드(대표이사)"/>
    <d v="2023-01-05T00:00:00"/>
    <s v="20230105-7001-1"/>
    <s v="1월분 법인카드대금 결제"/>
    <x v="215"/>
    <x v="0"/>
  </r>
  <r>
    <x v="43"/>
    <x v="43"/>
    <s v="신한카드(이학수 부사장)"/>
    <d v="2023-01-05T00:00:00"/>
    <s v="20230105-7001-2"/>
    <s v="1월분 법인카드대금 결제"/>
    <x v="216"/>
    <x v="0"/>
  </r>
  <r>
    <x v="43"/>
    <x v="43"/>
    <s v="신한카드(김강호부사장)"/>
    <d v="2023-01-05T00:00:00"/>
    <s v="20230105-7001-3"/>
    <s v="1월분 법인카드대금 결제"/>
    <x v="217"/>
    <x v="0"/>
  </r>
  <r>
    <x v="43"/>
    <x v="43"/>
    <s v="신한카드(김혁전무이사)"/>
    <d v="2023-01-05T00:00:00"/>
    <s v="20230105-7001-4"/>
    <s v="1월분 법인카드대금 결제"/>
    <x v="218"/>
    <x v="0"/>
  </r>
  <r>
    <x v="43"/>
    <x v="43"/>
    <s v="신한카드(하이패스)"/>
    <d v="2023-01-05T00:00:00"/>
    <s v="20230105-7001-5"/>
    <s v="1월분 법인카드대금 결제"/>
    <x v="219"/>
    <x v="0"/>
  </r>
  <r>
    <x v="43"/>
    <x v="43"/>
    <s v="주식회사 한비로"/>
    <d v="2023-01-05T00:00:00"/>
    <s v="20230105-7004-3"/>
    <s v="1월 그룹웨어 서버호스팅료"/>
    <x v="1"/>
    <x v="166"/>
  </r>
  <r>
    <x v="43"/>
    <x v="43"/>
    <s v="신한카드(김혁전무이사)"/>
    <d v="2023-01-05T00:00:00"/>
    <s v="20230105-7008-5"/>
    <s v="출장시 기차이용료 외"/>
    <x v="1"/>
    <x v="167"/>
  </r>
  <r>
    <x v="43"/>
    <x v="43"/>
    <s v="신한카드(대표이사)"/>
    <d v="2023-01-05T00:00:00"/>
    <s v="20230105-7009-4"/>
    <s v="출장시 기차이용료"/>
    <x v="1"/>
    <x v="168"/>
  </r>
  <r>
    <x v="43"/>
    <x v="43"/>
    <s v="한국전력공사"/>
    <d v="2023-01-05T00:00:00"/>
    <s v="20230105-7010-1"/>
    <s v="12월 전기요금(본관)"/>
    <x v="220"/>
    <x v="0"/>
  </r>
  <r>
    <x v="43"/>
    <x v="43"/>
    <s v="삼전순약공업(주)대전지점"/>
    <d v="2023-01-06T00:00:00"/>
    <s v="20230106-4005-3"/>
    <s v="에탄올(반도체Grade/4L)"/>
    <x v="1"/>
    <x v="169"/>
  </r>
  <r>
    <x v="43"/>
    <x v="43"/>
    <s v="신한카드(김강호부사장)"/>
    <d v="2023-01-06T00:00:00"/>
    <s v="20230106-7006-2"/>
    <s v="명절 거래처 선물용 상품권 구입"/>
    <x v="1"/>
    <x v="170"/>
  </r>
  <r>
    <x v="43"/>
    <x v="43"/>
    <s v="신한카드(이학수 부사장)"/>
    <d v="2023-01-06T00:00:00"/>
    <s v="20230106-7006-3"/>
    <s v="명절 거래처 선물용 상품권 구입"/>
    <x v="1"/>
    <x v="171"/>
  </r>
  <r>
    <x v="43"/>
    <x v="43"/>
    <s v="신한카드(이학수 부사장)"/>
    <d v="2023-01-06T00:00:00"/>
    <s v="20230106-7007-3"/>
    <s v="거래처 직원 접대"/>
    <x v="1"/>
    <x v="172"/>
  </r>
  <r>
    <x v="43"/>
    <x v="43"/>
    <s v="신한카드(김혁전무이사)"/>
    <d v="2023-01-06T00:00:00"/>
    <s v="20230106-7008-2"/>
    <s v="거래처 직원 접대"/>
    <x v="1"/>
    <x v="173"/>
  </r>
  <r>
    <x v="43"/>
    <x v="43"/>
    <s v="신한카드(대표이사)"/>
    <d v="2023-01-06T00:00:00"/>
    <s v="20230106-7009-2"/>
    <s v="거래처 직원 접대"/>
    <x v="1"/>
    <x v="31"/>
  </r>
  <r>
    <x v="43"/>
    <x v="43"/>
    <s v="(유)전북전기관리소"/>
    <d v="2023-01-08T00:00:00"/>
    <s v="20230108-7001-5"/>
    <s v="1월 전기안전관리대행수수료외"/>
    <x v="1"/>
    <x v="174"/>
  </r>
  <r>
    <x v="43"/>
    <x v="43"/>
    <s v="티에스텍"/>
    <d v="2023-01-09T00:00:00"/>
    <s v="20230109-4002-3"/>
    <s v="DEK Squeegee Belt(set)"/>
    <x v="1"/>
    <x v="160"/>
  </r>
  <r>
    <x v="43"/>
    <x v="43"/>
    <s v="인텍"/>
    <d v="2023-01-10T00:00:00"/>
    <s v="20230110-4001-3"/>
    <s v="BOAT(4CH HUD PCB)"/>
    <x v="1"/>
    <x v="175"/>
  </r>
  <r>
    <x v="43"/>
    <x v="43"/>
    <s v="도미노코리아주식회사"/>
    <d v="2023-01-10T00:00:00"/>
    <s v="20230110-4002-3"/>
    <s v="Make up cartridge(MC-291BK)"/>
    <x v="1"/>
    <x v="176"/>
  </r>
  <r>
    <x v="43"/>
    <x v="43"/>
    <s v="신한카드(이학수 부사장)"/>
    <d v="2023-01-10T00:00:00"/>
    <s v="20230110-7016-4"/>
    <s v="출장시 식사 외"/>
    <x v="1"/>
    <x v="177"/>
  </r>
  <r>
    <x v="43"/>
    <x v="43"/>
    <s v="신한카드(김혁전무이사)"/>
    <d v="2023-01-11T00:00:00"/>
    <s v="20230111-7003-2"/>
    <s v="출장시 음료"/>
    <x v="1"/>
    <x v="178"/>
  </r>
  <r>
    <x v="43"/>
    <x v="43"/>
    <s v="신한카드(대표이사)"/>
    <d v="2023-01-11T00:00:00"/>
    <s v="20230111-7004-2"/>
    <s v="거래처 직원 접대"/>
    <x v="1"/>
    <x v="179"/>
  </r>
  <r>
    <x v="43"/>
    <x v="43"/>
    <s v="익산세기냉동"/>
    <d v="2023-01-12T00:00:00"/>
    <s v="20230112-4004-3"/>
    <s v="미듐휠타 외"/>
    <x v="1"/>
    <x v="180"/>
  </r>
  <r>
    <x v="43"/>
    <x v="43"/>
    <s v="신한카드(대표이사)"/>
    <d v="2023-01-12T00:00:00"/>
    <s v="20230112-7001-4"/>
    <s v="거래처 직원 접대 외"/>
    <x v="1"/>
    <x v="181"/>
  </r>
  <r>
    <x v="43"/>
    <x v="43"/>
    <s v="주식회사 다이테크"/>
    <d v="2023-01-13T00:00:00"/>
    <s v="20230113-4003-3"/>
    <s v="Wafer Sawing"/>
    <x v="1"/>
    <x v="182"/>
  </r>
  <r>
    <x v="43"/>
    <x v="43"/>
    <s v="신한카드(이학수 부사장)"/>
    <d v="2023-01-13T00:00:00"/>
    <s v="20230113-7009-2"/>
    <s v="거래처 직원 접대"/>
    <x v="1"/>
    <x v="183"/>
  </r>
  <r>
    <x v="43"/>
    <x v="43"/>
    <s v="신한카드(김혁전무이사)"/>
    <d v="2023-01-13T00:00:00"/>
    <s v="20230113-7010-2"/>
    <s v="출장시 식사"/>
    <x v="1"/>
    <x v="184"/>
  </r>
  <r>
    <x v="43"/>
    <x v="43"/>
    <s v="신한카드(대표이사)"/>
    <d v="2023-01-13T00:00:00"/>
    <s v="20230113-7012-2"/>
    <s v="병원 진료"/>
    <x v="1"/>
    <x v="185"/>
  </r>
  <r>
    <x v="43"/>
    <x v="43"/>
    <s v="한생해운항공주식회사"/>
    <d v="2023-01-14T00:00:00"/>
    <s v="20230114-7001-2"/>
    <s v="이핀 출하시 통관수수료"/>
    <x v="1"/>
    <x v="186"/>
  </r>
  <r>
    <x v="43"/>
    <x v="43"/>
    <s v="(주)대성기연"/>
    <d v="2023-01-16T00:00:00"/>
    <s v="20230116-4001-3"/>
    <s v="공사(PCB라인 공사_2차)"/>
    <x v="1"/>
    <x v="187"/>
  </r>
  <r>
    <x v="43"/>
    <x v="43"/>
    <s v="(주)대성기연"/>
    <d v="2023-01-16T00:00:00"/>
    <s v="20230116-4002-3"/>
    <s v="공사(오일 누수 방지턱 설치)"/>
    <x v="1"/>
    <x v="188"/>
  </r>
  <r>
    <x v="43"/>
    <x v="43"/>
    <s v="동성유공압"/>
    <d v="2023-01-16T00:00:00"/>
    <s v="20230116-4003-3"/>
    <s v="압력게이지(63*BD*100)"/>
    <x v="1"/>
    <x v="189"/>
  </r>
  <r>
    <x v="43"/>
    <x v="43"/>
    <s v="RAYTRONJAPAN"/>
    <d v="2023-01-16T00:00:00"/>
    <s v="20230116-7013-5"/>
    <s v="12월분 매입액 결제"/>
    <x v="221"/>
    <x v="0"/>
  </r>
  <r>
    <x v="43"/>
    <x v="43"/>
    <s v="현대3공단 주유소"/>
    <d v="2023-01-16T00:00:00"/>
    <s v="20230116-7017-1"/>
    <s v="12월분 매입액 결제"/>
    <x v="222"/>
    <x v="0"/>
  </r>
  <r>
    <x v="43"/>
    <x v="43"/>
    <s v="엘에프에스(주)오디텍점"/>
    <d v="2023-01-16T00:00:00"/>
    <s v="20230116-7017-2"/>
    <s v="12월분 매입액 결제"/>
    <x v="223"/>
    <x v="0"/>
  </r>
  <r>
    <x v="43"/>
    <x v="43"/>
    <s v="(유)신일해외관광"/>
    <d v="2023-01-16T00:00:00"/>
    <s v="20230116-7017-3"/>
    <s v="12월분 매입액 결제"/>
    <x v="224"/>
    <x v="0"/>
  </r>
  <r>
    <x v="43"/>
    <x v="43"/>
    <s v="전주터미널퀵"/>
    <d v="2023-01-16T00:00:00"/>
    <s v="20230116-7017-4"/>
    <s v="12월분 매입액 결제"/>
    <x v="225"/>
    <x v="0"/>
  </r>
  <r>
    <x v="43"/>
    <x v="43"/>
    <s v="전북완주봉동용암(경동택배)"/>
    <d v="2023-01-16T00:00:00"/>
    <s v="20230116-7017-5"/>
    <s v="12월분 매입액 결제"/>
    <x v="226"/>
    <x v="0"/>
  </r>
  <r>
    <x v="43"/>
    <x v="43"/>
    <s v="국보물류(주)"/>
    <d v="2023-01-16T00:00:00"/>
    <s v="20230116-7017-6"/>
    <s v="12월분 매입액 결제"/>
    <x v="227"/>
    <x v="0"/>
  </r>
  <r>
    <x v="43"/>
    <x v="43"/>
    <s v="로젠전주"/>
    <d v="2023-01-16T00:00:00"/>
    <s v="20230116-7017-7"/>
    <s v="12월분 매입액 결제"/>
    <x v="228"/>
    <x v="0"/>
  </r>
  <r>
    <x v="43"/>
    <x v="43"/>
    <s v="한생해운항공주식회사"/>
    <d v="2023-01-16T00:00:00"/>
    <s v="20230116-7017-8"/>
    <s v="12월분 매입액 결제"/>
    <x v="229"/>
    <x v="0"/>
  </r>
  <r>
    <x v="43"/>
    <x v="43"/>
    <s v="롯데렌탈(주)"/>
    <d v="2023-01-16T00:00:00"/>
    <s v="20230116-7017-9"/>
    <s v="12월분 매입액 결제"/>
    <x v="230"/>
    <x v="0"/>
  </r>
  <r>
    <x v="43"/>
    <x v="43"/>
    <s v="코오롱하이필(대양)"/>
    <d v="2023-01-16T00:00:00"/>
    <s v="20230116-7021-3"/>
    <s v="정수기렌탈"/>
    <x v="1"/>
    <x v="190"/>
  </r>
  <r>
    <x v="43"/>
    <x v="43"/>
    <s v="신한카드(김강호부사장)"/>
    <d v="2023-01-16T00:00:00"/>
    <s v="20230116-7025-2"/>
    <s v="거래처 직원 접대"/>
    <x v="1"/>
    <x v="191"/>
  </r>
  <r>
    <x v="43"/>
    <x v="43"/>
    <s v="신한카드(대표이사)"/>
    <d v="2023-01-16T00:00:00"/>
    <s v="20230116-7027-6"/>
    <s v="출장시 기차이용료 외"/>
    <x v="1"/>
    <x v="192"/>
  </r>
  <r>
    <x v="43"/>
    <x v="43"/>
    <s v="부광하이텍(주)"/>
    <d v="2023-01-17T00:00:00"/>
    <s v="20230117-7002-7"/>
    <s v="11월분 매입액 결제"/>
    <x v="231"/>
    <x v="0"/>
  </r>
  <r>
    <x v="43"/>
    <x v="43"/>
    <s v="주식회사 성진테크"/>
    <d v="2023-01-17T00:00:00"/>
    <s v="20230117-7002-10"/>
    <s v="11월분 매입액 결제"/>
    <x v="232"/>
    <x v="0"/>
  </r>
  <r>
    <x v="43"/>
    <x v="43"/>
    <s v="씬시어전자"/>
    <d v="2023-01-17T00:00:00"/>
    <s v="20230117-7002-17"/>
    <s v="11월분 매입액 결제"/>
    <x v="233"/>
    <x v="0"/>
  </r>
  <r>
    <x v="43"/>
    <x v="43"/>
    <s v="와이에이씨가터(주)한국지점"/>
    <d v="2023-01-17T00:00:00"/>
    <s v="20230117-7002-19"/>
    <s v="11월분 매입액 결제"/>
    <x v="234"/>
    <x v="0"/>
  </r>
  <r>
    <x v="43"/>
    <x v="43"/>
    <s v="우진ACT 호남지사"/>
    <d v="2023-01-17T00:00:00"/>
    <s v="20230117-7002-21"/>
    <s v="11월분 매입액 결제"/>
    <x v="235"/>
    <x v="0"/>
  </r>
  <r>
    <x v="43"/>
    <x v="43"/>
    <s v="인텍"/>
    <d v="2023-01-17T00:00:00"/>
    <s v="20230117-7002-22"/>
    <s v="11월분 매입액 결제"/>
    <x v="236"/>
    <x v="0"/>
  </r>
  <r>
    <x v="43"/>
    <x v="43"/>
    <s v="주식회사 153신성"/>
    <d v="2023-01-17T00:00:00"/>
    <s v="20230117-7002-23"/>
    <s v="11월분 매입액 결제"/>
    <x v="237"/>
    <x v="0"/>
  </r>
  <r>
    <x v="43"/>
    <x v="43"/>
    <s v="지와이컨넥터"/>
    <d v="2023-01-17T00:00:00"/>
    <s v="20230117-7002-25"/>
    <s v="11월분 매입액 결제"/>
    <x v="238"/>
    <x v="0"/>
  </r>
  <r>
    <x v="43"/>
    <x v="43"/>
    <s v="채움하이텍"/>
    <d v="2023-01-17T00:00:00"/>
    <s v="20230117-7002-26"/>
    <s v="11월분 매입액 결제"/>
    <x v="239"/>
    <x v="0"/>
  </r>
  <r>
    <x v="43"/>
    <x v="43"/>
    <s v="(주)코디스"/>
    <d v="2023-01-17T00:00:00"/>
    <s v="20230117-7002-27"/>
    <s v="11월분 매입액 결제"/>
    <x v="240"/>
    <x v="0"/>
  </r>
  <r>
    <x v="43"/>
    <x v="43"/>
    <s v="피엠텅스텐"/>
    <d v="2023-01-17T00:00:00"/>
    <s v="20230117-7002-29"/>
    <s v="11월분 매입액 결제"/>
    <x v="241"/>
    <x v="0"/>
  </r>
  <r>
    <x v="43"/>
    <x v="43"/>
    <s v="(주)헤르메스전자"/>
    <d v="2023-01-17T00:00:00"/>
    <s v="20230117-7002-31"/>
    <s v="11월분 매입액 결제"/>
    <x v="242"/>
    <x v="0"/>
  </r>
  <r>
    <x v="43"/>
    <x v="43"/>
    <s v="신한카드(김혁전무이사)"/>
    <d v="2023-01-17T00:00:00"/>
    <s v="20230117-7004-6"/>
    <s v="출장시 음료 외"/>
    <x v="1"/>
    <x v="193"/>
  </r>
  <r>
    <x v="43"/>
    <x v="43"/>
    <s v="신한카드(대표이사)"/>
    <d v="2023-01-17T00:00:00"/>
    <s v="20230117-7005-3"/>
    <s v="거래처 직원 접대"/>
    <x v="1"/>
    <x v="194"/>
  </r>
  <r>
    <x v="43"/>
    <x v="43"/>
    <s v="신한카드(김혁전무이사)"/>
    <d v="2023-01-18T00:00:00"/>
    <s v="20230118-7005-2"/>
    <s v="출장시 식사"/>
    <x v="1"/>
    <x v="195"/>
  </r>
  <r>
    <x v="43"/>
    <x v="43"/>
    <s v="신한카드(김강호부사장)"/>
    <d v="2023-01-19T00:00:00"/>
    <s v="20230119-7002-3"/>
    <s v="거래처 직원 접대"/>
    <x v="1"/>
    <x v="196"/>
  </r>
  <r>
    <x v="43"/>
    <x v="43"/>
    <s v="신한카드(김혁전무이사)"/>
    <d v="2023-01-19T00:00:00"/>
    <s v="20230119-7003-3"/>
    <s v="출장시 식사 외"/>
    <x v="1"/>
    <x v="197"/>
  </r>
  <r>
    <x v="43"/>
    <x v="43"/>
    <s v="하나카드(상용)"/>
    <d v="2023-01-19T00:00:00"/>
    <s v="20230119-7004-2"/>
    <s v="상용차산업 혁신성장 과제 관련 레벨게이지 캘리브레이션 작업 출장"/>
    <x v="1"/>
    <x v="198"/>
  </r>
  <r>
    <x v="43"/>
    <x v="43"/>
    <s v="하나카드(상용)"/>
    <d v="2023-01-19T00:00:00"/>
    <s v="20230119-7004-3"/>
    <s v="상용차산업 혁신성장 과제 관련 트랜스미터 F/W 업데이트 작업 출장"/>
    <x v="1"/>
    <x v="199"/>
  </r>
  <r>
    <x v="43"/>
    <x v="43"/>
    <s v="하나카드(상용)"/>
    <d v="2023-01-19T00:00:00"/>
    <s v="20230119-7004-4"/>
    <s v="상용차산업 혁신성장 과제 관련 트랜스미터 F/W 업데이트 작업 출장"/>
    <x v="1"/>
    <x v="200"/>
  </r>
  <r>
    <x v="43"/>
    <x v="43"/>
    <s v="하나카드(상용)"/>
    <d v="2023-01-19T00:00:00"/>
    <s v="20230119-7004-5"/>
    <s v="상용차산업 혁신성장 과제 관련 탱크 내부 레벨센서 확인 작업 출장"/>
    <x v="1"/>
    <x v="199"/>
  </r>
  <r>
    <x v="43"/>
    <x v="43"/>
    <s v="덕성기획"/>
    <d v="2023-01-20T00:00:00"/>
    <s v="20230120-4001-3"/>
    <s v="라벨스티커(LED 보안등기구) 외"/>
    <x v="1"/>
    <x v="201"/>
  </r>
  <r>
    <x v="43"/>
    <x v="43"/>
    <s v="D&amp;M사업부"/>
    <d v="2023-01-20T00:00:00"/>
    <s v="20230120-7004-1"/>
    <s v="외주조립비"/>
    <x v="243"/>
    <x v="0"/>
  </r>
  <r>
    <x v="43"/>
    <x v="43"/>
    <s v="(주)농협홍삼"/>
    <d v="2023-01-20T00:00:00"/>
    <s v="20230120-7005-12"/>
    <s v="2023 구정 거래처 선물세트"/>
    <x v="1"/>
    <x v="202"/>
  </r>
  <r>
    <x v="43"/>
    <x v="43"/>
    <s v="롯데렌탈(주)"/>
    <d v="2023-01-20T00:00:00"/>
    <s v="20230120-7008-19"/>
    <s v="차량렌탈(145허7991,155하8506,160하9089,172호7801,7802)"/>
    <x v="1"/>
    <x v="203"/>
  </r>
  <r>
    <x v="43"/>
    <x v="43"/>
    <s v="신한카드(김강호부사장)"/>
    <d v="2023-01-20T00:00:00"/>
    <s v="20230120-7011-2"/>
    <s v="임직원식사"/>
    <x v="1"/>
    <x v="204"/>
  </r>
  <r>
    <x v="43"/>
    <x v="43"/>
    <s v="신한카드(김혁전무이사)"/>
    <d v="2023-01-20T00:00:00"/>
    <s v="20230120-7012-2"/>
    <s v="출장시 식사"/>
    <x v="1"/>
    <x v="205"/>
  </r>
  <r>
    <x v="43"/>
    <x v="43"/>
    <s v="신한카드(대표이사)"/>
    <d v="2023-01-24T00:00:00"/>
    <s v="20230124-7001-2"/>
    <s v="출장시 주유비"/>
    <x v="1"/>
    <x v="206"/>
  </r>
  <r>
    <x v="43"/>
    <x v="43"/>
    <s v="신한카드(대표이사)"/>
    <d v="2023-01-24T00:00:00"/>
    <s v="20230124-7002-6"/>
    <s v="출장시 기차이용료 외"/>
    <x v="1"/>
    <x v="207"/>
  </r>
  <r>
    <x v="43"/>
    <x v="43"/>
    <s v="지와이컨넥터"/>
    <d v="2023-01-25T00:00:00"/>
    <s v="20230125-4001-2"/>
    <s v="CABLE(20022HS-0424-500R) 외"/>
    <x v="1"/>
    <x v="208"/>
  </r>
  <r>
    <x v="43"/>
    <x v="43"/>
    <s v="(주)헤르메스전자"/>
    <d v="2023-01-25T00:00:00"/>
    <s v="20230125-4006-2"/>
    <s v="현미경LED-56A 외"/>
    <x v="1"/>
    <x v="209"/>
  </r>
  <r>
    <x v="43"/>
    <x v="43"/>
    <s v="우진ACT 호남지사"/>
    <d v="2023-01-25T00:00:00"/>
    <s v="20230125-4007-2"/>
    <s v="NY BAG (RIM,SEC)MU69-00131E 외"/>
    <x v="1"/>
    <x v="210"/>
  </r>
  <r>
    <x v="43"/>
    <x v="43"/>
    <s v="P&amp;G"/>
    <d v="2023-01-25T00:00:00"/>
    <s v="20230125-4010-3"/>
    <s v="JEDEC TRAY(3x6 MPRO)"/>
    <x v="1"/>
    <x v="211"/>
  </r>
  <r>
    <x v="43"/>
    <x v="43"/>
    <s v="우명전자산업"/>
    <d v="2023-01-25T00:00:00"/>
    <s v="20230125-4013-2"/>
    <s v="PCB(APD MODULE)"/>
    <x v="1"/>
    <x v="166"/>
  </r>
  <r>
    <x v="43"/>
    <x v="43"/>
    <s v="(주)지피엔이"/>
    <d v="2023-01-25T00:00:00"/>
    <s v="20230125-4014-3"/>
    <s v="습도지시카드(3HIC-40L) 외"/>
    <x v="1"/>
    <x v="212"/>
  </r>
  <r>
    <x v="43"/>
    <x v="43"/>
    <s v="부광하이텍(주)"/>
    <d v="2023-01-25T00:00:00"/>
    <s v="20230125-4018-3"/>
    <s v="Tray(3528white bulb/679) 외"/>
    <x v="1"/>
    <x v="213"/>
  </r>
  <r>
    <x v="43"/>
    <x v="43"/>
    <s v="주식회사 성진하이텍"/>
    <d v="2023-01-25T00:00:00"/>
    <s v="20230125-4019-2"/>
    <s v="제어 리모컨"/>
    <x v="1"/>
    <x v="159"/>
  </r>
  <r>
    <x v="43"/>
    <x v="43"/>
    <s v="(주)코디스"/>
    <d v="2023-01-25T00:00:00"/>
    <s v="20230125-4020-3"/>
    <s v="DICING BLADE(KH25-72102-BG230) 외"/>
    <x v="1"/>
    <x v="214"/>
  </r>
  <r>
    <x v="43"/>
    <x v="43"/>
    <s v="태성산업(주)익산공장"/>
    <d v="2023-01-25T00:00:00"/>
    <s v="20230125-4025-3"/>
    <s v="BOX 간지(2층 18*2층) 외"/>
    <x v="1"/>
    <x v="215"/>
  </r>
  <r>
    <x v="43"/>
    <x v="43"/>
    <s v="(주)오킨스전자"/>
    <d v="2023-01-25T00:00:00"/>
    <s v="20230125-4026-3"/>
    <s v="Sensor Test Socket(OTI2004AM) 외"/>
    <x v="1"/>
    <x v="216"/>
  </r>
  <r>
    <x v="43"/>
    <x v="43"/>
    <s v="애드테크"/>
    <d v="2023-01-25T00:00:00"/>
    <s v="20230125-4031-3"/>
    <s v="UV TAPE(DU-9177)"/>
    <x v="1"/>
    <x v="217"/>
  </r>
  <r>
    <x v="43"/>
    <x v="43"/>
    <s v="주식회사 153신성"/>
    <d v="2023-01-25T00:00:00"/>
    <s v="20230125-4032-3"/>
    <s v="이형제(NA-NB-500) 외"/>
    <x v="1"/>
    <x v="218"/>
  </r>
  <r>
    <x v="43"/>
    <x v="43"/>
    <s v="주식회사 엠티아이엠"/>
    <d v="2023-01-25T00:00:00"/>
    <s v="20230125-4033-3"/>
    <s v="CARRIER TAPE(OP3216TF) 외"/>
    <x v="1"/>
    <x v="219"/>
  </r>
  <r>
    <x v="43"/>
    <x v="43"/>
    <s v="동진폴리우레탄"/>
    <d v="2023-01-25T00:00:00"/>
    <s v="20230125-4035-3"/>
    <s v="완충제(PE,Φ90*20T)"/>
    <x v="1"/>
    <x v="220"/>
  </r>
  <r>
    <x v="43"/>
    <x v="43"/>
    <s v="노령종합상사"/>
    <d v="2023-01-25T00:00:00"/>
    <s v="20230125-4036-3"/>
    <s v="세메다인RXF(20g)"/>
    <x v="1"/>
    <x v="221"/>
  </r>
  <r>
    <x v="43"/>
    <x v="43"/>
    <s v="부광하이텍(주)"/>
    <d v="2023-01-25T00:00:00"/>
    <s v="20230125-4037-3"/>
    <s v="TRAY(PM센서/532호)"/>
    <x v="1"/>
    <x v="222"/>
  </r>
  <r>
    <x v="43"/>
    <x v="43"/>
    <s v="세원옵틱스(주)"/>
    <d v="2023-01-25T00:00:00"/>
    <s v="20230125-4041-3"/>
    <s v="IR Cut Coating(OSD_1109BPF)"/>
    <x v="1"/>
    <x v="223"/>
  </r>
  <r>
    <x v="43"/>
    <x v="43"/>
    <s v="(주)한국알루미늄"/>
    <d v="2023-01-25T00:00:00"/>
    <s v="20230125-4047-2"/>
    <s v="운송비(AL CASE)"/>
    <x v="1"/>
    <x v="224"/>
  </r>
  <r>
    <x v="43"/>
    <x v="43"/>
    <s v="신우전자(주)"/>
    <d v="2023-01-25T00:00:00"/>
    <s v="20230125-4053-3"/>
    <s v="EMPTY REEL(7&quot;/16mm)"/>
    <x v="1"/>
    <x v="225"/>
  </r>
  <r>
    <x v="43"/>
    <x v="43"/>
    <s v="씬시어전자"/>
    <d v="2023-01-25T00:00:00"/>
    <s v="20230125-4055-2"/>
    <s v="중량물 운반용 대차 외"/>
    <x v="1"/>
    <x v="226"/>
  </r>
  <r>
    <x v="43"/>
    <x v="43"/>
    <s v="씬시어전자"/>
    <d v="2023-01-25T00:00:00"/>
    <s v="20230125-4055-4"/>
    <s v="ADS6129IRGZT 외 6종"/>
    <x v="1"/>
    <x v="227"/>
  </r>
  <r>
    <x v="43"/>
    <x v="43"/>
    <s v="하나카드"/>
    <d v="2023-01-25T00:00:00"/>
    <s v="20230125-7008-1"/>
    <s v="1월분 법인카드대금 결제 - 핵심소재원천기술개발사업"/>
    <x v="244"/>
    <x v="0"/>
  </r>
  <r>
    <x v="43"/>
    <x v="43"/>
    <s v="하나카드(상용)"/>
    <d v="2023-01-25T00:00:00"/>
    <s v="20230125-7009-1"/>
    <s v="1월분 법인카드대금 결제 - 상용차산업 혁신성장"/>
    <x v="245"/>
    <x v="0"/>
  </r>
  <r>
    <x v="43"/>
    <x v="43"/>
    <s v="건웅기계주식회사"/>
    <d v="2023-01-25T00:00:00"/>
    <s v="20230125-7011-2"/>
    <s v="11월분 매입액 결제"/>
    <x v="246"/>
    <x v="0"/>
  </r>
  <r>
    <x v="43"/>
    <x v="43"/>
    <s v="삼정회계법인"/>
    <d v="2023-01-25T00:00:00"/>
    <s v="20230125-7011-4"/>
    <s v="11월분 매입액 결제"/>
    <x v="247"/>
    <x v="0"/>
  </r>
  <r>
    <x v="43"/>
    <x v="43"/>
    <s v="(주)실텍"/>
    <d v="2023-01-25T00:00:00"/>
    <s v="20230125-7011-7"/>
    <s v="11월분 매입액 결제"/>
    <x v="248"/>
    <x v="0"/>
  </r>
  <r>
    <x v="43"/>
    <x v="43"/>
    <s v="엘펙"/>
    <d v="2023-01-25T00:00:00"/>
    <s v="20230125-7011-12"/>
    <s v="11월분 매입액 결제"/>
    <x v="249"/>
    <x v="0"/>
  </r>
  <r>
    <x v="43"/>
    <x v="43"/>
    <s v="주식회사 케이태우"/>
    <d v="2023-01-25T00:00:00"/>
    <s v="20230125-7011-15"/>
    <s v="11월분 매입액 결제"/>
    <x v="250"/>
    <x v="0"/>
  </r>
  <r>
    <x v="43"/>
    <x v="43"/>
    <s v="(주)한국알루미늄"/>
    <d v="2023-01-25T00:00:00"/>
    <s v="20230125-7011-19"/>
    <s v="11월분 매입액 결제"/>
    <x v="251"/>
    <x v="0"/>
  </r>
  <r>
    <x v="43"/>
    <x v="43"/>
    <s v="전북카드"/>
    <d v="2023-01-25T00:00:00"/>
    <s v="20230125-7021-1"/>
    <s v="1월분 법인카드대금 결제"/>
    <x v="252"/>
    <x v="0"/>
  </r>
  <r>
    <x v="43"/>
    <x v="43"/>
    <s v="영광종합사무기"/>
    <d v="2023-01-25T00:00:00"/>
    <s v="20230125-7025-3"/>
    <s v="복사용지,토너"/>
    <x v="1"/>
    <x v="201"/>
  </r>
  <r>
    <x v="43"/>
    <x v="43"/>
    <s v="우진ACT 호남지사"/>
    <d v="2023-01-25T00:00:00"/>
    <s v="20230125-7026-3"/>
    <s v="방진복외"/>
    <x v="1"/>
    <x v="228"/>
  </r>
  <r>
    <x v="43"/>
    <x v="43"/>
    <s v="(주)덕성테크팩"/>
    <d v="2023-01-26T00:00:00"/>
    <s v="20230126-4001-3"/>
    <s v="DICING TAPE(PS50U) 외"/>
    <x v="1"/>
    <x v="229"/>
  </r>
  <r>
    <x v="43"/>
    <x v="43"/>
    <s v="보인산전"/>
    <d v="2023-01-26T00:00:00"/>
    <s v="20230126-4004-2"/>
    <s v="CABLE SAMPLE(PM SENSOR-125mm) 외"/>
    <x v="1"/>
    <x v="230"/>
  </r>
  <r>
    <x v="43"/>
    <x v="43"/>
    <s v="보인산전"/>
    <d v="2023-01-26T00:00:00"/>
    <s v="20230126-4004-4"/>
    <s v="CABLE(BUBBLE SENSOR_2.8)"/>
    <x v="1"/>
    <x v="231"/>
  </r>
  <r>
    <x v="43"/>
    <x v="43"/>
    <s v="씨엔케이트레이딩"/>
    <d v="2023-01-26T00:00:00"/>
    <s v="20230126-4005-2"/>
    <s v="LED(NH-Z1415)"/>
    <x v="1"/>
    <x v="232"/>
  </r>
  <r>
    <x v="43"/>
    <x v="43"/>
    <s v="(유)씨피전자"/>
    <d v="2023-01-26T00:00:00"/>
    <s v="20230126-4007-2"/>
    <s v="Plating Sample(V1, V1F) 외"/>
    <x v="1"/>
    <x v="233"/>
  </r>
  <r>
    <x v="43"/>
    <x v="43"/>
    <s v="노무법인 한결"/>
    <d v="2023-01-26T00:00:00"/>
    <s v="20230126-7001-3"/>
    <s v="인사노무 자문수수료"/>
    <x v="1"/>
    <x v="234"/>
  </r>
  <r>
    <x v="43"/>
    <x v="43"/>
    <s v="신한카드(김혁전무이사)"/>
    <d v="2023-01-26T00:00:00"/>
    <s v="20230126-7003-2"/>
    <s v="거래처 직원 접대"/>
    <x v="1"/>
    <x v="235"/>
  </r>
  <r>
    <x v="43"/>
    <x v="43"/>
    <s v="하나카드(상용)"/>
    <d v="2023-01-26T00:00:00"/>
    <s v="20230126-7005-2"/>
    <s v="상용차산업 혁신성장 과제 관련 시험측정 및 평가 출장 외"/>
    <x v="1"/>
    <x v="236"/>
  </r>
  <r>
    <x v="43"/>
    <x v="43"/>
    <s v="하나카드(상용)"/>
    <d v="2023-01-26T00:00:00"/>
    <s v="20230126-7005-4"/>
    <s v="상용차산업 혁신성장 과제 관련 3D프린팅지원센터 방문 출장"/>
    <x v="1"/>
    <x v="237"/>
  </r>
  <r>
    <x v="43"/>
    <x v="43"/>
    <s v="하나카드(상용)"/>
    <d v="2023-01-26T00:00:00"/>
    <s v="20230126-7006-2"/>
    <s v="상용차산업 혁신성장 과제 관련 사출물 관련 협의 출장"/>
    <x v="1"/>
    <x v="238"/>
  </r>
  <r>
    <x v="43"/>
    <x v="43"/>
    <s v="하나카드(상용)"/>
    <d v="2023-01-26T00:00:00"/>
    <s v="20230126-7006-3"/>
    <s v="상용차산업 혁신성장 과제 관련 CERAMIC 검토 출장"/>
    <x v="1"/>
    <x v="239"/>
  </r>
  <r>
    <x v="43"/>
    <x v="43"/>
    <s v="삼전순약공업(주)대전지점"/>
    <d v="2023-01-27T00:00:00"/>
    <s v="20230127-4005-3"/>
    <s v="에탄올(반도체Grade/4L)"/>
    <x v="1"/>
    <x v="169"/>
  </r>
  <r>
    <x v="43"/>
    <x v="43"/>
    <s v="신한카드(이학수 부사장)"/>
    <d v="2023-01-27T00:00:00"/>
    <s v="20230127-7003-2"/>
    <s v="거래처 직원 접대"/>
    <x v="1"/>
    <x v="191"/>
  </r>
  <r>
    <x v="43"/>
    <x v="43"/>
    <s v="신한카드(김강호부사장)"/>
    <d v="2023-01-27T00:00:00"/>
    <s v="20230127-7004-2"/>
    <s v="차량 점검"/>
    <x v="1"/>
    <x v="240"/>
  </r>
  <r>
    <x v="43"/>
    <x v="43"/>
    <s v="신한카드(김혁전무이사)"/>
    <d v="2023-01-27T00:00:00"/>
    <s v="20230127-7005-2"/>
    <s v="출장시 식사"/>
    <x v="1"/>
    <x v="241"/>
  </r>
  <r>
    <x v="43"/>
    <x v="43"/>
    <s v="신한카드(대표이사)"/>
    <d v="2023-01-27T00:00:00"/>
    <s v="20230127-7006-2"/>
    <s v="거래처 직원 접대"/>
    <x v="1"/>
    <x v="242"/>
  </r>
  <r>
    <x v="43"/>
    <x v="43"/>
    <s v="(유)신일해외관광"/>
    <d v="2023-01-29T00:00:00"/>
    <s v="20230129-7001-3"/>
    <s v="1월 통근버스"/>
    <x v="1"/>
    <x v="243"/>
  </r>
  <r>
    <x v="43"/>
    <x v="43"/>
    <s v="건웅기계주식회사"/>
    <d v="2023-01-30T00:00:00"/>
    <s v="20230130-4002-2"/>
    <s v="멀티빔스티커 부착 외"/>
    <x v="1"/>
    <x v="244"/>
  </r>
  <r>
    <x v="43"/>
    <x v="43"/>
    <s v="신한카드(김강호부사장)"/>
    <d v="2023-01-30T00:00:00"/>
    <s v="20230130-7013-3"/>
    <s v="거래처 직원 접대"/>
    <x v="1"/>
    <x v="245"/>
  </r>
  <r>
    <x v="43"/>
    <x v="43"/>
    <s v="(주)실텍"/>
    <d v="2023-01-31T00:00:00"/>
    <s v="20230131-4001-3"/>
    <s v="Can Sealing 전극"/>
    <x v="1"/>
    <x v="246"/>
  </r>
  <r>
    <x v="43"/>
    <x v="43"/>
    <s v="(주)대전지관"/>
    <d v="2023-01-31T00:00:00"/>
    <s v="20230131-4002-3"/>
    <s v="지관(Φ90*2400*4T)"/>
    <x v="1"/>
    <x v="247"/>
  </r>
  <r>
    <x v="43"/>
    <x v="43"/>
    <s v="국보물류(주)"/>
    <d v="2023-01-31T00:00:00"/>
    <s v="20230131-7011-4"/>
    <s v="OMRON(상해) 수출통관료"/>
    <x v="1"/>
    <x v="248"/>
  </r>
  <r>
    <x v="43"/>
    <x v="43"/>
    <s v="익산관세사무소"/>
    <d v="2023-01-31T00:00:00"/>
    <s v="20230131-7013-3"/>
    <s v="이핀, NATEC 수출통관료"/>
    <x v="1"/>
    <x v="249"/>
  </r>
  <r>
    <x v="43"/>
    <x v="43"/>
    <s v="로젠전주"/>
    <d v="2023-01-31T00:00:00"/>
    <s v="20230131-7015-3"/>
    <s v="1월분 택배료"/>
    <x v="1"/>
    <x v="250"/>
  </r>
  <r>
    <x v="43"/>
    <x v="43"/>
    <s v="하나카드(상용)"/>
    <d v="2023-01-31T00:00:00"/>
    <s v="20230131-7018-2"/>
    <s v="상용차산업 혁신성장 과제 관련 SEALING 협의 출장"/>
    <x v="1"/>
    <x v="251"/>
  </r>
  <r>
    <x v="43"/>
    <x v="43"/>
    <s v="하나카드(상용)"/>
    <d v="2023-01-31T00:00:00"/>
    <s v="20230131-7018-3"/>
    <s v="상용차산업 혁신성장 과제 관련 E/T 측정 협의 출장"/>
    <x v="1"/>
    <x v="252"/>
  </r>
  <r>
    <x v="43"/>
    <x v="43"/>
    <s v="하나카드(상용)"/>
    <d v="2023-01-31T00:00:00"/>
    <s v="20230131-7018-4"/>
    <s v="상용차산업 혁신성장 과제 관련 E/T 측정 협의 출장"/>
    <x v="1"/>
    <x v="251"/>
  </r>
  <r>
    <x v="43"/>
    <x v="43"/>
    <s v="전북완주봉동용암(경동택배)"/>
    <d v="2023-01-31T00:00:00"/>
    <s v="20230131-7019-3"/>
    <s v="1월분 택배료"/>
    <x v="1"/>
    <x v="253"/>
  </r>
  <r>
    <x v="43"/>
    <x v="43"/>
    <s v="신한카드(하이패스)"/>
    <d v="2023-01-31T00:00:00"/>
    <s v="20230131-7020-2"/>
    <s v="하이패스카드 사용"/>
    <x v="1"/>
    <x v="254"/>
  </r>
  <r>
    <x v="43"/>
    <x v="43"/>
    <s v="유한회사 제이와이산업"/>
    <d v="2023-01-31T00:00:00"/>
    <s v="20230131-7028-3"/>
    <s v="일반폐기물 처리"/>
    <x v="1"/>
    <x v="246"/>
  </r>
  <r>
    <x v="43"/>
    <x v="43"/>
    <s v="엔앤씨광고인쇄"/>
    <d v="2023-01-31T00:00:00"/>
    <s v="20230131-7029-3"/>
    <s v="경영전략 액자속지 및 2023년 슬로건 현수막 제작"/>
    <x v="1"/>
    <x v="201"/>
  </r>
  <r>
    <x v="43"/>
    <x v="43"/>
    <s v="남성상사"/>
    <d v="2023-01-31T00:00:00"/>
    <s v="20230131-7031-2"/>
    <s v="12월분 매입액 결제"/>
    <x v="253"/>
    <x v="0"/>
  </r>
  <r>
    <x v="43"/>
    <x v="43"/>
    <s v="노령종합상사"/>
    <d v="2023-01-31T00:00:00"/>
    <s v="20230131-7031-4"/>
    <s v="12월분 매입액 결제"/>
    <x v="254"/>
    <x v="0"/>
  </r>
  <r>
    <x v="43"/>
    <x v="43"/>
    <s v="노무법인 한결"/>
    <d v="2023-01-31T00:00:00"/>
    <s v="20230131-7031-5"/>
    <s v="12월분 매입액 결제"/>
    <x v="70"/>
    <x v="0"/>
  </r>
  <r>
    <x v="43"/>
    <x v="43"/>
    <s v="대진기계(주)"/>
    <d v="2023-01-31T00:00:00"/>
    <s v="20230131-7031-7"/>
    <s v="12월분 매입액 결제"/>
    <x v="255"/>
    <x v="0"/>
  </r>
  <r>
    <x v="43"/>
    <x v="43"/>
    <s v="덕성기획"/>
    <d v="2023-01-31T00:00:00"/>
    <s v="20230131-7031-9"/>
    <s v="12월분 매입액 결제"/>
    <x v="256"/>
    <x v="0"/>
  </r>
  <r>
    <x v="43"/>
    <x v="43"/>
    <s v="(주)덕성테크팩"/>
    <d v="2023-01-31T00:00:00"/>
    <s v="20230131-7031-10"/>
    <s v="12월분 매입액 결제"/>
    <x v="257"/>
    <x v="0"/>
  </r>
  <r>
    <x v="43"/>
    <x v="43"/>
    <s v="동성유공압"/>
    <d v="2023-01-31T00:00:00"/>
    <s v="20230131-7031-11"/>
    <s v="12월분 매입액 결제"/>
    <x v="258"/>
    <x v="0"/>
  </r>
  <r>
    <x v="43"/>
    <x v="43"/>
    <s v="주식회사마루디자인"/>
    <d v="2023-01-31T00:00:00"/>
    <s v="20230131-7031-14"/>
    <s v="12월분 매입액 결제"/>
    <x v="259"/>
    <x v="0"/>
  </r>
  <r>
    <x v="43"/>
    <x v="43"/>
    <s v="민디자인"/>
    <d v="2023-01-31T00:00:00"/>
    <s v="20230131-7031-15"/>
    <s v="12월분 매입액 결제"/>
    <x v="260"/>
    <x v="0"/>
  </r>
  <r>
    <x v="43"/>
    <x v="43"/>
    <s v="부광하이텍(주)"/>
    <d v="2023-01-31T00:00:00"/>
    <s v="20230131-7031-16"/>
    <s v="12월분 매입액 결제"/>
    <x v="261"/>
    <x v="0"/>
  </r>
  <r>
    <x v="43"/>
    <x v="43"/>
    <s v="(주)비트정보기술"/>
    <d v="2023-01-31T00:00:00"/>
    <s v="20230131-7031-17"/>
    <s v="12월분 매입액 결제"/>
    <x v="262"/>
    <x v="0"/>
  </r>
  <r>
    <x v="43"/>
    <x v="43"/>
    <s v="삼전순약공업(주)대전지점"/>
    <d v="2023-01-31T00:00:00"/>
    <s v="20230131-7031-18"/>
    <s v="12월분 매입액 결제"/>
    <x v="263"/>
    <x v="0"/>
  </r>
  <r>
    <x v="43"/>
    <x v="43"/>
    <s v="주식회사 성진테크"/>
    <d v="2023-01-31T00:00:00"/>
    <s v="20230131-7031-20"/>
    <s v="12월분 매입액 결제"/>
    <x v="264"/>
    <x v="0"/>
  </r>
  <r>
    <x v="43"/>
    <x v="43"/>
    <s v="세원옵틱스(주)"/>
    <d v="2023-01-31T00:00:00"/>
    <s v="20230131-7031-22"/>
    <s v="12월분 매입액 결제"/>
    <x v="265"/>
    <x v="0"/>
  </r>
  <r>
    <x v="43"/>
    <x v="43"/>
    <s v="세종산업(주)"/>
    <d v="2023-01-31T00:00:00"/>
    <s v="20230131-7031-23"/>
    <s v="12월분 매입액 결제"/>
    <x v="266"/>
    <x v="0"/>
  </r>
  <r>
    <x v="43"/>
    <x v="43"/>
    <s v="(주)솔룩스"/>
    <d v="2023-01-31T00:00:00"/>
    <s v="20230131-7031-24"/>
    <s v="12월분 매입액 결제"/>
    <x v="267"/>
    <x v="0"/>
  </r>
  <r>
    <x v="43"/>
    <x v="43"/>
    <s v="(주)스미스테크"/>
    <d v="2023-01-31T00:00:00"/>
    <s v="20230131-7031-26"/>
    <s v="12월분 매입액 결제"/>
    <x v="268"/>
    <x v="0"/>
  </r>
  <r>
    <x v="43"/>
    <x v="43"/>
    <s v="신우전자(주)"/>
    <d v="2023-01-31T00:00:00"/>
    <s v="20230131-7031-27"/>
    <s v="12월분 매입액 결제"/>
    <x v="269"/>
    <x v="0"/>
  </r>
  <r>
    <x v="43"/>
    <x v="43"/>
    <s v="(유)씨피전자"/>
    <d v="2023-01-31T00:00:00"/>
    <s v="20230131-7031-31"/>
    <s v="12월분 매입액 결제"/>
    <x v="270"/>
    <x v="0"/>
  </r>
  <r>
    <x v="43"/>
    <x v="43"/>
    <s v="씬시어전자"/>
    <d v="2023-01-31T00:00:00"/>
    <s v="20230131-7031-33"/>
    <s v="12월분 매입액 결제"/>
    <x v="271"/>
    <x v="0"/>
  </r>
  <r>
    <x v="43"/>
    <x v="43"/>
    <s v="아비코테크 주식회사"/>
    <d v="2023-01-31T00:00:00"/>
    <s v="20230131-7031-34"/>
    <s v="12월분 매입액 결제"/>
    <x v="272"/>
    <x v="0"/>
  </r>
  <r>
    <x v="43"/>
    <x v="43"/>
    <s v="주식회사 엠티아이엠"/>
    <d v="2023-01-31T00:00:00"/>
    <s v="20230131-7031-35"/>
    <s v="12월분 매입액 결제"/>
    <x v="273"/>
    <x v="0"/>
  </r>
  <r>
    <x v="43"/>
    <x v="43"/>
    <s v="영광종합사무기"/>
    <d v="2023-01-31T00:00:00"/>
    <s v="20230131-7031-36"/>
    <s v="12월분 매입액 결제"/>
    <x v="274"/>
    <x v="0"/>
  </r>
  <r>
    <x v="43"/>
    <x v="43"/>
    <s v="우진ACT 호남지사"/>
    <d v="2023-01-31T00:00:00"/>
    <s v="20230131-7031-37"/>
    <s v="12월분 매입액 결제"/>
    <x v="275"/>
    <x v="0"/>
  </r>
  <r>
    <x v="43"/>
    <x v="43"/>
    <s v="(주)웰탑테크노스"/>
    <d v="2023-01-31T00:00:00"/>
    <s v="20230131-7031-38"/>
    <s v="12월분 매입액 결제"/>
    <x v="276"/>
    <x v="0"/>
  </r>
  <r>
    <x v="43"/>
    <x v="43"/>
    <s v="유진시스템"/>
    <d v="2023-01-31T00:00:00"/>
    <s v="20230131-7031-42"/>
    <s v="12월분 매입액 결제"/>
    <x v="277"/>
    <x v="0"/>
  </r>
  <r>
    <x v="43"/>
    <x v="43"/>
    <s v="(주)유진플라스틱"/>
    <d v="2023-01-31T00:00:00"/>
    <s v="20230131-7031-43"/>
    <s v="12월분 매입액 결제"/>
    <x v="251"/>
    <x v="0"/>
  </r>
  <r>
    <x v="43"/>
    <x v="43"/>
    <s v="(주)유피테크"/>
    <d v="2023-01-31T00:00:00"/>
    <s v="20230131-7031-44"/>
    <s v="12월분 매입액 결제"/>
    <x v="278"/>
    <x v="0"/>
  </r>
  <r>
    <x v="43"/>
    <x v="43"/>
    <s v="익산관세사무소"/>
    <d v="2023-01-31T00:00:00"/>
    <s v="20230131-7031-48"/>
    <s v="12월분 매입액 결제"/>
    <x v="279"/>
    <x v="0"/>
  </r>
  <r>
    <x v="43"/>
    <x v="43"/>
    <s v="익산세기냉동"/>
    <d v="2023-01-31T00:00:00"/>
    <s v="20230131-7031-49"/>
    <s v="12월분 매입액 결제"/>
    <x v="280"/>
    <x v="0"/>
  </r>
  <r>
    <x v="43"/>
    <x v="43"/>
    <s v="주식회사 153신성"/>
    <d v="2023-01-31T00:00:00"/>
    <s v="20230131-7031-50"/>
    <s v="12월분 매입액 결제"/>
    <x v="281"/>
    <x v="0"/>
  </r>
  <r>
    <x v="43"/>
    <x v="43"/>
    <s v="(유)전북전기관리소"/>
    <d v="2023-01-31T00:00:00"/>
    <s v="20230131-7031-52"/>
    <s v="12월분 매입액 결제"/>
    <x v="282"/>
    <x v="0"/>
  </r>
  <r>
    <x v="43"/>
    <x v="43"/>
    <s v="유한회사 제이와이산업"/>
    <d v="2023-01-31T00:00:00"/>
    <s v="20230131-7031-55"/>
    <s v="12월분 매입액 결제"/>
    <x v="283"/>
    <x v="0"/>
  </r>
  <r>
    <x v="43"/>
    <x v="43"/>
    <s v="(주)코디스"/>
    <d v="2023-01-31T00:00:00"/>
    <s v="20230131-7031-59"/>
    <s v="12월분 매입액 결제"/>
    <x v="284"/>
    <x v="0"/>
  </r>
  <r>
    <x v="43"/>
    <x v="43"/>
    <s v="코오롱하이필(대양)"/>
    <d v="2023-01-31T00:00:00"/>
    <s v="20230131-7031-60"/>
    <s v="12월분 매입액 결제"/>
    <x v="285"/>
    <x v="0"/>
  </r>
  <r>
    <x v="43"/>
    <x v="43"/>
    <s v="주식회사 크리소스"/>
    <d v="2023-01-31T00:00:00"/>
    <s v="20230131-7031-61"/>
    <s v="12월분 매입액 결제"/>
    <x v="286"/>
    <x v="0"/>
  </r>
  <r>
    <x v="43"/>
    <x v="43"/>
    <s v="태성산업(주)익산공장"/>
    <d v="2023-01-31T00:00:00"/>
    <s v="20230131-7031-62"/>
    <s v="12월분 매입액 결제"/>
    <x v="287"/>
    <x v="0"/>
  </r>
  <r>
    <x v="43"/>
    <x v="43"/>
    <s v="(유)풍남전력"/>
    <d v="2023-01-31T00:00:00"/>
    <s v="20230131-7031-64"/>
    <s v="12월분 매입액 결제"/>
    <x v="288"/>
    <x v="0"/>
  </r>
  <r>
    <x v="43"/>
    <x v="43"/>
    <s v="(주)한국미스미"/>
    <d v="2023-01-31T00:00:00"/>
    <s v="20230131-7031-65"/>
    <s v="12월분 매입액 결제"/>
    <x v="289"/>
    <x v="0"/>
  </r>
  <r>
    <x v="43"/>
    <x v="43"/>
    <s v="한국특수가스(주)"/>
    <d v="2023-01-31T00:00:00"/>
    <s v="20230131-7031-67"/>
    <s v="12월분 매입액 결제"/>
    <x v="290"/>
    <x v="0"/>
  </r>
  <r>
    <x v="43"/>
    <x v="43"/>
    <s v="주식회사 한비로"/>
    <d v="2023-01-31T00:00:00"/>
    <s v="20230131-7031-68"/>
    <s v="12월분 매입액 결제"/>
    <x v="291"/>
    <x v="0"/>
  </r>
  <r>
    <x v="43"/>
    <x v="43"/>
    <s v="엘에프에스(주)오디텍점"/>
    <d v="2023-01-31T00:00:00"/>
    <s v="20230131-7033-4"/>
    <s v="1월 식대"/>
    <x v="1"/>
    <x v="255"/>
  </r>
  <r>
    <x v="43"/>
    <x v="43"/>
    <s v="현대3공단 주유소"/>
    <d v="2023-01-31T00:00:00"/>
    <s v="20230131-7035-7"/>
    <s v="1월 주유"/>
    <x v="1"/>
    <x v="256"/>
  </r>
  <r>
    <x v="43"/>
    <x v="43"/>
    <s v="전라아크릴"/>
    <d v="2023-02-01T00:00:00"/>
    <s v="20230201-4003-3"/>
    <s v="JIG(전광모듈 064 Type 2종 Cover)"/>
    <x v="1"/>
    <x v="159"/>
  </r>
  <r>
    <x v="43"/>
    <x v="43"/>
    <s v="(주)제이오텍"/>
    <d v="2023-02-01T00:00:00"/>
    <s v="20230201-4004-3"/>
    <s v="명판 외"/>
    <x v="1"/>
    <x v="231"/>
  </r>
  <r>
    <x v="43"/>
    <x v="43"/>
    <s v="(주)비트정보기술"/>
    <d v="2023-02-01T00:00:00"/>
    <s v="20230201-7001-3"/>
    <s v="2월 ERP 유지 보수비"/>
    <x v="1"/>
    <x v="161"/>
  </r>
  <r>
    <x v="43"/>
    <x v="43"/>
    <s v="신한카드(김혁전무이사)"/>
    <d v="2023-02-01T00:00:00"/>
    <s v="20230201-7003-4"/>
    <s v="출장시 기차이용료 외"/>
    <x v="1"/>
    <x v="257"/>
  </r>
  <r>
    <x v="43"/>
    <x v="43"/>
    <s v="신한카드(김강호부사장)"/>
    <d v="2023-02-01T00:00:00"/>
    <s v="20230201-7006-2"/>
    <s v="거래처 직원 접대"/>
    <x v="1"/>
    <x v="173"/>
  </r>
  <r>
    <x v="43"/>
    <x v="43"/>
    <s v="삼전순약공업(주)대전지점"/>
    <d v="2023-02-02T00:00:00"/>
    <s v="20230202-4002-3"/>
    <s v="에탄올(반도체Grade/4L)"/>
    <x v="1"/>
    <x v="258"/>
  </r>
  <r>
    <x v="43"/>
    <x v="43"/>
    <s v="신한카드(김혁전무이사)"/>
    <d v="2023-02-02T00:00:00"/>
    <s v="20230202-7001-3"/>
    <s v="거래처 직원 접대 외"/>
    <x v="1"/>
    <x v="259"/>
  </r>
  <r>
    <x v="43"/>
    <x v="43"/>
    <s v="신한카드(대표이사)"/>
    <d v="2023-02-02T00:00:00"/>
    <s v="20230202-7002-2"/>
    <s v="거래처 직원 접대"/>
    <x v="1"/>
    <x v="260"/>
  </r>
  <r>
    <x v="43"/>
    <x v="43"/>
    <s v="신한카드(김혁전무이사)"/>
    <d v="2023-02-03T00:00:00"/>
    <s v="20230203-7002-1"/>
    <s v="3월분 법인카드대금 결제"/>
    <x v="292"/>
    <x v="0"/>
  </r>
  <r>
    <x v="43"/>
    <x v="43"/>
    <s v="신한카드(대표이사)"/>
    <d v="2023-02-04T00:00:00"/>
    <s v="20230204-7001-2"/>
    <s v="거래처 직원 접대"/>
    <x v="1"/>
    <x v="261"/>
  </r>
  <r>
    <x v="43"/>
    <x v="43"/>
    <s v="신한카드(대표이사)"/>
    <d v="2023-02-04T00:00:00"/>
    <s v="20230204-7002-3"/>
    <s v="출장시 기차이용료"/>
    <x v="1"/>
    <x v="262"/>
  </r>
  <r>
    <x v="43"/>
    <x v="43"/>
    <s v="신한카드(대표이사)"/>
    <d v="2023-02-06T00:00:00"/>
    <s v="20230206-7003-1"/>
    <s v="2월분 법인카드대금 결제"/>
    <x v="293"/>
    <x v="0"/>
  </r>
  <r>
    <x v="43"/>
    <x v="43"/>
    <s v="신한카드(이학수 부사장)"/>
    <d v="2023-02-06T00:00:00"/>
    <s v="20230206-7003-2"/>
    <s v="2월분 법인카드대금 결제"/>
    <x v="294"/>
    <x v="0"/>
  </r>
  <r>
    <x v="43"/>
    <x v="43"/>
    <s v="신한카드(김강호부사장)"/>
    <d v="2023-02-06T00:00:00"/>
    <s v="20230206-7003-3"/>
    <s v="2월분 법인카드대금 결제"/>
    <x v="295"/>
    <x v="0"/>
  </r>
  <r>
    <x v="43"/>
    <x v="43"/>
    <s v="신한카드(김혁전무이사)"/>
    <d v="2023-02-06T00:00:00"/>
    <s v="20230206-7003-4"/>
    <s v="2월분 법인카드대금 결제"/>
    <x v="296"/>
    <x v="0"/>
  </r>
  <r>
    <x v="43"/>
    <x v="43"/>
    <s v="신한카드(하이패스)"/>
    <d v="2023-02-06T00:00:00"/>
    <s v="20230206-7003-5"/>
    <s v="2월분 법인카드대금 결제"/>
    <x v="297"/>
    <x v="0"/>
  </r>
  <r>
    <x v="43"/>
    <x v="43"/>
    <s v="주식회사 한비로"/>
    <d v="2023-02-06T00:00:00"/>
    <s v="20230206-7021-3"/>
    <s v="2월 그룹웨어 서버호스팅료"/>
    <x v="1"/>
    <x v="166"/>
  </r>
  <r>
    <x v="43"/>
    <x v="43"/>
    <s v="인텍"/>
    <d v="2023-02-07T00:00:00"/>
    <s v="20230207-4001-3"/>
    <s v="BOAT(4CH HUD PCB)"/>
    <x v="1"/>
    <x v="175"/>
  </r>
  <r>
    <x v="43"/>
    <x v="43"/>
    <s v="(유)전북전기관리소"/>
    <d v="2023-02-08T00:00:00"/>
    <s v="20230208-7001-3"/>
    <s v="2월 전기안전관리대행수수료"/>
    <x v="1"/>
    <x v="263"/>
  </r>
  <r>
    <x v="43"/>
    <x v="43"/>
    <s v="신한카드(이학수 부사장)"/>
    <d v="2023-02-09T00:00:00"/>
    <s v="20230209-7003-3"/>
    <s v="거래처 직원 접대"/>
    <x v="1"/>
    <x v="264"/>
  </r>
  <r>
    <x v="43"/>
    <x v="43"/>
    <s v="신한카드(김강호부사장)"/>
    <d v="2023-02-09T00:00:00"/>
    <s v="20230209-7004-2"/>
    <s v="거래처 직원 접대"/>
    <x v="1"/>
    <x v="190"/>
  </r>
  <r>
    <x v="43"/>
    <x v="43"/>
    <s v="신한카드(김혁전무이사)"/>
    <d v="2023-02-09T00:00:00"/>
    <s v="20230209-7005-3"/>
    <s v="출장시 주차비"/>
    <x v="1"/>
    <x v="265"/>
  </r>
  <r>
    <x v="43"/>
    <x v="43"/>
    <s v="하나카드(상용)"/>
    <d v="2023-02-10T00:00:00"/>
    <s v="20230210-7009-2"/>
    <s v="상용차산업 혁신성장 과제 관련 TESTER 관련 협의 건 출장"/>
    <x v="1"/>
    <x v="266"/>
  </r>
  <r>
    <x v="43"/>
    <x v="43"/>
    <s v="신한카드(김혁전무이사)"/>
    <d v="2023-02-10T00:00:00"/>
    <s v="20230210-7012-3"/>
    <s v="출장시 주차비"/>
    <x v="1"/>
    <x v="267"/>
  </r>
  <r>
    <x v="43"/>
    <x v="43"/>
    <s v="신한카드(대표이사)"/>
    <d v="2023-02-10T00:00:00"/>
    <s v="20230210-7013-2"/>
    <s v="거래처 직원 접대"/>
    <x v="1"/>
    <x v="198"/>
  </r>
  <r>
    <x v="43"/>
    <x v="43"/>
    <s v="신한카드(대표이사)"/>
    <d v="2023-02-10T00:00:00"/>
    <s v="20230210-7014-6"/>
    <s v="출장시 기차이용료 외"/>
    <x v="1"/>
    <x v="268"/>
  </r>
  <r>
    <x v="43"/>
    <x v="43"/>
    <s v="신한카드(김강호부사장)"/>
    <d v="2023-02-11T00:00:00"/>
    <s v="20230211-7001-2"/>
    <s v="거래처 직원 접대"/>
    <x v="1"/>
    <x v="269"/>
  </r>
  <r>
    <x v="43"/>
    <x v="43"/>
    <s v="유한회사 동양정보통신"/>
    <d v="2023-02-13T00:00:00"/>
    <s v="20230213-7019-3"/>
    <s v="사내 인터넷 회선정리 및 도면화 작업"/>
    <x v="1"/>
    <x v="270"/>
  </r>
  <r>
    <x v="43"/>
    <x v="43"/>
    <s v="(유)풍남전력"/>
    <d v="2023-02-14T00:00:00"/>
    <s v="20230214-4002-3"/>
    <s v="공사(작업대 배선)"/>
    <x v="1"/>
    <x v="271"/>
  </r>
  <r>
    <x v="43"/>
    <x v="43"/>
    <s v="신한카드(대표이사)"/>
    <d v="2023-02-14T00:00:00"/>
    <s v="20230214-7010-2"/>
    <s v="거래처 직원 접대"/>
    <x v="1"/>
    <x v="272"/>
  </r>
  <r>
    <x v="43"/>
    <x v="43"/>
    <s v="(유)풍남전력"/>
    <d v="2023-02-14T00:00:00"/>
    <s v="20230214-7011-3"/>
    <s v="신관 변전실 ACB교체보수공사"/>
    <x v="1"/>
    <x v="273"/>
  </r>
  <r>
    <x v="43"/>
    <x v="43"/>
    <s v="현대3공단 주유소"/>
    <d v="2023-02-15T00:00:00"/>
    <s v="20230215-7008-1"/>
    <s v="1월분 매입액 결제"/>
    <x v="298"/>
    <x v="0"/>
  </r>
  <r>
    <x v="43"/>
    <x v="43"/>
    <s v="엘에프에스(주)오디텍점"/>
    <d v="2023-02-15T00:00:00"/>
    <s v="20230215-7008-2"/>
    <s v="1월분 매입액 결제"/>
    <x v="299"/>
    <x v="0"/>
  </r>
  <r>
    <x v="43"/>
    <x v="43"/>
    <s v="(유)신일해외관광"/>
    <d v="2023-02-15T00:00:00"/>
    <s v="20230215-7008-3"/>
    <s v="1월분 매입액 결제"/>
    <x v="224"/>
    <x v="0"/>
  </r>
  <r>
    <x v="43"/>
    <x v="43"/>
    <s v="전북완주봉동용암(경동택배)"/>
    <d v="2023-02-15T00:00:00"/>
    <s v="20230215-7008-4"/>
    <s v="1월분 매입액 결제"/>
    <x v="300"/>
    <x v="0"/>
  </r>
  <r>
    <x v="43"/>
    <x v="43"/>
    <s v="국보물류(주)"/>
    <d v="2023-02-15T00:00:00"/>
    <s v="20230215-7008-5"/>
    <s v="1월분 매입액 결제"/>
    <x v="278"/>
    <x v="0"/>
  </r>
  <r>
    <x v="43"/>
    <x v="43"/>
    <s v="로젠전주"/>
    <d v="2023-02-15T00:00:00"/>
    <s v="20230215-7008-6"/>
    <s v="1월분 매입액 결제"/>
    <x v="301"/>
    <x v="0"/>
  </r>
  <r>
    <x v="43"/>
    <x v="43"/>
    <s v="한생해운항공주식회사"/>
    <d v="2023-02-15T00:00:00"/>
    <s v="20230215-7008-7"/>
    <s v="1월분 매입액 결제"/>
    <x v="229"/>
    <x v="0"/>
  </r>
  <r>
    <x v="43"/>
    <x v="43"/>
    <s v="롯데렌탈(주)"/>
    <d v="2023-02-15T00:00:00"/>
    <s v="20230215-7008-8"/>
    <s v="1월분 매입액 결제"/>
    <x v="302"/>
    <x v="0"/>
  </r>
  <r>
    <x v="43"/>
    <x v="43"/>
    <s v="(주)농협홍삼"/>
    <d v="2023-02-15T00:00:00"/>
    <s v="20230215-7008-9"/>
    <s v="1월분 매입액 결제"/>
    <x v="303"/>
    <x v="0"/>
  </r>
  <r>
    <x v="43"/>
    <x v="43"/>
    <s v="엔앤씨광고인쇄"/>
    <d v="2023-02-15T00:00:00"/>
    <s v="20230215-7008-10"/>
    <s v="1월분 매입액 결제"/>
    <x v="304"/>
    <x v="0"/>
  </r>
  <r>
    <x v="43"/>
    <x v="43"/>
    <s v="코오롱하이필(대양)"/>
    <d v="2023-02-15T00:00:00"/>
    <s v="20230215-7009-3"/>
    <s v="정수기렌탈"/>
    <x v="1"/>
    <x v="190"/>
  </r>
  <r>
    <x v="43"/>
    <x v="43"/>
    <s v="신한카드(김강호부사장)"/>
    <d v="2023-02-15T00:00:00"/>
    <s v="20230215-7014-3"/>
    <s v="거래처 직원 접대 외"/>
    <x v="1"/>
    <x v="274"/>
  </r>
  <r>
    <x v="43"/>
    <x v="43"/>
    <s v="신한카드(김혁전무이사)"/>
    <d v="2023-02-15T00:00:00"/>
    <s v="20230215-7015-2"/>
    <s v="거래처 직원 접대"/>
    <x v="1"/>
    <x v="275"/>
  </r>
  <r>
    <x v="43"/>
    <x v="43"/>
    <s v="신한카드(김강호부사장)"/>
    <d v="2023-02-16T00:00:00"/>
    <s v="20230216-7002-2"/>
    <s v="출장시 식사"/>
    <x v="1"/>
    <x v="276"/>
  </r>
  <r>
    <x v="43"/>
    <x v="43"/>
    <s v="신한카드(김혁전무이사)"/>
    <d v="2023-02-16T00:00:00"/>
    <s v="20230216-7003-4"/>
    <s v="출장시 기차이용료 외"/>
    <x v="1"/>
    <x v="277"/>
  </r>
  <r>
    <x v="43"/>
    <x v="43"/>
    <s v="신한카드(대표이사)"/>
    <d v="2023-02-16T00:00:00"/>
    <s v="20230216-7004-2"/>
    <s v="거래처 직원 접대"/>
    <x v="1"/>
    <x v="278"/>
  </r>
  <r>
    <x v="43"/>
    <x v="43"/>
    <s v="신한카드(대표이사)"/>
    <d v="2023-02-16T00:00:00"/>
    <s v="20230216-7005-3"/>
    <s v="출장시 기차이용료"/>
    <x v="1"/>
    <x v="279"/>
  </r>
  <r>
    <x v="43"/>
    <x v="43"/>
    <s v="SURA INSTRUMENTS"/>
    <d v="2023-02-17T00:00:00"/>
    <s v="20230217-4001-3"/>
    <s v="수리(파이로실 가스 코팅 장비)"/>
    <x v="1"/>
    <x v="280"/>
  </r>
  <r>
    <x v="43"/>
    <x v="43"/>
    <s v="신한카드(김혁전무이사)"/>
    <d v="2023-02-17T00:00:00"/>
    <s v="20230217-7004-3"/>
    <s v="출장시 기차이용료 외"/>
    <x v="1"/>
    <x v="281"/>
  </r>
  <r>
    <x v="43"/>
    <x v="43"/>
    <s v="신한카드(대표이사)"/>
    <d v="2023-02-17T00:00:00"/>
    <s v="20230217-7005-2"/>
    <s v="거래처 직원 접대"/>
    <x v="1"/>
    <x v="282"/>
  </r>
  <r>
    <x v="43"/>
    <x v="43"/>
    <s v="신한카드(이학수 부사장)"/>
    <d v="2023-02-18T00:00:00"/>
    <s v="20230218-7001-2"/>
    <s v="거래처 직원 접대"/>
    <x v="1"/>
    <x v="283"/>
  </r>
  <r>
    <x v="43"/>
    <x v="43"/>
    <s v="신한카드(대표이사)"/>
    <d v="2023-02-18T00:00:00"/>
    <s v="20230218-7002-2"/>
    <s v="출장시 택시료"/>
    <x v="1"/>
    <x v="284"/>
  </r>
  <r>
    <x v="43"/>
    <x v="43"/>
    <s v="대진기계(주)"/>
    <d v="2023-02-20T00:00:00"/>
    <s v="20230220-4001-3"/>
    <s v="수리(AIR COMPRESSOR PART 교체)"/>
    <x v="1"/>
    <x v="285"/>
  </r>
  <r>
    <x v="43"/>
    <x v="43"/>
    <s v="콜엘리베이터 주식회사"/>
    <d v="2023-02-20T00:00:00"/>
    <s v="20230220-4002-3"/>
    <s v="수리(PCB Line 엘리베이터)"/>
    <x v="1"/>
    <x v="286"/>
  </r>
  <r>
    <x v="43"/>
    <x v="43"/>
    <s v="롯데렌탈(주)"/>
    <d v="2023-02-20T00:00:00"/>
    <s v="20230220-7001-18"/>
    <s v="차량렌탈(145허7991,155하8506,160하9089,172호7801,7802)"/>
    <x v="1"/>
    <x v="287"/>
  </r>
  <r>
    <x v="43"/>
    <x v="43"/>
    <s v="신한카드(김혁전무이사)"/>
    <d v="2023-02-20T00:00:00"/>
    <s v="20230220-7021-3"/>
    <s v="출장시 음료 외"/>
    <x v="1"/>
    <x v="288"/>
  </r>
  <r>
    <x v="43"/>
    <x v="43"/>
    <s v="미래전기"/>
    <d v="2023-02-21T00:00:00"/>
    <s v="20230221-4001-3"/>
    <s v="SMPS 및 근접센서"/>
    <x v="1"/>
    <x v="289"/>
  </r>
  <r>
    <x v="43"/>
    <x v="43"/>
    <s v="익산세기냉동"/>
    <d v="2023-02-21T00:00:00"/>
    <s v="20230221-4002-3"/>
    <s v="다풍량해파휠타"/>
    <x v="1"/>
    <x v="290"/>
  </r>
  <r>
    <x v="43"/>
    <x v="43"/>
    <s v="동성유공압"/>
    <d v="2023-02-21T00:00:00"/>
    <s v="20230221-4003-3"/>
    <s v="수리(MOLD PRESS 누설전류)"/>
    <x v="1"/>
    <x v="291"/>
  </r>
  <r>
    <x v="43"/>
    <x v="43"/>
    <s v="건웅기계주식회사"/>
    <d v="2023-02-21T00:00:00"/>
    <s v="20230221-7002-2"/>
    <s v="12월분 매입액 결제"/>
    <x v="305"/>
    <x v="0"/>
  </r>
  <r>
    <x v="43"/>
    <x v="43"/>
    <s v="주식회사 그린텍"/>
    <d v="2023-02-21T00:00:00"/>
    <s v="20230221-7002-4"/>
    <s v="12월분 매입액 결제"/>
    <x v="306"/>
    <x v="0"/>
  </r>
  <r>
    <x v="43"/>
    <x v="43"/>
    <s v="(주)실텍"/>
    <d v="2023-02-21T00:00:00"/>
    <s v="20230221-7002-9"/>
    <s v="12월분 매입액 결제"/>
    <x v="307"/>
    <x v="0"/>
  </r>
  <r>
    <x v="43"/>
    <x v="43"/>
    <s v="주식회사 케이태우"/>
    <d v="2023-02-21T00:00:00"/>
    <s v="20230221-7002-13"/>
    <s v="12월분 매입액 결제"/>
    <x v="308"/>
    <x v="0"/>
  </r>
  <r>
    <x v="43"/>
    <x v="43"/>
    <s v="(주)헤르메스전자"/>
    <d v="2023-02-21T00:00:00"/>
    <s v="20230221-7002-16"/>
    <s v="12월분 매입액 결제"/>
    <x v="309"/>
    <x v="0"/>
  </r>
  <r>
    <x v="43"/>
    <x v="43"/>
    <s v="신한카드(이학수 부사장)"/>
    <d v="2023-02-21T00:00:00"/>
    <s v="20230221-7004-2"/>
    <s v="거래처 직원 접대"/>
    <x v="1"/>
    <x v="292"/>
  </r>
  <r>
    <x v="43"/>
    <x v="43"/>
    <s v="P&amp;G"/>
    <d v="2023-02-22T00:00:00"/>
    <s v="20230222-4001-3"/>
    <s v="JEDEC TRAY(3x6 MPRO)"/>
    <x v="1"/>
    <x v="211"/>
  </r>
  <r>
    <x v="43"/>
    <x v="43"/>
    <s v="엘펙"/>
    <d v="2023-02-22T00:00:00"/>
    <s v="20230222-4003-3"/>
    <s v="CABLE(V1 신형 E/T JIG)"/>
    <x v="1"/>
    <x v="293"/>
  </r>
  <r>
    <x v="43"/>
    <x v="43"/>
    <s v="신한카드(김혁전무이사)"/>
    <d v="2023-02-22T00:00:00"/>
    <s v="20230222-7003-2"/>
    <s v="거래처 직원 접대"/>
    <x v="1"/>
    <x v="173"/>
  </r>
  <r>
    <x v="43"/>
    <x v="43"/>
    <s v="주식회사 큐엘"/>
    <d v="2023-02-23T00:00:00"/>
    <s v="20230223-4001-3"/>
    <s v="이미지글래스(로고젝터)"/>
    <x v="1"/>
    <x v="182"/>
  </r>
  <r>
    <x v="43"/>
    <x v="43"/>
    <s v="주식회사 거성정밀"/>
    <d v="2023-02-23T00:00:00"/>
    <s v="20230223-7001-2"/>
    <s v="12월분 매입액 결제"/>
    <x v="53"/>
    <x v="0"/>
  </r>
  <r>
    <x v="43"/>
    <x v="43"/>
    <s v="우명전자산업"/>
    <d v="2023-02-23T00:00:00"/>
    <s v="20230223-7001-10"/>
    <s v="12월분 매입액 결제"/>
    <x v="310"/>
    <x v="0"/>
  </r>
  <r>
    <x v="43"/>
    <x v="43"/>
    <s v="신한카드(김강호부사장)"/>
    <d v="2023-02-23T00:00:00"/>
    <s v="20230223-7002-4"/>
    <s v="거래처 직원 접대 외"/>
    <x v="1"/>
    <x v="294"/>
  </r>
  <r>
    <x v="43"/>
    <x v="43"/>
    <s v="신한카드(김혁전무이사)"/>
    <d v="2023-02-23T00:00:00"/>
    <s v="20230223-7003-2"/>
    <s v="출장시 식사"/>
    <x v="1"/>
    <x v="205"/>
  </r>
  <r>
    <x v="43"/>
    <x v="43"/>
    <s v="하나카드(상용)"/>
    <d v="2023-02-23T00:00:00"/>
    <s v="20230223-7006-1"/>
    <s v="2월분 법인카드대금 결제 - 상용차산업 혁신성장"/>
    <x v="311"/>
    <x v="0"/>
  </r>
  <r>
    <x v="43"/>
    <x v="43"/>
    <s v="우진ACT 호남지사"/>
    <d v="2023-02-24T00:00:00"/>
    <s v="20230224-4003-2"/>
    <s v="토시 외"/>
    <x v="1"/>
    <x v="295"/>
  </r>
  <r>
    <x v="43"/>
    <x v="43"/>
    <s v="세미원"/>
    <d v="2023-02-24T00:00:00"/>
    <s v="20230224-4005-3"/>
    <s v="평가용 JIG(Wafer Probing Board)"/>
    <x v="1"/>
    <x v="296"/>
  </r>
  <r>
    <x v="43"/>
    <x v="43"/>
    <s v="주식회사 성진테크"/>
    <d v="2023-02-24T00:00:00"/>
    <s v="20230224-4006-3"/>
    <s v="COLLET(250-150-17L-OD) 외"/>
    <x v="1"/>
    <x v="297"/>
  </r>
  <r>
    <x v="43"/>
    <x v="43"/>
    <s v="(주)헤르메스전자"/>
    <d v="2023-02-24T00:00:00"/>
    <s v="20230224-4009-2"/>
    <s v="손목띠 테스터기 외"/>
    <x v="1"/>
    <x v="298"/>
  </r>
  <r>
    <x v="43"/>
    <x v="43"/>
    <s v="한생해운항공주식회사"/>
    <d v="2023-02-24T00:00:00"/>
    <s v="20230224-7013-2"/>
    <s v="이핀 출하시 통관수수료"/>
    <x v="1"/>
    <x v="186"/>
  </r>
  <r>
    <x v="43"/>
    <x v="43"/>
    <s v="하나카드(상용)"/>
    <d v="2023-02-24T00:00:00"/>
    <s v="20230224-7016-2"/>
    <s v="상용차산업 혁신성장 과제 관련 레벨센서 케이블 기술검토 출장"/>
    <x v="1"/>
    <x v="299"/>
  </r>
  <r>
    <x v="43"/>
    <x v="43"/>
    <s v="하나카드(상용)"/>
    <d v="2023-02-24T00:00:00"/>
    <s v="20230224-7016-3"/>
    <s v="상용차산업 혁신성장 과제 관련 레벨센서 기구물 변경검토 출장"/>
    <x v="1"/>
    <x v="300"/>
  </r>
  <r>
    <x v="43"/>
    <x v="43"/>
    <s v="신한카드(이학수 부사장)"/>
    <d v="2023-02-24T00:00:00"/>
    <s v="20230224-7019-2"/>
    <s v="거래처 직원 접대"/>
    <x v="1"/>
    <x v="31"/>
  </r>
  <r>
    <x v="43"/>
    <x v="43"/>
    <s v="신한카드(김혁전무이사)"/>
    <d v="2023-02-24T00:00:00"/>
    <s v="20230224-7020-2"/>
    <s v="출장시 식사"/>
    <x v="1"/>
    <x v="205"/>
  </r>
  <r>
    <x v="43"/>
    <x v="43"/>
    <s v="노무법인 한결"/>
    <d v="2023-02-24T00:00:00"/>
    <s v="20230224-7023-3"/>
    <s v="2월 인사노무 자문수수료"/>
    <x v="1"/>
    <x v="234"/>
  </r>
  <r>
    <x v="43"/>
    <x v="43"/>
    <s v="(주)어드밴스메탈"/>
    <d v="2023-02-25T00:00:00"/>
    <s v="20230225-4001-3"/>
    <s v="무연 Solder bar(HSE-16)"/>
    <x v="1"/>
    <x v="301"/>
  </r>
  <r>
    <x v="43"/>
    <x v="43"/>
    <s v="(주)한국미스미"/>
    <d v="2023-02-25T00:00:00"/>
    <s v="20230225-4003-3"/>
    <s v="PROBE PIN(NPT018-B)"/>
    <x v="1"/>
    <x v="302"/>
  </r>
  <r>
    <x v="43"/>
    <x v="43"/>
    <s v="(주)코디스"/>
    <d v="2023-02-25T00:00:00"/>
    <s v="20230225-4009-3"/>
    <s v="DICING BLADE(KH25-2025-BG220) 외"/>
    <x v="1"/>
    <x v="303"/>
  </r>
  <r>
    <x v="43"/>
    <x v="43"/>
    <s v="노령종합상사"/>
    <d v="2023-02-25T00:00:00"/>
    <s v="20230225-4010-3"/>
    <s v="세메다인RXF(20g)"/>
    <x v="1"/>
    <x v="221"/>
  </r>
  <r>
    <x v="43"/>
    <x v="43"/>
    <s v="세종산업(주)"/>
    <d v="2023-02-25T00:00:00"/>
    <s v="20230225-4011-3"/>
    <s v="실린지(50cc)"/>
    <x v="1"/>
    <x v="304"/>
  </r>
  <r>
    <x v="43"/>
    <x v="43"/>
    <s v="주식회사 엠티아이엠"/>
    <d v="2023-02-25T00:00:00"/>
    <s v="20230225-4014-2"/>
    <s v="COVER TAPE(CSL-Z7302) 외"/>
    <x v="1"/>
    <x v="305"/>
  </r>
  <r>
    <x v="43"/>
    <x v="43"/>
    <s v="주식회사 엠티아이엠"/>
    <d v="2023-02-25T00:00:00"/>
    <s v="20230225-4014-5"/>
    <s v="COVER TAPE(CSL-Z7302) 외"/>
    <x v="1"/>
    <x v="306"/>
  </r>
  <r>
    <x v="43"/>
    <x v="43"/>
    <s v="(주)지피엔이"/>
    <d v="2023-02-25T00:00:00"/>
    <s v="20230225-4015-3"/>
    <s v="ULTRA DRY-PAK 외"/>
    <x v="1"/>
    <x v="307"/>
  </r>
  <r>
    <x v="43"/>
    <x v="43"/>
    <s v="덕성기획"/>
    <d v="2023-02-25T00:00:00"/>
    <s v="20230225-4016-3"/>
    <s v="LABEL(60*18mm/멀티빔센서) 외"/>
    <x v="1"/>
    <x v="308"/>
  </r>
  <r>
    <x v="43"/>
    <x v="43"/>
    <s v="부광하이텍(주)"/>
    <d v="2023-02-25T00:00:00"/>
    <s v="20230225-4017-3"/>
    <s v="Tray(3528white bulb/679)"/>
    <x v="1"/>
    <x v="309"/>
  </r>
  <r>
    <x v="43"/>
    <x v="43"/>
    <s v="주식회사 153신성"/>
    <d v="2023-02-25T00:00:00"/>
    <s v="20230225-4019-3"/>
    <s v="이형제(NB500) 외"/>
    <x v="1"/>
    <x v="310"/>
  </r>
  <r>
    <x v="43"/>
    <x v="43"/>
    <s v="주식회사 케이엠디솔루션"/>
    <d v="2023-02-25T00:00:00"/>
    <s v="20230225-4022-3"/>
    <s v="TAPE(내열 테이프)"/>
    <x v="1"/>
    <x v="311"/>
  </r>
  <r>
    <x v="43"/>
    <x v="43"/>
    <s v="(주)청용산업"/>
    <d v="2023-02-25T00:00:00"/>
    <s v="20230225-4023-3"/>
    <s v="TUBE(OGT-203T)"/>
    <x v="1"/>
    <x v="312"/>
  </r>
  <r>
    <x v="43"/>
    <x v="43"/>
    <s v="우명전자산업"/>
    <d v="2023-02-25T00:00:00"/>
    <s v="20230225-4027-2"/>
    <s v="PCB(PD 일체형 RF 태그 IC)"/>
    <x v="1"/>
    <x v="313"/>
  </r>
  <r>
    <x v="43"/>
    <x v="43"/>
    <s v="신우전자(주)"/>
    <d v="2023-02-25T00:00:00"/>
    <s v="20230225-4028-3"/>
    <s v="EMPTY REEL(7&quot;/16mm) 외"/>
    <x v="1"/>
    <x v="314"/>
  </r>
  <r>
    <x v="43"/>
    <x v="43"/>
    <s v="태성산업(주)익산공장"/>
    <d v="2023-02-25T00:00:00"/>
    <s v="20230225-4029-3"/>
    <s v="BOX(무지박스) 외"/>
    <x v="1"/>
    <x v="315"/>
  </r>
  <r>
    <x v="43"/>
    <x v="43"/>
    <s v="씬시어전자"/>
    <d v="2023-02-25T00:00:00"/>
    <s v="20230225-4031-2"/>
    <s v="케이블클램프(나일론,6N) 외"/>
    <x v="1"/>
    <x v="316"/>
  </r>
  <r>
    <x v="43"/>
    <x v="43"/>
    <s v="(주)휴먼텍"/>
    <d v="2023-02-25T00:00:00"/>
    <s v="20230225-4034-3"/>
    <s v="코팅스프레이(CW-6020)"/>
    <x v="1"/>
    <x v="317"/>
  </r>
  <r>
    <x v="43"/>
    <x v="43"/>
    <s v="비투(B2)기술"/>
    <d v="2023-02-25T00:00:00"/>
    <s v="20230225-4036-3"/>
    <s v="도전성 1면접착 스폰지"/>
    <x v="1"/>
    <x v="318"/>
  </r>
  <r>
    <x v="43"/>
    <x v="43"/>
    <s v="(주)솔룩스"/>
    <d v="2023-02-25T00:00:00"/>
    <s v="20230225-4038-3"/>
    <s v="무연솔더크림(NP303-LHGQ-20KR)"/>
    <x v="1"/>
    <x v="319"/>
  </r>
  <r>
    <x v="43"/>
    <x v="43"/>
    <s v="(주)한국알루미늄"/>
    <d v="2023-02-25T00:00:00"/>
    <s v="20230225-4039-2"/>
    <s v="운송비(AL CASE)"/>
    <x v="1"/>
    <x v="224"/>
  </r>
  <r>
    <x v="43"/>
    <x v="43"/>
    <s v="주식회사 소룩스"/>
    <d v="2023-02-25T00:00:00"/>
    <s v="20230225-4042-3"/>
    <s v="ODTHP-SL 1200W 외"/>
    <x v="1"/>
    <x v="223"/>
  </r>
  <r>
    <x v="43"/>
    <x v="43"/>
    <s v="(유)신일해외관광"/>
    <d v="2023-02-25T00:00:00"/>
    <s v="20230225-7001-3"/>
    <s v="2월 통근버스"/>
    <x v="1"/>
    <x v="243"/>
  </r>
  <r>
    <x v="43"/>
    <x v="43"/>
    <s v="전북카드"/>
    <d v="2023-02-25T00:00:00"/>
    <s v="20230225-7003-2"/>
    <s v="임직원 자녀 입학축하금"/>
    <x v="1"/>
    <x v="320"/>
  </r>
  <r>
    <x v="43"/>
    <x v="43"/>
    <s v="주식회사마루디자인"/>
    <d v="2023-02-27T00:00:00"/>
    <s v="20230227-4002-3"/>
    <s v="경통 CASE(이중모드 검출기)"/>
    <x v="1"/>
    <x v="321"/>
  </r>
  <r>
    <x v="43"/>
    <x v="43"/>
    <s v="토와화인 주식회사"/>
    <d v="2023-02-27T00:00:00"/>
    <s v="20230227-4005-3"/>
    <s v="DICING BLADE(FM58-200-400)"/>
    <x v="1"/>
    <x v="296"/>
  </r>
  <r>
    <x v="43"/>
    <x v="43"/>
    <s v="(주)덕성테크팩"/>
    <d v="2023-02-27T00:00:00"/>
    <s v="20230227-4006-3"/>
    <s v="실딩테이프(25*50)_BLACK 외"/>
    <x v="1"/>
    <x v="322"/>
  </r>
  <r>
    <x v="43"/>
    <x v="43"/>
    <s v="세원옵틱스(주)"/>
    <d v="2023-02-27T00:00:00"/>
    <s v="20230227-4010-2"/>
    <s v="Sodalime Glass"/>
    <x v="1"/>
    <x v="160"/>
  </r>
  <r>
    <x v="43"/>
    <x v="43"/>
    <s v="(유)씨피전자"/>
    <d v="2023-02-27T00:00:00"/>
    <s v="20230227-4014-5"/>
    <s v="603850000302-V2 외"/>
    <x v="1"/>
    <x v="323"/>
  </r>
  <r>
    <x v="43"/>
    <x v="43"/>
    <s v="삼전순약공업(주)대전지점"/>
    <d v="2023-02-27T00:00:00"/>
    <s v="20230227-4015-3"/>
    <s v="에탄올(반도체Grade/4L)"/>
    <x v="1"/>
    <x v="324"/>
  </r>
  <r>
    <x v="43"/>
    <x v="43"/>
    <s v="영광종합사무기"/>
    <d v="2023-02-27T00:00:00"/>
    <s v="20230227-7010-3"/>
    <s v="복사용지"/>
    <x v="1"/>
    <x v="325"/>
  </r>
  <r>
    <x v="43"/>
    <x v="43"/>
    <s v="피엠텅스텐"/>
    <d v="2023-02-28T00:00:00"/>
    <s v="20230228-4003-2"/>
    <s v="온도조절기"/>
    <x v="1"/>
    <x v="326"/>
  </r>
  <r>
    <x v="43"/>
    <x v="43"/>
    <s v="건웅기계주식회사"/>
    <d v="2023-02-28T00:00:00"/>
    <s v="20230228-4004-2"/>
    <s v="Ground Link 외"/>
    <x v="1"/>
    <x v="327"/>
  </r>
  <r>
    <x v="43"/>
    <x v="43"/>
    <s v="베커코리아 주식회사"/>
    <d v="2023-02-28T00:00:00"/>
    <s v="20230228-4006-3"/>
    <s v="수리(VACUUM PUMP)"/>
    <x v="1"/>
    <x v="270"/>
  </r>
  <r>
    <x v="43"/>
    <x v="43"/>
    <s v="국보물류(주)"/>
    <d v="2023-02-28T00:00:00"/>
    <s v="20230228-7011-6"/>
    <s v="OMRON(상해) 수출통관료"/>
    <x v="1"/>
    <x v="286"/>
  </r>
  <r>
    <x v="43"/>
    <x v="43"/>
    <s v="유한회사 제이와이산업"/>
    <d v="2023-02-28T00:00:00"/>
    <s v="20230228-7014-3"/>
    <s v="일반폐기물 처리"/>
    <x v="1"/>
    <x v="246"/>
  </r>
  <r>
    <x v="43"/>
    <x v="43"/>
    <s v="신한카드(하이패스)"/>
    <d v="2023-02-28T00:00:00"/>
    <s v="20230228-7030-2"/>
    <s v="하이패스카드 사용"/>
    <x v="1"/>
    <x v="328"/>
  </r>
  <r>
    <x v="43"/>
    <x v="43"/>
    <s v="신한카드(이학수 부사장)"/>
    <d v="2023-02-28T00:00:00"/>
    <s v="20230228-7031-2"/>
    <s v="거래처 직원 접대"/>
    <x v="1"/>
    <x v="329"/>
  </r>
  <r>
    <x v="43"/>
    <x v="43"/>
    <s v="신한카드(김강호부사장)"/>
    <d v="2023-02-28T00:00:00"/>
    <s v="20230228-7032-3"/>
    <s v="거래처 직원 접대"/>
    <x v="1"/>
    <x v="330"/>
  </r>
  <r>
    <x v="43"/>
    <x v="43"/>
    <s v="익산관세사무소"/>
    <d v="2023-02-28T00:00:00"/>
    <s v="20230228-7035-3"/>
    <s v="이핀, NATEC 수출통관료"/>
    <x v="1"/>
    <x v="331"/>
  </r>
  <r>
    <x v="43"/>
    <x v="43"/>
    <s v="로젠전주"/>
    <d v="2023-02-28T00:00:00"/>
    <s v="20230228-7036-3"/>
    <s v="2월분 택배료"/>
    <x v="1"/>
    <x v="332"/>
  </r>
  <r>
    <x v="43"/>
    <x v="43"/>
    <s v="주식회사기륭데이타정보"/>
    <d v="2023-02-28T00:00:00"/>
    <s v="20230228-7037-2"/>
    <s v="1월분 매입액 결제"/>
    <x v="67"/>
    <x v="0"/>
  </r>
  <r>
    <x v="43"/>
    <x v="43"/>
    <s v="남성상사"/>
    <d v="2023-02-28T00:00:00"/>
    <s v="20230228-7037-3"/>
    <s v="1월분 매입액 결제"/>
    <x v="280"/>
    <x v="0"/>
  </r>
  <r>
    <x v="43"/>
    <x v="43"/>
    <s v="노령종합상사"/>
    <d v="2023-02-28T00:00:00"/>
    <s v="20230228-7037-4"/>
    <s v="1월분 매입액 결제"/>
    <x v="312"/>
    <x v="0"/>
  </r>
  <r>
    <x v="43"/>
    <x v="43"/>
    <s v="노무법인 한결"/>
    <d v="2023-02-28T00:00:00"/>
    <s v="20230228-7037-5"/>
    <s v="1월분 매입액 결제"/>
    <x v="70"/>
    <x v="0"/>
  </r>
  <r>
    <x v="43"/>
    <x v="43"/>
    <s v="주식회사 다이테크"/>
    <d v="2023-02-28T00:00:00"/>
    <s v="20230228-7037-7"/>
    <s v="1월분 매입액 결제"/>
    <x v="75"/>
    <x v="0"/>
  </r>
  <r>
    <x v="43"/>
    <x v="43"/>
    <s v="(주)대전지관"/>
    <d v="2023-02-28T00:00:00"/>
    <s v="20230228-7037-9"/>
    <s v="1월분 매입액 결제"/>
    <x v="313"/>
    <x v="0"/>
  </r>
  <r>
    <x v="43"/>
    <x v="43"/>
    <s v="덕성기획"/>
    <d v="2023-02-28T00:00:00"/>
    <s v="20230228-7037-11"/>
    <s v="1월분 매입액 결제"/>
    <x v="304"/>
    <x v="0"/>
  </r>
  <r>
    <x v="43"/>
    <x v="43"/>
    <s v="(주)덕성테크팩"/>
    <d v="2023-02-28T00:00:00"/>
    <s v="20230228-7037-12"/>
    <s v="1월분 매입액 결제"/>
    <x v="314"/>
    <x v="0"/>
  </r>
  <r>
    <x v="43"/>
    <x v="43"/>
    <s v="도미노코리아주식회사"/>
    <d v="2023-02-28T00:00:00"/>
    <s v="20230228-7037-13"/>
    <s v="1월분 매입액 결제"/>
    <x v="315"/>
    <x v="0"/>
  </r>
  <r>
    <x v="43"/>
    <x v="43"/>
    <s v="동성유공압"/>
    <d v="2023-02-28T00:00:00"/>
    <s v="20230228-7037-14"/>
    <s v="1월분 매입액 결제"/>
    <x v="316"/>
    <x v="0"/>
  </r>
  <r>
    <x v="43"/>
    <x v="43"/>
    <s v="동진폴리우레탄"/>
    <d v="2023-02-28T00:00:00"/>
    <s v="20230228-7037-15"/>
    <s v="1월분 매입액 결제"/>
    <x v="317"/>
    <x v="0"/>
  </r>
  <r>
    <x v="43"/>
    <x v="43"/>
    <s v="부광하이텍(주)"/>
    <d v="2023-02-28T00:00:00"/>
    <s v="20230228-7037-17"/>
    <s v="1월분 매입액 결제"/>
    <x v="318"/>
    <x v="0"/>
  </r>
  <r>
    <x v="43"/>
    <x v="43"/>
    <s v="(주)비트정보기술"/>
    <d v="2023-02-28T00:00:00"/>
    <s v="20230228-7037-18"/>
    <s v="1월분 매입액 결제"/>
    <x v="262"/>
    <x v="0"/>
  </r>
  <r>
    <x v="43"/>
    <x v="43"/>
    <s v="삼전순약공업(주)대전지점"/>
    <d v="2023-02-28T00:00:00"/>
    <s v="20230228-7037-19"/>
    <s v="1월분 매입액 결제"/>
    <x v="319"/>
    <x v="0"/>
  </r>
  <r>
    <x v="43"/>
    <x v="43"/>
    <s v="선우상사"/>
    <d v="2023-02-28T00:00:00"/>
    <s v="20230228-7037-20"/>
    <s v="1월분 매입액 결제"/>
    <x v="320"/>
    <x v="0"/>
  </r>
  <r>
    <x v="43"/>
    <x v="43"/>
    <s v="주식회사 성진하이텍"/>
    <d v="2023-02-28T00:00:00"/>
    <s v="20230228-7037-22"/>
    <s v="1월분 매입액 결제"/>
    <x v="67"/>
    <x v="0"/>
  </r>
  <r>
    <x v="43"/>
    <x v="43"/>
    <s v="세원옵틱스(주)"/>
    <d v="2023-02-28T00:00:00"/>
    <s v="20230228-7037-23"/>
    <s v="1월분 매입액 결제"/>
    <x v="321"/>
    <x v="0"/>
  </r>
  <r>
    <x v="43"/>
    <x v="43"/>
    <s v="신우전자(주)"/>
    <d v="2023-02-28T00:00:00"/>
    <s v="20230228-7037-25"/>
    <s v="1월분 매입액 결제"/>
    <x v="322"/>
    <x v="0"/>
  </r>
  <r>
    <x v="43"/>
    <x v="43"/>
    <s v="(주)실텍"/>
    <d v="2023-02-28T00:00:00"/>
    <s v="20230228-7037-27"/>
    <s v="1월분 매입액 결제"/>
    <x v="283"/>
    <x v="0"/>
  </r>
  <r>
    <x v="43"/>
    <x v="43"/>
    <s v="(유)씨피전자"/>
    <d v="2023-02-28T00:00:00"/>
    <s v="20230228-7037-31"/>
    <s v="1월분 매입액 결제"/>
    <x v="323"/>
    <x v="0"/>
  </r>
  <r>
    <x v="43"/>
    <x v="43"/>
    <s v="애드테크"/>
    <d v="2023-02-28T00:00:00"/>
    <s v="20230228-7037-34"/>
    <s v="1월분 매입액 결제"/>
    <x v="324"/>
    <x v="0"/>
  </r>
  <r>
    <x v="43"/>
    <x v="43"/>
    <s v="주식회사 엠티아이엠"/>
    <d v="2023-02-28T00:00:00"/>
    <s v="20230228-7037-35"/>
    <s v="1월분 매입액 결제"/>
    <x v="325"/>
    <x v="0"/>
  </r>
  <r>
    <x v="43"/>
    <x v="43"/>
    <s v="영광종합사무기"/>
    <d v="2023-02-28T00:00:00"/>
    <s v="20230228-7037-36"/>
    <s v="1월분 매입액 결제"/>
    <x v="304"/>
    <x v="0"/>
  </r>
  <r>
    <x v="43"/>
    <x v="43"/>
    <s v="우진ACT 호남지사"/>
    <d v="2023-02-28T00:00:00"/>
    <s v="20230228-7037-38"/>
    <s v="1월분 매입액 결제"/>
    <x v="326"/>
    <x v="0"/>
  </r>
  <r>
    <x v="43"/>
    <x v="43"/>
    <s v="유진시스템"/>
    <d v="2023-02-28T00:00:00"/>
    <s v="20230228-7037-40"/>
    <s v="1월분 매입액 결제"/>
    <x v="327"/>
    <x v="0"/>
  </r>
  <r>
    <x v="43"/>
    <x v="43"/>
    <s v="익산관세사무소"/>
    <d v="2023-02-28T00:00:00"/>
    <s v="20230228-7037-43"/>
    <s v="1월분 매입액 결제"/>
    <x v="328"/>
    <x v="0"/>
  </r>
  <r>
    <x v="43"/>
    <x v="43"/>
    <s v="익산세기냉동"/>
    <d v="2023-02-28T00:00:00"/>
    <s v="20230228-7037-44"/>
    <s v="1월분 매입액 결제"/>
    <x v="329"/>
    <x v="0"/>
  </r>
  <r>
    <x v="43"/>
    <x v="43"/>
    <s v="인텍"/>
    <d v="2023-02-28T00:00:00"/>
    <s v="20230228-7037-45"/>
    <s v="1월분 매입액 결제"/>
    <x v="330"/>
    <x v="0"/>
  </r>
  <r>
    <x v="43"/>
    <x v="43"/>
    <s v="주식회사 153신성"/>
    <d v="2023-02-28T00:00:00"/>
    <s v="20230228-7037-46"/>
    <s v="1월분 매입액 결제"/>
    <x v="331"/>
    <x v="0"/>
  </r>
  <r>
    <x v="43"/>
    <x v="43"/>
    <s v="(유)전북전기관리소"/>
    <d v="2023-02-28T00:00:00"/>
    <s v="20230228-7037-47"/>
    <s v="1월분 매입액 결제"/>
    <x v="332"/>
    <x v="0"/>
  </r>
  <r>
    <x v="43"/>
    <x v="43"/>
    <s v="유한회사 제이와이산업"/>
    <d v="2023-02-28T00:00:00"/>
    <s v="20230228-7037-49"/>
    <s v="1월분 매입액 결제"/>
    <x v="283"/>
    <x v="0"/>
  </r>
  <r>
    <x v="43"/>
    <x v="43"/>
    <s v="지와이컨넥터"/>
    <d v="2023-02-28T00:00:00"/>
    <s v="20230228-7037-51"/>
    <s v="1월분 매입액 결제"/>
    <x v="333"/>
    <x v="0"/>
  </r>
  <r>
    <x v="43"/>
    <x v="43"/>
    <s v="(주)지피엔이"/>
    <d v="2023-02-28T00:00:00"/>
    <s v="20230228-7037-53"/>
    <s v="1월분 매입액 결제"/>
    <x v="334"/>
    <x v="0"/>
  </r>
  <r>
    <x v="43"/>
    <x v="43"/>
    <s v="(주)코디스"/>
    <d v="2023-02-28T00:00:00"/>
    <s v="20230228-7037-56"/>
    <s v="1월분 매입액 결제"/>
    <x v="335"/>
    <x v="0"/>
  </r>
  <r>
    <x v="43"/>
    <x v="43"/>
    <s v="코오롱하이필(대양)"/>
    <d v="2023-02-28T00:00:00"/>
    <s v="20230228-7037-57"/>
    <s v="1월분 매입액 결제"/>
    <x v="285"/>
    <x v="0"/>
  </r>
  <r>
    <x v="43"/>
    <x v="43"/>
    <s v="태성산업(주)익산공장"/>
    <d v="2023-02-28T00:00:00"/>
    <s v="20230228-7037-58"/>
    <s v="1월분 매입액 결제"/>
    <x v="336"/>
    <x v="0"/>
  </r>
  <r>
    <x v="43"/>
    <x v="43"/>
    <s v="티에스텍"/>
    <d v="2023-02-28T00:00:00"/>
    <s v="20230228-7037-59"/>
    <s v="1월분 매입액 결제"/>
    <x v="337"/>
    <x v="0"/>
  </r>
  <r>
    <x v="43"/>
    <x v="43"/>
    <s v="P&amp;G"/>
    <d v="2023-02-28T00:00:00"/>
    <s v="20230228-7037-61"/>
    <s v="1월분 매입액 결제"/>
    <x v="338"/>
    <x v="0"/>
  </r>
  <r>
    <x v="43"/>
    <x v="43"/>
    <s v="주식회사 한비로"/>
    <d v="2023-02-28T00:00:00"/>
    <s v="20230228-7037-63"/>
    <s v="1월분 매입액 결제"/>
    <x v="291"/>
    <x v="0"/>
  </r>
  <r>
    <x v="43"/>
    <x v="43"/>
    <s v="현대3공단 주유소"/>
    <d v="2023-02-28T00:00:00"/>
    <s v="20230228-7038-7"/>
    <s v="2월 주유"/>
    <x v="1"/>
    <x v="333"/>
  </r>
  <r>
    <x v="43"/>
    <x v="43"/>
    <s v="전북완주봉동용암(경동택배)"/>
    <d v="2023-02-28T00:00:00"/>
    <s v="20230228-7040-3"/>
    <s v="2월분 택배료"/>
    <x v="1"/>
    <x v="334"/>
  </r>
  <r>
    <x v="43"/>
    <x v="43"/>
    <s v="엘에프에스(주)오디텍점"/>
    <d v="2023-02-28T00:00:00"/>
    <s v="20230228-7041-4"/>
    <s v="2월 식대"/>
    <x v="1"/>
    <x v="335"/>
  </r>
  <r>
    <x v="43"/>
    <x v="43"/>
    <s v="하나카드(상용)"/>
    <d v="2023-02-28T00:00:00"/>
    <s v="20230228-7044-2"/>
    <s v="한재길 차장 코엑스 정보수집 및 시장조사 출장"/>
    <x v="1"/>
    <x v="336"/>
  </r>
  <r>
    <x v="43"/>
    <x v="43"/>
    <s v="(주)비트정보기술"/>
    <d v="2023-03-01T00:00:00"/>
    <s v="20230301-7001-3"/>
    <s v="3월 ERP 유지 보수비"/>
    <x v="1"/>
    <x v="161"/>
  </r>
  <r>
    <x v="43"/>
    <x v="43"/>
    <s v="신한카드(김강호부사장)"/>
    <d v="2023-03-01T00:00:00"/>
    <s v="20230301-7002-2"/>
    <s v="출장시 주유비"/>
    <x v="1"/>
    <x v="198"/>
  </r>
  <r>
    <x v="43"/>
    <x v="43"/>
    <s v="신한카드(대표이사)"/>
    <d v="2023-03-02T00:00:00"/>
    <s v="20230302-7012-4"/>
    <s v="출장시 기차이용료 외"/>
    <x v="1"/>
    <x v="337"/>
  </r>
  <r>
    <x v="43"/>
    <x v="43"/>
    <s v="신한카드(김강호부사장)"/>
    <d v="2023-03-02T00:00:00"/>
    <s v="20230302-7013-2"/>
    <s v="거래처 직원 접대"/>
    <x v="1"/>
    <x v="191"/>
  </r>
  <r>
    <x v="43"/>
    <x v="43"/>
    <s v="신한카드(김혁전무이사)"/>
    <d v="2023-03-02T00:00:00"/>
    <s v="20230302-7014-3"/>
    <s v="출장시 식사 외"/>
    <x v="1"/>
    <x v="338"/>
  </r>
  <r>
    <x v="43"/>
    <x v="43"/>
    <s v="비케이시(BKC)"/>
    <d v="2023-03-03T00:00:00"/>
    <s v="20230303-4006-3"/>
    <s v="수리(Can Type ET Tester)"/>
    <x v="1"/>
    <x v="33"/>
  </r>
  <r>
    <x v="43"/>
    <x v="43"/>
    <s v="주식회사 한비로"/>
    <d v="2023-03-03T00:00:00"/>
    <s v="20230303-7004-3"/>
    <s v="3월 그룹웨어 서버호스팅료"/>
    <x v="1"/>
    <x v="166"/>
  </r>
  <r>
    <x v="43"/>
    <x v="43"/>
    <s v="미래전기"/>
    <d v="2023-03-03T00:00:00"/>
    <s v="20230303-7006-1"/>
    <s v="SMPS 및 근접센서"/>
    <x v="339"/>
    <x v="0"/>
  </r>
  <r>
    <x v="43"/>
    <x v="43"/>
    <s v="미래전기"/>
    <d v="2023-03-03T00:00:00"/>
    <s v="20230303-7006-2"/>
    <s v="SMPS 및 근접센서"/>
    <x v="340"/>
    <x v="0"/>
  </r>
  <r>
    <x v="43"/>
    <x v="43"/>
    <s v="주식회사 소룩스"/>
    <d v="2023-03-03T00:00:00"/>
    <s v="20230303-7007-1"/>
    <s v="800W 스포츠등 외"/>
    <x v="341"/>
    <x v="0"/>
  </r>
  <r>
    <x v="43"/>
    <x v="43"/>
    <s v="주식회사 소룩스"/>
    <d v="2023-03-03T00:00:00"/>
    <s v="20230303-7007-2"/>
    <s v="800W 스포츠등 외"/>
    <x v="342"/>
    <x v="0"/>
  </r>
  <r>
    <x v="43"/>
    <x v="43"/>
    <s v="신한카드(대표이사)"/>
    <d v="2023-03-04T00:00:00"/>
    <s v="20230304-7001-2"/>
    <s v="거래처 직원 접대"/>
    <x v="1"/>
    <x v="272"/>
  </r>
  <r>
    <x v="43"/>
    <x v="43"/>
    <s v="인텍"/>
    <d v="2023-03-06T00:00:00"/>
    <s v="20230306-4003-3"/>
    <s v="BOAT(4CH HUD PCB)"/>
    <x v="1"/>
    <x v="175"/>
  </r>
  <r>
    <x v="43"/>
    <x v="43"/>
    <s v="(주)유피테크"/>
    <d v="2023-03-06T00:00:00"/>
    <s v="20230306-4004-3"/>
    <s v="METAL MASK(APD 증폭회로 검증)"/>
    <x v="1"/>
    <x v="248"/>
  </r>
  <r>
    <x v="43"/>
    <x v="43"/>
    <s v="하나카드(상용)"/>
    <d v="2023-03-06T00:00:00"/>
    <s v="20230306-7003-2"/>
    <s v="상용차산업 혁신성장 과제 관련 E/T 측정 협의 출장"/>
    <x v="1"/>
    <x v="339"/>
  </r>
  <r>
    <x v="43"/>
    <x v="43"/>
    <s v="SURA INSTRUMENTS"/>
    <d v="2023-03-06T00:00:00"/>
    <s v="20230306-7006-1"/>
    <s v="PYROSIL COATING 장비 수리 외 결제"/>
    <x v="343"/>
    <x v="0"/>
  </r>
  <r>
    <x v="43"/>
    <x v="43"/>
    <s v="하나카드(상용)"/>
    <d v="2023-03-06T00:00:00"/>
    <s v="20230306-7007-2"/>
    <s v="상용차산업 혁신성장 과제 관련 과제 진도회의 출장"/>
    <x v="1"/>
    <x v="198"/>
  </r>
  <r>
    <x v="43"/>
    <x v="43"/>
    <s v="하나카드(상용)"/>
    <d v="2023-03-06T00:00:00"/>
    <s v="20230306-7008-2"/>
    <s v="상용차산업 혁신성장 과제 관련 시험측정 및 평가 출장"/>
    <x v="1"/>
    <x v="340"/>
  </r>
  <r>
    <x v="43"/>
    <x v="43"/>
    <s v="신한카드(대표이사)"/>
    <d v="2023-03-06T00:00:00"/>
    <s v="20230306-7011-1"/>
    <s v="3월분 법인카드대금 결제"/>
    <x v="344"/>
    <x v="0"/>
  </r>
  <r>
    <x v="43"/>
    <x v="43"/>
    <s v="신한카드(이학수 부사장)"/>
    <d v="2023-03-06T00:00:00"/>
    <s v="20230306-7011-2"/>
    <s v="3월분 법인카드대금 결제"/>
    <x v="345"/>
    <x v="0"/>
  </r>
  <r>
    <x v="43"/>
    <x v="43"/>
    <s v="신한카드(김강호부사장)"/>
    <d v="2023-03-06T00:00:00"/>
    <s v="20230306-7011-3"/>
    <s v="3월분 법인카드대금 결제"/>
    <x v="346"/>
    <x v="0"/>
  </r>
  <r>
    <x v="43"/>
    <x v="43"/>
    <s v="신한카드(김혁전무이사)"/>
    <d v="2023-03-06T00:00:00"/>
    <s v="20230306-7011-4"/>
    <s v="3월분 법인카드대금 결제"/>
    <x v="347"/>
    <x v="0"/>
  </r>
  <r>
    <x v="43"/>
    <x v="43"/>
    <s v="신한카드(하이패스)"/>
    <d v="2023-03-06T00:00:00"/>
    <s v="20230306-7011-5"/>
    <s v="3월분 법인카드대금 결제"/>
    <x v="348"/>
    <x v="0"/>
  </r>
  <r>
    <x v="43"/>
    <x v="43"/>
    <s v="하나카드(상용)"/>
    <d v="2023-03-06T00:00:00"/>
    <s v="20230306-7018-2"/>
    <s v="상용차산업 혁신성장 과제 관련 레벨탱크 조립용 레벨게이지 특성 평가 출장"/>
    <x v="1"/>
    <x v="341"/>
  </r>
  <r>
    <x v="43"/>
    <x v="43"/>
    <s v="하나카드(상용)"/>
    <d v="2023-03-06T00:00:00"/>
    <s v="20230306-7018-4"/>
    <s v="상용차산업 혁신성장 과제 관련 레벨탱크 조립용 레벨게이지 특성 평가 출장"/>
    <x v="1"/>
    <x v="342"/>
  </r>
  <r>
    <x v="43"/>
    <x v="43"/>
    <s v="하나카드(상용)"/>
    <d v="2023-03-06T00:00:00"/>
    <s v="20230306-7018-6"/>
    <s v="상용차산업 혁신성장 과제 관련 레벨탱크 조립용 레벨게이지 특성 평가 출장"/>
    <x v="1"/>
    <x v="343"/>
  </r>
  <r>
    <x v="43"/>
    <x v="43"/>
    <s v="하나카드(상용)"/>
    <d v="2023-03-06T00:00:00"/>
    <s v="20230306-7026-2"/>
    <s v="상용차산업 혁신성장 과제 관련 레벨센서 제작 문의 출장"/>
    <x v="1"/>
    <x v="344"/>
  </r>
  <r>
    <x v="43"/>
    <x v="43"/>
    <s v="하나카드(상용)"/>
    <d v="2023-03-06T00:00:00"/>
    <s v="20230306-7027-2"/>
    <s v="상용차산업 혁신성장 과제 관련 정보수집 및 시장조사 출장"/>
    <x v="1"/>
    <x v="345"/>
  </r>
  <r>
    <x v="43"/>
    <x v="43"/>
    <s v="하나카드(상용)"/>
    <d v="2023-03-06T00:00:00"/>
    <s v="20230306-7027-3"/>
    <s v="상용차산업 혁신성장 과제 관련 정보수집 및 시장조사 출장"/>
    <x v="1"/>
    <x v="346"/>
  </r>
  <r>
    <x v="43"/>
    <x v="43"/>
    <s v="하나카드(상용)"/>
    <d v="2023-03-06T00:00:00"/>
    <s v="20230306-7027-5"/>
    <s v="상용차산업 혁신성장 과제 관련 트랜스미터 케이스 사출 기술문의 출장"/>
    <x v="1"/>
    <x v="186"/>
  </r>
  <r>
    <x v="43"/>
    <x v="43"/>
    <s v="하나카드(상용)"/>
    <d v="2023-03-06T00:00:00"/>
    <s v="20230306-7028-2"/>
    <s v="상용차산업 혁신성장 과제 관련 트랜스듀서 케이스 제작 기술 문의 출장"/>
    <x v="1"/>
    <x v="347"/>
  </r>
  <r>
    <x v="43"/>
    <x v="43"/>
    <s v="하나카드(상용)"/>
    <d v="2023-03-06T00:00:00"/>
    <s v="20230306-7029-2"/>
    <s v="박성운 과장 레벨게이지 SUS가공 및 용접 문의 출장"/>
    <x v="1"/>
    <x v="348"/>
  </r>
  <r>
    <x v="43"/>
    <x v="43"/>
    <s v="하나카드(상용)"/>
    <d v="2023-03-06T00:00:00"/>
    <s v="20230306-7030-2"/>
    <s v="상용차산업 혁신성장 과제 관련 기름탱크용 레벨 센서 영업 출장"/>
    <x v="1"/>
    <x v="349"/>
  </r>
  <r>
    <x v="43"/>
    <x v="43"/>
    <s v="하나카드(상용)"/>
    <d v="2023-03-06T00:00:00"/>
    <s v="20230306-7030-4"/>
    <s v="상용차산업 혁신성장 과제 관련 레벨게이지 SUS 가공 및 용접 문의 출장"/>
    <x v="1"/>
    <x v="350"/>
  </r>
  <r>
    <x v="43"/>
    <x v="43"/>
    <s v="신한카드(대표이사)"/>
    <d v="2023-03-07T00:00:00"/>
    <s v="20230307-7004-3"/>
    <s v="출장시 택시료"/>
    <x v="1"/>
    <x v="351"/>
  </r>
  <r>
    <x v="43"/>
    <x v="43"/>
    <s v="신한카드(이학수 부사장)"/>
    <d v="2023-03-07T00:00:00"/>
    <s v="20230307-7005-2"/>
    <s v="거래처 직원 접대"/>
    <x v="1"/>
    <x v="326"/>
  </r>
  <r>
    <x v="43"/>
    <x v="43"/>
    <s v="신한카드(김혁전무이사)"/>
    <d v="2023-03-07T00:00:00"/>
    <s v="20230307-7006-6"/>
    <s v="출장시 식사 외"/>
    <x v="1"/>
    <x v="352"/>
  </r>
  <r>
    <x v="43"/>
    <x v="43"/>
    <s v="케이-피엠비"/>
    <d v="2023-03-08T00:00:00"/>
    <s v="20230308-4001-3"/>
    <s v="Plastic Media"/>
    <x v="1"/>
    <x v="353"/>
  </r>
  <r>
    <x v="43"/>
    <x v="43"/>
    <s v="(주)오킨스전자"/>
    <d v="2023-03-08T00:00:00"/>
    <s v="20230308-4002-3"/>
    <s v="SOCKET(OHD4406NE-3 E/T) 외"/>
    <x v="1"/>
    <x v="354"/>
  </r>
  <r>
    <x v="43"/>
    <x v="43"/>
    <s v="(유)전북전기관리소"/>
    <d v="2023-03-08T00:00:00"/>
    <s v="20230308-7001-3"/>
    <s v="3월 전기안전관리대행수수료"/>
    <x v="1"/>
    <x v="263"/>
  </r>
  <r>
    <x v="43"/>
    <x v="43"/>
    <s v="신한카드(김혁전무이사)"/>
    <d v="2023-03-08T00:00:00"/>
    <s v="20230308-7003-3"/>
    <s v="거래처 직원 접대"/>
    <x v="1"/>
    <x v="355"/>
  </r>
  <r>
    <x v="43"/>
    <x v="43"/>
    <s v="서현전자"/>
    <d v="2023-03-09T00:00:00"/>
    <s v="20230309-4003-3"/>
    <s v="RIGID PCB(이중모드 검출기)"/>
    <x v="1"/>
    <x v="356"/>
  </r>
  <r>
    <x v="43"/>
    <x v="43"/>
    <s v="하나카드(상용)"/>
    <d v="2023-03-09T00:00:00"/>
    <s v="20230309-7006-2"/>
    <s v="상용차산업 혁신성장 과제 관련 자동화산업전 전시회 참관 출장"/>
    <x v="1"/>
    <x v="357"/>
  </r>
  <r>
    <x v="43"/>
    <x v="43"/>
    <s v="신한카드(대표이사)"/>
    <d v="2023-03-09T00:00:00"/>
    <s v="20230309-7007-2"/>
    <s v="거래처 직원 접대"/>
    <x v="1"/>
    <x v="358"/>
  </r>
  <r>
    <x v="43"/>
    <x v="43"/>
    <s v="신한카드(김강호부사장)"/>
    <d v="2023-03-09T00:00:00"/>
    <s v="20230309-7008-2"/>
    <s v="거래처 직원 접대"/>
    <x v="1"/>
    <x v="359"/>
  </r>
  <r>
    <x v="43"/>
    <x v="43"/>
    <s v="신한카드(김혁전무이사)"/>
    <d v="2023-03-09T00:00:00"/>
    <s v="20230309-7009-4"/>
    <s v="출장시 음료 외"/>
    <x v="1"/>
    <x v="360"/>
  </r>
  <r>
    <x v="43"/>
    <x v="43"/>
    <s v="신한카드(대표이사)"/>
    <d v="2023-03-10T00:00:00"/>
    <s v="20230310-7010-2"/>
    <s v="거래처 직원 접대"/>
    <x v="1"/>
    <x v="361"/>
  </r>
  <r>
    <x v="43"/>
    <x v="43"/>
    <s v="신한카드(대표이사)"/>
    <d v="2023-03-10T00:00:00"/>
    <s v="20230310-7011-5"/>
    <s v="출장시 기차이용료 외"/>
    <x v="1"/>
    <x v="362"/>
  </r>
  <r>
    <x v="43"/>
    <x v="43"/>
    <s v="신한카드(김혁전무이사)"/>
    <d v="2023-03-10T00:00:00"/>
    <s v="20230310-7012-2"/>
    <s v="거래처 직원 접대"/>
    <x v="1"/>
    <x v="236"/>
  </r>
  <r>
    <x v="43"/>
    <x v="43"/>
    <s v="주식회사마루디자인"/>
    <d v="2023-03-13T00:00:00"/>
    <s v="20230313-4001-3"/>
    <s v="상용차산업 혁신성장 과제 관련 Mock-up(Transmitter Body)"/>
    <x v="1"/>
    <x v="363"/>
  </r>
  <r>
    <x v="43"/>
    <x v="43"/>
    <s v="주식회사마루디자인"/>
    <d v="2023-03-13T00:00:00"/>
    <s v="20230313-4002-3"/>
    <s v="상용차산업 혁신성장 과제 관련 Mock-up(Indicator Top)"/>
    <x v="1"/>
    <x v="364"/>
  </r>
  <r>
    <x v="43"/>
    <x v="43"/>
    <s v="주식회사마루디자인"/>
    <d v="2023-03-13T00:00:00"/>
    <s v="20230313-4003-3"/>
    <s v="상용차산업 혁신성장 과제 관련 Mock-up(HMI)"/>
    <x v="1"/>
    <x v="273"/>
  </r>
  <r>
    <x v="43"/>
    <x v="43"/>
    <s v="신한카드(김혁전무이사)"/>
    <d v="2023-03-13T00:00:00"/>
    <s v="20230313-7022-2"/>
    <s v="거래처 직원 접대"/>
    <x v="1"/>
    <x v="199"/>
  </r>
  <r>
    <x v="43"/>
    <x v="43"/>
    <s v="한국특수가스(주)"/>
    <d v="2023-03-14T00:00:00"/>
    <s v="20230314-4001-3"/>
    <s v="상용차산업 혁신성장 과제 관련 액화질소(압력탱크, 165리터)"/>
    <x v="1"/>
    <x v="365"/>
  </r>
  <r>
    <x v="43"/>
    <x v="43"/>
    <s v="씬시어전자"/>
    <d v="2023-03-14T00:00:00"/>
    <s v="20230314-4002-3"/>
    <s v="상용차산업 혁신성장 과제 관련 전자부품(MCU 및 통신IC 외 15종)"/>
    <x v="1"/>
    <x v="366"/>
  </r>
  <r>
    <x v="43"/>
    <x v="43"/>
    <s v="씬시어전자"/>
    <d v="2023-03-14T00:00:00"/>
    <s v="20230314-4003-3"/>
    <s v="상용차산업 혁신성장 과제 관련 전자부품(STM32F730R8 외 11종)"/>
    <x v="1"/>
    <x v="367"/>
  </r>
  <r>
    <x v="43"/>
    <x v="43"/>
    <s v="씬시어전자"/>
    <d v="2023-03-14T00:00:00"/>
    <s v="20230314-4004-3"/>
    <s v="상용차산업 혁신성장 과제 관련 전자부품(BQ25050DQCT 외 17종)"/>
    <x v="1"/>
    <x v="368"/>
  </r>
  <r>
    <x v="43"/>
    <x v="43"/>
    <s v="씬시어전자"/>
    <d v="2023-03-14T00:00:00"/>
    <s v="20230314-4005-3"/>
    <s v="상용차산업 혁신성장 과제 관련 Pressure Sensor 외"/>
    <x v="1"/>
    <x v="369"/>
  </r>
  <r>
    <x v="43"/>
    <x v="43"/>
    <s v="우명전자산업"/>
    <d v="2023-03-14T00:00:00"/>
    <s v="20230314-4006-3"/>
    <s v="상용차산업 혁신성장 과제 관련 PCB(HMI_FR-4/4LYR)"/>
    <x v="1"/>
    <x v="370"/>
  </r>
  <r>
    <x v="43"/>
    <x v="43"/>
    <s v="우명전자산업"/>
    <d v="2023-03-14T00:00:00"/>
    <s v="20230314-4007-3"/>
    <s v="상용차산업 혁신성장 과제 관련 PCB(트랜스미터_FR-4/2LYR)"/>
    <x v="1"/>
    <x v="371"/>
  </r>
  <r>
    <x v="43"/>
    <x v="43"/>
    <s v="우명전자산업"/>
    <d v="2023-03-14T00:00:00"/>
    <s v="20230314-4008-3"/>
    <s v="상용차산업 혁신성장 과제 관련 PCB(인디게이터_FR-4/4LYR)"/>
    <x v="1"/>
    <x v="372"/>
  </r>
  <r>
    <x v="43"/>
    <x v="43"/>
    <s v="건웅기계주식회사"/>
    <d v="2023-03-14T00:00:00"/>
    <s v="20230314-7002-2"/>
    <s v="1월분 매입액 결제"/>
    <x v="349"/>
    <x v="0"/>
  </r>
  <r>
    <x v="43"/>
    <x v="43"/>
    <s v="보인산전"/>
    <d v="2023-03-14T00:00:00"/>
    <s v="20230314-7002-8"/>
    <s v="1월분 매입액 결제"/>
    <x v="350"/>
    <x v="0"/>
  </r>
  <r>
    <x v="43"/>
    <x v="43"/>
    <s v="씨엔케이트레이딩"/>
    <d v="2023-03-14T00:00:00"/>
    <s v="20230314-7002-13"/>
    <s v="1월분 매입액 결제"/>
    <x v="351"/>
    <x v="0"/>
  </r>
  <r>
    <x v="43"/>
    <x v="43"/>
    <s v="(주)오킨스전자"/>
    <d v="2023-03-14T00:00:00"/>
    <s v="20230314-7002-14"/>
    <s v="1월분 매입액 결제"/>
    <x v="352"/>
    <x v="0"/>
  </r>
  <r>
    <x v="43"/>
    <x v="43"/>
    <s v="(주)한국알루미늄"/>
    <d v="2023-03-14T00:00:00"/>
    <s v="20230314-7002-19"/>
    <s v="1월분 매입액 결제"/>
    <x v="353"/>
    <x v="0"/>
  </r>
  <r>
    <x v="43"/>
    <x v="43"/>
    <s v="신한카드(대표이사)"/>
    <d v="2023-03-14T00:00:00"/>
    <s v="20230314-7005-2"/>
    <s v="거래처 직원 접대"/>
    <x v="1"/>
    <x v="373"/>
  </r>
  <r>
    <x v="43"/>
    <x v="43"/>
    <s v="신한카드(김혁전무이사)"/>
    <d v="2023-03-14T00:00:00"/>
    <s v="20230314-7006-3"/>
    <s v="출장시 기차이용료"/>
    <x v="1"/>
    <x v="374"/>
  </r>
  <r>
    <x v="43"/>
    <x v="43"/>
    <s v="(주)유피테크"/>
    <d v="2023-03-15T00:00:00"/>
    <s v="20230315-4001-3"/>
    <s v="상용차산업 혁신성장 과제 관련 METAL MASK(트랜스미터_0.1T)"/>
    <x v="1"/>
    <x v="372"/>
  </r>
  <r>
    <x v="43"/>
    <x v="43"/>
    <s v="(주)유피테크"/>
    <d v="2023-03-15T00:00:00"/>
    <s v="20230315-4002-3"/>
    <s v="상용차산업 혁신성장 과제 관련 METAL MASK(인디게이터_0.1T)"/>
    <x v="1"/>
    <x v="375"/>
  </r>
  <r>
    <x v="43"/>
    <x v="43"/>
    <s v="엠에스테크(MS TECH)"/>
    <d v="2023-03-15T00:00:00"/>
    <s v="20230315-4003-3"/>
    <s v="상용차산업 혁신성장 과제 관련 배관파이프(STS304) 외"/>
    <x v="1"/>
    <x v="376"/>
  </r>
  <r>
    <x v="43"/>
    <x v="43"/>
    <s v="(주)유피테크"/>
    <d v="2023-03-15T00:00:00"/>
    <s v="20230315-4004-3"/>
    <s v="METAL MASK(PM센서 TOP)"/>
    <x v="1"/>
    <x v="248"/>
  </r>
  <r>
    <x v="43"/>
    <x v="43"/>
    <s v="현대3공단 주유소"/>
    <d v="2023-03-15T00:00:00"/>
    <s v="20230315-7006-1"/>
    <s v="2월분 매입액 결제"/>
    <x v="354"/>
    <x v="0"/>
  </r>
  <r>
    <x v="43"/>
    <x v="43"/>
    <s v="엘에프에스(주)오디텍점"/>
    <d v="2023-03-15T00:00:00"/>
    <s v="20230315-7006-2"/>
    <s v="2월분 매입액 결제"/>
    <x v="355"/>
    <x v="0"/>
  </r>
  <r>
    <x v="43"/>
    <x v="43"/>
    <s v="(유)신일해외관광"/>
    <d v="2023-03-15T00:00:00"/>
    <s v="20230315-7006-3"/>
    <s v="2월분 매입액 결제"/>
    <x v="224"/>
    <x v="0"/>
  </r>
  <r>
    <x v="43"/>
    <x v="43"/>
    <s v="전북완주봉동용암(경동택배)"/>
    <d v="2023-03-15T00:00:00"/>
    <s v="20230315-7006-4"/>
    <s v="2월분 매입액 결제"/>
    <x v="356"/>
    <x v="0"/>
  </r>
  <r>
    <x v="43"/>
    <x v="43"/>
    <s v="국보물류(주)"/>
    <d v="2023-03-15T00:00:00"/>
    <s v="20230315-7006-5"/>
    <s v="2월분 매입액 결제"/>
    <x v="357"/>
    <x v="0"/>
  </r>
  <r>
    <x v="43"/>
    <x v="43"/>
    <s v="로젠전주"/>
    <d v="2023-03-15T00:00:00"/>
    <s v="20230315-7006-6"/>
    <s v="2월분 매입액 결제"/>
    <x v="358"/>
    <x v="0"/>
  </r>
  <r>
    <x v="43"/>
    <x v="43"/>
    <s v="한생해운항공주식회사"/>
    <d v="2023-03-15T00:00:00"/>
    <s v="20230315-7006-7"/>
    <s v="2월분 매입액 결제"/>
    <x v="229"/>
    <x v="0"/>
  </r>
  <r>
    <x v="43"/>
    <x v="43"/>
    <s v="롯데렌탈(주)"/>
    <d v="2023-03-15T00:00:00"/>
    <s v="20230315-7006-8"/>
    <s v="2월분 매입액 결제"/>
    <x v="359"/>
    <x v="0"/>
  </r>
  <r>
    <x v="43"/>
    <x v="43"/>
    <s v="코오롱하이필(대양)"/>
    <d v="2023-03-15T00:00:00"/>
    <s v="20230315-7018-3"/>
    <s v="3월 정수기렌탈"/>
    <x v="1"/>
    <x v="190"/>
  </r>
  <r>
    <x v="43"/>
    <x v="43"/>
    <s v="신한카드(김혁전무이사)"/>
    <d v="2023-03-15T00:00:00"/>
    <s v="20230315-7022-4"/>
    <s v="출장시 식사 외"/>
    <x v="1"/>
    <x v="360"/>
  </r>
  <r>
    <x v="43"/>
    <x v="43"/>
    <s v="하나카드(상용)"/>
    <d v="2023-03-16T00:00:00"/>
    <s v="20230316-7003-2"/>
    <s v="상용차산업 혁신성장 과제 관련 레벨게이지 동작 확인 출장"/>
    <x v="1"/>
    <x v="377"/>
  </r>
  <r>
    <x v="43"/>
    <x v="43"/>
    <s v="하나카드(상용)"/>
    <d v="2023-03-16T00:00:00"/>
    <s v="20230316-7003-3"/>
    <s v="상용차산업 혁신성장 과제 관련 레벨게이지 동작 확인 출장"/>
    <x v="1"/>
    <x v="199"/>
  </r>
  <r>
    <x v="43"/>
    <x v="43"/>
    <s v="신한카드(김혁전무이사)"/>
    <d v="2023-03-16T00:00:00"/>
    <s v="20230316-7004-2"/>
    <s v="출장시 식사"/>
    <x v="1"/>
    <x v="378"/>
  </r>
  <r>
    <x v="43"/>
    <x v="43"/>
    <s v="신한카드(김혁전무이사)"/>
    <d v="2023-03-17T00:00:00"/>
    <s v="20230317-7004-2"/>
    <s v="출장시 식사"/>
    <x v="1"/>
    <x v="338"/>
  </r>
  <r>
    <x v="43"/>
    <x v="43"/>
    <s v="신한카드(대표이사)"/>
    <d v="2023-03-17T00:00:00"/>
    <s v="20230317-7005-4"/>
    <s v="출장시 기차이용료"/>
    <x v="1"/>
    <x v="379"/>
  </r>
  <r>
    <x v="43"/>
    <x v="43"/>
    <s v="신한카드(김혁전무이사)"/>
    <d v="2023-03-18T00:00:00"/>
    <s v="20230318-7009-2"/>
    <s v="하이패스카드 충전"/>
    <x v="1"/>
    <x v="380"/>
  </r>
  <r>
    <x v="43"/>
    <x v="43"/>
    <s v="민웰두성 주식회사"/>
    <d v="2023-03-20T00:00:00"/>
    <s v="20230320-4001-3"/>
    <s v="SMPS(HLG-40H-15A)"/>
    <x v="1"/>
    <x v="381"/>
  </r>
  <r>
    <x v="43"/>
    <x v="43"/>
    <s v="Tokyo Seimitsu Co.,Ltd."/>
    <d v="2023-03-20T00:00:00"/>
    <s v="20230320-4002-5"/>
    <s v="DICING M/C(SS20)"/>
    <x v="1"/>
    <x v="36"/>
  </r>
  <r>
    <x v="43"/>
    <x v="43"/>
    <s v="하나카드(상용)"/>
    <d v="2023-03-20T00:00:00"/>
    <s v="20230320-7017-2"/>
    <s v="상용차산업 혁신성장 과제 관련 시험평가 결과확인 및 협의 출장"/>
    <x v="1"/>
    <x v="382"/>
  </r>
  <r>
    <x v="43"/>
    <x v="43"/>
    <s v="롯데렌탈(주)"/>
    <d v="2023-03-20T00:00:00"/>
    <s v="20230320-7022-18"/>
    <s v="차량렌탈(145허7991,155하8506,160하9089,172호7801,7802)"/>
    <x v="1"/>
    <x v="287"/>
  </r>
  <r>
    <x v="43"/>
    <x v="43"/>
    <s v="신한카드(김혁전무이사)"/>
    <d v="2023-03-20T00:00:00"/>
    <s v="20230320-7024-2"/>
    <s v="출장시 식사"/>
    <x v="1"/>
    <x v="383"/>
  </r>
  <r>
    <x v="43"/>
    <x v="43"/>
    <s v="주식회사 다이테크"/>
    <d v="2023-03-21T00:00:00"/>
    <s v="20230321-4001-3"/>
    <s v="Wafer Sawing"/>
    <x v="1"/>
    <x v="384"/>
  </r>
  <r>
    <x v="43"/>
    <x v="43"/>
    <s v="하나카드(상용)"/>
    <d v="2023-03-21T00:00:00"/>
    <s v="20230321-7003-2"/>
    <s v="오동수 부장 자동화산업전 전시회 참관 출장"/>
    <x v="1"/>
    <x v="199"/>
  </r>
  <r>
    <x v="43"/>
    <x v="43"/>
    <s v="신한카드(이학수 부사장)"/>
    <d v="2023-03-21T00:00:00"/>
    <s v="20230321-7007-2"/>
    <s v="거래처 직원 접대"/>
    <x v="1"/>
    <x v="385"/>
  </r>
  <r>
    <x v="43"/>
    <x v="43"/>
    <s v="우석종합설비"/>
    <d v="2023-03-22T00:00:00"/>
    <s v="20230322-4001-3"/>
    <s v="PM로봇솔더 배기덕트"/>
    <x v="1"/>
    <x v="386"/>
  </r>
  <r>
    <x v="43"/>
    <x v="43"/>
    <s v="대진기계(주)"/>
    <d v="2023-03-22T00:00:00"/>
    <s v="20230322-4003-3"/>
    <s v="수리(AIR COMPRESSOR PART 교체)"/>
    <x v="1"/>
    <x v="223"/>
  </r>
  <r>
    <x v="43"/>
    <x v="43"/>
    <s v="전북카드"/>
    <d v="2023-03-22T00:00:00"/>
    <s v="20230322-7001-1"/>
    <s v="3월분 법인카드대금 결제"/>
    <x v="360"/>
    <x v="0"/>
  </r>
  <r>
    <x v="43"/>
    <x v="43"/>
    <s v="신한카드(대표이사)"/>
    <d v="2023-03-22T00:00:00"/>
    <s v="20230322-7003-2"/>
    <s v="거래처 직원 접대"/>
    <x v="1"/>
    <x v="291"/>
  </r>
  <r>
    <x v="43"/>
    <x v="43"/>
    <s v="신한카드(김강호부사장)"/>
    <d v="2023-03-22T00:00:00"/>
    <s v="20230322-7004-3"/>
    <s v="거래처 직원 접대"/>
    <x v="1"/>
    <x v="387"/>
  </r>
  <r>
    <x v="43"/>
    <x v="43"/>
    <s v="신한카드(김혁전무이사)"/>
    <d v="2023-03-22T00:00:00"/>
    <s v="20230322-7005-2"/>
    <s v="출장시 식사"/>
    <x v="1"/>
    <x v="388"/>
  </r>
  <r>
    <x v="43"/>
    <x v="43"/>
    <s v="하나카드(상용)"/>
    <d v="2023-03-23T00:00:00"/>
    <s v="20230323-7001-1"/>
    <s v="3월분 법인카드대금 결제 - 상용차산업 혁신성장"/>
    <x v="361"/>
    <x v="0"/>
  </r>
  <r>
    <x v="43"/>
    <x v="43"/>
    <s v="하나카드(상용)"/>
    <d v="2023-03-23T00:00:00"/>
    <s v="20230323-7002-2"/>
    <s v="상용차산업 혁신성장 과제 관련 레벨센서 상태 점검 출장"/>
    <x v="1"/>
    <x v="389"/>
  </r>
  <r>
    <x v="43"/>
    <x v="43"/>
    <s v="신한카드(김혁전무이사)"/>
    <d v="2023-03-23T00:00:00"/>
    <s v="20230323-7005-2"/>
    <s v="거래처 직원 접대"/>
    <x v="1"/>
    <x v="390"/>
  </r>
  <r>
    <x v="43"/>
    <x v="43"/>
    <s v="우진ACT 호남지사"/>
    <d v="2023-03-24T00:00:00"/>
    <s v="20230324-4004-2"/>
    <s v="BUBBLE(50*100/기본사양) 외"/>
    <x v="1"/>
    <x v="391"/>
  </r>
  <r>
    <x v="43"/>
    <x v="43"/>
    <s v="(주)헤르메스전자"/>
    <d v="2023-03-24T00:00:00"/>
    <s v="20230324-4008-2"/>
    <s v="똑딱이세트(제전매트 접지용) 외"/>
    <x v="1"/>
    <x v="392"/>
  </r>
  <r>
    <x v="43"/>
    <x v="43"/>
    <s v="비케이시(BKC)"/>
    <d v="2023-03-24T00:00:00"/>
    <s v="20230324-4010-3"/>
    <s v="HUD Stage"/>
    <x v="1"/>
    <x v="393"/>
  </r>
  <r>
    <x v="43"/>
    <x v="43"/>
    <s v="특급합동관세사무소"/>
    <d v="2023-03-24T00:00:00"/>
    <s v="20230324-7006-2"/>
    <s v="CHIP(ODB0808TG) 외 수입시 수입부가세"/>
    <x v="1"/>
    <x v="394"/>
  </r>
  <r>
    <x v="43"/>
    <x v="43"/>
    <s v="영광종합사무기"/>
    <d v="2023-03-24T00:00:00"/>
    <s v="20230324-7007-3"/>
    <s v="3월 복사용지,토너"/>
    <x v="1"/>
    <x v="395"/>
  </r>
  <r>
    <x v="43"/>
    <x v="43"/>
    <s v="신한카드(대표이사)"/>
    <d v="2023-03-24T00:00:00"/>
    <s v="20230324-7008-2"/>
    <s v="임원진 식사"/>
    <x v="1"/>
    <x v="390"/>
  </r>
  <r>
    <x v="43"/>
    <x v="43"/>
    <s v="신한카드(김혁전무이사)"/>
    <d v="2023-03-24T00:00:00"/>
    <s v="20230324-7009-3"/>
    <s v="출장시 식사 외"/>
    <x v="1"/>
    <x v="396"/>
  </r>
  <r>
    <x v="43"/>
    <x v="43"/>
    <s v="주식회사 성진테크"/>
    <d v="2023-03-25T00:00:00"/>
    <s v="20230325-4001-3"/>
    <s v="원형 VESPEL COLLET(COL2112) 외"/>
    <x v="1"/>
    <x v="397"/>
  </r>
  <r>
    <x v="43"/>
    <x v="43"/>
    <s v="(주)한국미스미"/>
    <d v="2023-03-25T00:00:00"/>
    <s v="20230325-4002-3"/>
    <s v="PROBE PIN(NR72K) 외"/>
    <x v="1"/>
    <x v="398"/>
  </r>
  <r>
    <x v="43"/>
    <x v="43"/>
    <s v="디에스티반도체"/>
    <d v="2023-03-25T00:00:00"/>
    <s v="20230325-4007-3"/>
    <s v="Wafer Sawing(4분할 PD)"/>
    <x v="1"/>
    <x v="399"/>
  </r>
  <r>
    <x v="43"/>
    <x v="43"/>
    <s v="(주)스미스테크"/>
    <d v="2023-03-25T00:00:00"/>
    <s v="20230325-4009-3"/>
    <s v="MOISTURE BAG(425*510)"/>
    <x v="1"/>
    <x v="400"/>
  </r>
  <r>
    <x v="43"/>
    <x v="43"/>
    <s v="경원산업주식회사"/>
    <d v="2023-03-25T00:00:00"/>
    <s v="20230325-4016-3"/>
    <s v="초음파진동자(2MHz)"/>
    <x v="1"/>
    <x v="401"/>
  </r>
  <r>
    <x v="43"/>
    <x v="43"/>
    <s v="주식회사 거성정밀"/>
    <d v="2023-03-25T00:00:00"/>
    <s v="20230325-4017-2"/>
    <s v="OR1414F Cu Substrate"/>
    <x v="1"/>
    <x v="402"/>
  </r>
  <r>
    <x v="43"/>
    <x v="43"/>
    <s v="부광하이텍(주)"/>
    <d v="2023-03-25T00:00:00"/>
    <s v="20230325-4018-3"/>
    <s v="TRAY(형광체휠_BK722-1호-하) 외"/>
    <x v="1"/>
    <x v="403"/>
  </r>
  <r>
    <x v="43"/>
    <x v="43"/>
    <s v="(주)한국알루미늄"/>
    <d v="2023-03-25T00:00:00"/>
    <s v="20230325-4023-2"/>
    <s v="운송비(AL CASE) 외"/>
    <x v="1"/>
    <x v="404"/>
  </r>
  <r>
    <x v="43"/>
    <x v="43"/>
    <s v="씬시어전자"/>
    <d v="2023-03-25T00:00:00"/>
    <s v="20230325-4025-2"/>
    <s v="토너(MLT-D203L) 외"/>
    <x v="1"/>
    <x v="405"/>
  </r>
  <r>
    <x v="43"/>
    <x v="43"/>
    <s v="씬시어전자"/>
    <d v="2023-03-25T00:00:00"/>
    <s v="20230325-4025-4"/>
    <s v="LED DRIVE IC(5026GF) 외 4종"/>
    <x v="1"/>
    <x v="406"/>
  </r>
  <r>
    <x v="43"/>
    <x v="43"/>
    <s v="태성산업(주)익산공장"/>
    <d v="2023-03-25T00:00:00"/>
    <s v="20230325-4026-3"/>
    <s v="BOX(1.5호) 외"/>
    <x v="1"/>
    <x v="407"/>
  </r>
  <r>
    <x v="43"/>
    <x v="43"/>
    <s v="주식회사 엠티아이엠"/>
    <d v="2023-03-25T00:00:00"/>
    <s v="20230325-4032-3"/>
    <s v="CARRIER TAPE(OP3216TF)"/>
    <x v="1"/>
    <x v="408"/>
  </r>
  <r>
    <x v="43"/>
    <x v="43"/>
    <s v="(주)코디스"/>
    <d v="2023-03-25T00:00:00"/>
    <s v="20230325-4034-3"/>
    <s v="DICING BLADE(KH35-12093) 외"/>
    <x v="1"/>
    <x v="409"/>
  </r>
  <r>
    <x v="43"/>
    <x v="43"/>
    <s v="주식회사 153신성"/>
    <d v="2023-03-25T00:00:00"/>
    <s v="20230325-4035-3"/>
    <s v="이형제(NB500) 외"/>
    <x v="1"/>
    <x v="410"/>
  </r>
  <r>
    <x v="43"/>
    <x v="43"/>
    <s v="우명전자산업"/>
    <d v="2023-03-25T00:00:00"/>
    <s v="20230325-4038-2"/>
    <s v="PCB(DI-6000) 외"/>
    <x v="1"/>
    <x v="411"/>
  </r>
  <r>
    <x v="43"/>
    <x v="43"/>
    <s v="애드테크"/>
    <d v="2023-03-25T00:00:00"/>
    <s v="20230325-4039-3"/>
    <s v="UV TAPE(DU-9177)"/>
    <x v="1"/>
    <x v="217"/>
  </r>
  <r>
    <x v="43"/>
    <x v="43"/>
    <s v="세종산업(주)"/>
    <d v="2023-03-25T00:00:00"/>
    <s v="20230325-4041-3"/>
    <s v="NEEDLE(18G*13mm) 외"/>
    <x v="1"/>
    <x v="412"/>
  </r>
  <r>
    <x v="43"/>
    <x v="43"/>
    <s v="지와이테크(GY TECH)"/>
    <d v="2023-03-25T00:00:00"/>
    <s v="20230325-4042-3"/>
    <s v="Array Type LED Ass`y MPCB"/>
    <x v="1"/>
    <x v="413"/>
  </r>
  <r>
    <x v="43"/>
    <x v="43"/>
    <s v="동진폴리우레탄"/>
    <d v="2023-03-25T00:00:00"/>
    <s v="20230325-4044-3"/>
    <s v="완충제(PE,Φ90*20T)"/>
    <x v="1"/>
    <x v="220"/>
  </r>
  <r>
    <x v="43"/>
    <x v="43"/>
    <s v="(주)솔룩스"/>
    <d v="2023-03-25T00:00:00"/>
    <s v="20230325-4045-3"/>
    <s v="무연솔더크림(NP303-LHGQ-20KR)"/>
    <x v="1"/>
    <x v="319"/>
  </r>
  <r>
    <x v="43"/>
    <x v="43"/>
    <s v="주식회사 서인디앤피"/>
    <d v="2023-03-25T00:00:00"/>
    <s v="20230325-4046-3"/>
    <s v="BOX(200mmINNER)"/>
    <x v="1"/>
    <x v="414"/>
  </r>
  <r>
    <x v="43"/>
    <x v="43"/>
    <s v="이비테크(주)_조명"/>
    <d v="2023-03-25T00:00:00"/>
    <s v="20230325-4047-2"/>
    <s v="운송비(기타 자재)"/>
    <x v="1"/>
    <x v="415"/>
  </r>
  <r>
    <x v="43"/>
    <x v="43"/>
    <s v="주식회사 코엔지바란스"/>
    <d v="2023-03-25T00:00:00"/>
    <s v="20230325-4049-3"/>
    <s v="운송비(기타 자재) 외"/>
    <x v="1"/>
    <x v="404"/>
  </r>
  <r>
    <x v="43"/>
    <x v="43"/>
    <s v="신한카드(대표이사)"/>
    <d v="2023-03-25T00:00:00"/>
    <s v="20230325-7001-2"/>
    <s v="거래처 직원 접대"/>
    <x v="1"/>
    <x v="416"/>
  </r>
  <r>
    <x v="43"/>
    <x v="43"/>
    <s v="신한카드(대표이사)"/>
    <d v="2023-03-26T00:00:00"/>
    <s v="20230326-7001-3"/>
    <s v="거래처 직원 접대 외"/>
    <x v="1"/>
    <x v="417"/>
  </r>
  <r>
    <x v="43"/>
    <x v="43"/>
    <s v="(미사용)제이앤티(J&amp;T)"/>
    <d v="2023-03-27T00:00:00"/>
    <s v="20230327-4005-2"/>
    <s v="TAPE(74*48파이) 외"/>
    <x v="1"/>
    <x v="418"/>
  </r>
  <r>
    <x v="43"/>
    <x v="43"/>
    <s v="(미사용)제이앤티(J&amp;T)"/>
    <d v="2023-03-27T00:00:00"/>
    <s v="20230327-4005-5"/>
    <s v="TAPE(74*48파이) 외"/>
    <x v="1"/>
    <x v="371"/>
  </r>
  <r>
    <x v="43"/>
    <x v="43"/>
    <s v="(주)덕성테크팩"/>
    <d v="2023-03-27T00:00:00"/>
    <s v="20230327-4007-3"/>
    <s v="TAPE(BOX TAPE_50*50) 외"/>
    <x v="1"/>
    <x v="419"/>
  </r>
  <r>
    <x v="43"/>
    <x v="43"/>
    <s v="삼전순약공업(주)대전지점"/>
    <d v="2023-03-27T00:00:00"/>
    <s v="20230327-4008-3"/>
    <s v="에탄올(반도체Grade/4L)"/>
    <x v="1"/>
    <x v="169"/>
  </r>
  <r>
    <x v="43"/>
    <x v="43"/>
    <s v="채움하이텍"/>
    <d v="2023-03-27T00:00:00"/>
    <s v="20230327-4010-3"/>
    <s v="Guide JIG(형광체휠)"/>
    <x v="1"/>
    <x v="228"/>
  </r>
  <r>
    <x v="43"/>
    <x v="43"/>
    <s v="알파봉동점"/>
    <d v="2023-03-27T00:00:00"/>
    <s v="20230327-4011-3"/>
    <s v="귀마개(3M-1110) 853 3002 외"/>
    <x v="1"/>
    <x v="420"/>
  </r>
  <r>
    <x v="43"/>
    <x v="43"/>
    <s v="세미위즈"/>
    <d v="2023-03-27T00:00:00"/>
    <s v="20230327-4013-4"/>
    <s v="수리(EF0 Box/SG-55) 외"/>
    <x v="1"/>
    <x v="421"/>
  </r>
  <r>
    <x v="43"/>
    <x v="43"/>
    <s v="주식회사마루디자인"/>
    <d v="2023-03-27T00:00:00"/>
    <s v="20230327-7013-1"/>
    <s v="3월분 매입액 결제 - 상용차산업 혁신성장 과제"/>
    <x v="362"/>
    <x v="0"/>
  </r>
  <r>
    <x v="43"/>
    <x v="43"/>
    <s v="주식회사마루디자인"/>
    <d v="2023-03-27T00:00:00"/>
    <s v="20230327-7013-2"/>
    <s v="3월분 매입액 결제 - 상용차산업 혁신성장 과제"/>
    <x v="363"/>
    <x v="0"/>
  </r>
  <r>
    <x v="43"/>
    <x v="43"/>
    <s v="주식회사마루디자인"/>
    <d v="2023-03-27T00:00:00"/>
    <s v="20230327-7013-3"/>
    <s v="3월분 매입액 결제 - 상용차산업 혁신성장 과제"/>
    <x v="307"/>
    <x v="0"/>
  </r>
  <r>
    <x v="43"/>
    <x v="43"/>
    <s v="한국특수가스(주)"/>
    <d v="2023-03-27T00:00:00"/>
    <s v="20230327-7013-4"/>
    <s v="3월분 매입액 결제 - 상용차산업 혁신성장 과제"/>
    <x v="364"/>
    <x v="0"/>
  </r>
  <r>
    <x v="43"/>
    <x v="43"/>
    <s v="씬시어전자"/>
    <d v="2023-03-27T00:00:00"/>
    <s v="20230327-7013-5"/>
    <s v="3월분 매입액 결제 - 상용차산업 혁신성장 과제"/>
    <x v="365"/>
    <x v="0"/>
  </r>
  <r>
    <x v="43"/>
    <x v="43"/>
    <s v="씬시어전자"/>
    <d v="2023-03-27T00:00:00"/>
    <s v="20230327-7013-6"/>
    <s v="3월분 매입액 결제 - 상용차산업 혁신성장 과제"/>
    <x v="366"/>
    <x v="0"/>
  </r>
  <r>
    <x v="43"/>
    <x v="43"/>
    <s v="씬시어전자"/>
    <d v="2023-03-27T00:00:00"/>
    <s v="20230327-7013-7"/>
    <s v="3월분 매입액 결제 - 상용차산업 혁신성장 과제"/>
    <x v="367"/>
    <x v="0"/>
  </r>
  <r>
    <x v="43"/>
    <x v="43"/>
    <s v="씬시어전자"/>
    <d v="2023-03-27T00:00:00"/>
    <s v="20230327-7013-8"/>
    <s v="3월분 매입액 결제 - 상용차산업 혁신성장 과제"/>
    <x v="368"/>
    <x v="0"/>
  </r>
  <r>
    <x v="43"/>
    <x v="43"/>
    <s v="우명전자산업"/>
    <d v="2023-03-27T00:00:00"/>
    <s v="20230327-7013-9"/>
    <s v="3월분 매입액 결제 - 상용차산업 혁신성장 과제"/>
    <x v="369"/>
    <x v="0"/>
  </r>
  <r>
    <x v="43"/>
    <x v="43"/>
    <s v="우명전자산업"/>
    <d v="2023-03-27T00:00:00"/>
    <s v="20230327-7013-10"/>
    <s v="3월분 매입액 결제 - 상용차산업 혁신성장 과제"/>
    <x v="370"/>
    <x v="0"/>
  </r>
  <r>
    <x v="43"/>
    <x v="43"/>
    <s v="우명전자산업"/>
    <d v="2023-03-27T00:00:00"/>
    <s v="20230327-7013-11"/>
    <s v="3월분 매입액 결제 - 상용차산업 혁신성장 과제"/>
    <x v="371"/>
    <x v="0"/>
  </r>
  <r>
    <x v="43"/>
    <x v="43"/>
    <s v="(주)유피테크"/>
    <d v="2023-03-27T00:00:00"/>
    <s v="20230327-7013-12"/>
    <s v="3월분 매입액 결제 - 상용차산업 혁신성장 과제"/>
    <x v="371"/>
    <x v="0"/>
  </r>
  <r>
    <x v="43"/>
    <x v="43"/>
    <s v="(주)유피테크"/>
    <d v="2023-03-27T00:00:00"/>
    <s v="20230327-7013-13"/>
    <s v="3월분 매입액 결제 - 상용차산업 혁신성장 과제"/>
    <x v="274"/>
    <x v="0"/>
  </r>
  <r>
    <x v="43"/>
    <x v="43"/>
    <s v="엠에스테크(MS TECH)"/>
    <d v="2023-03-27T00:00:00"/>
    <s v="20230327-7013-14"/>
    <s v="3월분 매입액 결제 - 상용차산업 혁신성장 과제"/>
    <x v="372"/>
    <x v="0"/>
  </r>
  <r>
    <x v="43"/>
    <x v="43"/>
    <s v="씬시어전자"/>
    <d v="2023-03-27T00:00:00"/>
    <s v="20230327-7014-6"/>
    <s v="1월분 매입액 결제"/>
    <x v="373"/>
    <x v="0"/>
  </r>
  <r>
    <x v="43"/>
    <x v="43"/>
    <s v="우명전자산업"/>
    <d v="2023-03-27T00:00:00"/>
    <s v="20230327-7014-10"/>
    <s v="1월분 매입액 결제"/>
    <x v="291"/>
    <x v="0"/>
  </r>
  <r>
    <x v="43"/>
    <x v="43"/>
    <s v="(주)헤르메스전자"/>
    <d v="2023-03-27T00:00:00"/>
    <s v="20230327-7014-17"/>
    <s v="1월분 매입액 결제"/>
    <x v="374"/>
    <x v="0"/>
  </r>
  <r>
    <x v="43"/>
    <x v="43"/>
    <s v="전북카드"/>
    <d v="2023-03-27T00:00:00"/>
    <s v="20230327-7021-3"/>
    <s v="주총/인사위원회 다과"/>
    <x v="1"/>
    <x v="422"/>
  </r>
  <r>
    <x v="43"/>
    <x v="43"/>
    <s v="우진ACT 호남지사"/>
    <d v="2023-03-27T00:00:00"/>
    <s v="20230327-7023-3"/>
    <s v="방진복외"/>
    <x v="1"/>
    <x v="423"/>
  </r>
  <r>
    <x v="43"/>
    <x v="43"/>
    <s v="하나카드(상용)"/>
    <d v="2023-03-27T00:00:00"/>
    <s v="20230327-7024-2"/>
    <s v="상용차산업 혁신성장 과제 관련 레벨센서 조립 상태 확인 및 측정 출장"/>
    <x v="1"/>
    <x v="424"/>
  </r>
  <r>
    <x v="43"/>
    <x v="43"/>
    <s v="하나카드(상용)"/>
    <d v="2023-03-27T00:00:00"/>
    <s v="20230327-7024-3"/>
    <s v="상용차산업 혁신성장 과제 관련 전시회 참관 출장"/>
    <x v="1"/>
    <x v="425"/>
  </r>
  <r>
    <x v="43"/>
    <x v="43"/>
    <s v="하나카드(상용)"/>
    <d v="2023-03-27T00:00:00"/>
    <s v="20230327-7024-4"/>
    <s v="상용차산업 혁신성장 과제 관련 양산 및 가공업체 기술미팅 출장"/>
    <x v="1"/>
    <x v="426"/>
  </r>
  <r>
    <x v="43"/>
    <x v="43"/>
    <s v="세미위즈"/>
    <d v="2023-03-27T00:00:00"/>
    <s v="20230327-7028-1"/>
    <s v="WORK HOLDER CLAMP ASSY 외"/>
    <x v="375"/>
    <x v="0"/>
  </r>
  <r>
    <x v="43"/>
    <x v="43"/>
    <s v="세미위즈"/>
    <d v="2023-03-27T00:00:00"/>
    <s v="20230327-7028-2"/>
    <s v="WORK HOLDER CLAMP ASSY 외"/>
    <x v="376"/>
    <x v="0"/>
  </r>
  <r>
    <x v="43"/>
    <x v="43"/>
    <s v="신한카드(김혁전무이사)"/>
    <d v="2023-03-27T00:00:00"/>
    <s v="20230327-7031-2"/>
    <s v="출장시 식사"/>
    <x v="1"/>
    <x v="427"/>
  </r>
  <r>
    <x v="43"/>
    <x v="43"/>
    <s v="윤일"/>
    <d v="2023-03-27T00:00:00"/>
    <s v="20230327-7033-3"/>
    <s v="일본 전시회용 회사 카다로그 외 제작"/>
    <x v="1"/>
    <x v="428"/>
  </r>
  <r>
    <x v="43"/>
    <x v="43"/>
    <s v="공인회계사류신걸"/>
    <d v="2023-03-27T00:00:00"/>
    <s v="20230327-7034-3"/>
    <s v="세무조정수수료"/>
    <x v="1"/>
    <x v="429"/>
  </r>
  <r>
    <x v="43"/>
    <x v="43"/>
    <s v="(유)씨피전자"/>
    <d v="2023-03-28T00:00:00"/>
    <s v="20230328-4001-2"/>
    <s v="Plating Sample(OL94TMLE-MINI) 외"/>
    <x v="1"/>
    <x v="430"/>
  </r>
  <r>
    <x v="43"/>
    <x v="43"/>
    <s v="민디자인"/>
    <d v="2023-03-28T00:00:00"/>
    <s v="20230328-4006-3"/>
    <s v="생산일보(A4) 외"/>
    <x v="1"/>
    <x v="228"/>
  </r>
  <r>
    <x v="43"/>
    <x v="43"/>
    <s v="금강인쇄, 출판"/>
    <d v="2023-03-28T00:00:00"/>
    <s v="20230328-4007-3"/>
    <s v="LED조명 제품 카다로그"/>
    <x v="1"/>
    <x v="30"/>
  </r>
  <r>
    <x v="43"/>
    <x v="43"/>
    <s v="(유)신일해외관광"/>
    <d v="2023-03-28T00:00:00"/>
    <s v="20230328-7001-3"/>
    <s v="3월 통근버스"/>
    <x v="1"/>
    <x v="243"/>
  </r>
  <r>
    <x v="43"/>
    <x v="43"/>
    <s v="민디자인"/>
    <d v="2023-03-28T00:00:00"/>
    <s v="20230328-7003-5"/>
    <s v="주주총회 책자 15부,명함"/>
    <x v="1"/>
    <x v="431"/>
  </r>
  <r>
    <x v="43"/>
    <x v="43"/>
    <s v="신한카드(김강호부사장)"/>
    <d v="2023-03-28T00:00:00"/>
    <s v="20230328-7004-2"/>
    <s v="거래처 직원 접대"/>
    <x v="1"/>
    <x v="267"/>
  </r>
  <r>
    <x v="43"/>
    <x v="43"/>
    <s v="노령종합상사"/>
    <d v="2023-03-28T00:00:00"/>
    <s v="20230328-7005-3"/>
    <s v="2월분 매입액 결제"/>
    <x v="312"/>
    <x v="0"/>
  </r>
  <r>
    <x v="43"/>
    <x v="43"/>
    <s v="노무법인 한결"/>
    <d v="2023-03-28T00:00:00"/>
    <s v="20230328-7005-4"/>
    <s v="2월분 매입액 결제"/>
    <x v="70"/>
    <x v="0"/>
  </r>
  <r>
    <x v="43"/>
    <x v="43"/>
    <s v="대진기계(주)"/>
    <d v="2023-03-28T00:00:00"/>
    <s v="20230328-7005-7"/>
    <s v="2월분 매입액 결제"/>
    <x v="377"/>
    <x v="0"/>
  </r>
  <r>
    <x v="43"/>
    <x v="43"/>
    <s v="덕성기획"/>
    <d v="2023-03-28T00:00:00"/>
    <s v="20230328-7005-9"/>
    <s v="2월분 매입액 결제"/>
    <x v="378"/>
    <x v="0"/>
  </r>
  <r>
    <x v="43"/>
    <x v="43"/>
    <s v="(주)덕성테크팩"/>
    <d v="2023-03-28T00:00:00"/>
    <s v="20230328-7005-10"/>
    <s v="2월분 매입액 결제"/>
    <x v="379"/>
    <x v="0"/>
  </r>
  <r>
    <x v="43"/>
    <x v="43"/>
    <s v="동성유공압"/>
    <d v="2023-03-28T00:00:00"/>
    <s v="20230328-7005-11"/>
    <s v="2월분 매입액 결제"/>
    <x v="380"/>
    <x v="0"/>
  </r>
  <r>
    <x v="43"/>
    <x v="43"/>
    <s v="유한회사 동양정보통신"/>
    <d v="2023-03-28T00:00:00"/>
    <s v="20230328-7005-12"/>
    <s v="2월분 매입액 결제"/>
    <x v="381"/>
    <x v="0"/>
  </r>
  <r>
    <x v="43"/>
    <x v="43"/>
    <s v="주식회사마루디자인"/>
    <d v="2023-03-28T00:00:00"/>
    <s v="20230328-7005-14"/>
    <s v="2월분 매입액 결제"/>
    <x v="382"/>
    <x v="0"/>
  </r>
  <r>
    <x v="43"/>
    <x v="43"/>
    <s v="부광하이텍(주)"/>
    <d v="2023-03-28T00:00:00"/>
    <s v="20230328-7005-15"/>
    <s v="2월분 매입액 결제"/>
    <x v="383"/>
    <x v="0"/>
  </r>
  <r>
    <x v="43"/>
    <x v="43"/>
    <s v="(주)비트정보기술"/>
    <d v="2023-03-28T00:00:00"/>
    <s v="20230328-7005-16"/>
    <s v="2월분 매입액 결제"/>
    <x v="262"/>
    <x v="0"/>
  </r>
  <r>
    <x v="43"/>
    <x v="43"/>
    <s v="삼전순약공업(주)대전지점"/>
    <d v="2023-03-28T00:00:00"/>
    <s v="20230328-7005-17"/>
    <s v="2월분 매입액 결제"/>
    <x v="384"/>
    <x v="0"/>
  </r>
  <r>
    <x v="43"/>
    <x v="43"/>
    <s v="주식회사 성진테크"/>
    <d v="2023-03-28T00:00:00"/>
    <s v="20230328-7005-19"/>
    <s v="2월분 매입액 결제"/>
    <x v="385"/>
    <x v="0"/>
  </r>
  <r>
    <x v="43"/>
    <x v="43"/>
    <s v="세미원"/>
    <d v="2023-03-28T00:00:00"/>
    <s v="20230328-7005-22"/>
    <s v="2월분 매입액 결제"/>
    <x v="68"/>
    <x v="0"/>
  </r>
  <r>
    <x v="43"/>
    <x v="43"/>
    <s v="세종산업(주)"/>
    <d v="2023-03-28T00:00:00"/>
    <s v="20230328-7005-23"/>
    <s v="2월분 매입액 결제"/>
    <x v="286"/>
    <x v="0"/>
  </r>
  <r>
    <x v="43"/>
    <x v="43"/>
    <s v="(주)솔룩스"/>
    <d v="2023-03-28T00:00:00"/>
    <s v="20230328-7005-24"/>
    <s v="2월분 매입액 결제"/>
    <x v="386"/>
    <x v="0"/>
  </r>
  <r>
    <x v="43"/>
    <x v="43"/>
    <s v="신우전자(주)"/>
    <d v="2023-03-28T00:00:00"/>
    <s v="20230328-7005-25"/>
    <s v="2월분 매입액 결제"/>
    <x v="387"/>
    <x v="0"/>
  </r>
  <r>
    <x v="43"/>
    <x v="43"/>
    <s v="(유)씨피전자"/>
    <d v="2023-03-28T00:00:00"/>
    <s v="20230328-7005-27"/>
    <s v="2월분 매입액 결제"/>
    <x v="388"/>
    <x v="0"/>
  </r>
  <r>
    <x v="43"/>
    <x v="43"/>
    <s v="(주)어드밴스메탈"/>
    <d v="2023-03-28T00:00:00"/>
    <s v="20230328-7005-30"/>
    <s v="2월분 매입액 결제"/>
    <x v="389"/>
    <x v="0"/>
  </r>
  <r>
    <x v="43"/>
    <x v="43"/>
    <s v="엘펙"/>
    <d v="2023-03-28T00:00:00"/>
    <s v="20230328-7005-31"/>
    <s v="2월분 매입액 결제"/>
    <x v="390"/>
    <x v="0"/>
  </r>
  <r>
    <x v="43"/>
    <x v="43"/>
    <s v="비투(B2)기술"/>
    <d v="2023-03-28T00:00:00"/>
    <s v="20230328-7005-33"/>
    <s v="2월분 매입액 결제"/>
    <x v="391"/>
    <x v="0"/>
  </r>
  <r>
    <x v="43"/>
    <x v="43"/>
    <s v="영광종합사무기"/>
    <d v="2023-03-28T00:00:00"/>
    <s v="20230328-7005-34"/>
    <s v="2월분 매입액 결제"/>
    <x v="280"/>
    <x v="0"/>
  </r>
  <r>
    <x v="43"/>
    <x v="43"/>
    <s v="익산관세사무소"/>
    <d v="2023-03-28T00:00:00"/>
    <s v="20230328-7005-36"/>
    <s v="2월분 매입액 결제"/>
    <x v="392"/>
    <x v="0"/>
  </r>
  <r>
    <x v="43"/>
    <x v="43"/>
    <s v="익산세기냉동"/>
    <d v="2023-03-28T00:00:00"/>
    <s v="20230328-7005-37"/>
    <s v="2월분 매입액 결제"/>
    <x v="393"/>
    <x v="0"/>
  </r>
  <r>
    <x v="43"/>
    <x v="43"/>
    <s v="인텍"/>
    <d v="2023-03-28T00:00:00"/>
    <s v="20230328-7005-38"/>
    <s v="2월분 매입액 결제"/>
    <x v="330"/>
    <x v="0"/>
  </r>
  <r>
    <x v="43"/>
    <x v="43"/>
    <s v="주식회사 153신성"/>
    <d v="2023-03-28T00:00:00"/>
    <s v="20230328-7005-39"/>
    <s v="2월분 매입액 결제"/>
    <x v="394"/>
    <x v="0"/>
  </r>
  <r>
    <x v="43"/>
    <x v="43"/>
    <s v="전라아크릴"/>
    <d v="2023-03-28T00:00:00"/>
    <s v="20230328-7005-40"/>
    <s v="2월분 매입액 결제"/>
    <x v="67"/>
    <x v="0"/>
  </r>
  <r>
    <x v="43"/>
    <x v="43"/>
    <s v="(유)전북전기관리소"/>
    <d v="2023-03-28T00:00:00"/>
    <s v="20230328-7005-41"/>
    <s v="2월분 매입액 결제"/>
    <x v="282"/>
    <x v="0"/>
  </r>
  <r>
    <x v="43"/>
    <x v="43"/>
    <s v="(주)제이오텍"/>
    <d v="2023-03-28T00:00:00"/>
    <s v="20230328-7005-43"/>
    <s v="2월분 매입액 결제"/>
    <x v="395"/>
    <x v="0"/>
  </r>
  <r>
    <x v="43"/>
    <x v="43"/>
    <s v="유한회사 제이와이산업"/>
    <d v="2023-03-28T00:00:00"/>
    <s v="20230328-7005-44"/>
    <s v="2월분 매입액 결제"/>
    <x v="283"/>
    <x v="0"/>
  </r>
  <r>
    <x v="43"/>
    <x v="43"/>
    <s v="(주)지피엔이"/>
    <d v="2023-03-28T00:00:00"/>
    <s v="20230328-7005-46"/>
    <s v="2월분 매입액 결제"/>
    <x v="396"/>
    <x v="0"/>
  </r>
  <r>
    <x v="43"/>
    <x v="43"/>
    <s v="(주)청용산업"/>
    <d v="2023-03-28T00:00:00"/>
    <s v="20230328-7005-48"/>
    <s v="2월분 매입액 결제"/>
    <x v="397"/>
    <x v="0"/>
  </r>
  <r>
    <x v="43"/>
    <x v="43"/>
    <s v="주식회사 케이엠디솔루션"/>
    <d v="2023-03-28T00:00:00"/>
    <s v="20230328-7005-49"/>
    <s v="2월분 매입액 결제"/>
    <x v="350"/>
    <x v="0"/>
  </r>
  <r>
    <x v="43"/>
    <x v="43"/>
    <s v="코오롱하이필(대양)"/>
    <d v="2023-03-28T00:00:00"/>
    <s v="20230328-7005-50"/>
    <s v="2월분 매입액 결제"/>
    <x v="285"/>
    <x v="0"/>
  </r>
  <r>
    <x v="43"/>
    <x v="43"/>
    <s v="콜엘리베이터 주식회사"/>
    <d v="2023-03-28T00:00:00"/>
    <s v="20230328-7005-51"/>
    <s v="2월분 매입액 결제"/>
    <x v="357"/>
    <x v="0"/>
  </r>
  <r>
    <x v="43"/>
    <x v="43"/>
    <s v="주식회사 큐엘"/>
    <d v="2023-03-28T00:00:00"/>
    <s v="20230328-7005-52"/>
    <s v="2월분 매입액 결제"/>
    <x v="75"/>
    <x v="0"/>
  </r>
  <r>
    <x v="43"/>
    <x v="43"/>
    <s v="태성산업(주)익산공장"/>
    <d v="2023-03-28T00:00:00"/>
    <s v="20230328-7005-53"/>
    <s v="2월분 매입액 결제"/>
    <x v="398"/>
    <x v="0"/>
  </r>
  <r>
    <x v="43"/>
    <x v="43"/>
    <s v="(유)풍남전력"/>
    <d v="2023-03-28T00:00:00"/>
    <s v="20230328-7005-55"/>
    <s v="2월분 매입액 결제"/>
    <x v="399"/>
    <x v="0"/>
  </r>
  <r>
    <x v="43"/>
    <x v="43"/>
    <s v="P&amp;G"/>
    <d v="2023-03-28T00:00:00"/>
    <s v="20230328-7005-56"/>
    <s v="2월분 매입액 결제"/>
    <x v="338"/>
    <x v="0"/>
  </r>
  <r>
    <x v="43"/>
    <x v="43"/>
    <s v="피엠텅스텐"/>
    <d v="2023-03-28T00:00:00"/>
    <s v="20230328-7005-58"/>
    <s v="2월분 매입액 결제"/>
    <x v="400"/>
    <x v="0"/>
  </r>
  <r>
    <x v="43"/>
    <x v="43"/>
    <s v="(주)한국미스미"/>
    <d v="2023-03-28T00:00:00"/>
    <s v="20230328-7005-60"/>
    <s v="2월분 매입액 결제"/>
    <x v="401"/>
    <x v="0"/>
  </r>
  <r>
    <x v="43"/>
    <x v="43"/>
    <s v="주식회사 한비로"/>
    <d v="2023-03-28T00:00:00"/>
    <s v="20230328-7005-62"/>
    <s v="2월분 매입액 결제"/>
    <x v="291"/>
    <x v="0"/>
  </r>
  <r>
    <x v="43"/>
    <x v="43"/>
    <s v="토와화인 주식회사"/>
    <d v="2023-03-28T00:00:00"/>
    <s v="20230328-7005-64"/>
    <s v="2월분 매입액 결제"/>
    <x v="68"/>
    <x v="0"/>
  </r>
  <r>
    <x v="43"/>
    <x v="43"/>
    <s v="(주)휴먼텍"/>
    <d v="2023-03-28T00:00:00"/>
    <s v="20230328-7005-65"/>
    <s v="2월분 매입액 결제"/>
    <x v="402"/>
    <x v="0"/>
  </r>
  <r>
    <x v="43"/>
    <x v="43"/>
    <s v="노무법인 한결"/>
    <d v="2023-03-28T00:00:00"/>
    <s v="20230328-7007-3"/>
    <s v="인사노무자문수수료"/>
    <x v="1"/>
    <x v="234"/>
  </r>
  <r>
    <x v="43"/>
    <x v="43"/>
    <s v="신한카드(대표이사)"/>
    <d v="2023-03-28T00:00:00"/>
    <s v="20230328-7009-2"/>
    <s v="고객사 영업 활동"/>
    <x v="1"/>
    <x v="432"/>
  </r>
  <r>
    <x v="43"/>
    <x v="43"/>
    <s v="건웅기계주식회사"/>
    <d v="2023-03-29T00:00:00"/>
    <s v="20230329-4003-2"/>
    <s v="박스 및 포장비(양문형_1/2) 외"/>
    <x v="1"/>
    <x v="433"/>
  </r>
  <r>
    <x v="43"/>
    <x v="43"/>
    <s v="신한카드(김혁전무이사)"/>
    <d v="2023-03-29T00:00:00"/>
    <s v="20230329-7001-5"/>
    <s v="출장시 식사 외"/>
    <x v="1"/>
    <x v="434"/>
  </r>
  <r>
    <x v="43"/>
    <x v="43"/>
    <s v="하나카드(상용)"/>
    <d v="2023-03-29T00:00:00"/>
    <s v="20230329-7002-2"/>
    <s v="상용차산업 혁신성장 과제 관련 세계보안엑스포2023 전시회 참관 출장"/>
    <x v="1"/>
    <x v="435"/>
  </r>
  <r>
    <x v="43"/>
    <x v="43"/>
    <s v="세미위즈"/>
    <d v="2023-03-30T00:00:00"/>
    <s v="20230330-4001-3"/>
    <s v="수리(Power Supply)"/>
    <x v="1"/>
    <x v="436"/>
  </r>
  <r>
    <x v="43"/>
    <x v="43"/>
    <s v="하나카드(상용)"/>
    <d v="2023-03-30T00:00:00"/>
    <s v="20230330-7001-2"/>
    <s v="상용차산업 혁신성장 과제 관련 회의비"/>
    <x v="1"/>
    <x v="437"/>
  </r>
  <r>
    <x v="43"/>
    <x v="43"/>
    <s v="신한카드(김강호부사장)"/>
    <d v="2023-03-30T00:00:00"/>
    <s v="20230330-7007-3"/>
    <s v="거래처 직원 접대"/>
    <x v="1"/>
    <x v="438"/>
  </r>
  <r>
    <x v="43"/>
    <x v="43"/>
    <s v="선일회계법인(광주지점)"/>
    <d v="2023-03-30T00:00:00"/>
    <s v="20230330-7008-3"/>
    <s v="내부회계용역수수료 잔금 및 부대비용"/>
    <x v="1"/>
    <x v="439"/>
  </r>
  <r>
    <x v="43"/>
    <x v="43"/>
    <s v="신한카드(김혁전무이사)"/>
    <d v="2023-03-30T00:00:00"/>
    <s v="20230330-7009-2"/>
    <s v="출장시 식사"/>
    <x v="1"/>
    <x v="204"/>
  </r>
  <r>
    <x v="43"/>
    <x v="43"/>
    <s v="인텍"/>
    <d v="2023-03-31T00:00:00"/>
    <s v="20230331-4001-3"/>
    <s v="BOAT(1CH-HUD)"/>
    <x v="1"/>
    <x v="440"/>
  </r>
  <r>
    <x v="43"/>
    <x v="43"/>
    <s v="한국전력공사"/>
    <d v="2023-03-31T00:00:00"/>
    <s v="20230331-7005-3"/>
    <s v="3월 전기요금(본관)"/>
    <x v="1"/>
    <x v="441"/>
  </r>
  <r>
    <x v="43"/>
    <x v="43"/>
    <s v="하나카드(상용)"/>
    <d v="2023-03-31T00:00:00"/>
    <s v="20230331-7019-2"/>
    <s v="상용차산업 혁신성장 과제 관련 회의비"/>
    <x v="1"/>
    <x v="277"/>
  </r>
  <r>
    <x v="43"/>
    <x v="43"/>
    <s v="신한카드(하이패스)"/>
    <d v="2023-03-31T00:00:00"/>
    <s v="20230331-7021-2"/>
    <s v="하이패스카드 사용"/>
    <x v="1"/>
    <x v="442"/>
  </r>
  <r>
    <x v="43"/>
    <x v="43"/>
    <s v="신한카드(이학수 부사장)"/>
    <d v="2023-03-31T00:00:00"/>
    <s v="20230331-7025-2"/>
    <s v="거래처 직원 접대"/>
    <x v="1"/>
    <x v="443"/>
  </r>
  <r>
    <x v="43"/>
    <x v="43"/>
    <s v="회계법인 리안"/>
    <d v="2023-03-31T00:00:00"/>
    <s v="20230331-7026-3"/>
    <s v="공정가치금융자산 주식평가 수수료"/>
    <x v="1"/>
    <x v="444"/>
  </r>
  <r>
    <x v="43"/>
    <x v="43"/>
    <s v="신한카드(대표이사)"/>
    <d v="2023-03-31T00:00:00"/>
    <s v="20230331-7028-2"/>
    <s v="고객사 영업 활동"/>
    <x v="1"/>
    <x v="445"/>
  </r>
  <r>
    <x v="43"/>
    <x v="43"/>
    <s v="신한카드(대표이사)"/>
    <d v="2023-03-31T00:00:00"/>
    <s v="20230331-7029-5"/>
    <s v="SRT환불수수료"/>
    <x v="1"/>
    <x v="446"/>
  </r>
  <r>
    <x v="43"/>
    <x v="43"/>
    <s v="신한카드(김혁전무이사)"/>
    <d v="2023-03-31T00:00:00"/>
    <s v="20230331-7030-2"/>
    <s v="거래처 직원 접대"/>
    <x v="1"/>
    <x v="251"/>
  </r>
  <r>
    <x v="43"/>
    <x v="43"/>
    <s v="신한카드(대표이사)"/>
    <d v="2023-03-31T00:00:00"/>
    <s v="20230331-7031-3"/>
    <s v="대표이사 베트남출장비 정산(23.02.22~03.02)"/>
    <x v="1"/>
    <x v="447"/>
  </r>
  <r>
    <x v="43"/>
    <x v="43"/>
    <s v="디엠에스"/>
    <d v="2023-03-31T00:00:00"/>
    <s v="20230331-7032-3"/>
    <s v="세라믹 형광체 휠 평가용 샘플 납품시 운반비"/>
    <x v="1"/>
    <x v="448"/>
  </r>
  <r>
    <x v="43"/>
    <x v="43"/>
    <s v="유한회사 제이와이산업"/>
    <d v="2023-03-31T00:00:00"/>
    <s v="20230331-7034-3"/>
    <s v="일반폐기물 처리"/>
    <x v="1"/>
    <x v="246"/>
  </r>
  <r>
    <x v="43"/>
    <x v="43"/>
    <s v="익산관세사무소"/>
    <d v="2023-03-31T00:00:00"/>
    <s v="20230331-7035-3"/>
    <s v="이핀, NATEC 수출통관료"/>
    <x v="1"/>
    <x v="449"/>
  </r>
  <r>
    <x v="43"/>
    <x v="43"/>
    <s v="로젠전주"/>
    <d v="2023-03-31T00:00:00"/>
    <s v="20230331-7036-3"/>
    <s v="3월분 택배료"/>
    <x v="1"/>
    <x v="450"/>
  </r>
  <r>
    <x v="43"/>
    <x v="43"/>
    <s v="삼정회계법인"/>
    <d v="2023-03-31T00:00:00"/>
    <s v="20230331-7037-3"/>
    <s v="회계감사수수료 잔금"/>
    <x v="1"/>
    <x v="451"/>
  </r>
  <r>
    <x v="43"/>
    <x v="43"/>
    <s v="전북완주봉동용암(경동택배)"/>
    <d v="2023-03-31T00:00:00"/>
    <s v="20230331-7039-3"/>
    <s v="3월분 택배료"/>
    <x v="1"/>
    <x v="452"/>
  </r>
  <r>
    <x v="43"/>
    <x v="43"/>
    <s v="엘에프에스(주)오디텍점"/>
    <d v="2023-03-31T00:00:00"/>
    <s v="20230331-7041-4"/>
    <s v="3월 식대"/>
    <x v="1"/>
    <x v="453"/>
  </r>
  <r>
    <x v="43"/>
    <x v="43"/>
    <s v="현대3공단 주유소"/>
    <d v="2023-03-31T00:00:00"/>
    <s v="20230331-7042-7"/>
    <s v="3월 주유"/>
    <x v="1"/>
    <x v="454"/>
  </r>
  <r>
    <x v="43"/>
    <x v="43"/>
    <s v="관리부"/>
    <d v="2023-03-31T00:00:00"/>
    <s v="20230331-7056-3"/>
    <s v="1분기 매입채무 평가"/>
    <x v="403"/>
    <x v="0"/>
  </r>
  <r>
    <x v="43"/>
    <x v="43"/>
    <s v="(주)비트정보기술"/>
    <d v="2023-04-01T00:00:00"/>
    <s v="20230401-7001-3"/>
    <s v="4월 ERP 유지 보수비"/>
    <x v="1"/>
    <x v="161"/>
  </r>
  <r>
    <x v="43"/>
    <x v="43"/>
    <s v="신한카드(대표이사)"/>
    <d v="2023-04-01T00:00:00"/>
    <s v="20230401-7002-6"/>
    <s v="출장시 기차이용료"/>
    <x v="1"/>
    <x v="455"/>
  </r>
  <r>
    <x v="43"/>
    <x v="43"/>
    <s v="관리부"/>
    <d v="2023-04-01T00:00:00"/>
    <s v="20230401-7004-3"/>
    <s v="1분기 매입채무 평가 취소"/>
    <x v="404"/>
    <x v="0"/>
  </r>
  <r>
    <x v="43"/>
    <x v="43"/>
    <s v="이비테크(주)_전자조사"/>
    <d v="2023-04-03T00:00:00"/>
    <s v="20230403-4002-3"/>
    <s v="전자조사(Wafer,Chip)"/>
    <x v="1"/>
    <x v="271"/>
  </r>
  <r>
    <x v="43"/>
    <x v="43"/>
    <s v="세미위즈"/>
    <d v="2023-04-03T00:00:00"/>
    <s v="20230403-7004-1"/>
    <s v="수리(Power Supply)"/>
    <x v="405"/>
    <x v="0"/>
  </r>
  <r>
    <x v="43"/>
    <x v="43"/>
    <s v="세미위즈"/>
    <d v="2023-04-03T00:00:00"/>
    <s v="20230403-7004-2"/>
    <s v="수리(Power Supply)"/>
    <x v="406"/>
    <x v="0"/>
  </r>
  <r>
    <x v="43"/>
    <x v="43"/>
    <s v="한국전력공사"/>
    <d v="2023-04-03T00:00:00"/>
    <s v="20230403-7018-1"/>
    <s v="3월 전기요금(본관)"/>
    <x v="407"/>
    <x v="0"/>
  </r>
  <r>
    <x v="43"/>
    <x v="43"/>
    <s v="주식회사 한비로"/>
    <d v="2023-04-04T00:00:00"/>
    <s v="20230404-7001-3"/>
    <s v="4월 그룹웨어 서버호스팅료"/>
    <x v="1"/>
    <x v="166"/>
  </r>
  <r>
    <x v="43"/>
    <x v="43"/>
    <s v="신한카드(대표이사)"/>
    <d v="2023-04-04T00:00:00"/>
    <s v="20230404-7003-2"/>
    <s v="거래처 직원 접대"/>
    <x v="1"/>
    <x v="456"/>
  </r>
  <r>
    <x v="43"/>
    <x v="43"/>
    <s v="신한카드(김강호부사장)"/>
    <d v="2023-04-04T00:00:00"/>
    <s v="20230404-7004-3"/>
    <s v="거래처 직원 접대"/>
    <x v="1"/>
    <x v="365"/>
  </r>
  <r>
    <x v="43"/>
    <x v="43"/>
    <s v="신한카드(김혁전무이사)"/>
    <d v="2023-04-04T00:00:00"/>
    <s v="20230404-7005-4"/>
    <s v="출장시 기차이용료"/>
    <x v="1"/>
    <x v="457"/>
  </r>
  <r>
    <x v="43"/>
    <x v="43"/>
    <s v="신한카드(대표이사)"/>
    <d v="2023-04-05T00:00:00"/>
    <s v="20230405-7002-1"/>
    <s v="4월분 법인카드대금 결제"/>
    <x v="408"/>
    <x v="0"/>
  </r>
  <r>
    <x v="43"/>
    <x v="43"/>
    <s v="신한카드(이학수 부사장)"/>
    <d v="2023-04-05T00:00:00"/>
    <s v="20230405-7002-2"/>
    <s v="4월분 법인카드대금 결제"/>
    <x v="409"/>
    <x v="0"/>
  </r>
  <r>
    <x v="43"/>
    <x v="43"/>
    <s v="신한카드(김강호부사장)"/>
    <d v="2023-04-05T00:00:00"/>
    <s v="20230405-7002-3"/>
    <s v="4월분 법인카드대금 결제"/>
    <x v="410"/>
    <x v="0"/>
  </r>
  <r>
    <x v="43"/>
    <x v="43"/>
    <s v="신한카드(김혁전무이사)"/>
    <d v="2023-04-05T00:00:00"/>
    <s v="20230405-7002-4"/>
    <s v="4월분 법인카드대금 결제"/>
    <x v="411"/>
    <x v="0"/>
  </r>
  <r>
    <x v="43"/>
    <x v="43"/>
    <s v="신한카드(하이패스)"/>
    <d v="2023-04-05T00:00:00"/>
    <s v="20230405-7002-5"/>
    <s v="4월분 법인카드대금 결제"/>
    <x v="412"/>
    <x v="0"/>
  </r>
  <r>
    <x v="43"/>
    <x v="43"/>
    <s v="한생해운항공주식회사"/>
    <d v="2023-04-05T00:00:00"/>
    <s v="20230405-7005-2"/>
    <s v="이핀 출하시 통관수수료"/>
    <x v="1"/>
    <x v="186"/>
  </r>
  <r>
    <x v="43"/>
    <x v="43"/>
    <s v="신한카드(김혁전무이사)"/>
    <d v="2023-04-05T00:00:00"/>
    <s v="20230405-7006-4"/>
    <s v="출장시 기차이용료 외"/>
    <x v="1"/>
    <x v="458"/>
  </r>
  <r>
    <x v="43"/>
    <x v="43"/>
    <s v="신한카드(대표이사)"/>
    <d v="2023-04-06T00:00:00"/>
    <s v="20230406-7003-3"/>
    <s v="출장시 음료 외"/>
    <x v="1"/>
    <x v="459"/>
  </r>
  <r>
    <x v="43"/>
    <x v="43"/>
    <s v="신한카드(김강호부사장)"/>
    <d v="2023-04-06T00:00:00"/>
    <s v="20230406-7004-2"/>
    <s v="거래처 직원 접대"/>
    <x v="1"/>
    <x v="460"/>
  </r>
  <r>
    <x v="43"/>
    <x v="43"/>
    <s v="신한카드(김혁전무이사)"/>
    <d v="2023-04-06T00:00:00"/>
    <s v="20230406-7005-2"/>
    <s v="출장시 식사"/>
    <x v="1"/>
    <x v="241"/>
  </r>
  <r>
    <x v="43"/>
    <x v="43"/>
    <s v="삼전순약공업(주)대전지점"/>
    <d v="2023-04-07T00:00:00"/>
    <s v="20230407-4002-3"/>
    <s v="에탄올(반도체Grade/4L)"/>
    <x v="1"/>
    <x v="324"/>
  </r>
  <r>
    <x v="43"/>
    <x v="43"/>
    <s v="신한카드(김혁전무이사)"/>
    <d v="2023-04-07T00:00:00"/>
    <s v="20230407-7004-4"/>
    <s v="출장시 기차이용료 외"/>
    <x v="1"/>
    <x v="461"/>
  </r>
  <r>
    <x v="43"/>
    <x v="43"/>
    <s v="(유)전북전기관리소"/>
    <d v="2023-04-08T00:00:00"/>
    <s v="20230408-7001-3"/>
    <s v="4월 전기안전관리대행수수료"/>
    <x v="1"/>
    <x v="263"/>
  </r>
  <r>
    <x v="43"/>
    <x v="43"/>
    <s v="신한카드(대표이사)"/>
    <d v="2023-04-09T00:00:00"/>
    <s v="20230409-7001-3"/>
    <s v="출장시 기차이용료"/>
    <x v="1"/>
    <x v="462"/>
  </r>
  <r>
    <x v="43"/>
    <x v="43"/>
    <s v="윤일"/>
    <d v="2023-04-10T00:00:00"/>
    <s v="20230410-7011-1"/>
    <s v="일본 전시회용 회사 카다로그 외 제작"/>
    <x v="413"/>
    <x v="0"/>
  </r>
  <r>
    <x v="43"/>
    <x v="43"/>
    <s v="디엠에스"/>
    <d v="2023-04-10T00:00:00"/>
    <s v="20230410-7011-2"/>
    <s v="세라믹 형광체 휠 평가용 샘플 납품시 운반비"/>
    <x v="414"/>
    <x v="0"/>
  </r>
  <r>
    <x v="43"/>
    <x v="43"/>
    <s v="신한카드(대표이사)"/>
    <d v="2023-04-10T00:00:00"/>
    <s v="20230410-7023-2"/>
    <s v="거래처 직원 접대"/>
    <x v="1"/>
    <x v="463"/>
  </r>
  <r>
    <x v="43"/>
    <x v="43"/>
    <s v="신한카드(김강호부사장)"/>
    <d v="2023-04-10T00:00:00"/>
    <s v="20230410-7024-2"/>
    <s v="거래처 직원 접대"/>
    <x v="1"/>
    <x v="463"/>
  </r>
  <r>
    <x v="43"/>
    <x v="43"/>
    <s v="신한카드(김혁전무이사)"/>
    <d v="2023-04-11T00:00:00"/>
    <s v="20230411-7010-2"/>
    <s v="출장시 음료"/>
    <x v="1"/>
    <x v="383"/>
  </r>
  <r>
    <x v="43"/>
    <x v="43"/>
    <s v="신한카드(김혁전무이사)"/>
    <d v="2023-04-12T00:00:00"/>
    <s v="20230412-7003-2"/>
    <s v="출장시 식사"/>
    <x v="1"/>
    <x v="427"/>
  </r>
  <r>
    <x v="43"/>
    <x v="43"/>
    <s v="신한카드(이학수 부사장)"/>
    <d v="2023-04-13T00:00:00"/>
    <s v="20230413-7003-2"/>
    <s v="거래처 직원 접대"/>
    <x v="1"/>
    <x v="464"/>
  </r>
  <r>
    <x v="43"/>
    <x v="43"/>
    <s v="신한카드(김혁전무이사)"/>
    <d v="2023-04-13T00:00:00"/>
    <s v="20230413-7004-2"/>
    <s v="거래처 직원 접대"/>
    <x v="1"/>
    <x v="465"/>
  </r>
  <r>
    <x v="43"/>
    <x v="43"/>
    <s v="신한카드(김혁전무이사)"/>
    <d v="2023-04-14T00:00:00"/>
    <s v="20230414-7005-3"/>
    <s v="출장시 주유비 외"/>
    <x v="1"/>
    <x v="466"/>
  </r>
  <r>
    <x v="43"/>
    <x v="43"/>
    <s v="코오롱하이필(대양)"/>
    <d v="2023-04-15T00:00:00"/>
    <s v="20230415-7001-3"/>
    <s v="4월 정수기렌탈"/>
    <x v="1"/>
    <x v="190"/>
  </r>
  <r>
    <x v="43"/>
    <x v="43"/>
    <s v="현대3공단 주유소"/>
    <d v="2023-04-17T00:00:00"/>
    <s v="20230417-7014-1"/>
    <s v="3월분 매입액 결제"/>
    <x v="415"/>
    <x v="0"/>
  </r>
  <r>
    <x v="43"/>
    <x v="43"/>
    <s v="엘에프에스(주)오디텍점"/>
    <d v="2023-04-17T00:00:00"/>
    <s v="20230417-7014-2"/>
    <s v="3월분 매입액 결제"/>
    <x v="416"/>
    <x v="0"/>
  </r>
  <r>
    <x v="43"/>
    <x v="43"/>
    <s v="(유)신일해외관광"/>
    <d v="2023-04-17T00:00:00"/>
    <s v="20230417-7014-3"/>
    <s v="3월분 매입액 결제"/>
    <x v="224"/>
    <x v="0"/>
  </r>
  <r>
    <x v="43"/>
    <x v="43"/>
    <s v="전북완주봉동용암(경동택배)"/>
    <d v="2023-04-17T00:00:00"/>
    <s v="20230417-7014-4"/>
    <s v="3월분 매입액 결제"/>
    <x v="417"/>
    <x v="0"/>
  </r>
  <r>
    <x v="43"/>
    <x v="43"/>
    <s v="로젠전주"/>
    <d v="2023-04-17T00:00:00"/>
    <s v="20230417-7014-5"/>
    <s v="3월분 매입액 결제"/>
    <x v="418"/>
    <x v="0"/>
  </r>
  <r>
    <x v="43"/>
    <x v="43"/>
    <s v="롯데렌탈(주)"/>
    <d v="2023-04-17T00:00:00"/>
    <s v="20230417-7014-6"/>
    <s v="3월분 매입액 결제"/>
    <x v="359"/>
    <x v="0"/>
  </r>
  <r>
    <x v="43"/>
    <x v="43"/>
    <s v="신한카드(대표이사)"/>
    <d v="2023-04-17T00:00:00"/>
    <s v="20230417-7032-2"/>
    <s v="거래처 직원 접대"/>
    <x v="1"/>
    <x v="467"/>
  </r>
  <r>
    <x v="43"/>
    <x v="43"/>
    <s v="Tokyo Seimitsu Co.,Ltd."/>
    <d v="2023-04-18T00:00:00"/>
    <s v="20230418-7003-1"/>
    <s v="DICING M/C(SS20) 외 설비 잔금 결제"/>
    <x v="49"/>
    <x v="0"/>
  </r>
  <r>
    <x v="43"/>
    <x v="43"/>
    <s v="베커코리아 주식회사"/>
    <d v="2023-04-18T00:00:00"/>
    <s v="20230418-7012-5"/>
    <s v="2월분 매입액 결제"/>
    <x v="381"/>
    <x v="0"/>
  </r>
  <r>
    <x v="43"/>
    <x v="43"/>
    <s v="세원옵틱스(주)"/>
    <d v="2023-04-18T00:00:00"/>
    <s v="20230418-7012-8"/>
    <s v="2월분 매입액 결제"/>
    <x v="337"/>
    <x v="0"/>
  </r>
  <r>
    <x v="43"/>
    <x v="43"/>
    <s v="주식회사 엠티아이엠"/>
    <d v="2023-04-18T00:00:00"/>
    <s v="20230418-7012-10"/>
    <s v="2월분 매입액 결제"/>
    <x v="419"/>
    <x v="0"/>
  </r>
  <r>
    <x v="43"/>
    <x v="43"/>
    <s v="우진ACT 호남지사"/>
    <d v="2023-04-18T00:00:00"/>
    <s v="20230418-7012-12"/>
    <s v="2월분 매입액 결제"/>
    <x v="420"/>
    <x v="0"/>
  </r>
  <r>
    <x v="43"/>
    <x v="43"/>
    <s v="(주)코디스"/>
    <d v="2023-04-18T00:00:00"/>
    <s v="20230418-7012-13"/>
    <s v="2월분 매입액 결제"/>
    <x v="421"/>
    <x v="0"/>
  </r>
  <r>
    <x v="43"/>
    <x v="43"/>
    <s v="(주)헤르메스전자"/>
    <d v="2023-04-18T00:00:00"/>
    <s v="20230418-7012-16"/>
    <s v="2월분 매입액 결제"/>
    <x v="422"/>
    <x v="0"/>
  </r>
  <r>
    <x v="43"/>
    <x v="43"/>
    <s v="신한카드(김혁전무이사)"/>
    <d v="2023-04-18T00:00:00"/>
    <s v="20230418-7014-7"/>
    <s v="출장시 기차이용료 외"/>
    <x v="1"/>
    <x v="468"/>
  </r>
  <r>
    <x v="43"/>
    <x v="43"/>
    <s v="신한카드(대표이사)"/>
    <d v="2023-04-19T00:00:00"/>
    <s v="20230419-7002-2"/>
    <s v="거래처 직원 접대"/>
    <x v="1"/>
    <x v="469"/>
  </r>
  <r>
    <x v="43"/>
    <x v="43"/>
    <s v="신한카드(김혁전무이사)"/>
    <d v="2023-04-19T00:00:00"/>
    <s v="20230419-7003-3"/>
    <s v="출장시 식사 외"/>
    <x v="1"/>
    <x v="470"/>
  </r>
  <r>
    <x v="43"/>
    <x v="43"/>
    <s v="특급합동관세사무소"/>
    <d v="2023-04-20T00:00:00"/>
    <s v="20230420-7004-1"/>
    <s v="CHIP(ODB0808TG) 외 수입시 수입부가세"/>
    <x v="423"/>
    <x v="0"/>
  </r>
  <r>
    <x v="43"/>
    <x v="43"/>
    <s v="롯데렌탈(주)"/>
    <d v="2023-04-20T00:00:00"/>
    <s v="20230420-7005-18"/>
    <s v="차량렌탈(145허7991,155하8506,160하9089,172호7801,7802)"/>
    <x v="1"/>
    <x v="287"/>
  </r>
  <r>
    <x v="43"/>
    <x v="43"/>
    <s v="신한카드(이학수 부사장)"/>
    <d v="2023-04-20T00:00:00"/>
    <s v="20230420-7007-5"/>
    <s v="전시회 외"/>
    <x v="1"/>
    <x v="471"/>
  </r>
  <r>
    <x v="43"/>
    <x v="43"/>
    <s v="신한카드(김혁전무이사)"/>
    <d v="2023-04-20T00:00:00"/>
    <s v="20230420-7008-3"/>
    <s v="출장시 식사 외"/>
    <x v="1"/>
    <x v="472"/>
  </r>
  <r>
    <x v="43"/>
    <x v="43"/>
    <s v="신한카드(대표이사)"/>
    <d v="2023-04-22T00:00:00"/>
    <s v="20230422-7001-2"/>
    <s v="거래처 직원 접대"/>
    <x v="1"/>
    <x v="261"/>
  </r>
  <r>
    <x v="43"/>
    <x v="43"/>
    <s v="신한카드(김강호부사장)"/>
    <d v="2023-04-22T00:00:00"/>
    <s v="20230422-7002-3"/>
    <s v="하이패스카드 충전 외"/>
    <x v="1"/>
    <x v="473"/>
  </r>
  <r>
    <x v="43"/>
    <x v="43"/>
    <s v="신한카드(이학수 부사장)"/>
    <d v="2023-04-23T00:00:00"/>
    <s v="20230423-7001-2"/>
    <s v="거래처 직원 접대"/>
    <x v="1"/>
    <x v="198"/>
  </r>
  <r>
    <x v="43"/>
    <x v="43"/>
    <s v="신한카드(김강호부사장)"/>
    <d v="2023-04-23T00:00:00"/>
    <s v="20230423-7002-2"/>
    <s v="출장시 주유비"/>
    <x v="1"/>
    <x v="474"/>
  </r>
  <r>
    <x v="43"/>
    <x v="43"/>
    <s v="하나카드(상용)"/>
    <d v="2023-04-24T00:00:00"/>
    <s v="20230424-7001-1"/>
    <s v="4월분 법인카드대금 결제 - 상용차산업 혁신성장"/>
    <x v="424"/>
    <x v="0"/>
  </r>
  <r>
    <x v="43"/>
    <x v="43"/>
    <s v="전북카드"/>
    <d v="2023-04-24T00:00:00"/>
    <s v="20230424-7002-1"/>
    <s v="4월분 법인카드대금 결제"/>
    <x v="425"/>
    <x v="0"/>
  </r>
  <r>
    <x v="43"/>
    <x v="43"/>
    <s v="신한카드(대표이사)"/>
    <d v="2023-04-24T00:00:00"/>
    <s v="20230424-7016-4"/>
    <s v="거래처 직원 접대"/>
    <x v="1"/>
    <x v="475"/>
  </r>
  <r>
    <x v="43"/>
    <x v="43"/>
    <s v="노무법인 한결"/>
    <d v="2023-04-24T00:00:00"/>
    <s v="20230424-7018-3"/>
    <s v="인사노무 자문수수료 4월분"/>
    <x v="1"/>
    <x v="234"/>
  </r>
  <r>
    <x v="43"/>
    <x v="43"/>
    <s v="(주)한국미스미"/>
    <d v="2023-04-25T00:00:00"/>
    <s v="20230425-4001-3"/>
    <s v="NP120-D"/>
    <x v="1"/>
    <x v="476"/>
  </r>
  <r>
    <x v="43"/>
    <x v="43"/>
    <s v="인텍"/>
    <d v="2023-04-25T00:00:00"/>
    <s v="20230425-4003-2"/>
    <s v="BOAT(CARRIER BASE) 외"/>
    <x v="1"/>
    <x v="477"/>
  </r>
  <r>
    <x v="43"/>
    <x v="43"/>
    <s v="인텍"/>
    <d v="2023-04-25T00:00:00"/>
    <s v="20230425-4003-5"/>
    <s v="BOAT(CARRIER BASE) 외"/>
    <x v="1"/>
    <x v="201"/>
  </r>
  <r>
    <x v="43"/>
    <x v="43"/>
    <s v="지와이컨넥터"/>
    <d v="2023-04-25T00:00:00"/>
    <s v="20230425-4004-2"/>
    <s v="CABLE(12507HS-H15G1-80MM) 외"/>
    <x v="1"/>
    <x v="478"/>
  </r>
  <r>
    <x v="43"/>
    <x v="43"/>
    <s v="(주)제이앤디테크"/>
    <d v="2023-04-25T00:00:00"/>
    <s v="20230425-4008-3"/>
    <s v="SOLDERING TIP"/>
    <x v="1"/>
    <x v="479"/>
  </r>
  <r>
    <x v="43"/>
    <x v="43"/>
    <s v="엠케이메탈 주식회사"/>
    <d v="2023-04-25T00:00:00"/>
    <s v="20230425-4010-3"/>
    <s v="4CH TEST NEST 외"/>
    <x v="1"/>
    <x v="480"/>
  </r>
  <r>
    <x v="43"/>
    <x v="43"/>
    <s v="우진ACT 호남지사"/>
    <d v="2023-04-25T00:00:00"/>
    <s v="20230425-4012-2"/>
    <s v="R-141B 외"/>
    <x v="1"/>
    <x v="481"/>
  </r>
  <r>
    <x v="43"/>
    <x v="43"/>
    <s v="토와화인 주식회사"/>
    <d v="2023-04-25T00:00:00"/>
    <s v="20230425-4013-3"/>
    <s v="DICING BLADE(FM58-200-400)"/>
    <x v="1"/>
    <x v="296"/>
  </r>
  <r>
    <x v="43"/>
    <x v="43"/>
    <s v="세기정밀"/>
    <d v="2023-04-25T00:00:00"/>
    <s v="20230425-4014-2"/>
    <s v="금형 수리(OD-EL L/F)"/>
    <x v="1"/>
    <x v="482"/>
  </r>
  <r>
    <x v="43"/>
    <x v="43"/>
    <s v="유진시스템"/>
    <d v="2023-04-25T00:00:00"/>
    <s v="20230425-4015-3"/>
    <s v="TAPE MOUNT JIG(OGR-101,102P용)"/>
    <x v="1"/>
    <x v="483"/>
  </r>
  <r>
    <x v="43"/>
    <x v="43"/>
    <s v="유진시스템"/>
    <d v="2023-04-25T00:00:00"/>
    <s v="20230425-4016-3"/>
    <s v="JIG(V2 Hole Resin 제거용)"/>
    <x v="1"/>
    <x v="414"/>
  </r>
  <r>
    <x v="43"/>
    <x v="43"/>
    <s v="유진시스템"/>
    <d v="2023-04-25T00:00:00"/>
    <s v="20230425-4017-3"/>
    <s v="JIG(0.3, 0.5mm Height)"/>
    <x v="1"/>
    <x v="234"/>
  </r>
  <r>
    <x v="43"/>
    <x v="43"/>
    <s v="유진시스템"/>
    <d v="2023-04-25T00:00:00"/>
    <s v="20230425-4018-3"/>
    <s v="JIG(PCB TAPE MOUNT)"/>
    <x v="1"/>
    <x v="484"/>
  </r>
  <r>
    <x v="43"/>
    <x v="43"/>
    <s v="(주)헤르메스전자"/>
    <d v="2023-04-25T00:00:00"/>
    <s v="20230425-4020-2"/>
    <s v="하드디스크(500GB) 외"/>
    <x v="1"/>
    <x v="485"/>
  </r>
  <r>
    <x v="43"/>
    <x v="43"/>
    <s v="(주)코디스"/>
    <d v="2023-04-25T00:00:00"/>
    <s v="20230425-4022-3"/>
    <s v="DICING BLADE(KH25-2025-BG220) 외"/>
    <x v="1"/>
    <x v="486"/>
  </r>
  <r>
    <x v="43"/>
    <x v="43"/>
    <s v="와이에이씨가터(주)한국지점"/>
    <d v="2023-04-25T00:00:00"/>
    <s v="20230425-4023-3"/>
    <s v="CARRIER TAPE(CSP7500)"/>
    <x v="1"/>
    <x v="487"/>
  </r>
  <r>
    <x v="43"/>
    <x v="43"/>
    <s v="동성유공압"/>
    <d v="2023-04-25T00:00:00"/>
    <s v="20230425-4025-3"/>
    <s v="압력게이지(63*BD*100)"/>
    <x v="1"/>
    <x v="189"/>
  </r>
  <r>
    <x v="43"/>
    <x v="43"/>
    <s v="부광하이텍(주)"/>
    <d v="2023-04-25T00:00:00"/>
    <s v="20230425-4027-3"/>
    <s v="TRAY(857) PET대전방지 외"/>
    <x v="1"/>
    <x v="488"/>
  </r>
  <r>
    <x v="43"/>
    <x v="43"/>
    <s v="주식회사기륭데이타정보"/>
    <d v="2023-04-25T00:00:00"/>
    <s v="20230425-4028-3"/>
    <s v="LABEL(ART지/2도인쇄/65*40)"/>
    <x v="1"/>
    <x v="159"/>
  </r>
  <r>
    <x v="43"/>
    <x v="43"/>
    <s v="보인산전"/>
    <d v="2023-04-25T00:00:00"/>
    <s v="20230425-4029-2"/>
    <s v="CABLE(SMH200-0424-350-4R)"/>
    <x v="1"/>
    <x v="234"/>
  </r>
  <r>
    <x v="43"/>
    <x v="43"/>
    <s v="(주)덕성테크팩"/>
    <d v="2023-04-25T00:00:00"/>
    <s v="20230425-4030-3"/>
    <s v="TAPE(BLUE TAPE_6㎝) 외"/>
    <x v="1"/>
    <x v="489"/>
  </r>
  <r>
    <x v="43"/>
    <x v="43"/>
    <s v="익산세기냉동"/>
    <d v="2023-04-25T00:00:00"/>
    <s v="20230425-4036-3"/>
    <s v="부직포(ACU)_20M"/>
    <x v="1"/>
    <x v="325"/>
  </r>
  <r>
    <x v="43"/>
    <x v="43"/>
    <s v="주식회사 성진테크"/>
    <d v="2023-04-25T00:00:00"/>
    <s v="20230425-4039-3"/>
    <s v="COLLET(RU-3048-3048) 외"/>
    <x v="1"/>
    <x v="490"/>
  </r>
  <r>
    <x v="43"/>
    <x v="43"/>
    <s v="(주)유피테크"/>
    <d v="2023-04-25T00:00:00"/>
    <s v="20230425-4045-2"/>
    <s v="METAL MASK(064CF-16A55(N)) 외"/>
    <x v="1"/>
    <x v="375"/>
  </r>
  <r>
    <x v="43"/>
    <x v="43"/>
    <s v="(주)유피테크"/>
    <d v="2023-04-25T00:00:00"/>
    <s v="20230425-4045-5"/>
    <s v="METAL MASK(064CF-16A55(N)) 외"/>
    <x v="1"/>
    <x v="491"/>
  </r>
  <r>
    <x v="43"/>
    <x v="43"/>
    <s v="세원옵틱스(주)"/>
    <d v="2023-04-25T00:00:00"/>
    <s v="20230425-4047-2"/>
    <s v="IR Cut Coating(OSD_1109BPF)"/>
    <x v="1"/>
    <x v="482"/>
  </r>
  <r>
    <x v="43"/>
    <x v="43"/>
    <s v="세원옵틱스(주)"/>
    <d v="2023-04-25T00:00:00"/>
    <s v="20230425-4047-4"/>
    <s v="Window glass(Φ23×0.6t)"/>
    <x v="1"/>
    <x v="492"/>
  </r>
  <r>
    <x v="43"/>
    <x v="43"/>
    <s v="주식회사 케미탑상사"/>
    <d v="2023-04-25T00:00:00"/>
    <s v="20230425-4051-3"/>
    <s v="MEK"/>
    <x v="1"/>
    <x v="184"/>
  </r>
  <r>
    <x v="43"/>
    <x v="43"/>
    <s v="주식회사 엠티아이엠"/>
    <d v="2023-04-25T00:00:00"/>
    <s v="20230425-4052-3"/>
    <s v="CARRIER TAPE(OGR-101P/24mm) 외"/>
    <x v="1"/>
    <x v="493"/>
  </r>
  <r>
    <x v="43"/>
    <x v="43"/>
    <s v="(주)지피엔이"/>
    <d v="2023-04-25T00:00:00"/>
    <s v="20230425-4053-3"/>
    <s v="습도지시카드(3HIC-40L) 외"/>
    <x v="1"/>
    <x v="212"/>
  </r>
  <r>
    <x v="43"/>
    <x v="43"/>
    <s v="(주)대성기연"/>
    <d v="2023-04-25T00:00:00"/>
    <s v="20230425-4054-3"/>
    <s v="가습기 실린더(ACU 교체용)"/>
    <x v="1"/>
    <x v="494"/>
  </r>
  <r>
    <x v="43"/>
    <x v="43"/>
    <s v="노령종합상사"/>
    <d v="2023-04-25T00:00:00"/>
    <s v="20230425-4058-3"/>
    <s v="세메다인RXF(20g)"/>
    <x v="1"/>
    <x v="221"/>
  </r>
  <r>
    <x v="43"/>
    <x v="43"/>
    <s v="디에스티반도체"/>
    <d v="2023-04-25T00:00:00"/>
    <s v="20230425-4062-3"/>
    <s v="Wafer Sawing(4분할 검출기)"/>
    <x v="1"/>
    <x v="495"/>
  </r>
  <r>
    <x v="43"/>
    <x v="43"/>
    <s v="태성산업(주)익산공장"/>
    <d v="2023-04-25T00:00:00"/>
    <s v="20230425-4065-3"/>
    <s v="BOX(1.5호) 외"/>
    <x v="1"/>
    <x v="496"/>
  </r>
  <r>
    <x v="43"/>
    <x v="43"/>
    <s v="애드테크"/>
    <d v="2023-04-25T00:00:00"/>
    <s v="20230425-4066-3"/>
    <s v="UV TAPE(DU-9177)"/>
    <x v="1"/>
    <x v="497"/>
  </r>
  <r>
    <x v="43"/>
    <x v="43"/>
    <s v="주식회사 153신성"/>
    <d v="2023-04-25T00:00:00"/>
    <s v="20230425-4067-3"/>
    <s v="이형제(NB500) 외"/>
    <x v="1"/>
    <x v="498"/>
  </r>
  <r>
    <x v="43"/>
    <x v="43"/>
    <s v="주식회사 금성전열"/>
    <d v="2023-04-25T00:00:00"/>
    <s v="20230425-4071-3"/>
    <s v="써머 커플(진공프레스용)"/>
    <x v="1"/>
    <x v="162"/>
  </r>
  <r>
    <x v="43"/>
    <x v="43"/>
    <s v="(주)솔룩스"/>
    <d v="2023-04-25T00:00:00"/>
    <s v="20230425-4072-3"/>
    <s v="무연솔더크림(NP303-LHGQ-20KR)"/>
    <x v="1"/>
    <x v="319"/>
  </r>
  <r>
    <x v="43"/>
    <x v="43"/>
    <s v="신우전자(주)"/>
    <d v="2023-04-25T00:00:00"/>
    <s v="20230425-4075-3"/>
    <s v="CARRIER TAPE(OD30M2) 외"/>
    <x v="1"/>
    <x v="499"/>
  </r>
  <r>
    <x v="43"/>
    <x v="43"/>
    <s v="세종산업(주)"/>
    <d v="2023-04-25T00:00:00"/>
    <s v="20230425-4076-3"/>
    <s v="NEEDLE(21G/PLASTIC) 외"/>
    <x v="1"/>
    <x v="325"/>
  </r>
  <r>
    <x v="43"/>
    <x v="43"/>
    <s v="건웅기계주식회사"/>
    <d v="2023-04-25T00:00:00"/>
    <s v="20230425-7006-2"/>
    <s v="2월분 매입액 결제"/>
    <x v="426"/>
    <x v="0"/>
  </r>
  <r>
    <x v="43"/>
    <x v="43"/>
    <s v="씬시어전자"/>
    <d v="2023-04-25T00:00:00"/>
    <s v="20230425-7006-10"/>
    <s v="2월분 매입액 결제"/>
    <x v="427"/>
    <x v="0"/>
  </r>
  <r>
    <x v="43"/>
    <x v="43"/>
    <s v="우명전자산업"/>
    <d v="2023-04-25T00:00:00"/>
    <s v="20230425-7006-14"/>
    <s v="2월분 매입액 결제"/>
    <x v="428"/>
    <x v="0"/>
  </r>
  <r>
    <x v="43"/>
    <x v="43"/>
    <s v="(주)한국알루미늄"/>
    <d v="2023-04-25T00:00:00"/>
    <s v="20230425-7006-23"/>
    <s v="2월분 매입액 결제"/>
    <x v="353"/>
    <x v="0"/>
  </r>
  <r>
    <x v="43"/>
    <x v="43"/>
    <s v="회계법인 리안"/>
    <d v="2023-04-25T00:00:00"/>
    <s v="20230425-7006-24"/>
    <s v="3월분 매입액 결제"/>
    <x v="429"/>
    <x v="0"/>
  </r>
  <r>
    <x v="43"/>
    <x v="43"/>
    <s v="우진ACT 호남지사"/>
    <d v="2023-04-25T00:00:00"/>
    <s v="20230425-7008-3"/>
    <s v="방진복외"/>
    <x v="1"/>
    <x v="500"/>
  </r>
  <r>
    <x v="43"/>
    <x v="43"/>
    <s v="신한카드(대표이사)"/>
    <d v="2023-04-25T00:00:00"/>
    <s v="20230425-7012-2"/>
    <s v="고객사 영업활동"/>
    <x v="1"/>
    <x v="501"/>
  </r>
  <r>
    <x v="43"/>
    <x v="43"/>
    <s v="신한카드(김혁전무이사)"/>
    <d v="2023-04-25T00:00:00"/>
    <s v="20230425-7023-3"/>
    <s v="거래처 직원 접대"/>
    <x v="1"/>
    <x v="502"/>
  </r>
  <r>
    <x v="43"/>
    <x v="43"/>
    <s v="(유)씨피전자"/>
    <d v="2023-04-26T00:00:00"/>
    <s v="20230426-4003-5"/>
    <s v="503830018000-V1 외"/>
    <x v="1"/>
    <x v="503"/>
  </r>
  <r>
    <x v="43"/>
    <x v="43"/>
    <s v="주식회사오감테크놀러지"/>
    <d v="2023-04-26T00:00:00"/>
    <s v="20230426-4005-3"/>
    <s v="Ceramic Heater"/>
    <x v="1"/>
    <x v="504"/>
  </r>
  <r>
    <x v="43"/>
    <x v="43"/>
    <s v="건웅기계주식회사"/>
    <d v="2023-04-26T00:00:00"/>
    <s v="20230426-4006-2"/>
    <s v="멀티빔스티커 부착 외"/>
    <x v="1"/>
    <x v="505"/>
  </r>
  <r>
    <x v="43"/>
    <x v="43"/>
    <s v="(주)청용산업"/>
    <d v="2023-04-26T00:00:00"/>
    <s v="20230426-4010-3"/>
    <s v="TUBE+PLUG(2EA) SET"/>
    <x v="1"/>
    <x v="506"/>
  </r>
  <r>
    <x v="43"/>
    <x v="43"/>
    <s v="신한카드(대표이사)"/>
    <d v="2023-04-26T00:00:00"/>
    <s v="20230426-7002-2"/>
    <s v="거래처 직원 접대"/>
    <x v="1"/>
    <x v="507"/>
  </r>
  <r>
    <x v="43"/>
    <x v="43"/>
    <s v="주식회사 거성정밀"/>
    <d v="2023-04-26T00:00:00"/>
    <s v="20230426-7005-2"/>
    <s v="3월분 매입액 결제"/>
    <x v="430"/>
    <x v="0"/>
  </r>
  <r>
    <x v="43"/>
    <x v="43"/>
    <s v="금강인쇄, 출판"/>
    <d v="2023-04-26T00:00:00"/>
    <s v="20230426-7005-3"/>
    <s v="3월분 매입액 결제"/>
    <x v="431"/>
    <x v="0"/>
  </r>
  <r>
    <x v="43"/>
    <x v="43"/>
    <s v="노무법인 한결"/>
    <d v="2023-04-26T00:00:00"/>
    <s v="20230426-7005-5"/>
    <s v="3월분 매입액 결제"/>
    <x v="70"/>
    <x v="0"/>
  </r>
  <r>
    <x v="43"/>
    <x v="43"/>
    <s v="대진기계(주)"/>
    <d v="2023-04-26T00:00:00"/>
    <s v="20230426-7005-7"/>
    <s v="3월분 매입액 결제"/>
    <x v="321"/>
    <x v="0"/>
  </r>
  <r>
    <x v="43"/>
    <x v="43"/>
    <s v="(주)덕성테크팩"/>
    <d v="2023-04-26T00:00:00"/>
    <s v="20230426-7005-9"/>
    <s v="3월분 매입액 결제"/>
    <x v="432"/>
    <x v="0"/>
  </r>
  <r>
    <x v="43"/>
    <x v="43"/>
    <s v="동진폴리우레탄"/>
    <d v="2023-04-26T00:00:00"/>
    <s v="20230426-7005-10"/>
    <s v="3월분 매입액 결제"/>
    <x v="317"/>
    <x v="0"/>
  </r>
  <r>
    <x v="43"/>
    <x v="43"/>
    <s v="디에스티반도체"/>
    <d v="2023-04-26T00:00:00"/>
    <s v="20230426-7005-12"/>
    <s v="3월분 매입액 결제"/>
    <x v="66"/>
    <x v="0"/>
  </r>
  <r>
    <x v="43"/>
    <x v="43"/>
    <s v="민디자인"/>
    <d v="2023-04-26T00:00:00"/>
    <s v="20230426-7005-13"/>
    <s v="3월분 매입액 결제"/>
    <x v="433"/>
    <x v="0"/>
  </r>
  <r>
    <x v="43"/>
    <x v="43"/>
    <s v="민웰두성 주식회사"/>
    <d v="2023-04-26T00:00:00"/>
    <s v="20230426-7005-14"/>
    <s v="3월분 매입액 결제"/>
    <x v="434"/>
    <x v="0"/>
  </r>
  <r>
    <x v="43"/>
    <x v="43"/>
    <s v="비케이시(BKC)"/>
    <d v="2023-04-26T00:00:00"/>
    <s v="20230426-7005-15"/>
    <s v="3월분 매입액 결제"/>
    <x v="250"/>
    <x v="0"/>
  </r>
  <r>
    <x v="43"/>
    <x v="43"/>
    <s v="비케이시(BKC)"/>
    <d v="2023-04-26T00:00:00"/>
    <s v="20230426-7005-16"/>
    <s v="3월분 매입액 결제"/>
    <x v="435"/>
    <x v="0"/>
  </r>
  <r>
    <x v="43"/>
    <x v="43"/>
    <s v="(주)비트정보기술"/>
    <d v="2023-04-26T00:00:00"/>
    <s v="20230426-7005-17"/>
    <s v="3월분 매입액 결제"/>
    <x v="262"/>
    <x v="0"/>
  </r>
  <r>
    <x v="43"/>
    <x v="43"/>
    <s v="삼전순약공업(주)대전지점"/>
    <d v="2023-04-26T00:00:00"/>
    <s v="20230426-7005-18"/>
    <s v="3월분 매입액 결제"/>
    <x v="436"/>
    <x v="0"/>
  </r>
  <r>
    <x v="43"/>
    <x v="43"/>
    <s v="주식회사 서인디앤피"/>
    <d v="2023-04-26T00:00:00"/>
    <s v="20230426-7005-20"/>
    <s v="3월분 매입액 결제"/>
    <x v="437"/>
    <x v="0"/>
  </r>
  <r>
    <x v="43"/>
    <x v="43"/>
    <s v="서현전자"/>
    <d v="2023-04-26T00:00:00"/>
    <s v="20230426-7005-21"/>
    <s v="3월분 매입액 결제"/>
    <x v="438"/>
    <x v="0"/>
  </r>
  <r>
    <x v="43"/>
    <x v="43"/>
    <s v="주식회사 성진테크"/>
    <d v="2023-04-26T00:00:00"/>
    <s v="20230426-7005-22"/>
    <s v="3월분 매입액 결제"/>
    <x v="439"/>
    <x v="0"/>
  </r>
  <r>
    <x v="43"/>
    <x v="43"/>
    <s v="세종산업(주)"/>
    <d v="2023-04-26T00:00:00"/>
    <s v="20230426-7005-24"/>
    <s v="3월분 매입액 결제"/>
    <x v="440"/>
    <x v="0"/>
  </r>
  <r>
    <x v="43"/>
    <x v="43"/>
    <s v="(주)솔룩스"/>
    <d v="2023-04-26T00:00:00"/>
    <s v="20230426-7005-25"/>
    <s v="3월분 매입액 결제"/>
    <x v="386"/>
    <x v="0"/>
  </r>
  <r>
    <x v="43"/>
    <x v="43"/>
    <s v="(주)스미스테크"/>
    <d v="2023-04-26T00:00:00"/>
    <s v="20230426-7005-26"/>
    <s v="3월분 매입액 결제"/>
    <x v="441"/>
    <x v="0"/>
  </r>
  <r>
    <x v="43"/>
    <x v="43"/>
    <s v="(유)씨피전자"/>
    <d v="2023-04-26T00:00:00"/>
    <s v="20230426-7005-31"/>
    <s v="3월분 매입액 결제"/>
    <x v="442"/>
    <x v="0"/>
  </r>
  <r>
    <x v="43"/>
    <x v="43"/>
    <s v="알파봉동점"/>
    <d v="2023-04-26T00:00:00"/>
    <s v="20230426-7005-32"/>
    <s v="3월분 매입액 결제"/>
    <x v="443"/>
    <x v="0"/>
  </r>
  <r>
    <x v="43"/>
    <x v="43"/>
    <s v="애드테크"/>
    <d v="2023-04-26T00:00:00"/>
    <s v="20230426-7005-33"/>
    <s v="3월분 매입액 결제"/>
    <x v="324"/>
    <x v="0"/>
  </r>
  <r>
    <x v="43"/>
    <x v="43"/>
    <s v="주식회사 엠티아이엠"/>
    <d v="2023-04-26T00:00:00"/>
    <s v="20230426-7005-38"/>
    <s v="3월분 매입액 결제"/>
    <x v="444"/>
    <x v="0"/>
  </r>
  <r>
    <x v="43"/>
    <x v="43"/>
    <s v="영광종합사무기"/>
    <d v="2023-04-26T00:00:00"/>
    <s v="20230426-7005-39"/>
    <s v="3월분 매입액 결제"/>
    <x v="445"/>
    <x v="0"/>
  </r>
  <r>
    <x v="43"/>
    <x v="43"/>
    <s v="(주)오킨스전자"/>
    <d v="2023-04-26T00:00:00"/>
    <s v="20230426-7005-40"/>
    <s v="3월분 매입액 결제"/>
    <x v="446"/>
    <x v="0"/>
  </r>
  <r>
    <x v="43"/>
    <x v="43"/>
    <s v="우석종합설비"/>
    <d v="2023-04-26T00:00:00"/>
    <s v="20230426-7005-41"/>
    <s v="3월분 매입액 결제"/>
    <x v="447"/>
    <x v="0"/>
  </r>
  <r>
    <x v="43"/>
    <x v="43"/>
    <s v="(주)유피테크"/>
    <d v="2023-04-26T00:00:00"/>
    <s v="20230426-7005-44"/>
    <s v="3월분 매입액 결제"/>
    <x v="274"/>
    <x v="0"/>
  </r>
  <r>
    <x v="43"/>
    <x v="43"/>
    <s v="이비테크(주)_조명"/>
    <d v="2023-04-26T00:00:00"/>
    <s v="20230426-7005-46"/>
    <s v="3월분 매입액 결제"/>
    <x v="448"/>
    <x v="0"/>
  </r>
  <r>
    <x v="43"/>
    <x v="43"/>
    <s v="익산관세사무소"/>
    <d v="2023-04-26T00:00:00"/>
    <s v="20230426-7005-50"/>
    <s v="3월분 매입액 결제"/>
    <x v="449"/>
    <x v="0"/>
  </r>
  <r>
    <x v="43"/>
    <x v="43"/>
    <s v="인텍"/>
    <d v="2023-04-26T00:00:00"/>
    <s v="20230426-7005-51"/>
    <s v="3월분 매입액 결제"/>
    <x v="330"/>
    <x v="0"/>
  </r>
  <r>
    <x v="43"/>
    <x v="43"/>
    <s v="주식회사 153신성"/>
    <d v="2023-04-26T00:00:00"/>
    <s v="20230426-7005-52"/>
    <s v="3월분 매입액 결제"/>
    <x v="450"/>
    <x v="0"/>
  </r>
  <r>
    <x v="43"/>
    <x v="43"/>
    <s v="(유)전북전기관리소"/>
    <d v="2023-04-26T00:00:00"/>
    <s v="20230426-7005-54"/>
    <s v="3월분 매입액 결제"/>
    <x v="282"/>
    <x v="0"/>
  </r>
  <r>
    <x v="43"/>
    <x v="43"/>
    <s v="(미사용)제이앤티(J&amp;T)"/>
    <d v="2023-04-26T00:00:00"/>
    <s v="20230426-7005-55"/>
    <s v="3월분 매입액 결제"/>
    <x v="451"/>
    <x v="0"/>
  </r>
  <r>
    <x v="43"/>
    <x v="43"/>
    <s v="유한회사 제이와이산업"/>
    <d v="2023-04-26T00:00:00"/>
    <s v="20230426-7005-57"/>
    <s v="3월분 매입액 결제"/>
    <x v="283"/>
    <x v="0"/>
  </r>
  <r>
    <x v="43"/>
    <x v="43"/>
    <s v="지와이테크(GY TECH)"/>
    <d v="2023-04-26T00:00:00"/>
    <s v="20230426-7005-59"/>
    <s v="3월분 매입액 결제"/>
    <x v="452"/>
    <x v="0"/>
  </r>
  <r>
    <x v="43"/>
    <x v="43"/>
    <s v="채움하이텍"/>
    <d v="2023-04-26T00:00:00"/>
    <s v="20230426-7005-61"/>
    <s v="3월분 매입액 결제"/>
    <x v="310"/>
    <x v="0"/>
  </r>
  <r>
    <x v="43"/>
    <x v="43"/>
    <s v="케이-피엠비"/>
    <d v="2023-04-26T00:00:00"/>
    <s v="20230426-7005-63"/>
    <s v="3월분 매입액 결제"/>
    <x v="259"/>
    <x v="0"/>
  </r>
  <r>
    <x v="43"/>
    <x v="43"/>
    <s v="(주)코디스"/>
    <d v="2023-04-26T00:00:00"/>
    <s v="20230426-7005-64"/>
    <s v="3월분 매입액 결제"/>
    <x v="453"/>
    <x v="0"/>
  </r>
  <r>
    <x v="43"/>
    <x v="43"/>
    <s v="주식회사 코엔지바란스"/>
    <d v="2023-04-26T00:00:00"/>
    <s v="20230426-7005-65"/>
    <s v="3월분 매입액 결제"/>
    <x v="251"/>
    <x v="0"/>
  </r>
  <r>
    <x v="43"/>
    <x v="43"/>
    <s v="코오롱하이필(대양)"/>
    <d v="2023-04-26T00:00:00"/>
    <s v="20230426-7005-66"/>
    <s v="3월분 매입액 결제"/>
    <x v="285"/>
    <x v="0"/>
  </r>
  <r>
    <x v="43"/>
    <x v="43"/>
    <s v="태성산업(주)익산공장"/>
    <d v="2023-04-26T00:00:00"/>
    <s v="20230426-7005-67"/>
    <s v="3월분 매입액 결제"/>
    <x v="454"/>
    <x v="0"/>
  </r>
  <r>
    <x v="43"/>
    <x v="43"/>
    <s v="(주)한국미스미"/>
    <d v="2023-04-26T00:00:00"/>
    <s v="20230426-7005-70"/>
    <s v="3월분 매입액 결제"/>
    <x v="455"/>
    <x v="0"/>
  </r>
  <r>
    <x v="43"/>
    <x v="43"/>
    <s v="주식회사 한비로"/>
    <d v="2023-04-26T00:00:00"/>
    <s v="20230426-7005-71"/>
    <s v="3월분 매입액 결제"/>
    <x v="291"/>
    <x v="0"/>
  </r>
  <r>
    <x v="43"/>
    <x v="43"/>
    <s v="씬시어전자"/>
    <d v="2023-04-27T00:00:00"/>
    <s v="20230427-4003-2"/>
    <s v="케이블타이(200mm) 외"/>
    <x v="1"/>
    <x v="508"/>
  </r>
  <r>
    <x v="43"/>
    <x v="43"/>
    <s v="도미노코리아주식회사"/>
    <d v="2023-04-27T00:00:00"/>
    <s v="20230427-4005-3"/>
    <s v="Make up cartridge(MC-291BK) 외"/>
    <x v="1"/>
    <x v="509"/>
  </r>
  <r>
    <x v="43"/>
    <x v="43"/>
    <s v="신한카드(김혁전무이사)"/>
    <d v="2023-04-27T00:00:00"/>
    <s v="20230427-7001-1"/>
    <s v="5월분 법인카드대금 결제"/>
    <x v="456"/>
    <x v="0"/>
  </r>
  <r>
    <x v="43"/>
    <x v="43"/>
    <s v="(주)제이앤디테크"/>
    <d v="2023-04-28T00:00:00"/>
    <s v="20230428-4001-3"/>
    <s v="SOLDERING TIP"/>
    <x v="1"/>
    <x v="479"/>
  </r>
  <r>
    <x v="43"/>
    <x v="43"/>
    <s v="(유)신일해외관광"/>
    <d v="2023-04-28T00:00:00"/>
    <s v="20230428-7018-3"/>
    <s v="4월 통근버스"/>
    <x v="1"/>
    <x v="243"/>
  </r>
  <r>
    <x v="43"/>
    <x v="43"/>
    <s v="신한카드(김강호부사장)"/>
    <d v="2023-04-28T00:00:00"/>
    <s v="20230428-7019-3"/>
    <s v="거래처 직원 접대"/>
    <x v="1"/>
    <x v="510"/>
  </r>
  <r>
    <x v="43"/>
    <x v="43"/>
    <s v="신한카드(대표이사)"/>
    <d v="2023-04-28T00:00:00"/>
    <s v="20230428-7020-2"/>
    <s v="출장시 기차이용료"/>
    <x v="1"/>
    <x v="511"/>
  </r>
  <r>
    <x v="43"/>
    <x v="43"/>
    <s v="익산관세사무소"/>
    <d v="2023-04-29T00:00:00"/>
    <s v="20230429-7002-3"/>
    <s v="NATEC 수출통관료"/>
    <x v="1"/>
    <x v="512"/>
  </r>
  <r>
    <x v="43"/>
    <x v="43"/>
    <s v="(주)스미스테크"/>
    <d v="2023-04-30T00:00:00"/>
    <s v="20230430-4001-3"/>
    <s v="MOISTURE BAG(425*510) 외"/>
    <x v="1"/>
    <x v="513"/>
  </r>
  <r>
    <x v="43"/>
    <x v="43"/>
    <s v="국보물류(주)"/>
    <d v="2023-04-30T00:00:00"/>
    <s v="20230430-7001-7"/>
    <s v="OMRON(상해) 수출통관료"/>
    <x v="1"/>
    <x v="514"/>
  </r>
  <r>
    <x v="43"/>
    <x v="43"/>
    <s v="신한카드(하이패스)"/>
    <d v="2023-04-30T00:00:00"/>
    <s v="20230430-7004-2"/>
    <s v="하이패스카드 사용"/>
    <x v="1"/>
    <x v="515"/>
  </r>
  <r>
    <x v="43"/>
    <x v="43"/>
    <s v="신한카드(대표이사)"/>
    <d v="2023-04-30T00:00:00"/>
    <s v="20230430-7005-2"/>
    <s v="거래처 직원 접대"/>
    <x v="1"/>
    <x v="474"/>
  </r>
  <r>
    <x v="43"/>
    <x v="43"/>
    <s v="전주터미널퀵"/>
    <d v="2023-04-30T00:00:00"/>
    <s v="20230430-7006-3"/>
    <s v="LG전자 출하시 운임"/>
    <x v="1"/>
    <x v="516"/>
  </r>
  <r>
    <x v="43"/>
    <x v="43"/>
    <s v="유한회사 제이와이산업"/>
    <d v="2023-04-30T00:00:00"/>
    <s v="20230430-7008-3"/>
    <s v="일반폐기물 처리"/>
    <x v="1"/>
    <x v="517"/>
  </r>
  <r>
    <x v="43"/>
    <x v="43"/>
    <s v="엘에프에스(주)오디텍점"/>
    <d v="2023-04-30T00:00:00"/>
    <s v="20230430-7009-4"/>
    <s v="4월 식대"/>
    <x v="1"/>
    <x v="518"/>
  </r>
  <r>
    <x v="43"/>
    <x v="43"/>
    <s v="로젠전주"/>
    <d v="2023-04-30T00:00:00"/>
    <s v="20230430-7010-3"/>
    <s v="4월분 택배료"/>
    <x v="1"/>
    <x v="519"/>
  </r>
  <r>
    <x v="43"/>
    <x v="43"/>
    <s v="현대3공단 주유소"/>
    <d v="2023-04-30T00:00:00"/>
    <s v="20230430-7011-7"/>
    <s v="4월 주유"/>
    <x v="1"/>
    <x v="520"/>
  </r>
  <r>
    <x v="43"/>
    <x v="43"/>
    <s v="전북완주봉동용암(경동택배)"/>
    <d v="2023-04-30T00:00:00"/>
    <s v="20230430-7012-3"/>
    <s v="4월분 택배료"/>
    <x v="1"/>
    <x v="521"/>
  </r>
  <r>
    <x v="43"/>
    <x v="43"/>
    <s v="(주)비트정보기술"/>
    <d v="2023-05-01T00:00:00"/>
    <s v="20230501-7002-3"/>
    <s v="5월 ERP 유지 보수비"/>
    <x v="1"/>
    <x v="161"/>
  </r>
  <r>
    <x v="43"/>
    <x v="43"/>
    <s v="신한카드(대표이사)"/>
    <d v="2023-05-01T00:00:00"/>
    <s v="20230501-7003-2"/>
    <s v="거래처 직원 접대"/>
    <x v="1"/>
    <x v="329"/>
  </r>
  <r>
    <x v="43"/>
    <x v="43"/>
    <s v="신한카드(김강호부사장)"/>
    <d v="2023-05-02T00:00:00"/>
    <s v="20230502-7023-3"/>
    <s v="거래처 직원 접대"/>
    <x v="1"/>
    <x v="522"/>
  </r>
  <r>
    <x v="43"/>
    <x v="43"/>
    <s v="신한카드(김혁전무이사)"/>
    <d v="2023-05-02T00:00:00"/>
    <s v="20230502-7024-4"/>
    <s v="출장시 식사 외"/>
    <x v="1"/>
    <x v="523"/>
  </r>
  <r>
    <x v="43"/>
    <x v="43"/>
    <s v="신한카드(대표이사)"/>
    <d v="2023-05-02T00:00:00"/>
    <s v="20230502-7025-2"/>
    <s v="병원진료"/>
    <x v="1"/>
    <x v="524"/>
  </r>
  <r>
    <x v="43"/>
    <x v="43"/>
    <s v="신한카드(대표이사)"/>
    <d v="2023-05-02T00:00:00"/>
    <s v="20230502-7026-3"/>
    <s v="출장시 식사 외"/>
    <x v="1"/>
    <x v="525"/>
  </r>
  <r>
    <x v="43"/>
    <x v="43"/>
    <s v="신한카드(김강호부사장)"/>
    <d v="2023-05-03T00:00:00"/>
    <s v="20230503-7002-2"/>
    <s v="출장시 식사"/>
    <x v="1"/>
    <x v="526"/>
  </r>
  <r>
    <x v="43"/>
    <x v="43"/>
    <s v="신한카드(김혁전무이사)"/>
    <d v="2023-05-03T00:00:00"/>
    <s v="20230503-7003-3"/>
    <s v="출장시 식사 외"/>
    <x v="1"/>
    <x v="527"/>
  </r>
  <r>
    <x v="43"/>
    <x v="43"/>
    <s v="신한카드(대표이사)"/>
    <d v="2023-05-03T00:00:00"/>
    <s v="20230503-7004-2"/>
    <s v="거래처 직원 접대"/>
    <x v="1"/>
    <x v="528"/>
  </r>
  <r>
    <x v="43"/>
    <x v="43"/>
    <s v="유한회사 천일이엔지"/>
    <d v="2023-05-04T00:00:00"/>
    <s v="20230504-7002-3"/>
    <s v="작동기능점검"/>
    <x v="1"/>
    <x v="529"/>
  </r>
  <r>
    <x v="43"/>
    <x v="43"/>
    <s v="유한회사 천일이엔지"/>
    <d v="2023-05-04T00:00:00"/>
    <s v="20230504-7003-3"/>
    <s v="소방 시설 보수 공사"/>
    <x v="1"/>
    <x v="32"/>
  </r>
  <r>
    <x v="43"/>
    <x v="43"/>
    <s v="신한카드(이학수 부사장)"/>
    <d v="2023-05-04T00:00:00"/>
    <s v="20230504-7005-2"/>
    <s v="거래처 직원 접대"/>
    <x v="1"/>
    <x v="469"/>
  </r>
  <r>
    <x v="43"/>
    <x v="43"/>
    <s v="신한카드(대표이사)"/>
    <d v="2023-05-04T00:00:00"/>
    <s v="20230504-7006-2"/>
    <s v="출장시 식사"/>
    <x v="1"/>
    <x v="530"/>
  </r>
  <r>
    <x v="43"/>
    <x v="43"/>
    <s v="신한카드(대표이사)"/>
    <d v="2023-05-04T00:00:00"/>
    <s v="20230504-7007-5"/>
    <s v="출장시 기차이용료"/>
    <x v="1"/>
    <x v="531"/>
  </r>
  <r>
    <x v="43"/>
    <x v="43"/>
    <s v="주식회사 한비로"/>
    <d v="2023-05-05T00:00:00"/>
    <s v="20230505-7001-4"/>
    <s v="5월 그룹웨어 서버호스팅료외"/>
    <x v="1"/>
    <x v="532"/>
  </r>
  <r>
    <x v="43"/>
    <x v="43"/>
    <s v="신한카드(김강호부사장)"/>
    <d v="2023-05-05T00:00:00"/>
    <s v="20230505-7002-2"/>
    <s v="출장시 주유비"/>
    <x v="1"/>
    <x v="198"/>
  </r>
  <r>
    <x v="43"/>
    <x v="43"/>
    <s v="신한카드(대표이사)"/>
    <d v="2023-05-05T00:00:00"/>
    <s v="20230505-7003-6"/>
    <s v="SRT환불수수료"/>
    <x v="1"/>
    <x v="533"/>
  </r>
  <r>
    <x v="43"/>
    <x v="43"/>
    <s v="신한카드(김강호부사장)"/>
    <d v="2023-05-06T00:00:00"/>
    <s v="20230506-7001-2"/>
    <s v="출장시 주유비"/>
    <x v="1"/>
    <x v="380"/>
  </r>
  <r>
    <x v="43"/>
    <x v="43"/>
    <s v="신한카드(대표이사)"/>
    <d v="2023-05-08T00:00:00"/>
    <s v="20230508-7002-1"/>
    <s v="5월분 법인카드대금 결제"/>
    <x v="457"/>
    <x v="0"/>
  </r>
  <r>
    <x v="43"/>
    <x v="43"/>
    <s v="신한카드(이학수 부사장)"/>
    <d v="2023-05-08T00:00:00"/>
    <s v="20230508-7002-2"/>
    <s v="5월분 법인카드대금 결제"/>
    <x v="458"/>
    <x v="0"/>
  </r>
  <r>
    <x v="43"/>
    <x v="43"/>
    <s v="신한카드(김강호부사장)"/>
    <d v="2023-05-08T00:00:00"/>
    <s v="20230508-7002-3"/>
    <s v="5월분 법인카드대금 결제"/>
    <x v="459"/>
    <x v="0"/>
  </r>
  <r>
    <x v="43"/>
    <x v="43"/>
    <s v="신한카드(하이패스)"/>
    <d v="2023-05-08T00:00:00"/>
    <s v="20230508-7002-4"/>
    <s v="5월분 법인카드대금 결제"/>
    <x v="460"/>
    <x v="0"/>
  </r>
  <r>
    <x v="43"/>
    <x v="43"/>
    <s v="(유)전북전기관리소"/>
    <d v="2023-05-08T00:00:00"/>
    <s v="20230508-7012-3"/>
    <s v="5월 전기안전관리대행수수료"/>
    <x v="1"/>
    <x v="263"/>
  </r>
  <r>
    <x v="43"/>
    <x v="43"/>
    <s v="신한카드(김혁전무이사)"/>
    <d v="2023-05-08T00:00:00"/>
    <s v="20230508-7014-2"/>
    <s v="출장시 식사"/>
    <x v="1"/>
    <x v="383"/>
  </r>
  <r>
    <x v="43"/>
    <x v="43"/>
    <s v="전북카드"/>
    <d v="2023-05-08T00:00:00"/>
    <s v="20230508-7015-2"/>
    <s v="임직원 식사"/>
    <x v="1"/>
    <x v="534"/>
  </r>
  <r>
    <x v="43"/>
    <x v="43"/>
    <s v="신한카드(김강호부사장)"/>
    <d v="2023-05-10T00:00:00"/>
    <s v="20230510-7020-3"/>
    <s v="거래처 직원 접대"/>
    <x v="1"/>
    <x v="535"/>
  </r>
  <r>
    <x v="43"/>
    <x v="43"/>
    <s v="신한카드(김혁전무이사)"/>
    <d v="2023-05-10T00:00:00"/>
    <s v="20230510-7021-4"/>
    <s v="출장시 식사 외"/>
    <x v="1"/>
    <x v="536"/>
  </r>
  <r>
    <x v="43"/>
    <x v="43"/>
    <s v="신한카드(김강호부사장)"/>
    <d v="2023-05-11T00:00:00"/>
    <s v="20230511-7004-3"/>
    <s v="거래처 직원 접대"/>
    <x v="1"/>
    <x v="350"/>
  </r>
  <r>
    <x v="43"/>
    <x v="43"/>
    <s v="신한카드(김혁전무이사)"/>
    <d v="2023-05-11T00:00:00"/>
    <s v="20230511-7005-2"/>
    <s v="출장시 식사"/>
    <x v="1"/>
    <x v="427"/>
  </r>
  <r>
    <x v="43"/>
    <x v="43"/>
    <s v="경원산업주식회사"/>
    <d v="2023-05-12T00:00:00"/>
    <s v="20230512-7002-1"/>
    <s v="3월분 매입액 결제"/>
    <x v="461"/>
    <x v="0"/>
  </r>
  <r>
    <x v="43"/>
    <x v="43"/>
    <s v="주식회사 다이테크"/>
    <d v="2023-05-12T00:00:00"/>
    <s v="20230512-7002-5"/>
    <s v="3월분 매입액 결제"/>
    <x v="462"/>
    <x v="0"/>
  </r>
  <r>
    <x v="43"/>
    <x v="43"/>
    <s v="우진ACT 호남지사"/>
    <d v="2023-05-12T00:00:00"/>
    <s v="20230512-7002-13"/>
    <s v="3월분 매입액 결제"/>
    <x v="463"/>
    <x v="0"/>
  </r>
  <r>
    <x v="43"/>
    <x v="43"/>
    <s v="신한카드(이학수 부사장)"/>
    <d v="2023-05-12T00:00:00"/>
    <s v="20230512-7004-2"/>
    <s v="거래처 직원 접대"/>
    <x v="1"/>
    <x v="217"/>
  </r>
  <r>
    <x v="43"/>
    <x v="43"/>
    <s v="신한카드(김강호부사장)"/>
    <d v="2023-05-14T00:00:00"/>
    <s v="20230514-7001-2"/>
    <s v="거래처 직원 접대"/>
    <x v="1"/>
    <x v="292"/>
  </r>
  <r>
    <x v="43"/>
    <x v="43"/>
    <s v="한결정밀조각"/>
    <d v="2023-05-15T00:00:00"/>
    <s v="20230515-4002-4"/>
    <s v="AL명판(435*310*2T)"/>
    <x v="1"/>
    <x v="537"/>
  </r>
  <r>
    <x v="43"/>
    <x v="43"/>
    <s v="현대3공단 주유소"/>
    <d v="2023-05-15T00:00:00"/>
    <s v="20230515-7014-1"/>
    <s v="4월분 매입액 결제"/>
    <x v="464"/>
    <x v="0"/>
  </r>
  <r>
    <x v="43"/>
    <x v="43"/>
    <s v="엘에프에스(주)오디텍점"/>
    <d v="2023-05-15T00:00:00"/>
    <s v="20230515-7014-2"/>
    <s v="4월분 매입액 결제"/>
    <x v="465"/>
    <x v="0"/>
  </r>
  <r>
    <x v="43"/>
    <x v="43"/>
    <s v="(유)신일해외관광"/>
    <d v="2023-05-15T00:00:00"/>
    <s v="20230515-7014-3"/>
    <s v="4월분 매입액 결제"/>
    <x v="224"/>
    <x v="0"/>
  </r>
  <r>
    <x v="43"/>
    <x v="43"/>
    <s v="전주터미널퀵"/>
    <d v="2023-05-15T00:00:00"/>
    <s v="20230515-7014-4"/>
    <s v="4월분 매입액 결제"/>
    <x v="466"/>
    <x v="0"/>
  </r>
  <r>
    <x v="43"/>
    <x v="43"/>
    <s v="전북완주봉동용암(경동택배)"/>
    <d v="2023-05-15T00:00:00"/>
    <s v="20230515-7014-5"/>
    <s v="4월분 매입액 결제"/>
    <x v="467"/>
    <x v="0"/>
  </r>
  <r>
    <x v="43"/>
    <x v="43"/>
    <s v="국보물류(주)"/>
    <d v="2023-05-15T00:00:00"/>
    <s v="20230515-7014-6"/>
    <s v="4월분 매입액 결제"/>
    <x v="468"/>
    <x v="0"/>
  </r>
  <r>
    <x v="43"/>
    <x v="43"/>
    <s v="로젠전주"/>
    <d v="2023-05-15T00:00:00"/>
    <s v="20230515-7014-7"/>
    <s v="4월분 매입액 결제"/>
    <x v="469"/>
    <x v="0"/>
  </r>
  <r>
    <x v="43"/>
    <x v="43"/>
    <s v="한생해운항공주식회사"/>
    <d v="2023-05-15T00:00:00"/>
    <s v="20230515-7014-8"/>
    <s v="4월분 매입액 결제"/>
    <x v="229"/>
    <x v="0"/>
  </r>
  <r>
    <x v="43"/>
    <x v="43"/>
    <s v="롯데렌탈(주)"/>
    <d v="2023-05-15T00:00:00"/>
    <s v="20230515-7014-9"/>
    <s v="4월분 매입액 결제"/>
    <x v="359"/>
    <x v="0"/>
  </r>
  <r>
    <x v="43"/>
    <x v="43"/>
    <s v="유한회사 천일이엔지"/>
    <d v="2023-05-15T00:00:00"/>
    <s v="20230515-7014-10"/>
    <s v="5월분 매입액 결제"/>
    <x v="470"/>
    <x v="0"/>
  </r>
  <r>
    <x v="43"/>
    <x v="43"/>
    <s v="코오롱하이필(대양)"/>
    <d v="2023-05-15T00:00:00"/>
    <s v="20230515-7023-3"/>
    <s v="5월 정수기렌탈"/>
    <x v="1"/>
    <x v="190"/>
  </r>
  <r>
    <x v="43"/>
    <x v="43"/>
    <s v="신한카드(김강호부사장)"/>
    <d v="2023-05-15T00:00:00"/>
    <s v="20230515-7024-2"/>
    <s v="거래처 직원 접대"/>
    <x v="1"/>
    <x v="538"/>
  </r>
  <r>
    <x v="43"/>
    <x v="43"/>
    <s v="신한카드(김혁전무이사)"/>
    <d v="2023-05-15T00:00:00"/>
    <s v="20230515-7025-2"/>
    <s v="출장시 식사"/>
    <x v="1"/>
    <x v="539"/>
  </r>
  <r>
    <x v="43"/>
    <x v="43"/>
    <s v="신한카드(대표이사)"/>
    <d v="2023-05-16T00:00:00"/>
    <s v="20230516-7003-2"/>
    <s v="출장시 버스이용료"/>
    <x v="1"/>
    <x v="540"/>
  </r>
  <r>
    <x v="43"/>
    <x v="43"/>
    <s v="신한카드(김혁전무이사)"/>
    <d v="2023-05-17T00:00:00"/>
    <s v="20230517-7001-2"/>
    <s v="출장시 식사"/>
    <x v="1"/>
    <x v="241"/>
  </r>
  <r>
    <x v="43"/>
    <x v="43"/>
    <s v="한생해운항공주식회사"/>
    <d v="2023-05-19T00:00:00"/>
    <s v="20230519-7003-2"/>
    <s v="이핀 출하시 통관수수료"/>
    <x v="1"/>
    <x v="186"/>
  </r>
  <r>
    <x v="43"/>
    <x v="43"/>
    <s v="신한카드(김혁전무이사)"/>
    <d v="2023-05-19T00:00:00"/>
    <s v="20230519-7005-2"/>
    <s v="거래처 직원 접대"/>
    <x v="1"/>
    <x v="541"/>
  </r>
  <r>
    <x v="43"/>
    <x v="43"/>
    <s v="롯데렌탈(주)"/>
    <d v="2023-05-20T00:00:00"/>
    <s v="20230520-7001-18"/>
    <s v="차량렌탈(145허7991,155하8506,160하9089,172호7801,7802)"/>
    <x v="1"/>
    <x v="287"/>
  </r>
  <r>
    <x v="43"/>
    <x v="43"/>
    <s v="하나카드"/>
    <d v="2023-05-22T00:00:00"/>
    <s v="20230522-7013-2"/>
    <s v="핵심소재 원천기술개발 사업 kick-off 회의 비용"/>
    <x v="1"/>
    <x v="542"/>
  </r>
  <r>
    <x v="43"/>
    <x v="43"/>
    <s v="신한카드(김강호부사장)"/>
    <d v="2023-05-23T00:00:00"/>
    <s v="20230523-7003-3"/>
    <s v="거래처 직원 접대"/>
    <x v="1"/>
    <x v="543"/>
  </r>
  <r>
    <x v="43"/>
    <x v="43"/>
    <s v="신한카드(김혁전무이사)"/>
    <d v="2023-05-23T00:00:00"/>
    <s v="20230523-7004-3"/>
    <s v="출장시 기차이용료"/>
    <x v="1"/>
    <x v="165"/>
  </r>
  <r>
    <x v="43"/>
    <x v="43"/>
    <s v="(주)은평조명"/>
    <d v="2023-05-24T00:00:00"/>
    <s v="20230524-4001-3"/>
    <s v="LED 벌브램프 외"/>
    <x v="1"/>
    <x v="544"/>
  </r>
  <r>
    <x v="43"/>
    <x v="43"/>
    <s v="건웅기계주식회사"/>
    <d v="2023-05-24T00:00:00"/>
    <s v="20230524-7001-2"/>
    <s v="3월분 매입액 결제"/>
    <x v="471"/>
    <x v="0"/>
  </r>
  <r>
    <x v="43"/>
    <x v="43"/>
    <s v="공인회계사류신걸"/>
    <d v="2023-05-24T00:00:00"/>
    <s v="20230524-7001-4"/>
    <s v="3월분 매입액 결제"/>
    <x v="472"/>
    <x v="0"/>
  </r>
  <r>
    <x v="43"/>
    <x v="43"/>
    <s v="부광하이텍(주)"/>
    <d v="2023-05-24T00:00:00"/>
    <s v="20230524-7001-5"/>
    <s v="3월분 매입액 결제"/>
    <x v="473"/>
    <x v="0"/>
  </r>
  <r>
    <x v="43"/>
    <x v="43"/>
    <s v="삼정회계법인"/>
    <d v="2023-05-24T00:00:00"/>
    <s v="20230524-7001-6"/>
    <s v="3월분 매입액 결제"/>
    <x v="474"/>
    <x v="0"/>
  </r>
  <r>
    <x v="43"/>
    <x v="43"/>
    <s v="씬시어전자"/>
    <d v="2023-05-24T00:00:00"/>
    <s v="20230524-7001-9"/>
    <s v="3월분 매입액 결제"/>
    <x v="475"/>
    <x v="0"/>
  </r>
  <r>
    <x v="43"/>
    <x v="43"/>
    <s v="선일회계법인(광주지점)"/>
    <d v="2023-05-24T00:00:00"/>
    <s v="20230524-7001-10"/>
    <s v="3월분 매입액 결제"/>
    <x v="476"/>
    <x v="0"/>
  </r>
  <r>
    <x v="43"/>
    <x v="43"/>
    <s v="우명전자산업"/>
    <d v="2023-05-24T00:00:00"/>
    <s v="20230524-7001-13"/>
    <s v="3월분 매입액 결제"/>
    <x v="477"/>
    <x v="0"/>
  </r>
  <r>
    <x v="43"/>
    <x v="43"/>
    <s v="인텍"/>
    <d v="2023-05-24T00:00:00"/>
    <s v="20230524-7001-14"/>
    <s v="3월분 매입액 결제"/>
    <x v="478"/>
    <x v="0"/>
  </r>
  <r>
    <x v="43"/>
    <x v="43"/>
    <s v="(주)한국알루미늄"/>
    <d v="2023-05-24T00:00:00"/>
    <s v="20230524-7001-19"/>
    <s v="3월분 매입액 결제"/>
    <x v="251"/>
    <x v="0"/>
  </r>
  <r>
    <x v="43"/>
    <x v="43"/>
    <s v="(주)헤르메스전자"/>
    <d v="2023-05-24T00:00:00"/>
    <s v="20230524-7001-21"/>
    <s v="3월분 매입액 결제"/>
    <x v="479"/>
    <x v="0"/>
  </r>
  <r>
    <x v="43"/>
    <x v="43"/>
    <s v="신한카드(김혁전무이사)"/>
    <d v="2023-05-24T00:00:00"/>
    <s v="20230524-7006-2"/>
    <s v="출장시 식사"/>
    <x v="1"/>
    <x v="545"/>
  </r>
  <r>
    <x v="43"/>
    <x v="43"/>
    <s v="신한카드(대표이사)"/>
    <d v="2023-05-24T00:00:00"/>
    <s v="20230524-7007-3"/>
    <s v="거래처 직원 접대"/>
    <x v="1"/>
    <x v="365"/>
  </r>
  <r>
    <x v="43"/>
    <x v="43"/>
    <s v="주식회사기륭데이타정보"/>
    <d v="2023-05-25T00:00:00"/>
    <s v="20230525-4004-3"/>
    <s v="LABEL(ART지/2도인쇄/65*40)"/>
    <x v="1"/>
    <x v="159"/>
  </r>
  <r>
    <x v="43"/>
    <x v="43"/>
    <s v="지와이컨넥터"/>
    <d v="2023-05-25T00:00:00"/>
    <s v="20230525-4005-2"/>
    <s v="HARNESS(12505HS-1526-200MM) 외"/>
    <x v="1"/>
    <x v="546"/>
  </r>
  <r>
    <x v="43"/>
    <x v="43"/>
    <s v="삼전순약공업(주)대전지점"/>
    <d v="2023-05-25T00:00:00"/>
    <s v="20230525-4009-3"/>
    <s v="에탄올(반도체Grade/4L)"/>
    <x v="1"/>
    <x v="324"/>
  </r>
  <r>
    <x v="43"/>
    <x v="43"/>
    <s v="인텍"/>
    <d v="2023-05-25T00:00:00"/>
    <s v="20230525-4010-2"/>
    <s v="TRIM&amp;FORM RAIL 구조변경"/>
    <x v="1"/>
    <x v="201"/>
  </r>
  <r>
    <x v="43"/>
    <x v="43"/>
    <s v="인텍"/>
    <d v="2023-05-25T00:00:00"/>
    <s v="20230525-4010-5"/>
    <s v="TRIM&amp;FORM RAIL 구조변경"/>
    <x v="1"/>
    <x v="495"/>
  </r>
  <r>
    <x v="43"/>
    <x v="43"/>
    <s v="대진기계(주)"/>
    <d v="2023-05-25T00:00:00"/>
    <s v="20230525-4011-3"/>
    <s v="수리(AIR COMPRESSOR PART 교체)"/>
    <x v="1"/>
    <x v="547"/>
  </r>
  <r>
    <x v="43"/>
    <x v="43"/>
    <s v="우진ACT 호남지사"/>
    <d v="2023-05-25T00:00:00"/>
    <s v="20230525-4012-3"/>
    <s v="ANTI STATIC MAT(2T*1200*10M) 외"/>
    <x v="1"/>
    <x v="548"/>
  </r>
  <r>
    <x v="43"/>
    <x v="43"/>
    <s v="(주)제이앤디테크"/>
    <d v="2023-05-25T00:00:00"/>
    <s v="20230525-4015-3"/>
    <s v="CLENING BRUSH 외"/>
    <x v="1"/>
    <x v="549"/>
  </r>
  <r>
    <x v="43"/>
    <x v="43"/>
    <s v="세원옵틱스(주)"/>
    <d v="2023-05-25T00:00:00"/>
    <s v="20230525-4018-2"/>
    <s v="RGBY_Color_Wheel"/>
    <x v="1"/>
    <x v="547"/>
  </r>
  <r>
    <x v="43"/>
    <x v="43"/>
    <s v="이비테크(주)_조명"/>
    <d v="2023-05-25T00:00:00"/>
    <s v="20230525-4019-2"/>
    <s v="방습등(IP66) 40W 외"/>
    <x v="1"/>
    <x v="550"/>
  </r>
  <r>
    <x v="43"/>
    <x v="43"/>
    <s v="남성상사"/>
    <d v="2023-05-25T00:00:00"/>
    <s v="20230525-4024-3"/>
    <s v="삼파장램프"/>
    <x v="1"/>
    <x v="160"/>
  </r>
  <r>
    <x v="43"/>
    <x v="43"/>
    <s v="덕성기획"/>
    <d v="2023-05-25T00:00:00"/>
    <s v="20230525-4025-3"/>
    <s v="라벨스티커(필립스 SMPS) 외"/>
    <x v="1"/>
    <x v="551"/>
  </r>
  <r>
    <x v="43"/>
    <x v="43"/>
    <s v="부광하이텍(주)"/>
    <d v="2023-05-25T00:00:00"/>
    <s v="20230525-4029-3"/>
    <s v="TRAY(650/651용/1-134호) 외"/>
    <x v="1"/>
    <x v="552"/>
  </r>
  <r>
    <x v="43"/>
    <x v="43"/>
    <s v="동성유공압"/>
    <d v="2023-05-25T00:00:00"/>
    <s v="20230525-4033-3"/>
    <s v="압력게이지(63*BD*100)"/>
    <x v="1"/>
    <x v="189"/>
  </r>
  <r>
    <x v="43"/>
    <x v="43"/>
    <s v="토와화인 주식회사"/>
    <d v="2023-05-25T00:00:00"/>
    <s v="20230525-4036-3"/>
    <s v="DICING BLADE(FM58-200-400)"/>
    <x v="1"/>
    <x v="296"/>
  </r>
  <r>
    <x v="43"/>
    <x v="43"/>
    <s v="동성유공압"/>
    <d v="2023-05-25T00:00:00"/>
    <s v="20230525-4039-3"/>
    <s v="MOLD PRESS Packing Set 교체"/>
    <x v="1"/>
    <x v="553"/>
  </r>
  <r>
    <x v="43"/>
    <x v="43"/>
    <s v="(주)지피엔이"/>
    <d v="2023-05-25T00:00:00"/>
    <s v="20230525-4042-3"/>
    <s v="ULTRA DRY-PAK 외"/>
    <x v="1"/>
    <x v="554"/>
  </r>
  <r>
    <x v="43"/>
    <x v="43"/>
    <s v="주식회사 엠티아이엠"/>
    <d v="2023-05-25T00:00:00"/>
    <s v="20230525-4043-3"/>
    <s v="COVER TAPE(OGR-101P/OGR-102P) 외"/>
    <x v="1"/>
    <x v="555"/>
  </r>
  <r>
    <x v="43"/>
    <x v="43"/>
    <s v="주식회사 성진테크"/>
    <d v="2023-05-25T00:00:00"/>
    <s v="20230525-4044-3"/>
    <s v="TEST NEST(ECP7101) 외"/>
    <x v="1"/>
    <x v="556"/>
  </r>
  <r>
    <x v="43"/>
    <x v="43"/>
    <s v="(주)솔룩스"/>
    <d v="2023-05-25T00:00:00"/>
    <s v="20230525-4045-3"/>
    <s v="FLUX(SF-PN-2(HQ)) 외"/>
    <x v="1"/>
    <x v="557"/>
  </r>
  <r>
    <x v="43"/>
    <x v="43"/>
    <s v="주식회사 153신성"/>
    <d v="2023-05-25T00:00:00"/>
    <s v="20230525-4046-3"/>
    <s v="이형제(NB500) 외"/>
    <x v="1"/>
    <x v="558"/>
  </r>
  <r>
    <x v="43"/>
    <x v="43"/>
    <s v="(주)코디스"/>
    <d v="2023-05-25T00:00:00"/>
    <s v="20230525-4048-3"/>
    <s v="DICING BLADE(KH25-1020-BG220) 외"/>
    <x v="1"/>
    <x v="559"/>
  </r>
  <r>
    <x v="43"/>
    <x v="43"/>
    <s v="익산세기냉동"/>
    <d v="2023-05-25T00:00:00"/>
    <s v="20230525-4050-3"/>
    <s v="수리(신관 ACU 실외기)"/>
    <x v="1"/>
    <x v="560"/>
  </r>
  <r>
    <x v="43"/>
    <x v="43"/>
    <s v="(주)유피테크"/>
    <d v="2023-05-25T00:00:00"/>
    <s v="20230525-4054-2"/>
    <s v="METAL MASK(3CH LED) 외"/>
    <x v="1"/>
    <x v="561"/>
  </r>
  <r>
    <x v="43"/>
    <x v="43"/>
    <s v="(주)유피테크"/>
    <d v="2023-05-25T00:00:00"/>
    <s v="20230525-4054-5"/>
    <s v="METAL MASK(3CH LED) 외"/>
    <x v="1"/>
    <x v="248"/>
  </r>
  <r>
    <x v="43"/>
    <x v="43"/>
    <s v="세종산업(주)"/>
    <d v="2023-05-25T00:00:00"/>
    <s v="20230525-4056-3"/>
    <s v="NEEDLE(21G/PLASTIC) 외"/>
    <x v="1"/>
    <x v="562"/>
  </r>
  <r>
    <x v="43"/>
    <x v="43"/>
    <s v="(주)한국알루미늄"/>
    <d v="2023-05-25T00:00:00"/>
    <s v="20230525-4057-2"/>
    <s v="운송비(AL CASE)"/>
    <x v="1"/>
    <x v="224"/>
  </r>
  <r>
    <x v="43"/>
    <x v="43"/>
    <s v="(주)한국알루미늄"/>
    <d v="2023-05-25T00:00:00"/>
    <s v="20230525-4057-4"/>
    <s v="AL CASE B2 외"/>
    <x v="1"/>
    <x v="182"/>
  </r>
  <r>
    <x v="43"/>
    <x v="43"/>
    <s v="지와이테크(GY TECH)"/>
    <d v="2023-05-25T00:00:00"/>
    <s v="20230525-4060-3"/>
    <s v="MPCB(MB_POC_LED)"/>
    <x v="1"/>
    <x v="246"/>
  </r>
  <r>
    <x v="43"/>
    <x v="43"/>
    <s v="다온이엔지"/>
    <d v="2023-05-25T00:00:00"/>
    <s v="20230525-4061-3"/>
    <s v="수리(CSCOPE PACK DRIVER) 외"/>
    <x v="1"/>
    <x v="370"/>
  </r>
  <r>
    <x v="43"/>
    <x v="43"/>
    <s v="서현전자"/>
    <d v="2023-05-25T00:00:00"/>
    <s v="20230525-4064-3"/>
    <s v="APD 검토용 Rigid PCB"/>
    <x v="1"/>
    <x v="563"/>
  </r>
  <r>
    <x v="43"/>
    <x v="43"/>
    <s v="(주)청용산업"/>
    <d v="2023-05-25T00:00:00"/>
    <s v="20230525-4065-3"/>
    <s v="TUBE+PLUG(2EA) SET"/>
    <x v="1"/>
    <x v="506"/>
  </r>
  <r>
    <x v="43"/>
    <x v="43"/>
    <s v="(미사용)제이앤티(J&amp;T)"/>
    <d v="2023-05-25T00:00:00"/>
    <s v="20230525-4066-3"/>
    <s v="테이프(1-5, ST-5583C/ST-S55T) 외"/>
    <x v="1"/>
    <x v="564"/>
  </r>
  <r>
    <x v="43"/>
    <x v="43"/>
    <s v="한국특수가스(주)"/>
    <d v="2023-05-25T00:00:00"/>
    <s v="20230525-4067-3"/>
    <s v="알곤(90%)+수소(10%)"/>
    <x v="1"/>
    <x v="565"/>
  </r>
  <r>
    <x v="43"/>
    <x v="43"/>
    <s v="씬시어전자"/>
    <d v="2023-05-25T00:00:00"/>
    <s v="20230525-4070-2"/>
    <s v="니퍼 외"/>
    <x v="1"/>
    <x v="566"/>
  </r>
  <r>
    <x v="43"/>
    <x v="43"/>
    <s v="씬시어전자"/>
    <d v="2023-05-25T00:00:00"/>
    <s v="20230525-4070-4"/>
    <s v="LED(LEMWA33X75GX100A) 외"/>
    <x v="1"/>
    <x v="567"/>
  </r>
  <r>
    <x v="43"/>
    <x v="43"/>
    <s v="(주)헤르메스전자"/>
    <d v="2023-05-25T00:00:00"/>
    <s v="20230525-4073-2"/>
    <s v="Wire Solder 전용 주사기 니들 외"/>
    <x v="1"/>
    <x v="568"/>
  </r>
  <r>
    <x v="43"/>
    <x v="43"/>
    <s v="신우전자(주)"/>
    <d v="2023-05-25T00:00:00"/>
    <s v="20230525-4074-3"/>
    <s v="EMPTY REEL(7&quot;*12mm)"/>
    <x v="1"/>
    <x v="569"/>
  </r>
  <r>
    <x v="43"/>
    <x v="43"/>
    <s v="영광종합사무기"/>
    <d v="2023-05-25T00:00:00"/>
    <s v="20230525-7008-3"/>
    <s v="5월 복사용지,토너"/>
    <x v="1"/>
    <x v="201"/>
  </r>
  <r>
    <x v="43"/>
    <x v="43"/>
    <s v="우진ACT 호남지사"/>
    <d v="2023-05-25T00:00:00"/>
    <s v="20230525-7012-3"/>
    <s v="5월 방진화외"/>
    <x v="1"/>
    <x v="308"/>
  </r>
  <r>
    <x v="43"/>
    <x v="43"/>
    <s v="신한카드(이학수 부사장)"/>
    <d v="2023-05-25T00:00:00"/>
    <s v="20230525-7014-4"/>
    <s v="거래처 직원 접대"/>
    <x v="1"/>
    <x v="570"/>
  </r>
  <r>
    <x v="43"/>
    <x v="43"/>
    <s v="신한카드(김강호부사장)"/>
    <d v="2023-05-25T00:00:00"/>
    <s v="20230525-7015-3"/>
    <s v="거래처 직원 접대"/>
    <x v="1"/>
    <x v="571"/>
  </r>
  <r>
    <x v="43"/>
    <x v="43"/>
    <s v="신한카드(김혁전무이사)"/>
    <d v="2023-05-25T00:00:00"/>
    <s v="20230525-7016-2"/>
    <s v="거래처 직원 접대"/>
    <x v="1"/>
    <x v="251"/>
  </r>
  <r>
    <x v="43"/>
    <x v="43"/>
    <s v="신한카드(대표이사)"/>
    <d v="2023-05-25T00:00:00"/>
    <s v="20230525-7017-2"/>
    <s v="거래처 직원 접대"/>
    <x v="1"/>
    <x v="456"/>
  </r>
  <r>
    <x v="43"/>
    <x v="43"/>
    <s v="(주)덕성테크팩"/>
    <d v="2023-05-26T00:00:00"/>
    <s v="20230526-4001-3"/>
    <s v="TAPE(몰딩 TAPE_YT-152G 33*50) 외"/>
    <x v="1"/>
    <x v="572"/>
  </r>
  <r>
    <x v="43"/>
    <x v="43"/>
    <s v="노령종합상사"/>
    <d v="2023-05-26T00:00:00"/>
    <s v="20230526-4002-3"/>
    <s v="실리콘(누리켐 PS-2000)"/>
    <x v="1"/>
    <x v="573"/>
  </r>
  <r>
    <x v="43"/>
    <x v="43"/>
    <s v="(유)씨피전자"/>
    <d v="2023-05-26T00:00:00"/>
    <s v="20230526-4005-2"/>
    <s v="Plating Sample(V1, V1F) 외"/>
    <x v="1"/>
    <x v="574"/>
  </r>
  <r>
    <x v="43"/>
    <x v="43"/>
    <s v="주식회사마루디자인"/>
    <d v="2023-05-26T00:00:00"/>
    <s v="20230526-4007-3"/>
    <s v="Holder Mock-up"/>
    <x v="1"/>
    <x v="575"/>
  </r>
  <r>
    <x v="43"/>
    <x v="43"/>
    <s v="신한카드(김혁전무이사)"/>
    <d v="2023-05-26T00:00:00"/>
    <s v="20230526-7003-2"/>
    <s v="출장시 식사"/>
    <x v="1"/>
    <x v="241"/>
  </r>
  <r>
    <x v="43"/>
    <x v="43"/>
    <s v="신한카드(대표이사)"/>
    <d v="2023-05-26T00:00:00"/>
    <s v="20230526-7004-2"/>
    <s v="거래처 직원 접대"/>
    <x v="1"/>
    <x v="404"/>
  </r>
  <r>
    <x v="43"/>
    <x v="43"/>
    <s v="노무법인 한결"/>
    <d v="2023-05-26T00:00:00"/>
    <s v="20230526-7005-3"/>
    <s v="인사노무 자문수수료"/>
    <x v="1"/>
    <x v="234"/>
  </r>
  <r>
    <x v="43"/>
    <x v="43"/>
    <s v="하나카드"/>
    <d v="2023-05-26T00:00:00"/>
    <s v="20230526-7007-2"/>
    <s v="핵심소재-대한화학회 학술논문 발표 시 경비"/>
    <x v="1"/>
    <x v="576"/>
  </r>
  <r>
    <x v="43"/>
    <x v="43"/>
    <s v="하나카드"/>
    <d v="2023-05-26T00:00:00"/>
    <s v="20230526-7007-3"/>
    <s v="핵심소재-대한화학회 학술논문 발표 시 경비"/>
    <x v="1"/>
    <x v="159"/>
  </r>
  <r>
    <x v="43"/>
    <x v="43"/>
    <s v="하나카드"/>
    <d v="2023-05-26T00:00:00"/>
    <s v="20230526-7007-4"/>
    <s v="핵심소재-대한화학회 학술논문 발표 시 경비"/>
    <x v="1"/>
    <x v="259"/>
  </r>
  <r>
    <x v="43"/>
    <x v="43"/>
    <s v="신한카드(대표이사)"/>
    <d v="2023-05-27T00:00:00"/>
    <s v="20230527-7002-6"/>
    <s v="SRT환불수수료 외"/>
    <x v="1"/>
    <x v="577"/>
  </r>
  <r>
    <x v="43"/>
    <x v="43"/>
    <s v="신한카드(대표이사)"/>
    <d v="2023-05-28T00:00:00"/>
    <s v="20230528-7001-2"/>
    <s v="하이패스카드 충전"/>
    <x v="1"/>
    <x v="380"/>
  </r>
  <r>
    <x v="43"/>
    <x v="43"/>
    <s v="익산세기냉동"/>
    <d v="2023-05-30T00:00:00"/>
    <s v="20230530-4004-3"/>
    <s v="수리(ACU 물받이 및 스위치 교체)"/>
    <x v="1"/>
    <x v="188"/>
  </r>
  <r>
    <x v="43"/>
    <x v="43"/>
    <s v="(유)신일해외관광"/>
    <d v="2023-05-30T00:00:00"/>
    <s v="20230530-7001-3"/>
    <s v="5월 통근버스"/>
    <x v="1"/>
    <x v="243"/>
  </r>
  <r>
    <x v="43"/>
    <x v="43"/>
    <s v="주식회사 금성전열"/>
    <d v="2023-05-30T00:00:00"/>
    <s v="20230530-7002-1"/>
    <s v="4월분 매입액 결제"/>
    <x v="327"/>
    <x v="0"/>
  </r>
  <r>
    <x v="43"/>
    <x v="43"/>
    <s v="주식회사기륭데이타정보"/>
    <d v="2023-05-30T00:00:00"/>
    <s v="20230530-7002-2"/>
    <s v="4월분 매입액 결제"/>
    <x v="67"/>
    <x v="0"/>
  </r>
  <r>
    <x v="43"/>
    <x v="43"/>
    <s v="노령종합상사"/>
    <d v="2023-05-30T00:00:00"/>
    <s v="20230530-7002-4"/>
    <s v="4월분 매입액 결제"/>
    <x v="312"/>
    <x v="0"/>
  </r>
  <r>
    <x v="43"/>
    <x v="43"/>
    <s v="노무법인 한결"/>
    <d v="2023-05-30T00:00:00"/>
    <s v="20230530-7002-5"/>
    <s v="4월분 매입액 결제"/>
    <x v="70"/>
    <x v="0"/>
  </r>
  <r>
    <x v="43"/>
    <x v="43"/>
    <s v="(주)대성기연"/>
    <d v="2023-05-30T00:00:00"/>
    <s v="20230530-7002-8"/>
    <s v="4월분 매입액 결제"/>
    <x v="480"/>
    <x v="0"/>
  </r>
  <r>
    <x v="43"/>
    <x v="43"/>
    <s v="(주)덕성테크팩"/>
    <d v="2023-05-30T00:00:00"/>
    <s v="20230530-7002-10"/>
    <s v="4월분 매입액 결제"/>
    <x v="481"/>
    <x v="0"/>
  </r>
  <r>
    <x v="43"/>
    <x v="43"/>
    <s v="도미노코리아주식회사"/>
    <d v="2023-05-30T00:00:00"/>
    <s v="20230530-7002-11"/>
    <s v="4월분 매입액 결제"/>
    <x v="482"/>
    <x v="0"/>
  </r>
  <r>
    <x v="43"/>
    <x v="43"/>
    <s v="동성유공압"/>
    <d v="2023-05-30T00:00:00"/>
    <s v="20230530-7002-12"/>
    <s v="4월분 매입액 결제"/>
    <x v="316"/>
    <x v="0"/>
  </r>
  <r>
    <x v="43"/>
    <x v="43"/>
    <s v="디에스티반도체"/>
    <d v="2023-05-30T00:00:00"/>
    <s v="20230530-7002-14"/>
    <s v="4월분 매입액 결제"/>
    <x v="483"/>
    <x v="0"/>
  </r>
  <r>
    <x v="43"/>
    <x v="43"/>
    <s v="부광하이텍(주)"/>
    <d v="2023-05-30T00:00:00"/>
    <s v="20230530-7002-16"/>
    <s v="4월분 매입액 결제"/>
    <x v="484"/>
    <x v="0"/>
  </r>
  <r>
    <x v="43"/>
    <x v="43"/>
    <s v="(주)비트정보기술"/>
    <d v="2023-05-30T00:00:00"/>
    <s v="20230530-7002-17"/>
    <s v="4월분 매입액 결제"/>
    <x v="262"/>
    <x v="0"/>
  </r>
  <r>
    <x v="43"/>
    <x v="43"/>
    <s v="삼전순약공업(주)대전지점"/>
    <d v="2023-05-30T00:00:00"/>
    <s v="20230530-7002-18"/>
    <s v="4월분 매입액 결제"/>
    <x v="485"/>
    <x v="0"/>
  </r>
  <r>
    <x v="43"/>
    <x v="43"/>
    <s v="주식회사 성진테크"/>
    <d v="2023-05-30T00:00:00"/>
    <s v="20230530-7002-20"/>
    <s v="4월분 매입액 결제"/>
    <x v="486"/>
    <x v="0"/>
  </r>
  <r>
    <x v="43"/>
    <x v="43"/>
    <s v="세종산업(주)"/>
    <d v="2023-05-30T00:00:00"/>
    <s v="20230530-7002-21"/>
    <s v="4월분 매입액 결제"/>
    <x v="280"/>
    <x v="0"/>
  </r>
  <r>
    <x v="43"/>
    <x v="43"/>
    <s v="(주)솔룩스"/>
    <d v="2023-05-30T00:00:00"/>
    <s v="20230530-7002-22"/>
    <s v="4월분 매입액 결제"/>
    <x v="386"/>
    <x v="0"/>
  </r>
  <r>
    <x v="43"/>
    <x v="43"/>
    <s v="(주)스미스테크"/>
    <d v="2023-05-30T00:00:00"/>
    <s v="20230530-7002-23"/>
    <s v="4월분 매입액 결제"/>
    <x v="487"/>
    <x v="0"/>
  </r>
  <r>
    <x v="43"/>
    <x v="43"/>
    <s v="신우전자(주)"/>
    <d v="2023-05-30T00:00:00"/>
    <s v="20230530-7002-24"/>
    <s v="4월분 매입액 결제"/>
    <x v="488"/>
    <x v="0"/>
  </r>
  <r>
    <x v="43"/>
    <x v="43"/>
    <s v="(유)씨피전자"/>
    <d v="2023-05-30T00:00:00"/>
    <s v="20230530-7002-29"/>
    <s v="4월분 매입액 결제"/>
    <x v="489"/>
    <x v="0"/>
  </r>
  <r>
    <x v="43"/>
    <x v="43"/>
    <s v="애드테크"/>
    <d v="2023-05-30T00:00:00"/>
    <s v="20230530-7002-30"/>
    <s v="4월분 매입액 결제"/>
    <x v="490"/>
    <x v="0"/>
  </r>
  <r>
    <x v="43"/>
    <x v="43"/>
    <s v="엠케이메탈 주식회사"/>
    <d v="2023-05-30T00:00:00"/>
    <s v="20230530-7002-33"/>
    <s v="4월분 매입액 결제"/>
    <x v="491"/>
    <x v="0"/>
  </r>
  <r>
    <x v="43"/>
    <x v="43"/>
    <s v="주식회사 엠티아이엠"/>
    <d v="2023-05-30T00:00:00"/>
    <s v="20230530-7002-34"/>
    <s v="4월분 매입액 결제"/>
    <x v="492"/>
    <x v="0"/>
  </r>
  <r>
    <x v="43"/>
    <x v="43"/>
    <s v="와이에이씨가터(주)한국지점"/>
    <d v="2023-05-30T00:00:00"/>
    <s v="20230530-7002-35"/>
    <s v="4월분 매입액 결제"/>
    <x v="493"/>
    <x v="0"/>
  </r>
  <r>
    <x v="43"/>
    <x v="43"/>
    <s v="유진시스템"/>
    <d v="2023-05-30T00:00:00"/>
    <s v="20230530-7002-37"/>
    <s v="4월분 매입액 결제"/>
    <x v="494"/>
    <x v="0"/>
  </r>
  <r>
    <x v="43"/>
    <x v="43"/>
    <s v="(주)유피테크"/>
    <d v="2023-05-30T00:00:00"/>
    <s v="20230530-7002-39"/>
    <s v="4월분 매입액 결제"/>
    <x v="495"/>
    <x v="0"/>
  </r>
  <r>
    <x v="43"/>
    <x v="43"/>
    <s v="이비테크(주)_전자조사"/>
    <d v="2023-05-30T00:00:00"/>
    <s v="20230530-7002-40"/>
    <s v="4월분 매입액 결제"/>
    <x v="71"/>
    <x v="0"/>
  </r>
  <r>
    <x v="43"/>
    <x v="43"/>
    <s v="익산관세사무소"/>
    <d v="2023-05-30T00:00:00"/>
    <s v="20230530-7002-42"/>
    <s v="4월분 매입액 결제"/>
    <x v="496"/>
    <x v="0"/>
  </r>
  <r>
    <x v="43"/>
    <x v="43"/>
    <s v="익산세기냉동"/>
    <d v="2023-05-30T00:00:00"/>
    <s v="20230530-7002-43"/>
    <s v="4월분 매입액 결제"/>
    <x v="280"/>
    <x v="0"/>
  </r>
  <r>
    <x v="43"/>
    <x v="43"/>
    <s v="주식회사 153신성"/>
    <d v="2023-05-30T00:00:00"/>
    <s v="20230530-7002-44"/>
    <s v="4월분 매입액 결제"/>
    <x v="497"/>
    <x v="0"/>
  </r>
  <r>
    <x v="43"/>
    <x v="43"/>
    <s v="(유)전북전기관리소"/>
    <d v="2023-05-30T00:00:00"/>
    <s v="20230530-7002-45"/>
    <s v="4월분 매입액 결제"/>
    <x v="282"/>
    <x v="0"/>
  </r>
  <r>
    <x v="43"/>
    <x v="43"/>
    <s v="(주)제이앤디테크"/>
    <d v="2023-05-30T00:00:00"/>
    <s v="20230530-7002-47"/>
    <s v="4월분 매입액 결제"/>
    <x v="498"/>
    <x v="0"/>
  </r>
  <r>
    <x v="43"/>
    <x v="43"/>
    <s v="유한회사 제이와이산업"/>
    <d v="2023-05-30T00:00:00"/>
    <s v="20230530-7002-49"/>
    <s v="4월분 매입액 결제"/>
    <x v="499"/>
    <x v="0"/>
  </r>
  <r>
    <x v="43"/>
    <x v="43"/>
    <s v="(주)지피엔이"/>
    <d v="2023-05-30T00:00:00"/>
    <s v="20230530-7002-50"/>
    <s v="4월분 매입액 결제"/>
    <x v="334"/>
    <x v="0"/>
  </r>
  <r>
    <x v="43"/>
    <x v="43"/>
    <s v="(주)청용산업"/>
    <d v="2023-05-30T00:00:00"/>
    <s v="20230530-7002-51"/>
    <s v="4월분 매입액 결제"/>
    <x v="500"/>
    <x v="0"/>
  </r>
  <r>
    <x v="43"/>
    <x v="43"/>
    <s v="주식회사 케미탑상사"/>
    <d v="2023-05-30T00:00:00"/>
    <s v="20230530-7002-52"/>
    <s v="4월분 매입액 결제"/>
    <x v="501"/>
    <x v="0"/>
  </r>
  <r>
    <x v="43"/>
    <x v="43"/>
    <s v="코오롱하이필(대양)"/>
    <d v="2023-05-30T00:00:00"/>
    <s v="20230530-7002-53"/>
    <s v="4월분 매입액 결제"/>
    <x v="285"/>
    <x v="0"/>
  </r>
  <r>
    <x v="43"/>
    <x v="43"/>
    <s v="태성산업(주)익산공장"/>
    <d v="2023-05-30T00:00:00"/>
    <s v="20230530-7002-54"/>
    <s v="4월분 매입액 결제"/>
    <x v="502"/>
    <x v="0"/>
  </r>
  <r>
    <x v="43"/>
    <x v="43"/>
    <s v="(주)한국미스미"/>
    <d v="2023-05-30T00:00:00"/>
    <s v="20230530-7002-58"/>
    <s v="4월분 매입액 결제"/>
    <x v="503"/>
    <x v="0"/>
  </r>
  <r>
    <x v="43"/>
    <x v="43"/>
    <s v="주식회사 한비로"/>
    <d v="2023-05-30T00:00:00"/>
    <s v="20230530-7002-59"/>
    <s v="4월분 매입액 결제"/>
    <x v="291"/>
    <x v="0"/>
  </r>
  <r>
    <x v="43"/>
    <x v="43"/>
    <s v="토와화인 주식회사"/>
    <d v="2023-05-30T00:00:00"/>
    <s v="20230530-7002-61"/>
    <s v="4월분 매입액 결제"/>
    <x v="68"/>
    <x v="0"/>
  </r>
  <r>
    <x v="43"/>
    <x v="43"/>
    <s v="(주)대성기연"/>
    <d v="2023-05-30T00:00:00"/>
    <s v="20230530-7002-62"/>
    <s v="1월분 매입액 결제"/>
    <x v="504"/>
    <x v="0"/>
  </r>
  <r>
    <x v="43"/>
    <x v="43"/>
    <s v="신한카드(김강호부사장)"/>
    <d v="2023-05-30T00:00:00"/>
    <s v="20230530-7008-2"/>
    <s v="거래처 직원 접대"/>
    <x v="1"/>
    <x v="534"/>
  </r>
  <r>
    <x v="43"/>
    <x v="43"/>
    <s v="신한카드(김혁전무이사)"/>
    <d v="2023-05-30T00:00:00"/>
    <s v="20230530-7009-2"/>
    <s v="거래처 직원 접대"/>
    <x v="1"/>
    <x v="578"/>
  </r>
  <r>
    <x v="43"/>
    <x v="43"/>
    <s v="민디자인"/>
    <d v="2023-05-30T00:00:00"/>
    <s v="20230530-7010-5"/>
    <s v="명함외"/>
    <x v="1"/>
    <x v="579"/>
  </r>
  <r>
    <x v="43"/>
    <x v="43"/>
    <s v="건웅기계주식회사"/>
    <d v="2023-05-31T00:00:00"/>
    <s v="20230531-4001-2"/>
    <s v="멀티빔스티커 부착 외"/>
    <x v="1"/>
    <x v="580"/>
  </r>
  <r>
    <x v="43"/>
    <x v="43"/>
    <s v="피엠텅스텐"/>
    <d v="2023-05-31T00:00:00"/>
    <s v="20230531-4002-2"/>
    <s v="온도조절기"/>
    <x v="1"/>
    <x v="160"/>
  </r>
  <r>
    <x v="43"/>
    <x v="43"/>
    <s v="동진폴리우레탄"/>
    <d v="2023-05-31T00:00:00"/>
    <s v="20230531-4003-3"/>
    <s v="완충제(PE,Φ90*20T)"/>
    <x v="1"/>
    <x v="220"/>
  </r>
  <r>
    <x v="43"/>
    <x v="43"/>
    <s v="국보물류(주)"/>
    <d v="2023-05-31T00:00:00"/>
    <s v="20230531-7010-7"/>
    <s v="OMRON(상해) 수출통관료"/>
    <x v="1"/>
    <x v="581"/>
  </r>
  <r>
    <x v="43"/>
    <x v="43"/>
    <s v="삼정회계법인"/>
    <d v="2023-05-31T00:00:00"/>
    <s v="20230531-7011-3"/>
    <s v="회계감사수수료 착수금"/>
    <x v="1"/>
    <x v="582"/>
  </r>
  <r>
    <x v="43"/>
    <x v="43"/>
    <s v="익산관세사무소"/>
    <d v="2023-05-31T00:00:00"/>
    <s v="20230531-7013-3"/>
    <s v="이핀, NATEC 수출통관료"/>
    <x v="1"/>
    <x v="583"/>
  </r>
  <r>
    <x v="43"/>
    <x v="43"/>
    <s v="전주터미널퀵"/>
    <d v="2023-05-31T00:00:00"/>
    <s v="20230531-7014-3"/>
    <s v="LG전자 출하시 운임"/>
    <x v="1"/>
    <x v="584"/>
  </r>
  <r>
    <x v="43"/>
    <x v="43"/>
    <s v="신한카드(하이패스)"/>
    <d v="2023-05-31T00:00:00"/>
    <s v="20230531-7023-2"/>
    <s v="하이패스카드 사용"/>
    <x v="1"/>
    <x v="585"/>
  </r>
  <r>
    <x v="43"/>
    <x v="43"/>
    <s v="신한카드(대표이사)"/>
    <d v="2023-05-31T00:00:00"/>
    <s v="20230531-7024-1"/>
    <s v="7월분 법인카드대금 선결제"/>
    <x v="505"/>
    <x v="0"/>
  </r>
  <r>
    <x v="43"/>
    <x v="43"/>
    <s v="신한카드(대표이사)"/>
    <d v="2023-05-31T00:00:00"/>
    <s v="20230531-7026-2"/>
    <s v="출장시 기차이용료"/>
    <x v="1"/>
    <x v="586"/>
  </r>
  <r>
    <x v="43"/>
    <x v="43"/>
    <s v="유한회사 제이와이산업"/>
    <d v="2023-05-31T00:00:00"/>
    <s v="20230531-7027-3"/>
    <s v="5월 일반폐기물 처리"/>
    <x v="1"/>
    <x v="246"/>
  </r>
  <r>
    <x v="43"/>
    <x v="43"/>
    <s v="현대3공단 주유소"/>
    <d v="2023-05-31T00:00:00"/>
    <s v="20230531-7029-7"/>
    <s v="5월 주유"/>
    <x v="1"/>
    <x v="587"/>
  </r>
  <r>
    <x v="43"/>
    <x v="43"/>
    <s v="엘에프에스(주)오디텍점"/>
    <d v="2023-05-31T00:00:00"/>
    <s v="20230531-7030-4"/>
    <s v="5월 식대"/>
    <x v="1"/>
    <x v="588"/>
  </r>
  <r>
    <x v="43"/>
    <x v="43"/>
    <s v="로젠전주"/>
    <d v="2023-05-31T00:00:00"/>
    <s v="20230531-7031-3"/>
    <s v="5월분 택배료"/>
    <x v="1"/>
    <x v="589"/>
  </r>
  <r>
    <x v="43"/>
    <x v="43"/>
    <s v="전북완주봉동용암(경동택배)"/>
    <d v="2023-05-31T00:00:00"/>
    <s v="20230531-7032-3"/>
    <s v="5월분 택배료"/>
    <x v="1"/>
    <x v="590"/>
  </r>
  <r>
    <x v="43"/>
    <x v="43"/>
    <s v="(주)비트정보기술"/>
    <d v="2023-06-01T00:00:00"/>
    <s v="20230601-7003-3"/>
    <s v="6월 ERP 유지 보수비"/>
    <x v="1"/>
    <x v="161"/>
  </r>
  <r>
    <x v="43"/>
    <x v="43"/>
    <s v="신한카드(대표이사)"/>
    <d v="2023-06-01T00:00:00"/>
    <s v="20230601-7005-5"/>
    <s v="출장시 기차이용료"/>
    <x v="1"/>
    <x v="462"/>
  </r>
  <r>
    <x v="43"/>
    <x v="43"/>
    <s v="신한카드(김혁전무이사)"/>
    <d v="2023-06-02T00:00:00"/>
    <s v="20230602-7005-2"/>
    <s v="출장시 식사"/>
    <x v="1"/>
    <x v="591"/>
  </r>
  <r>
    <x v="43"/>
    <x v="43"/>
    <s v="신한카드(대표이사)"/>
    <d v="2023-06-02T00:00:00"/>
    <s v="20230602-7006-2"/>
    <s v="거래처 직원 접대"/>
    <x v="1"/>
    <x v="166"/>
  </r>
  <r>
    <x v="43"/>
    <x v="43"/>
    <s v="신한카드(대표이사)"/>
    <d v="2023-06-05T00:00:00"/>
    <s v="20230605-7017-5"/>
    <s v="대표이사외 중국출장비 정산(5/18~21)"/>
    <x v="1"/>
    <x v="592"/>
  </r>
  <r>
    <x v="43"/>
    <x v="43"/>
    <s v="신한카드(이학수 부사장)"/>
    <d v="2023-06-05T00:00:00"/>
    <s v="20230605-7017-6"/>
    <s v="대표이사외 중국출장비 정산(5/18~21)"/>
    <x v="1"/>
    <x v="399"/>
  </r>
  <r>
    <x v="43"/>
    <x v="43"/>
    <s v="신한카드(김강호부사장)"/>
    <d v="2023-06-05T00:00:00"/>
    <s v="20230605-7017-7"/>
    <s v="대표이사외 중국출장비 정산(5/18~21)"/>
    <x v="1"/>
    <x v="593"/>
  </r>
  <r>
    <x v="43"/>
    <x v="43"/>
    <s v="신한카드(대표이사)"/>
    <d v="2023-06-05T00:00:00"/>
    <s v="20230605-7018-1"/>
    <s v="6월분 법인카드대금 결제"/>
    <x v="506"/>
    <x v="0"/>
  </r>
  <r>
    <x v="43"/>
    <x v="43"/>
    <s v="신한카드(이학수 부사장)"/>
    <d v="2023-06-05T00:00:00"/>
    <s v="20230605-7018-2"/>
    <s v="6월분 법인카드대금 결제"/>
    <x v="507"/>
    <x v="0"/>
  </r>
  <r>
    <x v="43"/>
    <x v="43"/>
    <s v="신한카드(김강호부사장)"/>
    <d v="2023-06-05T00:00:00"/>
    <s v="20230605-7018-3"/>
    <s v="6월분 법인카드대금 결제"/>
    <x v="508"/>
    <x v="0"/>
  </r>
  <r>
    <x v="43"/>
    <x v="43"/>
    <s v="신한카드(김혁전무이사)"/>
    <d v="2023-06-05T00:00:00"/>
    <s v="20230605-7018-4"/>
    <s v="6월분 법인카드대금 결제"/>
    <x v="509"/>
    <x v="0"/>
  </r>
  <r>
    <x v="43"/>
    <x v="43"/>
    <s v="신한카드(하이패스)"/>
    <d v="2023-06-05T00:00:00"/>
    <s v="20230605-7018-5"/>
    <s v="6월분 법인카드대금 결제"/>
    <x v="510"/>
    <x v="0"/>
  </r>
  <r>
    <x v="43"/>
    <x v="43"/>
    <s v="주식회사 한비로"/>
    <d v="2023-06-05T00:00:00"/>
    <s v="20230605-7026-3"/>
    <s v="6월 그룹웨어 서버호스팅료"/>
    <x v="1"/>
    <x v="594"/>
  </r>
  <r>
    <x v="43"/>
    <x v="43"/>
    <s v="신한카드(대표이사)"/>
    <d v="2023-06-07T00:00:00"/>
    <s v="20230607-7017-3"/>
    <s v="거래처 직원 접대"/>
    <x v="1"/>
    <x v="595"/>
  </r>
  <r>
    <x v="43"/>
    <x v="43"/>
    <s v="신한카드(김혁전무이사)"/>
    <d v="2023-06-07T00:00:00"/>
    <s v="20230607-7018-2"/>
    <s v="출장시 식사"/>
    <x v="1"/>
    <x v="591"/>
  </r>
  <r>
    <x v="43"/>
    <x v="43"/>
    <s v="(유)전북전기관리소"/>
    <d v="2023-06-08T00:00:00"/>
    <s v="20230608-7001-3"/>
    <s v="6월 전기안전관리대행수수료"/>
    <x v="1"/>
    <x v="263"/>
  </r>
  <r>
    <x v="43"/>
    <x v="43"/>
    <s v="신한카드(대표이사)"/>
    <d v="2023-06-08T00:00:00"/>
    <s v="20230608-7003-2"/>
    <s v="고객사 영업 활동"/>
    <x v="1"/>
    <x v="596"/>
  </r>
  <r>
    <x v="43"/>
    <x v="43"/>
    <s v="신한카드(김혁전무이사)"/>
    <d v="2023-06-08T00:00:00"/>
    <s v="20230608-7004-5"/>
    <s v="출장시 식사 외"/>
    <x v="1"/>
    <x v="597"/>
  </r>
  <r>
    <x v="43"/>
    <x v="43"/>
    <s v="신한카드(대표이사)"/>
    <d v="2023-06-09T00:00:00"/>
    <s v="20230609-7006-2"/>
    <s v="거래처 직원 접대"/>
    <x v="1"/>
    <x v="598"/>
  </r>
  <r>
    <x v="43"/>
    <x v="43"/>
    <s v="신한카드(이학수 부사장)"/>
    <d v="2023-06-09T00:00:00"/>
    <s v="20230609-7007-2"/>
    <s v="거래처 직원 접대"/>
    <x v="1"/>
    <x v="599"/>
  </r>
  <r>
    <x v="43"/>
    <x v="43"/>
    <s v="신한카드(김혁전무이사)"/>
    <d v="2023-06-09T00:00:00"/>
    <s v="20230609-7008-3"/>
    <s v="출장시 음료"/>
    <x v="1"/>
    <x v="600"/>
  </r>
  <r>
    <x v="43"/>
    <x v="43"/>
    <s v="신한카드(대표이사)"/>
    <d v="2023-06-09T00:00:00"/>
    <s v="20230609-7009-2"/>
    <s v="출장시 식사"/>
    <x v="1"/>
    <x v="601"/>
  </r>
  <r>
    <x v="43"/>
    <x v="43"/>
    <s v="신한카드(이학수 부사장)"/>
    <d v="2023-06-11T00:00:00"/>
    <s v="20230611-7002-2"/>
    <s v="사무용품 구입"/>
    <x v="1"/>
    <x v="602"/>
  </r>
  <r>
    <x v="43"/>
    <x v="43"/>
    <s v="신한카드(김강호부사장)"/>
    <d v="2023-06-13T00:00:00"/>
    <s v="20230613-7002-2"/>
    <s v="거래처 직원 접대"/>
    <x v="1"/>
    <x v="465"/>
  </r>
  <r>
    <x v="43"/>
    <x v="43"/>
    <s v="신한카드(김혁전무이사)"/>
    <d v="2023-06-13T00:00:00"/>
    <s v="20230613-7003-2"/>
    <s v="출장시 식사"/>
    <x v="1"/>
    <x v="241"/>
  </r>
  <r>
    <x v="43"/>
    <x v="43"/>
    <s v="건웅기계주식회사"/>
    <d v="2023-06-14T00:00:00"/>
    <s v="20230614-7003-3"/>
    <s v="4월분 매입액 결제"/>
    <x v="511"/>
    <x v="0"/>
  </r>
  <r>
    <x v="43"/>
    <x v="43"/>
    <s v="보인산전"/>
    <d v="2023-06-14T00:00:00"/>
    <s v="20230614-7003-8"/>
    <s v="4월분 매입액 결제"/>
    <x v="70"/>
    <x v="0"/>
  </r>
  <r>
    <x v="43"/>
    <x v="43"/>
    <s v="우진ACT 호남지사"/>
    <d v="2023-06-14T00:00:00"/>
    <s v="20230614-7003-14"/>
    <s v="4월분 매입액 결제"/>
    <x v="512"/>
    <x v="0"/>
  </r>
  <r>
    <x v="43"/>
    <x v="43"/>
    <s v="인텍"/>
    <d v="2023-06-14T00:00:00"/>
    <s v="20230614-7003-15"/>
    <s v="4월분 매입액 결제"/>
    <x v="513"/>
    <x v="0"/>
  </r>
  <r>
    <x v="43"/>
    <x v="43"/>
    <s v="(주)코디스"/>
    <d v="2023-06-14T00:00:00"/>
    <s v="20230614-7003-18"/>
    <s v="4월분 매입액 결제"/>
    <x v="514"/>
    <x v="0"/>
  </r>
  <r>
    <x v="43"/>
    <x v="43"/>
    <s v="(주)헤르메스전자"/>
    <d v="2023-06-14T00:00:00"/>
    <s v="20230614-7003-22"/>
    <s v="4월분 매입액 결제"/>
    <x v="515"/>
    <x v="0"/>
  </r>
  <r>
    <x v="43"/>
    <x v="43"/>
    <s v="신한카드(대표이사)"/>
    <d v="2023-06-14T00:00:00"/>
    <s v="20230614-7006-2"/>
    <s v="거래처 직원 접대"/>
    <x v="1"/>
    <x v="603"/>
  </r>
  <r>
    <x v="43"/>
    <x v="43"/>
    <s v="신한카드(김혁전무이사)"/>
    <d v="2023-06-14T00:00:00"/>
    <s v="20230614-7007-4"/>
    <s v="출장시 식사 외"/>
    <x v="1"/>
    <x v="604"/>
  </r>
  <r>
    <x v="43"/>
    <x v="43"/>
    <s v="신한카드(대표이사)"/>
    <d v="2023-06-14T00:00:00"/>
    <s v="20230614-7009-2"/>
    <s v="출장시 음료"/>
    <x v="1"/>
    <x v="591"/>
  </r>
  <r>
    <x v="43"/>
    <x v="43"/>
    <s v="현대3공단 주유소"/>
    <d v="2023-06-15T00:00:00"/>
    <s v="20230615-7004-1"/>
    <s v="5월분 매입액 결제"/>
    <x v="516"/>
    <x v="0"/>
  </r>
  <r>
    <x v="43"/>
    <x v="43"/>
    <s v="엘에프에스(주)오디텍점"/>
    <d v="2023-06-15T00:00:00"/>
    <s v="20230615-7004-2"/>
    <s v="5월분 매입액 결제"/>
    <x v="517"/>
    <x v="0"/>
  </r>
  <r>
    <x v="43"/>
    <x v="43"/>
    <s v="(유)신일해외관광"/>
    <d v="2023-06-15T00:00:00"/>
    <s v="20230615-7004-3"/>
    <s v="5월분 매입액 결제"/>
    <x v="224"/>
    <x v="0"/>
  </r>
  <r>
    <x v="43"/>
    <x v="43"/>
    <s v="전주터미널퀵"/>
    <d v="2023-06-15T00:00:00"/>
    <s v="20230615-7004-4"/>
    <s v="5월분 매입액 결제"/>
    <x v="518"/>
    <x v="0"/>
  </r>
  <r>
    <x v="43"/>
    <x v="43"/>
    <s v="전북완주봉동용암(경동택배)"/>
    <d v="2023-06-15T00:00:00"/>
    <s v="20230615-7004-5"/>
    <s v="5월분 매입액 결제"/>
    <x v="519"/>
    <x v="0"/>
  </r>
  <r>
    <x v="43"/>
    <x v="43"/>
    <s v="국보물류(주)"/>
    <d v="2023-06-15T00:00:00"/>
    <s v="20230615-7004-6"/>
    <s v="5월분 매입액 결제"/>
    <x v="520"/>
    <x v="0"/>
  </r>
  <r>
    <x v="43"/>
    <x v="43"/>
    <s v="로젠전주"/>
    <d v="2023-06-15T00:00:00"/>
    <s v="20230615-7004-7"/>
    <s v="5월분 매입액 결제"/>
    <x v="521"/>
    <x v="0"/>
  </r>
  <r>
    <x v="43"/>
    <x v="43"/>
    <s v="한생해운항공주식회사"/>
    <d v="2023-06-15T00:00:00"/>
    <s v="20230615-7004-8"/>
    <s v="5월분 매입액 결제"/>
    <x v="229"/>
    <x v="0"/>
  </r>
  <r>
    <x v="43"/>
    <x v="43"/>
    <s v="롯데렌탈(주)"/>
    <d v="2023-06-15T00:00:00"/>
    <s v="20230615-7004-9"/>
    <s v="5월분 매입액 결제"/>
    <x v="359"/>
    <x v="0"/>
  </r>
  <r>
    <x v="43"/>
    <x v="43"/>
    <s v="코오롱하이필(대양)"/>
    <d v="2023-06-15T00:00:00"/>
    <s v="20230615-7005-3"/>
    <s v="6월 정수기렌탈"/>
    <x v="1"/>
    <x v="190"/>
  </r>
  <r>
    <x v="43"/>
    <x v="43"/>
    <s v="신한카드(김혁전무이사)"/>
    <d v="2023-06-15T00:00:00"/>
    <s v="20230615-7009-2"/>
    <s v="출장시 식사"/>
    <x v="1"/>
    <x v="205"/>
  </r>
  <r>
    <x v="43"/>
    <x v="43"/>
    <s v="신한카드(대표이사)"/>
    <d v="2023-06-15T00:00:00"/>
    <s v="20230615-7010-3"/>
    <s v="출장시 기차이용료 외"/>
    <x v="1"/>
    <x v="605"/>
  </r>
  <r>
    <x v="43"/>
    <x v="43"/>
    <s v="이엔엠 주식회사"/>
    <d v="2023-06-16T00:00:00"/>
    <s v="20230616-4001-3"/>
    <s v="SMPS(UPF200S48CQ2) 외"/>
    <x v="1"/>
    <x v="606"/>
  </r>
  <r>
    <x v="43"/>
    <x v="43"/>
    <s v="신한카드(대표이사)"/>
    <d v="2023-06-16T00:00:00"/>
    <s v="20230616-7013-2"/>
    <s v="임원진 식사"/>
    <x v="1"/>
    <x v="607"/>
  </r>
  <r>
    <x v="43"/>
    <x v="43"/>
    <s v="하나카드"/>
    <d v="2023-06-16T00:00:00"/>
    <s v="20230616-7016-2"/>
    <s v="핵심소재-핵심소재 원천 기술개발사업 진행을 위한 점검회의"/>
    <x v="1"/>
    <x v="608"/>
  </r>
  <r>
    <x v="43"/>
    <x v="43"/>
    <s v="신한카드(김강호부사장)"/>
    <d v="2023-06-16T00:00:00"/>
    <s v="20230616-7017-3"/>
    <s v="거래처 직원 접대 외"/>
    <x v="1"/>
    <x v="609"/>
  </r>
  <r>
    <x v="43"/>
    <x v="43"/>
    <s v="전북카드"/>
    <d v="2023-06-17T00:00:00"/>
    <s v="20230617-7001-2"/>
    <s v="임직원 식사"/>
    <x v="1"/>
    <x v="610"/>
  </r>
  <r>
    <x v="43"/>
    <x v="43"/>
    <s v="신한카드(대표이사)"/>
    <d v="2023-06-17T00:00:00"/>
    <s v="20230617-7009-2"/>
    <s v="출장시 기차이용료"/>
    <x v="1"/>
    <x v="586"/>
  </r>
  <r>
    <x v="43"/>
    <x v="43"/>
    <s v="한생해운항공주식회사"/>
    <d v="2023-06-18T00:00:00"/>
    <s v="20230618-7001-3"/>
    <s v="이핀 출하시 통관수수료"/>
    <x v="1"/>
    <x v="186"/>
  </r>
  <r>
    <x v="43"/>
    <x v="43"/>
    <s v="롯데렌탈(주)"/>
    <d v="2023-06-20T00:00:00"/>
    <s v="20230620-7001-18"/>
    <s v="차량렌탈(145허7991,155하8506,160하9089,172호7801,7802)"/>
    <x v="1"/>
    <x v="287"/>
  </r>
  <r>
    <x v="43"/>
    <x v="43"/>
    <s v="신한카드(김혁전무이사)"/>
    <d v="2023-06-20T00:00:00"/>
    <s v="20230620-7003-3"/>
    <s v="출장시 식사 외"/>
    <x v="1"/>
    <x v="611"/>
  </r>
  <r>
    <x v="43"/>
    <x v="43"/>
    <s v="신한카드(대표이사)"/>
    <d v="2023-06-20T00:00:00"/>
    <s v="20230620-7004-2"/>
    <s v="출장시 식사"/>
    <x v="1"/>
    <x v="540"/>
  </r>
  <r>
    <x v="43"/>
    <x v="43"/>
    <s v="신한카드(이학수 부사장)"/>
    <d v="2023-06-21T00:00:00"/>
    <s v="20230621-7005-4"/>
    <s v="거래처 직원 접대"/>
    <x v="1"/>
    <x v="612"/>
  </r>
  <r>
    <x v="43"/>
    <x v="43"/>
    <s v="신한카드(김강호부사장)"/>
    <d v="2023-06-21T00:00:00"/>
    <s v="20230621-7006-3"/>
    <s v="거래처 직원 접대"/>
    <x v="1"/>
    <x v="613"/>
  </r>
  <r>
    <x v="43"/>
    <x v="43"/>
    <s v="신한카드(김혁전무이사)"/>
    <d v="2023-06-21T00:00:00"/>
    <s v="20230621-7007-2"/>
    <s v="출장시 식사"/>
    <x v="1"/>
    <x v="241"/>
  </r>
  <r>
    <x v="43"/>
    <x v="43"/>
    <s v="신한카드(대표이사)"/>
    <d v="2023-06-21T00:00:00"/>
    <s v="20230621-7008-2"/>
    <s v="거래처 직원 접대"/>
    <x v="1"/>
    <x v="190"/>
  </r>
  <r>
    <x v="43"/>
    <x v="43"/>
    <s v="엘펙"/>
    <d v="2023-06-22T00:00:00"/>
    <s v="20230622-4001-3"/>
    <s v="민군기술이전사업 과제 관련 JIG(VCSEL 특성평가용)"/>
    <x v="1"/>
    <x v="37"/>
  </r>
  <r>
    <x v="43"/>
    <x v="43"/>
    <s v="전북카드"/>
    <d v="2023-06-22T00:00:00"/>
    <s v="20230622-7001-1"/>
    <s v="6월분 법인카드대금 결제"/>
    <x v="522"/>
    <x v="0"/>
  </r>
  <r>
    <x v="43"/>
    <x v="43"/>
    <s v="신한카드(이학수 부사장)"/>
    <d v="2023-06-22T00:00:00"/>
    <s v="20230622-7005-2"/>
    <s v="거래처 직원 접대"/>
    <x v="1"/>
    <x v="614"/>
  </r>
  <r>
    <x v="43"/>
    <x v="43"/>
    <s v="신한카드(김강호부사장)"/>
    <d v="2023-06-22T00:00:00"/>
    <s v="20230622-7006-7"/>
    <s v="거래처 직원 접대"/>
    <x v="1"/>
    <x v="615"/>
  </r>
  <r>
    <x v="43"/>
    <x v="43"/>
    <s v="신한카드(김혁전무이사)"/>
    <d v="2023-06-22T00:00:00"/>
    <s v="20230622-7007-2"/>
    <s v="출장시 식사"/>
    <x v="1"/>
    <x v="241"/>
  </r>
  <r>
    <x v="43"/>
    <x v="43"/>
    <s v="알파봉동점"/>
    <d v="2023-06-23T00:00:00"/>
    <s v="20230623-4001-3"/>
    <s v="귀마개(3M-1110) 853 3002 외"/>
    <x v="1"/>
    <x v="616"/>
  </r>
  <r>
    <x v="43"/>
    <x v="43"/>
    <s v="하나카드"/>
    <d v="2023-06-23T00:00:00"/>
    <s v="20230623-7002-1"/>
    <s v="6월분 법인카드대금 결제 - 핵심소재원천기술개발사업"/>
    <x v="523"/>
    <x v="0"/>
  </r>
  <r>
    <x v="43"/>
    <x v="43"/>
    <s v="신한카드(김강호부사장)"/>
    <d v="2023-06-23T00:00:00"/>
    <s v="20230623-7006-3"/>
    <s v="거래처 직원 접대"/>
    <x v="1"/>
    <x v="617"/>
  </r>
  <r>
    <x v="43"/>
    <x v="43"/>
    <s v="신한카드(김혁전무이사)"/>
    <d v="2023-06-23T00:00:00"/>
    <s v="20230623-7007-2"/>
    <s v="출장시 식사"/>
    <x v="1"/>
    <x v="241"/>
  </r>
  <r>
    <x v="43"/>
    <x v="43"/>
    <s v="신한카드(대표이사)"/>
    <d v="2023-06-23T00:00:00"/>
    <s v="20230623-7008-2"/>
    <s v="출장시 주차비"/>
    <x v="1"/>
    <x v="591"/>
  </r>
  <r>
    <x v="43"/>
    <x v="43"/>
    <s v="우진ACT 호남지사"/>
    <d v="2023-06-25T00:00:00"/>
    <s v="20230625-4003-2"/>
    <s v="토시 외"/>
    <x v="1"/>
    <x v="618"/>
  </r>
  <r>
    <x v="43"/>
    <x v="43"/>
    <s v="지와이컨넥터"/>
    <d v="2023-06-25T00:00:00"/>
    <s v="20230625-4004-2"/>
    <s v="CABLE(20022HS-0424-500R) 외"/>
    <x v="1"/>
    <x v="619"/>
  </r>
  <r>
    <x v="43"/>
    <x v="43"/>
    <s v="주식회사 그린텍"/>
    <d v="2023-06-25T00:00:00"/>
    <s v="20230625-4006-2"/>
    <s v="PCB(DLP269-07FB-E1)"/>
    <x v="1"/>
    <x v="620"/>
  </r>
  <r>
    <x v="43"/>
    <x v="43"/>
    <s v="인텍"/>
    <d v="2023-06-25T00:00:00"/>
    <s v="20230625-4009-2"/>
    <s v="Cutter 및 Rail Part`s 6종"/>
    <x v="1"/>
    <x v="621"/>
  </r>
  <r>
    <x v="43"/>
    <x v="43"/>
    <s v="인텍"/>
    <d v="2023-06-25T00:00:00"/>
    <s v="20230625-4009-5"/>
    <s v="Cutter 및 Rail Part`s 6종"/>
    <x v="1"/>
    <x v="286"/>
  </r>
  <r>
    <x v="43"/>
    <x v="43"/>
    <s v="(주)신화테크"/>
    <d v="2023-06-25T00:00:00"/>
    <s v="20230625-4011-3"/>
    <s v="금형수정(PM 하우징 각인 변경)"/>
    <x v="1"/>
    <x v="161"/>
  </r>
  <r>
    <x v="43"/>
    <x v="43"/>
    <s v="대진기계(주)"/>
    <d v="2023-06-25T00:00:00"/>
    <s v="20230625-4012-3"/>
    <s v="흡착식드라이어 알루미나겔 교체"/>
    <x v="1"/>
    <x v="622"/>
  </r>
  <r>
    <x v="43"/>
    <x v="43"/>
    <s v="세종산업(주)"/>
    <d v="2023-06-25T00:00:00"/>
    <s v="20230625-4014-3"/>
    <s v="실린지(10cc) 외"/>
    <x v="1"/>
    <x v="325"/>
  </r>
  <r>
    <x v="43"/>
    <x v="43"/>
    <s v="와이에이씨가터(주)한국지점"/>
    <d v="2023-06-25T00:00:00"/>
    <s v="20230625-4015-3"/>
    <s v="CARRIER TAPE(CSP7500)"/>
    <x v="1"/>
    <x v="487"/>
  </r>
  <r>
    <x v="43"/>
    <x v="43"/>
    <s v="(주)대전지관"/>
    <d v="2023-06-25T00:00:00"/>
    <s v="20230625-4017-3"/>
    <s v="지관(Φ90*2750*4T)"/>
    <x v="1"/>
    <x v="623"/>
  </r>
  <r>
    <x v="43"/>
    <x v="43"/>
    <s v="태성산업(주)익산공장"/>
    <d v="2023-06-25T00:00:00"/>
    <s v="20230625-4019-3"/>
    <s v="BOX(2호) 외"/>
    <x v="1"/>
    <x v="624"/>
  </r>
  <r>
    <x v="43"/>
    <x v="43"/>
    <s v="(주)코디스"/>
    <d v="2023-06-25T00:00:00"/>
    <s v="20230625-4020-3"/>
    <s v="DICING BLADE(KH25-2025-BG220) 외"/>
    <x v="1"/>
    <x v="625"/>
  </r>
  <r>
    <x v="43"/>
    <x v="43"/>
    <s v="덕성기획"/>
    <d v="2023-06-25T00:00:00"/>
    <s v="20230625-4021-3"/>
    <s v="LABEL(제품스팩) 외"/>
    <x v="1"/>
    <x v="612"/>
  </r>
  <r>
    <x v="43"/>
    <x v="43"/>
    <s v="럭키산업"/>
    <d v="2023-06-25T00:00:00"/>
    <s v="20230625-4024-3"/>
    <s v="면봉"/>
    <x v="1"/>
    <x v="399"/>
  </r>
  <r>
    <x v="43"/>
    <x v="43"/>
    <s v="(주)지피엔이"/>
    <d v="2023-06-25T00:00:00"/>
    <s v="20230625-4025-3"/>
    <s v="ULTRA DRY-PAK"/>
    <x v="1"/>
    <x v="626"/>
  </r>
  <r>
    <x v="43"/>
    <x v="43"/>
    <s v="주식회사 엠티아이엠"/>
    <d v="2023-06-25T00:00:00"/>
    <s v="20230625-4026-3"/>
    <s v="CARRIER TAPE(OP3216TF) 외"/>
    <x v="1"/>
    <x v="627"/>
  </r>
  <r>
    <x v="43"/>
    <x v="43"/>
    <s v="(주)솔룩스"/>
    <d v="2023-06-25T00:00:00"/>
    <s v="20230625-4027-3"/>
    <s v="무연솔더크림(NP303-LHGQ-20KR) 외"/>
    <x v="1"/>
    <x v="628"/>
  </r>
  <r>
    <x v="43"/>
    <x v="43"/>
    <s v="주식회사 153신성"/>
    <d v="2023-06-25T00:00:00"/>
    <s v="20230625-4028-3"/>
    <s v="이형제(NA-NB-500) 외"/>
    <x v="1"/>
    <x v="621"/>
  </r>
  <r>
    <x v="43"/>
    <x v="43"/>
    <s v="주식회사 거성정밀"/>
    <d v="2023-06-25T00:00:00"/>
    <s v="20230625-4032-2"/>
    <s v="Al 10계열 외"/>
    <x v="1"/>
    <x v="542"/>
  </r>
  <r>
    <x v="43"/>
    <x v="43"/>
    <s v="비투(B2)기술"/>
    <d v="2023-06-25T00:00:00"/>
    <s v="20230625-4035-3"/>
    <s v="도전성 1면접착 스폰지"/>
    <x v="1"/>
    <x v="629"/>
  </r>
  <r>
    <x v="43"/>
    <x v="43"/>
    <s v="신우전자(주)"/>
    <d v="2023-06-25T00:00:00"/>
    <s v="20230625-4038-3"/>
    <s v="EMPTY REEL(13&quot;*12mm)OD30"/>
    <x v="1"/>
    <x v="630"/>
  </r>
  <r>
    <x v="43"/>
    <x v="43"/>
    <s v="(주)헤르메스전자"/>
    <d v="2023-06-25T00:00:00"/>
    <s v="20230625-4039-2"/>
    <s v="탁상형 밴드 실러 수평형 외"/>
    <x v="1"/>
    <x v="631"/>
  </r>
  <r>
    <x v="43"/>
    <x v="43"/>
    <s v="영광종합사무기"/>
    <d v="2023-06-25T00:00:00"/>
    <s v="20230625-7001-3"/>
    <s v="6월 복사용지"/>
    <x v="1"/>
    <x v="325"/>
  </r>
  <r>
    <x v="43"/>
    <x v="43"/>
    <s v="익산세기냉동"/>
    <d v="2023-06-26T00:00:00"/>
    <s v="20230626-4004-3"/>
    <s v="수리(냉동창고 냉동기)"/>
    <x v="1"/>
    <x v="354"/>
  </r>
  <r>
    <x v="43"/>
    <x v="43"/>
    <s v="주식회사 성진테크"/>
    <d v="2023-06-26T00:00:00"/>
    <s v="20230626-4005-3"/>
    <s v="SU7500CSP NEST(ECP5150) 외"/>
    <x v="1"/>
    <x v="632"/>
  </r>
  <r>
    <x v="43"/>
    <x v="43"/>
    <s v="(주)유피테크"/>
    <d v="2023-06-26T00:00:00"/>
    <s v="20230626-4007-2"/>
    <s v="METAL MASK(ODTHP-OU200-57K) 외"/>
    <x v="1"/>
    <x v="633"/>
  </r>
  <r>
    <x v="43"/>
    <x v="43"/>
    <s v="(주)유피테크"/>
    <d v="2023-06-26T00:00:00"/>
    <s v="20230626-4007-5"/>
    <s v="METAL MASK(ODTHP-OU200-57K) 외"/>
    <x v="1"/>
    <x v="217"/>
  </r>
  <r>
    <x v="43"/>
    <x v="43"/>
    <s v="(주)덕성테크팩"/>
    <d v="2023-06-26T00:00:00"/>
    <s v="20230626-4010-3"/>
    <s v="TAPE(BOX TAPE_50*50) 외"/>
    <x v="1"/>
    <x v="634"/>
  </r>
  <r>
    <x v="43"/>
    <x v="43"/>
    <s v="알엔에스 주식회사"/>
    <d v="2023-06-26T00:00:00"/>
    <s v="20230626-4012-2"/>
    <s v="PCB(OSD-1011M)_샘플"/>
    <x v="1"/>
    <x v="635"/>
  </r>
  <r>
    <x v="43"/>
    <x v="43"/>
    <s v="(유)씨피전자"/>
    <d v="2023-06-26T00:00:00"/>
    <s v="20230626-4018-2"/>
    <s v="Plating Sample(V1, V1F)"/>
    <x v="1"/>
    <x v="636"/>
  </r>
  <r>
    <x v="43"/>
    <x v="43"/>
    <s v="노령종합상사"/>
    <d v="2023-06-26T00:00:00"/>
    <s v="20230626-4020-3"/>
    <s v="세메다인RXF(20g) 외"/>
    <x v="1"/>
    <x v="637"/>
  </r>
  <r>
    <x v="43"/>
    <x v="43"/>
    <s v="삼전순약공업(주)대전지점"/>
    <d v="2023-06-26T00:00:00"/>
    <s v="20230626-4021-3"/>
    <s v="에탄올(반도체Grade/4L) 외"/>
    <x v="1"/>
    <x v="490"/>
  </r>
  <r>
    <x v="43"/>
    <x v="43"/>
    <s v="씬시어전자"/>
    <d v="2023-06-26T00:00:00"/>
    <s v="20230626-4022-2"/>
    <s v="토너(MLT-D203L) 외"/>
    <x v="1"/>
    <x v="638"/>
  </r>
  <r>
    <x v="43"/>
    <x v="43"/>
    <s v="한국특수가스(주)"/>
    <d v="2023-06-26T00:00:00"/>
    <s v="20230626-4027-3"/>
    <s v="봄베 레귤레이터"/>
    <x v="1"/>
    <x v="639"/>
  </r>
  <r>
    <x v="43"/>
    <x v="43"/>
    <s v="전일써스텍"/>
    <d v="2023-06-26T00:00:00"/>
    <s v="20230626-4028-3"/>
    <s v="작업대(800*500*600) 외"/>
    <x v="1"/>
    <x v="640"/>
  </r>
  <r>
    <x v="43"/>
    <x v="43"/>
    <s v="세기정밀"/>
    <d v="2023-06-26T00:00:00"/>
    <s v="20230626-7006-5"/>
    <s v="4월분 매입액 결제"/>
    <x v="524"/>
    <x v="0"/>
  </r>
  <r>
    <x v="43"/>
    <x v="43"/>
    <s v="세원옵틱스(주)"/>
    <d v="2023-06-26T00:00:00"/>
    <s v="20230626-7006-8"/>
    <s v="4월분 매입액 결제"/>
    <x v="525"/>
    <x v="0"/>
  </r>
  <r>
    <x v="43"/>
    <x v="43"/>
    <s v="씬시어전자"/>
    <d v="2023-06-26T00:00:00"/>
    <s v="20230626-7006-12"/>
    <s v="4월분 매입액 결제"/>
    <x v="526"/>
    <x v="0"/>
  </r>
  <r>
    <x v="43"/>
    <x v="43"/>
    <s v="주식회사오감테크놀러지"/>
    <d v="2023-06-26T00:00:00"/>
    <s v="20230626-7006-14"/>
    <s v="4월분 매입액 결제"/>
    <x v="527"/>
    <x v="0"/>
  </r>
  <r>
    <x v="43"/>
    <x v="43"/>
    <s v="지와이컨넥터"/>
    <d v="2023-06-26T00:00:00"/>
    <s v="20230626-7006-18"/>
    <s v="4월분 매입액 결제"/>
    <x v="528"/>
    <x v="0"/>
  </r>
  <r>
    <x v="43"/>
    <x v="43"/>
    <s v="(유)신일해외관광"/>
    <d v="2023-06-26T00:00:00"/>
    <s v="20230626-7025-3"/>
    <s v="6월 통근버스"/>
    <x v="1"/>
    <x v="243"/>
  </r>
  <r>
    <x v="43"/>
    <x v="43"/>
    <s v="개인화물"/>
    <d v="2023-06-26T00:00:00"/>
    <s v="20230626-7030-3"/>
    <s v="LED램프 출하시 운반비"/>
    <x v="1"/>
    <x v="641"/>
  </r>
  <r>
    <x v="43"/>
    <x v="43"/>
    <s v="신한카드(김혁전무이사)"/>
    <d v="2023-06-26T00:00:00"/>
    <s v="20230626-7031-7"/>
    <s v="출장시 주차비 외"/>
    <x v="1"/>
    <x v="642"/>
  </r>
  <r>
    <x v="43"/>
    <x v="43"/>
    <s v="(주)청용산업"/>
    <d v="2023-06-27T00:00:00"/>
    <s v="20230627-4002-3"/>
    <s v="TUBE+PLUG(2EA) SET"/>
    <x v="1"/>
    <x v="506"/>
  </r>
  <r>
    <x v="43"/>
    <x v="43"/>
    <s v="주식회사기륭데이타정보"/>
    <d v="2023-06-27T00:00:00"/>
    <s v="20230627-7002-3"/>
    <s v="5월분 매입액 결제"/>
    <x v="67"/>
    <x v="0"/>
  </r>
  <r>
    <x v="43"/>
    <x v="43"/>
    <s v="남성상사"/>
    <d v="2023-06-27T00:00:00"/>
    <s v="20230627-7002-4"/>
    <s v="5월분 매입액 결제"/>
    <x v="337"/>
    <x v="0"/>
  </r>
  <r>
    <x v="43"/>
    <x v="43"/>
    <s v="노령종합상사"/>
    <d v="2023-06-27T00:00:00"/>
    <s v="20230627-7002-5"/>
    <s v="5월분 매입액 결제"/>
    <x v="529"/>
    <x v="0"/>
  </r>
  <r>
    <x v="43"/>
    <x v="43"/>
    <s v="노무법인 한결"/>
    <d v="2023-06-27T00:00:00"/>
    <s v="20230627-7002-6"/>
    <s v="5월분 매입액 결제"/>
    <x v="70"/>
    <x v="0"/>
  </r>
  <r>
    <x v="43"/>
    <x v="43"/>
    <s v="다온이엔지"/>
    <d v="2023-06-27T00:00:00"/>
    <s v="20230627-7002-7"/>
    <s v="5월분 매입액 결제"/>
    <x v="369"/>
    <x v="0"/>
  </r>
  <r>
    <x v="43"/>
    <x v="43"/>
    <s v="대진기계(주)"/>
    <d v="2023-06-27T00:00:00"/>
    <s v="20230627-7002-10"/>
    <s v="5월분 매입액 결제"/>
    <x v="530"/>
    <x v="0"/>
  </r>
  <r>
    <x v="43"/>
    <x v="43"/>
    <s v="덕성기획"/>
    <d v="2023-06-27T00:00:00"/>
    <s v="20230627-7002-13"/>
    <s v="5월분 매입액 결제"/>
    <x v="531"/>
    <x v="0"/>
  </r>
  <r>
    <x v="43"/>
    <x v="43"/>
    <s v="(주)덕성테크팩"/>
    <d v="2023-06-27T00:00:00"/>
    <s v="20230627-7002-14"/>
    <s v="5월분 매입액 결제"/>
    <x v="532"/>
    <x v="0"/>
  </r>
  <r>
    <x v="43"/>
    <x v="43"/>
    <s v="동성유공압"/>
    <d v="2023-06-27T00:00:00"/>
    <s v="20230627-7002-15"/>
    <s v="5월분 매입액 결제"/>
    <x v="533"/>
    <x v="0"/>
  </r>
  <r>
    <x v="43"/>
    <x v="43"/>
    <s v="동진폴리우레탄"/>
    <d v="2023-06-27T00:00:00"/>
    <s v="20230627-7002-16"/>
    <s v="5월분 매입액 결제"/>
    <x v="317"/>
    <x v="0"/>
  </r>
  <r>
    <x v="43"/>
    <x v="43"/>
    <s v="주식회사마루디자인"/>
    <d v="2023-06-27T00:00:00"/>
    <s v="20230627-7002-17"/>
    <s v="5월분 매입액 결제"/>
    <x v="534"/>
    <x v="0"/>
  </r>
  <r>
    <x v="43"/>
    <x v="43"/>
    <s v="민디자인"/>
    <d v="2023-06-27T00:00:00"/>
    <s v="20230627-7002-18"/>
    <s v="5월분 매입액 결제"/>
    <x v="535"/>
    <x v="0"/>
  </r>
  <r>
    <x v="43"/>
    <x v="43"/>
    <s v="(주)비트정보기술"/>
    <d v="2023-06-27T00:00:00"/>
    <s v="20230627-7002-20"/>
    <s v="5월분 매입액 결제"/>
    <x v="262"/>
    <x v="0"/>
  </r>
  <r>
    <x v="43"/>
    <x v="43"/>
    <s v="삼전순약공업(주)대전지점"/>
    <d v="2023-06-27T00:00:00"/>
    <s v="20230627-7002-21"/>
    <s v="5월분 매입액 결제"/>
    <x v="485"/>
    <x v="0"/>
  </r>
  <r>
    <x v="43"/>
    <x v="43"/>
    <s v="서현전자"/>
    <d v="2023-06-27T00:00:00"/>
    <s v="20230627-7002-23"/>
    <s v="5월분 매입액 결제"/>
    <x v="536"/>
    <x v="0"/>
  </r>
  <r>
    <x v="43"/>
    <x v="43"/>
    <s v="주식회사 성진테크"/>
    <d v="2023-06-27T00:00:00"/>
    <s v="20230627-7002-24"/>
    <s v="5월분 매입액 결제"/>
    <x v="537"/>
    <x v="0"/>
  </r>
  <r>
    <x v="43"/>
    <x v="43"/>
    <s v="세종산업(주)"/>
    <d v="2023-06-27T00:00:00"/>
    <s v="20230627-7002-26"/>
    <s v="5월분 매입액 결제"/>
    <x v="538"/>
    <x v="0"/>
  </r>
  <r>
    <x v="43"/>
    <x v="43"/>
    <s v="(주)솔룩스"/>
    <d v="2023-06-27T00:00:00"/>
    <s v="20230627-7002-27"/>
    <s v="5월분 매입액 결제"/>
    <x v="539"/>
    <x v="0"/>
  </r>
  <r>
    <x v="43"/>
    <x v="43"/>
    <s v="신우전자(주)"/>
    <d v="2023-06-27T00:00:00"/>
    <s v="20230627-7002-28"/>
    <s v="5월분 매입액 결제"/>
    <x v="540"/>
    <x v="0"/>
  </r>
  <r>
    <x v="43"/>
    <x v="43"/>
    <s v="(유)씨피전자"/>
    <d v="2023-06-27T00:00:00"/>
    <s v="20230627-7002-31"/>
    <s v="5월분 매입액 결제"/>
    <x v="541"/>
    <x v="0"/>
  </r>
  <r>
    <x v="43"/>
    <x v="43"/>
    <s v="씬시어전자"/>
    <d v="2023-06-27T00:00:00"/>
    <s v="20230627-7002-33"/>
    <s v="5월분 매입액 결제"/>
    <x v="542"/>
    <x v="0"/>
  </r>
  <r>
    <x v="43"/>
    <x v="43"/>
    <s v="주식회사 엠티아이엠"/>
    <d v="2023-06-27T00:00:00"/>
    <s v="20230627-7002-35"/>
    <s v="5월분 매입액 결제"/>
    <x v="543"/>
    <x v="0"/>
  </r>
  <r>
    <x v="43"/>
    <x v="43"/>
    <s v="영광종합사무기"/>
    <d v="2023-06-27T00:00:00"/>
    <s v="20230627-7002-36"/>
    <s v="5월분 매입액 결제"/>
    <x v="304"/>
    <x v="0"/>
  </r>
  <r>
    <x v="43"/>
    <x v="43"/>
    <s v="우진ACT 호남지사"/>
    <d v="2023-06-27T00:00:00"/>
    <s v="20230627-7002-37"/>
    <s v="5월분 매입액 결제"/>
    <x v="544"/>
    <x v="0"/>
  </r>
  <r>
    <x v="43"/>
    <x v="43"/>
    <s v="(주)유피테크"/>
    <d v="2023-06-27T00:00:00"/>
    <s v="20230627-7002-41"/>
    <s v="5월분 매입액 결제"/>
    <x v="545"/>
    <x v="0"/>
  </r>
  <r>
    <x v="43"/>
    <x v="43"/>
    <s v="(주)은평조명"/>
    <d v="2023-06-27T00:00:00"/>
    <s v="20230627-7002-42"/>
    <s v="5월분 매입액 결제"/>
    <x v="546"/>
    <x v="0"/>
  </r>
  <r>
    <x v="43"/>
    <x v="43"/>
    <s v="익산관세사무소"/>
    <d v="2023-06-27T00:00:00"/>
    <s v="20230627-7002-43"/>
    <s v="5월분 매입액 결제"/>
    <x v="547"/>
    <x v="0"/>
  </r>
  <r>
    <x v="43"/>
    <x v="43"/>
    <s v="익산세기냉동"/>
    <d v="2023-06-27T00:00:00"/>
    <s v="20230627-7002-44"/>
    <s v="5월분 매입액 결제"/>
    <x v="548"/>
    <x v="0"/>
  </r>
  <r>
    <x v="43"/>
    <x v="43"/>
    <s v="인텍"/>
    <d v="2023-06-27T00:00:00"/>
    <s v="20230627-7002-45"/>
    <s v="5월분 매입액 결제"/>
    <x v="549"/>
    <x v="0"/>
  </r>
  <r>
    <x v="43"/>
    <x v="43"/>
    <s v="주식회사 153신성"/>
    <d v="2023-06-27T00:00:00"/>
    <s v="20230627-7002-46"/>
    <s v="5월분 매입액 결제"/>
    <x v="550"/>
    <x v="0"/>
  </r>
  <r>
    <x v="43"/>
    <x v="43"/>
    <s v="(유)전북전기관리소"/>
    <d v="2023-06-27T00:00:00"/>
    <s v="20230627-7002-47"/>
    <s v="5월분 매입액 결제"/>
    <x v="282"/>
    <x v="0"/>
  </r>
  <r>
    <x v="43"/>
    <x v="43"/>
    <s v="(주)제이앤디테크"/>
    <d v="2023-06-27T00:00:00"/>
    <s v="20230627-7002-48"/>
    <s v="5월분 매입액 결제"/>
    <x v="551"/>
    <x v="0"/>
  </r>
  <r>
    <x v="43"/>
    <x v="43"/>
    <s v="유한회사 제이와이산업"/>
    <d v="2023-06-27T00:00:00"/>
    <s v="20230627-7002-49"/>
    <s v="5월분 매입액 결제"/>
    <x v="283"/>
    <x v="0"/>
  </r>
  <r>
    <x v="43"/>
    <x v="43"/>
    <s v="지와이컨넥터"/>
    <d v="2023-06-27T00:00:00"/>
    <s v="20230627-7002-51"/>
    <s v="5월분 매입액 결제"/>
    <x v="552"/>
    <x v="0"/>
  </r>
  <r>
    <x v="43"/>
    <x v="43"/>
    <s v="(주)지피엔이"/>
    <d v="2023-06-27T00:00:00"/>
    <s v="20230627-7002-52"/>
    <s v="5월분 매입액 결제"/>
    <x v="553"/>
    <x v="0"/>
  </r>
  <r>
    <x v="43"/>
    <x v="43"/>
    <s v="(주)청용산업"/>
    <d v="2023-06-27T00:00:00"/>
    <s v="20230627-7002-54"/>
    <s v="5월분 매입액 결제"/>
    <x v="500"/>
    <x v="0"/>
  </r>
  <r>
    <x v="43"/>
    <x v="43"/>
    <s v="(주)코디스"/>
    <d v="2023-06-27T00:00:00"/>
    <s v="20230627-7002-55"/>
    <s v="5월분 매입액 결제"/>
    <x v="554"/>
    <x v="0"/>
  </r>
  <r>
    <x v="43"/>
    <x v="43"/>
    <s v="코오롱하이필(대양)"/>
    <d v="2023-06-27T00:00:00"/>
    <s v="20230627-7002-56"/>
    <s v="5월분 매입액 결제"/>
    <x v="285"/>
    <x v="0"/>
  </r>
  <r>
    <x v="43"/>
    <x v="43"/>
    <s v="피엠텅스텐"/>
    <d v="2023-06-27T00:00:00"/>
    <s v="20230627-7002-61"/>
    <s v="5월분 매입액 결제"/>
    <x v="337"/>
    <x v="0"/>
  </r>
  <r>
    <x v="43"/>
    <x v="43"/>
    <s v="한결정밀조각"/>
    <d v="2023-06-27T00:00:00"/>
    <s v="20230627-7002-62"/>
    <s v="5월분 매입액 결제"/>
    <x v="555"/>
    <x v="0"/>
  </r>
  <r>
    <x v="43"/>
    <x v="43"/>
    <s v="한국특수가스(주)"/>
    <d v="2023-06-27T00:00:00"/>
    <s v="20230627-7002-63"/>
    <s v="5월분 매입액 결제"/>
    <x v="556"/>
    <x v="0"/>
  </r>
  <r>
    <x v="43"/>
    <x v="43"/>
    <s v="주식회사 한비로"/>
    <d v="2023-06-27T00:00:00"/>
    <s v="20230627-7002-64"/>
    <s v="5월분 매입액 결제"/>
    <x v="557"/>
    <x v="0"/>
  </r>
  <r>
    <x v="43"/>
    <x v="43"/>
    <s v="(주)헤르메스전자"/>
    <d v="2023-06-27T00:00:00"/>
    <s v="20230627-7002-67"/>
    <s v="5월분 매입액 결제"/>
    <x v="558"/>
    <x v="0"/>
  </r>
  <r>
    <x v="43"/>
    <x v="43"/>
    <s v="토와화인 주식회사"/>
    <d v="2023-06-27T00:00:00"/>
    <s v="20230627-7002-69"/>
    <s v="5월분 매입액 결제"/>
    <x v="68"/>
    <x v="0"/>
  </r>
  <r>
    <x v="43"/>
    <x v="43"/>
    <s v="개발부"/>
    <d v="2023-06-27T00:00:00"/>
    <s v="20230627-7003-2"/>
    <s v="민군기술이전사업 과제 관련 기술 협의 출장"/>
    <x v="1"/>
    <x v="267"/>
  </r>
  <r>
    <x v="43"/>
    <x v="43"/>
    <s v="신한카드(김강호부사장)"/>
    <d v="2023-06-27T00:00:00"/>
    <s v="20230627-7004-2"/>
    <s v="거래처 직원 접대"/>
    <x v="1"/>
    <x v="643"/>
  </r>
  <r>
    <x v="43"/>
    <x v="43"/>
    <s v="신한카드(김혁전무이사)"/>
    <d v="2023-06-27T00:00:00"/>
    <s v="20230627-7005-4"/>
    <s v="출장시 식사"/>
    <x v="1"/>
    <x v="644"/>
  </r>
  <r>
    <x v="43"/>
    <x v="43"/>
    <s v="노무법인 한결"/>
    <d v="2023-06-27T00:00:00"/>
    <s v="20230627-7008-3"/>
    <s v="인사노무 자문수수료(6월)"/>
    <x v="1"/>
    <x v="234"/>
  </r>
  <r>
    <x v="43"/>
    <x v="43"/>
    <s v="민디자인"/>
    <d v="2023-06-28T00:00:00"/>
    <s v="20230628-4001-3"/>
    <s v="일일작업일보(A5)"/>
    <x v="1"/>
    <x v="304"/>
  </r>
  <r>
    <x v="43"/>
    <x v="43"/>
    <s v="개발부"/>
    <d v="2023-06-28T00:00:00"/>
    <s v="20230628-7003-2"/>
    <s v="민군기술이전사업 과제 관련 세라믹 substrate 조립 관련 기술협의 출장"/>
    <x v="1"/>
    <x v="645"/>
  </r>
  <r>
    <x v="43"/>
    <x v="43"/>
    <s v="신한카드(이학수 부사장)"/>
    <d v="2023-06-28T00:00:00"/>
    <s v="20230628-7004-3"/>
    <s v="거래처 직원 접대"/>
    <x v="1"/>
    <x v="646"/>
  </r>
  <r>
    <x v="43"/>
    <x v="43"/>
    <s v="신한카드(김강호부사장)"/>
    <d v="2023-06-28T00:00:00"/>
    <s v="20230628-7005-3"/>
    <s v="거래처 직원 접대"/>
    <x v="1"/>
    <x v="647"/>
  </r>
  <r>
    <x v="43"/>
    <x v="43"/>
    <s v="건웅기계주식회사"/>
    <d v="2023-06-29T00:00:00"/>
    <s v="20230629-4001-2"/>
    <s v="박스 및 포장비(단문형/선박형) 외"/>
    <x v="1"/>
    <x v="648"/>
  </r>
  <r>
    <x v="43"/>
    <x v="43"/>
    <s v="신한카드(김혁전무이사)"/>
    <d v="2023-06-29T00:00:00"/>
    <s v="20230629-7002-2"/>
    <s v="출장시 식사"/>
    <x v="1"/>
    <x v="591"/>
  </r>
  <r>
    <x v="43"/>
    <x v="43"/>
    <s v="하나카드"/>
    <d v="2023-06-29T00:00:00"/>
    <s v="20230629-7007-2"/>
    <s v="핵심소재-wafer siluble silicon QD 세미나 후 식비"/>
    <x v="1"/>
    <x v="649"/>
  </r>
  <r>
    <x v="43"/>
    <x v="43"/>
    <s v="(주)스미스테크"/>
    <d v="2023-06-30T00:00:00"/>
    <s v="20230630-4001-3"/>
    <s v="MOISTURE BAG(425*510)"/>
    <x v="1"/>
    <x v="400"/>
  </r>
  <r>
    <x v="43"/>
    <x v="43"/>
    <s v="세미원"/>
    <d v="2023-06-30T00:00:00"/>
    <s v="20230630-4002-3"/>
    <s v="Probe Card(4분할 검출기)"/>
    <x v="1"/>
    <x v="296"/>
  </r>
  <r>
    <x v="43"/>
    <x v="43"/>
    <s v="(주)LG유플러스"/>
    <d v="2023-06-30T00:00:00"/>
    <s v="20230630-7005-8"/>
    <s v="전화기 교체"/>
    <x v="1"/>
    <x v="304"/>
  </r>
  <r>
    <x v="43"/>
    <x v="43"/>
    <s v="한국전력공사"/>
    <d v="2023-06-30T00:00:00"/>
    <s v="20230630-7010-3"/>
    <s v="6월 전기요금(본관)"/>
    <x v="1"/>
    <x v="650"/>
  </r>
  <r>
    <x v="43"/>
    <x v="43"/>
    <s v="국보물류(주)"/>
    <d v="2023-06-30T00:00:00"/>
    <s v="20230630-7013-7"/>
    <s v="OMRON(상해) 수출통관료"/>
    <x v="1"/>
    <x v="372"/>
  </r>
  <r>
    <x v="43"/>
    <x v="43"/>
    <s v="신한카드(하이패스)"/>
    <d v="2023-06-30T00:00:00"/>
    <s v="20230630-7038-2"/>
    <s v="하이패스카드 사용"/>
    <x v="1"/>
    <x v="651"/>
  </r>
  <r>
    <x v="43"/>
    <x v="43"/>
    <s v="신한카드(이학수 부사장)"/>
    <d v="2023-06-30T00:00:00"/>
    <s v="20230630-7039-2"/>
    <s v="거래처 직원 접대"/>
    <x v="1"/>
    <x v="159"/>
  </r>
  <r>
    <x v="43"/>
    <x v="43"/>
    <s v="신한카드(김혁전무이사)"/>
    <d v="2023-06-30T00:00:00"/>
    <s v="20230630-7040-3"/>
    <s v="출장시 식사 외"/>
    <x v="1"/>
    <x v="652"/>
  </r>
  <r>
    <x v="43"/>
    <x v="43"/>
    <s v="신한카드(대표이사)"/>
    <d v="2023-06-30T00:00:00"/>
    <s v="20230630-7041-7"/>
    <s v="거래처 직원 접대 외"/>
    <x v="1"/>
    <x v="653"/>
  </r>
  <r>
    <x v="43"/>
    <x v="43"/>
    <s v="전주터미널퀵"/>
    <d v="2023-06-30T00:00:00"/>
    <s v="20230630-7043-3"/>
    <s v="LG전자 출하시 운임"/>
    <x v="1"/>
    <x v="654"/>
  </r>
  <r>
    <x v="43"/>
    <x v="43"/>
    <s v="익산관세사무소"/>
    <d v="2023-06-30T00:00:00"/>
    <s v="20230630-7044-3"/>
    <s v="이핀 수출통관료"/>
    <x v="1"/>
    <x v="655"/>
  </r>
  <r>
    <x v="43"/>
    <x v="43"/>
    <s v="유한회사 제이와이산업"/>
    <d v="2023-06-30T00:00:00"/>
    <s v="20230630-7048-3"/>
    <s v="6월 일반폐기물 처리"/>
    <x v="1"/>
    <x v="656"/>
  </r>
  <r>
    <x v="43"/>
    <x v="43"/>
    <s v="현대3공단 주유소"/>
    <d v="2023-06-30T00:00:00"/>
    <s v="20230630-7049-7"/>
    <s v="6월 주유"/>
    <x v="1"/>
    <x v="657"/>
  </r>
  <r>
    <x v="43"/>
    <x v="43"/>
    <s v="로젠전주"/>
    <d v="2023-06-30T00:00:00"/>
    <s v="20230630-7050-3"/>
    <s v="6월분 택배료"/>
    <x v="1"/>
    <x v="658"/>
  </r>
  <r>
    <x v="43"/>
    <x v="43"/>
    <s v="전북완주봉동용암(경동택배)"/>
    <d v="2023-06-30T00:00:00"/>
    <s v="20230630-7051-3"/>
    <s v="6월분 택배료"/>
    <x v="1"/>
    <x v="659"/>
  </r>
  <r>
    <x v="43"/>
    <x v="43"/>
    <s v="엘에프에스(주)오디텍점"/>
    <d v="2023-06-30T00:00:00"/>
    <s v="20230630-7052-4"/>
    <s v="6월 식대"/>
    <x v="1"/>
    <x v="660"/>
  </r>
  <r>
    <x v="43"/>
    <x v="43"/>
    <s v="빌딩매니저"/>
    <d v="2023-06-30T00:00:00"/>
    <s v="20230630-7057-3"/>
    <s v="옥상방수 공사 및 기타 누수공사"/>
    <x v="1"/>
    <x v="661"/>
  </r>
  <r>
    <x v="43"/>
    <x v="43"/>
    <s v="우명전자산업"/>
    <d v="2023-07-01T00:00:00"/>
    <s v="20230701-4001-3"/>
    <s v="민군기술이전사업 과제 관련 평가용 PCB(FR-4, 1.6T)"/>
    <x v="1"/>
    <x v="404"/>
  </r>
  <r>
    <x v="43"/>
    <x v="43"/>
    <s v="(주)비트정보기술"/>
    <d v="2023-07-01T00:00:00"/>
    <s v="20230701-7001-3"/>
    <s v="7월 ERP 유지 보수비"/>
    <x v="1"/>
    <x v="161"/>
  </r>
  <r>
    <x v="43"/>
    <x v="43"/>
    <s v="신한카드(대표이사)"/>
    <d v="2023-07-02T00:00:00"/>
    <s v="20230702-7001-5"/>
    <s v="출장시 기차이용료 외"/>
    <x v="1"/>
    <x v="662"/>
  </r>
  <r>
    <x v="43"/>
    <x v="43"/>
    <s v="개인화물"/>
    <d v="2023-07-03T00:00:00"/>
    <s v="20230703-7012-1"/>
    <s v="6월분 매입액 결제"/>
    <x v="559"/>
    <x v="0"/>
  </r>
  <r>
    <x v="43"/>
    <x v="43"/>
    <s v="엘펙"/>
    <d v="2023-07-03T00:00:00"/>
    <s v="20230703-7013-1"/>
    <s v="6월분 매입액 결제 - 민군기술이전사업"/>
    <x v="560"/>
    <x v="0"/>
  </r>
  <r>
    <x v="43"/>
    <x v="43"/>
    <s v="개발부"/>
    <d v="2023-07-03T00:00:00"/>
    <s v="20230703-7013-2"/>
    <s v="민군기술이전사업 과제 관련 세라믹 substrate 조립 관련 기술협의 출장"/>
    <x v="561"/>
    <x v="0"/>
  </r>
  <r>
    <x v="43"/>
    <x v="43"/>
    <s v="신한카드(대표이사)"/>
    <d v="2023-07-04T00:00:00"/>
    <s v="20230704-7001-2"/>
    <s v="거래처 직원 접대"/>
    <x v="1"/>
    <x v="663"/>
  </r>
  <r>
    <x v="43"/>
    <x v="43"/>
    <s v="신한카드(이학수 부사장)"/>
    <d v="2023-07-04T00:00:00"/>
    <s v="20230704-7002-2"/>
    <s v="거래처 직원 접대"/>
    <x v="1"/>
    <x v="664"/>
  </r>
  <r>
    <x v="43"/>
    <x v="43"/>
    <s v="신한카드(김강호부사장)"/>
    <d v="2023-07-04T00:00:00"/>
    <s v="20230704-7003-3"/>
    <s v="거래처 직원 접대"/>
    <x v="1"/>
    <x v="665"/>
  </r>
  <r>
    <x v="43"/>
    <x v="43"/>
    <s v="신한카드(김혁전무이사)"/>
    <d v="2023-07-04T00:00:00"/>
    <s v="20230704-7004-6"/>
    <s v="출장시 기차이용료 외"/>
    <x v="1"/>
    <x v="666"/>
  </r>
  <r>
    <x v="43"/>
    <x v="43"/>
    <s v="한국전력공사"/>
    <d v="2023-07-05T00:00:00"/>
    <s v="20230705-7001-1"/>
    <s v="6월 전기요금(본관)"/>
    <x v="562"/>
    <x v="0"/>
  </r>
  <r>
    <x v="43"/>
    <x v="43"/>
    <s v="신한카드(대표이사)"/>
    <d v="2023-07-05T00:00:00"/>
    <s v="20230705-7002-1"/>
    <s v="7월분 법인카드대금 결제"/>
    <x v="563"/>
    <x v="0"/>
  </r>
  <r>
    <x v="43"/>
    <x v="43"/>
    <s v="신한카드(이학수 부사장)"/>
    <d v="2023-07-05T00:00:00"/>
    <s v="20230705-7002-2"/>
    <s v="7월분 법인카드대금 결제"/>
    <x v="564"/>
    <x v="0"/>
  </r>
  <r>
    <x v="43"/>
    <x v="43"/>
    <s v="신한카드(김강호부사장)"/>
    <d v="2023-07-05T00:00:00"/>
    <s v="20230705-7002-3"/>
    <s v="7월분 법인카드대금 결제"/>
    <x v="565"/>
    <x v="0"/>
  </r>
  <r>
    <x v="43"/>
    <x v="43"/>
    <s v="신한카드(김혁전무이사)"/>
    <d v="2023-07-05T00:00:00"/>
    <s v="20230705-7002-4"/>
    <s v="7월분 법인카드대금 결제"/>
    <x v="566"/>
    <x v="0"/>
  </r>
  <r>
    <x v="43"/>
    <x v="43"/>
    <s v="신한카드(하이패스)"/>
    <d v="2023-07-05T00:00:00"/>
    <s v="20230705-7002-5"/>
    <s v="7월분 법인카드대금 결제"/>
    <x v="567"/>
    <x v="0"/>
  </r>
  <r>
    <x v="43"/>
    <x v="43"/>
    <s v="주식회사 한비로"/>
    <d v="2023-07-05T00:00:00"/>
    <s v="20230705-7003-3"/>
    <s v="7월 그룹웨어 서버호스팅료"/>
    <x v="1"/>
    <x v="594"/>
  </r>
  <r>
    <x v="43"/>
    <x v="43"/>
    <s v="신한카드(김혁전무이사)"/>
    <d v="2023-07-05T00:00:00"/>
    <s v="20230705-7008-2"/>
    <s v="출장시 식사"/>
    <x v="1"/>
    <x v="591"/>
  </r>
  <r>
    <x v="43"/>
    <x v="43"/>
    <s v="신한카드(김강호부사장)"/>
    <d v="2023-07-06T00:00:00"/>
    <s v="20230706-7002-3"/>
    <s v="거래처 직원 접대"/>
    <x v="1"/>
    <x v="667"/>
  </r>
  <r>
    <x v="43"/>
    <x v="43"/>
    <s v="신한카드(김혁전무이사)"/>
    <d v="2023-07-06T00:00:00"/>
    <s v="20230706-7003-4"/>
    <s v="출장시 음료 외"/>
    <x v="1"/>
    <x v="668"/>
  </r>
  <r>
    <x v="43"/>
    <x v="43"/>
    <s v="하나카드(지역)"/>
    <d v="2023-07-07T00:00:00"/>
    <s v="20230707-7001-2"/>
    <s v="지역특화산업육성 과제 관련 회의비"/>
    <x v="1"/>
    <x v="669"/>
  </r>
  <r>
    <x v="43"/>
    <x v="43"/>
    <s v="신한카드(김혁전무이사)"/>
    <d v="2023-07-07T00:00:00"/>
    <s v="20230707-7003-3"/>
    <s v="출장시 식사"/>
    <x v="1"/>
    <x v="465"/>
  </r>
  <r>
    <x v="43"/>
    <x v="43"/>
    <s v="(유)전북전기관리소"/>
    <d v="2023-07-08T00:00:00"/>
    <s v="20230708-7001-3"/>
    <s v="7월 전기안전관리대행수수료"/>
    <x v="1"/>
    <x v="263"/>
  </r>
  <r>
    <x v="43"/>
    <x v="43"/>
    <s v="신한카드(대표이사)"/>
    <d v="2023-07-08T00:00:00"/>
    <s v="20230708-7002-5"/>
    <s v="출장시 기차이용료 외"/>
    <x v="1"/>
    <x v="670"/>
  </r>
  <r>
    <x v="43"/>
    <x v="43"/>
    <s v="신한카드(대표이사)"/>
    <d v="2023-07-08T00:00:00"/>
    <s v="20230708-7003-3"/>
    <s v="거래처 직원 접대"/>
    <x v="1"/>
    <x v="671"/>
  </r>
  <r>
    <x v="43"/>
    <x v="43"/>
    <s v="신한카드(김강호부사장)"/>
    <d v="2023-07-08T00:00:00"/>
    <s v="20230708-7004-2"/>
    <s v="하이패스카드 충전"/>
    <x v="1"/>
    <x v="380"/>
  </r>
  <r>
    <x v="43"/>
    <x v="43"/>
    <s v="신한카드(김강호부사장)"/>
    <d v="2023-07-10T00:00:00"/>
    <s v="20230710-7021-2"/>
    <s v="거래처 직원 접대"/>
    <x v="1"/>
    <x v="380"/>
  </r>
  <r>
    <x v="43"/>
    <x v="43"/>
    <s v="신한카드(대표이사)"/>
    <d v="2023-07-11T00:00:00"/>
    <s v="20230711-7004-2"/>
    <s v="거래처 직원 접대"/>
    <x v="1"/>
    <x v="437"/>
  </r>
  <r>
    <x v="43"/>
    <x v="43"/>
    <s v="신한카드(김강호부사장)"/>
    <d v="2023-07-11T00:00:00"/>
    <s v="20230711-7005-3"/>
    <s v="거래처 직원 접대"/>
    <x v="1"/>
    <x v="672"/>
  </r>
  <r>
    <x v="43"/>
    <x v="43"/>
    <s v="신한카드(김혁전무이사)"/>
    <d v="2023-07-11T00:00:00"/>
    <s v="20230711-7006-8"/>
    <s v="출장시 기차이용료 외"/>
    <x v="1"/>
    <x v="673"/>
  </r>
  <r>
    <x v="43"/>
    <x v="43"/>
    <s v="신한카드(김강호부사장)"/>
    <d v="2023-07-12T00:00:00"/>
    <s v="20230712-7003-2"/>
    <s v="거래처 직원 접대"/>
    <x v="1"/>
    <x v="198"/>
  </r>
  <r>
    <x v="43"/>
    <x v="43"/>
    <s v="신한카드(김혁전무이사)"/>
    <d v="2023-07-12T00:00:00"/>
    <s v="20230712-7004-2"/>
    <s v="출장시 식사"/>
    <x v="1"/>
    <x v="241"/>
  </r>
  <r>
    <x v="43"/>
    <x v="43"/>
    <s v="신한카드(이학수 부사장)"/>
    <d v="2023-07-13T00:00:00"/>
    <s v="20230713-7002-2"/>
    <s v="거래처 직원 접대"/>
    <x v="1"/>
    <x v="674"/>
  </r>
  <r>
    <x v="43"/>
    <x v="43"/>
    <s v="신한카드(김혁전무이사)"/>
    <d v="2023-07-13T00:00:00"/>
    <s v="20230713-7003-2"/>
    <s v="출장시 식사"/>
    <x v="1"/>
    <x v="675"/>
  </r>
  <r>
    <x v="43"/>
    <x v="43"/>
    <s v="하나카드(민군)"/>
    <d v="2023-07-13T00:00:00"/>
    <s v="20230713-7006-2"/>
    <s v="민군기술이전사업 과제 관련 Metal 패키지 협의건 출장"/>
    <x v="1"/>
    <x v="676"/>
  </r>
  <r>
    <x v="43"/>
    <x v="43"/>
    <s v="RAYTRONJAPAN"/>
    <d v="2023-07-14T00:00:00"/>
    <s v="20230714-4001-3"/>
    <s v="텅스텐 Lamp"/>
    <x v="1"/>
    <x v="677"/>
  </r>
  <r>
    <x v="43"/>
    <x v="43"/>
    <s v="개발부"/>
    <d v="2023-07-14T00:00:00"/>
    <s v="20230714-7004-1"/>
    <s v="민군기술이전사업 과제 관련 기술 협의 출장"/>
    <x v="376"/>
    <x v="0"/>
  </r>
  <r>
    <x v="43"/>
    <x v="43"/>
    <s v="신한카드(대표이사)"/>
    <d v="2023-07-14T00:00:00"/>
    <s v="20230714-7005-3"/>
    <s v="출장시 기차이용료"/>
    <x v="1"/>
    <x v="678"/>
  </r>
  <r>
    <x v="43"/>
    <x v="43"/>
    <s v="신한카드(김혁전무이사)"/>
    <d v="2023-07-14T00:00:00"/>
    <s v="20230714-7006-2"/>
    <s v="출장시 식사"/>
    <x v="1"/>
    <x v="463"/>
  </r>
  <r>
    <x v="43"/>
    <x v="43"/>
    <s v="신한카드(김강호부사장)"/>
    <d v="2023-07-15T00:00:00"/>
    <s v="20230715-7001-2"/>
    <s v="출장시 주유비"/>
    <x v="1"/>
    <x v="679"/>
  </r>
  <r>
    <x v="43"/>
    <x v="43"/>
    <s v="(주)일진전자산업"/>
    <d v="2023-07-17T00:00:00"/>
    <s v="20230717-4002-3"/>
    <s v="CABLE(Noise 개선용)"/>
    <x v="1"/>
    <x v="680"/>
  </r>
  <r>
    <x v="43"/>
    <x v="43"/>
    <s v="현대3공단 주유소"/>
    <d v="2023-07-17T00:00:00"/>
    <s v="20230717-7009-1"/>
    <s v="6월분 매입액 결제"/>
    <x v="568"/>
    <x v="0"/>
  </r>
  <r>
    <x v="43"/>
    <x v="43"/>
    <s v="엘에프에스(주)오디텍점"/>
    <d v="2023-07-17T00:00:00"/>
    <s v="20230717-7009-2"/>
    <s v="6월분 매입액 결제"/>
    <x v="569"/>
    <x v="0"/>
  </r>
  <r>
    <x v="43"/>
    <x v="43"/>
    <s v="(유)신일해외관광"/>
    <d v="2023-07-17T00:00:00"/>
    <s v="20230717-7009-3"/>
    <s v="6월분 매입액 결제"/>
    <x v="224"/>
    <x v="0"/>
  </r>
  <r>
    <x v="43"/>
    <x v="43"/>
    <s v="전주터미널퀵"/>
    <d v="2023-07-17T00:00:00"/>
    <s v="20230717-7009-4"/>
    <s v="6월분 매입액 결제"/>
    <x v="570"/>
    <x v="0"/>
  </r>
  <r>
    <x v="43"/>
    <x v="43"/>
    <s v="전북완주봉동용암(경동택배)"/>
    <d v="2023-07-17T00:00:00"/>
    <s v="20230717-7009-5"/>
    <s v="6월분 매입액 결제"/>
    <x v="571"/>
    <x v="0"/>
  </r>
  <r>
    <x v="43"/>
    <x v="43"/>
    <s v="국보물류(주)"/>
    <d v="2023-07-17T00:00:00"/>
    <s v="20230717-7009-6"/>
    <s v="6월분 매입액 결제"/>
    <x v="371"/>
    <x v="0"/>
  </r>
  <r>
    <x v="43"/>
    <x v="43"/>
    <s v="로젠전주"/>
    <d v="2023-07-17T00:00:00"/>
    <s v="20230717-7009-7"/>
    <s v="6월분 매입액 결제"/>
    <x v="572"/>
    <x v="0"/>
  </r>
  <r>
    <x v="43"/>
    <x v="43"/>
    <s v="한생해운항공주식회사"/>
    <d v="2023-07-17T00:00:00"/>
    <s v="20230717-7009-8"/>
    <s v="6월분 매입액 결제"/>
    <x v="229"/>
    <x v="0"/>
  </r>
  <r>
    <x v="43"/>
    <x v="43"/>
    <s v="롯데렌탈(주)"/>
    <d v="2023-07-17T00:00:00"/>
    <s v="20230717-7009-9"/>
    <s v="6월분 매입액 결제"/>
    <x v="359"/>
    <x v="0"/>
  </r>
  <r>
    <x v="43"/>
    <x v="43"/>
    <s v="코오롱하이필(대양)"/>
    <d v="2023-07-17T00:00:00"/>
    <s v="20230717-7020-3"/>
    <s v="7월 정수기렌탈"/>
    <x v="1"/>
    <x v="681"/>
  </r>
  <r>
    <x v="43"/>
    <x v="43"/>
    <s v="하나카드"/>
    <d v="2023-07-17T00:00:00"/>
    <s v="20230717-7023-2"/>
    <s v="핵심소재-QD공인인증방법 논의 및 성능향상을 위한 세미나"/>
    <x v="1"/>
    <x v="682"/>
  </r>
  <r>
    <x v="43"/>
    <x v="43"/>
    <s v="건웅기계주식회사"/>
    <d v="2023-07-18T00:00:00"/>
    <s v="20230718-7002-2"/>
    <s v="5월분 매입액 결제"/>
    <x v="573"/>
    <x v="0"/>
  </r>
  <r>
    <x v="43"/>
    <x v="43"/>
    <s v="부광하이텍(주)"/>
    <d v="2023-07-18T00:00:00"/>
    <s v="20230718-7002-7"/>
    <s v="5월분 매입액 결제"/>
    <x v="574"/>
    <x v="0"/>
  </r>
  <r>
    <x v="43"/>
    <x v="43"/>
    <s v="세원옵틱스(주)"/>
    <d v="2023-07-18T00:00:00"/>
    <s v="20230718-7002-10"/>
    <s v="5월분 매입액 결제"/>
    <x v="530"/>
    <x v="0"/>
  </r>
  <r>
    <x v="43"/>
    <x v="43"/>
    <s v="(미사용)제이앤티(J&amp;T)"/>
    <d v="2023-07-18T00:00:00"/>
    <s v="20230718-7002-19"/>
    <s v="5월분 매입액 결제"/>
    <x v="575"/>
    <x v="0"/>
  </r>
  <r>
    <x v="43"/>
    <x v="43"/>
    <s v="(주)한국알루미늄"/>
    <d v="2023-07-18T00:00:00"/>
    <s v="20230718-7002-22"/>
    <s v="5월분 매입액 결제"/>
    <x v="576"/>
    <x v="0"/>
  </r>
  <r>
    <x v="43"/>
    <x v="43"/>
    <s v="하나카드(민군)"/>
    <d v="2023-07-19T00:00:00"/>
    <s v="20230719-7001-2"/>
    <s v="민군기술이전사업 과제 관련 KOM / SRR 진행 건 출장"/>
    <x v="1"/>
    <x v="251"/>
  </r>
  <r>
    <x v="43"/>
    <x v="43"/>
    <s v="하나카드(민군)"/>
    <d v="2023-07-19T00:00:00"/>
    <s v="20230719-7001-3"/>
    <s v="민군기술이전사업 과제 관련 자가장 측정 협의 건 출장"/>
    <x v="1"/>
    <x v="536"/>
  </r>
  <r>
    <x v="43"/>
    <x v="43"/>
    <s v="우명전자산업"/>
    <d v="2023-07-20T00:00:00"/>
    <s v="20230720-4002-3"/>
    <s v="민군기술이전사업 과제 관련 평가용 PCB(FR-4/1.6T/2LYR)"/>
    <x v="1"/>
    <x v="371"/>
  </r>
  <r>
    <x v="43"/>
    <x v="43"/>
    <s v="주식회사오감테크놀러지"/>
    <d v="2023-07-20T00:00:00"/>
    <s v="20230720-4003-3"/>
    <s v="Ceramic Heater"/>
    <x v="1"/>
    <x v="683"/>
  </r>
  <r>
    <x v="43"/>
    <x v="43"/>
    <s v="신한카드(김강호부사장)"/>
    <d v="2023-07-20T00:00:00"/>
    <s v="20230720-7002-3"/>
    <s v="거래처 직원 접대"/>
    <x v="1"/>
    <x v="684"/>
  </r>
  <r>
    <x v="43"/>
    <x v="43"/>
    <s v="하나카드(지역)"/>
    <d v="2023-07-20T00:00:00"/>
    <s v="20230720-7003-2"/>
    <s v="지역특화산업육성 과제 관련 패커 구동장치 가공 문의 출장"/>
    <x v="1"/>
    <x v="425"/>
  </r>
  <r>
    <x v="43"/>
    <x v="43"/>
    <s v="신한카드(김혁전무이사)"/>
    <d v="2023-07-20T00:00:00"/>
    <s v="20230720-7004-3"/>
    <s v="출장시 식사 외"/>
    <x v="1"/>
    <x v="611"/>
  </r>
  <r>
    <x v="43"/>
    <x v="43"/>
    <s v="롯데렌탈(주)"/>
    <d v="2023-07-20T00:00:00"/>
    <s v="20230720-7006-18"/>
    <s v="차량렌탈(145허7991,155하8506,160하9089,172호7801,7802)"/>
    <x v="1"/>
    <x v="287"/>
  </r>
  <r>
    <x v="43"/>
    <x v="43"/>
    <s v="신한카드(이학수 부사장)"/>
    <d v="2023-07-21T00:00:00"/>
    <s v="20230721-7003-3"/>
    <s v="철물 구입 외"/>
    <x v="1"/>
    <x v="502"/>
  </r>
  <r>
    <x v="43"/>
    <x v="43"/>
    <s v="신한카드(김혁전무이사)"/>
    <d v="2023-07-21T00:00:00"/>
    <s v="20230721-7004-2"/>
    <s v="출장시 식사"/>
    <x v="1"/>
    <x v="396"/>
  </r>
  <r>
    <x v="43"/>
    <x v="43"/>
    <s v="신한카드(대표이사)"/>
    <d v="2023-07-21T00:00:00"/>
    <s v="20230721-7005-3"/>
    <s v="거래처 직원 접대"/>
    <x v="1"/>
    <x v="685"/>
  </r>
  <r>
    <x v="43"/>
    <x v="43"/>
    <s v="하나카드"/>
    <d v="2023-07-24T00:00:00"/>
    <s v="20230724-7003-1"/>
    <s v="7월분 법인카드대금 결제 - 핵심소재원천기술개발사업"/>
    <x v="577"/>
    <x v="0"/>
  </r>
  <r>
    <x v="43"/>
    <x v="43"/>
    <s v="전북카드"/>
    <d v="2023-07-24T00:00:00"/>
    <s v="20230724-7004-1"/>
    <s v="7월분 법인카드대금 결제"/>
    <x v="578"/>
    <x v="0"/>
  </r>
  <r>
    <x v="43"/>
    <x v="43"/>
    <s v="신한카드(이학수 부사장)"/>
    <d v="2023-07-24T00:00:00"/>
    <s v="20230724-7010-2"/>
    <s v="거래처 직원 접대"/>
    <x v="1"/>
    <x v="686"/>
  </r>
  <r>
    <x v="43"/>
    <x v="43"/>
    <s v="신한카드(대표이사)"/>
    <d v="2023-07-24T00:00:00"/>
    <s v="20230724-7011-3"/>
    <s v="출장시 택시료"/>
    <x v="1"/>
    <x v="687"/>
  </r>
  <r>
    <x v="43"/>
    <x v="43"/>
    <s v="신한카드(대표이사)"/>
    <d v="2023-07-24T00:00:00"/>
    <s v="20230724-7012-6"/>
    <s v="출장시 기차이용료 외"/>
    <x v="1"/>
    <x v="688"/>
  </r>
  <r>
    <x v="43"/>
    <x v="43"/>
    <s v="인텍"/>
    <d v="2023-07-25T00:00:00"/>
    <s v="20230725-4001-3"/>
    <s v="TLLE Handler Holding Bar"/>
    <x v="1"/>
    <x v="399"/>
  </r>
  <r>
    <x v="43"/>
    <x v="43"/>
    <s v="알파봉동점"/>
    <d v="2023-07-25T00:00:00"/>
    <s v="20230725-4003-3"/>
    <s v="컷터날(소) 외"/>
    <x v="1"/>
    <x v="689"/>
  </r>
  <r>
    <x v="43"/>
    <x v="43"/>
    <s v="지와이컨넥터"/>
    <d v="2023-07-25T00:00:00"/>
    <s v="20230725-4005-2"/>
    <s v="CABLE(20022HS-0424-500R) 외"/>
    <x v="1"/>
    <x v="690"/>
  </r>
  <r>
    <x v="43"/>
    <x v="43"/>
    <s v="티에스텍"/>
    <d v="2023-07-25T00:00:00"/>
    <s v="20230725-4007-3"/>
    <s v="수리(스크린프린터_DEK)"/>
    <x v="1"/>
    <x v="656"/>
  </r>
  <r>
    <x v="43"/>
    <x v="43"/>
    <s v="케이-피엠비"/>
    <d v="2023-07-25T00:00:00"/>
    <s v="20230725-4008-3"/>
    <s v="Plastic Media"/>
    <x v="1"/>
    <x v="353"/>
  </r>
  <r>
    <x v="43"/>
    <x v="43"/>
    <s v="주식회사기륭데이타정보"/>
    <d v="2023-07-25T00:00:00"/>
    <s v="20230725-4009-3"/>
    <s v="LABEL(ART지/2도인쇄/65*40)"/>
    <x v="1"/>
    <x v="159"/>
  </r>
  <r>
    <x v="43"/>
    <x v="43"/>
    <s v="삼전순약공업(주)대전지점"/>
    <d v="2023-07-25T00:00:00"/>
    <s v="20230725-4010-3"/>
    <s v="에탄올(반도체Grade/4L) 외"/>
    <x v="1"/>
    <x v="258"/>
  </r>
  <r>
    <x v="43"/>
    <x v="43"/>
    <s v="대진기계(주)"/>
    <d v="2023-07-25T00:00:00"/>
    <s v="20230725-4011-3"/>
    <s v="수리(AIR COMPRESSOR COOLER 교체)"/>
    <x v="1"/>
    <x v="691"/>
  </r>
  <r>
    <x v="43"/>
    <x v="43"/>
    <s v="(주)어드밴스메탈"/>
    <d v="2023-07-25T00:00:00"/>
    <s v="20230725-4012-3"/>
    <s v="SOLDER WIRE(0.8MM)무연"/>
    <x v="1"/>
    <x v="692"/>
  </r>
  <r>
    <x v="43"/>
    <x v="43"/>
    <s v="덕성기획"/>
    <d v="2023-07-25T00:00:00"/>
    <s v="20230725-4015-3"/>
    <s v="라벨스티커(LED 보안등기구)"/>
    <x v="1"/>
    <x v="201"/>
  </r>
  <r>
    <x v="43"/>
    <x v="43"/>
    <s v="(주)유피테크"/>
    <d v="2023-07-25T00:00:00"/>
    <s v="20230725-4022-3"/>
    <s v="Solder Mask(230602) 외"/>
    <x v="1"/>
    <x v="319"/>
  </r>
  <r>
    <x v="43"/>
    <x v="43"/>
    <s v="남성상사"/>
    <d v="2023-07-25T00:00:00"/>
    <s v="20230725-4023-3"/>
    <s v="삼파장램프"/>
    <x v="1"/>
    <x v="160"/>
  </r>
  <r>
    <x v="43"/>
    <x v="43"/>
    <s v="부광하이텍(주)"/>
    <d v="2023-07-25T00:00:00"/>
    <s v="20230725-4027-3"/>
    <s v="TRAY(857) PET대전방지"/>
    <x v="1"/>
    <x v="693"/>
  </r>
  <r>
    <x v="43"/>
    <x v="43"/>
    <s v="(주)실텍"/>
    <d v="2023-07-25T00:00:00"/>
    <s v="20230725-4028-3"/>
    <s v="민군기술이전사업 과제 관련 STEM(VCSEL 평가용, TO-46)"/>
    <x v="1"/>
    <x v="694"/>
  </r>
  <r>
    <x v="43"/>
    <x v="43"/>
    <s v="동진폴리우레탄"/>
    <d v="2023-07-25T00:00:00"/>
    <s v="20230725-4031-3"/>
    <s v="완충제(PE,Φ90*20T)"/>
    <x v="1"/>
    <x v="220"/>
  </r>
  <r>
    <x v="43"/>
    <x v="43"/>
    <s v="우진ACT 호남지사"/>
    <d v="2023-07-25T00:00:00"/>
    <s v="20230725-4032-2"/>
    <s v="BUBBLE(50*100/기본사양) 외"/>
    <x v="1"/>
    <x v="695"/>
  </r>
  <r>
    <x v="43"/>
    <x v="43"/>
    <s v="(주)웰탑테크노스"/>
    <d v="2023-07-25T00:00:00"/>
    <s v="20230725-4033-3"/>
    <s v="JIG(5Ø상부TIP)_1호기 외"/>
    <x v="1"/>
    <x v="696"/>
  </r>
  <r>
    <x v="43"/>
    <x v="43"/>
    <s v="(주)코디스"/>
    <d v="2023-07-25T00:00:00"/>
    <s v="20230725-4034-3"/>
    <s v="DICING BLADE(KH25-72102-BG230) 외"/>
    <x v="1"/>
    <x v="697"/>
  </r>
  <r>
    <x v="43"/>
    <x v="43"/>
    <s v="주식회사 성진테크"/>
    <d v="2023-07-25T00:00:00"/>
    <s v="20230725-4037-3"/>
    <s v="TEFLON COLLET(COL3247) 외"/>
    <x v="1"/>
    <x v="561"/>
  </r>
  <r>
    <x v="43"/>
    <x v="43"/>
    <s v="주식회사 153신성"/>
    <d v="2023-07-25T00:00:00"/>
    <s v="20230725-4038-3"/>
    <s v="이형제(NB500) 외"/>
    <x v="1"/>
    <x v="698"/>
  </r>
  <r>
    <x v="43"/>
    <x v="43"/>
    <s v="이비테크(주)_조명"/>
    <d v="2023-07-25T00:00:00"/>
    <s v="20230725-4042-2"/>
    <s v="파이프펜던트(600mm)"/>
    <x v="1"/>
    <x v="699"/>
  </r>
  <r>
    <x v="43"/>
    <x v="43"/>
    <s v="씬시어전자"/>
    <d v="2023-07-25T00:00:00"/>
    <s v="20230725-4045-2"/>
    <s v="LED모듈 SAMPLE 외"/>
    <x v="1"/>
    <x v="700"/>
  </r>
  <r>
    <x v="43"/>
    <x v="43"/>
    <s v="태성산업(주)익산공장"/>
    <d v="2023-07-25T00:00:00"/>
    <s v="20230725-4046-3"/>
    <s v="BOX(3호)_53*37*27CM 외"/>
    <x v="1"/>
    <x v="701"/>
  </r>
  <r>
    <x v="43"/>
    <x v="43"/>
    <s v="(유)풍남전력"/>
    <d v="2023-07-25T00:00:00"/>
    <s v="20230725-4048-3"/>
    <s v="전기공사(3상 380V 연장)"/>
    <x v="1"/>
    <x v="702"/>
  </r>
  <r>
    <x v="43"/>
    <x v="43"/>
    <s v="미래SWT"/>
    <d v="2023-07-25T00:00:00"/>
    <s v="20230725-4049-3"/>
    <s v="원수공사(수압 증압)"/>
    <x v="1"/>
    <x v="703"/>
  </r>
  <r>
    <x v="43"/>
    <x v="43"/>
    <s v="서현전자"/>
    <d v="2023-07-25T00:00:00"/>
    <s v="20230725-4051-3"/>
    <s v="PCB(Rigid-PCB)"/>
    <x v="1"/>
    <x v="704"/>
  </r>
  <r>
    <x v="43"/>
    <x v="43"/>
    <s v="거봉테크"/>
    <d v="2023-07-25T00:00:00"/>
    <s v="20230725-4052-3"/>
    <s v="소켓(ODN1005-02(M)) 외"/>
    <x v="1"/>
    <x v="705"/>
  </r>
  <r>
    <x v="43"/>
    <x v="43"/>
    <s v="주식회사 엠티아이엠"/>
    <d v="2023-07-25T00:00:00"/>
    <s v="20230725-4054-3"/>
    <s v="CARRIER TAPE(OGR-102P/24mm) 외"/>
    <x v="1"/>
    <x v="706"/>
  </r>
  <r>
    <x v="43"/>
    <x v="43"/>
    <s v="(주)지피엔이"/>
    <d v="2023-07-25T00:00:00"/>
    <s v="20230725-4055-3"/>
    <s v="ULTRA DRY-PAK 외"/>
    <x v="1"/>
    <x v="212"/>
  </r>
  <r>
    <x v="43"/>
    <x v="43"/>
    <s v="(주)헤르메스전자"/>
    <d v="2023-07-25T00:00:00"/>
    <s v="20230725-4059-2"/>
    <s v="주사기용 CAP 외"/>
    <x v="1"/>
    <x v="707"/>
  </r>
  <r>
    <x v="43"/>
    <x v="43"/>
    <s v="주식회사 코엔지바란스"/>
    <d v="2023-07-25T00:00:00"/>
    <s v="20230725-4060-3"/>
    <s v="Drill(ALC-EM4SC4)"/>
    <x v="1"/>
    <x v="708"/>
  </r>
  <r>
    <x v="43"/>
    <x v="43"/>
    <s v="(주)솔룩스"/>
    <d v="2023-07-25T00:00:00"/>
    <s v="20230725-4065-3"/>
    <s v="무연 Solder bar(HSE-16)"/>
    <x v="1"/>
    <x v="709"/>
  </r>
  <r>
    <x v="43"/>
    <x v="43"/>
    <s v="세종산업(주)"/>
    <d v="2023-07-25T00:00:00"/>
    <s v="20230725-4066-3"/>
    <s v="NEEDLE(21G/PLASTIC) 외"/>
    <x v="1"/>
    <x v="412"/>
  </r>
  <r>
    <x v="43"/>
    <x v="43"/>
    <s v="와이에이씨가터(주)한국지점"/>
    <d v="2023-07-25T00:00:00"/>
    <s v="20230725-4067-3"/>
    <s v="CARRIER TAPE(CSP7500)"/>
    <x v="1"/>
    <x v="487"/>
  </r>
  <r>
    <x v="43"/>
    <x v="43"/>
    <s v="동성유공압"/>
    <d v="2023-07-25T00:00:00"/>
    <s v="20230725-4069-3"/>
    <s v="수리(Transfer 누유현상)"/>
    <x v="1"/>
    <x v="633"/>
  </r>
  <r>
    <x v="43"/>
    <x v="43"/>
    <s v="주식회사 거성정밀"/>
    <d v="2023-07-25T00:00:00"/>
    <s v="20230725-4070-3"/>
    <s v="Al Wheel(10계열) Ni 도금 외"/>
    <x v="1"/>
    <x v="710"/>
  </r>
  <r>
    <x v="43"/>
    <x v="43"/>
    <s v="지와이테크(GY TECH)"/>
    <d v="2023-07-25T00:00:00"/>
    <s v="20230725-4072-3"/>
    <s v="다이요 고연성 PSR Ink 외"/>
    <x v="1"/>
    <x v="711"/>
  </r>
  <r>
    <x v="43"/>
    <x v="43"/>
    <s v="신우전자(주)"/>
    <d v="2023-07-25T00:00:00"/>
    <s v="20230725-4073-3"/>
    <s v="EMPTY REEL(13&quot;*12mm)OD30 외"/>
    <x v="1"/>
    <x v="712"/>
  </r>
  <r>
    <x v="43"/>
    <x v="43"/>
    <s v="(주)제이오텍"/>
    <d v="2023-07-25T00:00:00"/>
    <s v="20230725-4074-3"/>
    <s v="수리(OF-22 Main Board)"/>
    <x v="1"/>
    <x v="713"/>
  </r>
  <r>
    <x v="43"/>
    <x v="43"/>
    <s v="삼정회계법인"/>
    <d v="2023-07-25T00:00:00"/>
    <s v="20230725-7007-4"/>
    <s v="5월분 매입액 결제"/>
    <x v="579"/>
    <x v="0"/>
  </r>
  <r>
    <x v="43"/>
    <x v="43"/>
    <s v="이비테크(주)_조명"/>
    <d v="2023-07-25T00:00:00"/>
    <s v="20230725-7007-7"/>
    <s v="5월분 매입액 결제"/>
    <x v="580"/>
    <x v="0"/>
  </r>
  <r>
    <x v="43"/>
    <x v="43"/>
    <s v="지와이테크(GY TECH)"/>
    <d v="2023-07-25T00:00:00"/>
    <s v="20230725-7007-9"/>
    <s v="5월분 매입액 결제"/>
    <x v="283"/>
    <x v="0"/>
  </r>
  <r>
    <x v="43"/>
    <x v="43"/>
    <s v="우진ACT 호남지사"/>
    <d v="2023-07-25T00:00:00"/>
    <s v="20230725-7019-3"/>
    <s v="7월 방진화"/>
    <x v="1"/>
    <x v="248"/>
  </r>
  <r>
    <x v="43"/>
    <x v="43"/>
    <s v="(주)LG유플러스"/>
    <d v="2023-07-25T00:00:00"/>
    <s v="20230725-7025-4"/>
    <s v="전화기 교체"/>
    <x v="286"/>
    <x v="0"/>
  </r>
  <r>
    <x v="43"/>
    <x v="43"/>
    <s v="영광종합사무기"/>
    <d v="2023-07-25T00:00:00"/>
    <s v="20230725-7032-3"/>
    <s v="7월 복사용지,토너"/>
    <x v="1"/>
    <x v="375"/>
  </r>
  <r>
    <x v="43"/>
    <x v="43"/>
    <s v="(유)신일해외관광"/>
    <d v="2023-07-25T00:00:00"/>
    <s v="20230725-7033-3"/>
    <s v="7월 통근버스"/>
    <x v="1"/>
    <x v="243"/>
  </r>
  <r>
    <x v="43"/>
    <x v="43"/>
    <s v="신한카드(김혁전무이사)"/>
    <d v="2023-07-25T00:00:00"/>
    <s v="20230725-7035-2"/>
    <s v="출장시 식사"/>
    <x v="1"/>
    <x v="205"/>
  </r>
  <r>
    <x v="43"/>
    <x v="43"/>
    <s v="노무법인 한결"/>
    <d v="2023-07-25T00:00:00"/>
    <s v="20230725-7037-3"/>
    <s v="인사노무 자문수수료"/>
    <x v="1"/>
    <x v="234"/>
  </r>
  <r>
    <x v="43"/>
    <x v="43"/>
    <s v="(주)덕성테크팩"/>
    <d v="2023-07-26T00:00:00"/>
    <s v="20230726-4001-3"/>
    <s v="TAPE(BOX TAPE_50*50) 외"/>
    <x v="1"/>
    <x v="714"/>
  </r>
  <r>
    <x v="43"/>
    <x v="43"/>
    <s v="(유)씨피전자"/>
    <d v="2023-07-26T00:00:00"/>
    <s v="20230726-4002-5"/>
    <s v="203840007001-P1 외"/>
    <x v="1"/>
    <x v="715"/>
  </r>
  <r>
    <x v="43"/>
    <x v="43"/>
    <s v="(주)한국알루미늄"/>
    <d v="2023-07-26T00:00:00"/>
    <s v="20230726-4004-2"/>
    <s v="운송비(AL CASE)"/>
    <x v="1"/>
    <x v="325"/>
  </r>
  <r>
    <x v="43"/>
    <x v="43"/>
    <s v="노령종합상사"/>
    <d v="2023-07-26T00:00:00"/>
    <s v="20230726-4006-3"/>
    <s v="세메다인RXF(20g)"/>
    <x v="1"/>
    <x v="221"/>
  </r>
  <r>
    <x v="43"/>
    <x v="43"/>
    <s v="(주)엔티에스"/>
    <d v="2023-07-26T00:00:00"/>
    <s v="20230726-4007-3"/>
    <s v="Probe Pin(SJ-52SF)"/>
    <x v="1"/>
    <x v="495"/>
  </r>
  <r>
    <x v="43"/>
    <x v="43"/>
    <s v="디에스티반도체"/>
    <d v="2023-07-26T00:00:00"/>
    <s v="20230726-4008-3"/>
    <s v="Wafer Sawing(4분할 검출기)"/>
    <x v="1"/>
    <x v="166"/>
  </r>
  <r>
    <x v="43"/>
    <x v="43"/>
    <s v="민디자인"/>
    <d v="2023-07-26T00:00:00"/>
    <s v="20230726-4011-3"/>
    <s v="일일작업일보(A5)"/>
    <x v="1"/>
    <x v="304"/>
  </r>
  <r>
    <x v="43"/>
    <x v="43"/>
    <s v="전북카드"/>
    <d v="2023-07-26T00:00:00"/>
    <s v="20230726-7003-2"/>
    <s v="거래처 직원 접대"/>
    <x v="1"/>
    <x v="201"/>
  </r>
  <r>
    <x v="43"/>
    <x v="43"/>
    <s v="익산관세사무소"/>
    <d v="2023-07-26T00:00:00"/>
    <s v="20230726-7004-3"/>
    <s v="이핀, NATEC 수출통관료"/>
    <x v="1"/>
    <x v="381"/>
  </r>
  <r>
    <x v="43"/>
    <x v="43"/>
    <s v="하나카드(민군)"/>
    <d v="2023-07-26T00:00:00"/>
    <s v="20230726-7006-2"/>
    <s v="민군기술이전사업 과제 관련 절충교역 관련 제품 소개 출장"/>
    <x v="1"/>
    <x v="716"/>
  </r>
  <r>
    <x v="43"/>
    <x v="43"/>
    <s v="하나카드(민군)"/>
    <d v="2023-07-26T00:00:00"/>
    <s v="20230726-7006-3"/>
    <s v="민군기술이전사업 과제 관련 절충교역 관련 제품 소개 출장"/>
    <x v="1"/>
    <x v="717"/>
  </r>
  <r>
    <x v="43"/>
    <x v="43"/>
    <s v="하나카드(민군)"/>
    <d v="2023-07-26T00:00:00"/>
    <s v="20230726-7006-4"/>
    <s v="민군기술이전사업 과제 관련 소부장 산업 전시회 참관 출장"/>
    <x v="1"/>
    <x v="665"/>
  </r>
  <r>
    <x v="43"/>
    <x v="43"/>
    <s v="주식회사 거성정밀"/>
    <d v="2023-07-27T00:00:00"/>
    <s v="20230727-7004-2"/>
    <s v="6월분 매입액 결제"/>
    <x v="581"/>
    <x v="0"/>
  </r>
  <r>
    <x v="43"/>
    <x v="43"/>
    <s v="노령종합상사"/>
    <d v="2023-07-27T00:00:00"/>
    <s v="20230727-7004-6"/>
    <s v="6월분 매입액 결제"/>
    <x v="582"/>
    <x v="0"/>
  </r>
  <r>
    <x v="43"/>
    <x v="43"/>
    <s v="노무법인 한결"/>
    <d v="2023-07-27T00:00:00"/>
    <s v="20230727-7004-7"/>
    <s v="6월분 매입액 결제"/>
    <x v="70"/>
    <x v="0"/>
  </r>
  <r>
    <x v="43"/>
    <x v="43"/>
    <s v="(주)대전지관"/>
    <d v="2023-07-27T00:00:00"/>
    <s v="20230727-7004-10"/>
    <s v="6월분 매입액 결제"/>
    <x v="583"/>
    <x v="0"/>
  </r>
  <r>
    <x v="43"/>
    <x v="43"/>
    <s v="대진기계(주)"/>
    <d v="2023-07-27T00:00:00"/>
    <s v="20230727-7004-11"/>
    <s v="6월분 매입액 결제"/>
    <x v="584"/>
    <x v="0"/>
  </r>
  <r>
    <x v="43"/>
    <x v="43"/>
    <s v="덕성기획"/>
    <d v="2023-07-27T00:00:00"/>
    <s v="20230727-7004-12"/>
    <s v="6월분 매입액 결제"/>
    <x v="256"/>
    <x v="0"/>
  </r>
  <r>
    <x v="43"/>
    <x v="43"/>
    <s v="(주)덕성테크팩"/>
    <d v="2023-07-27T00:00:00"/>
    <s v="20230727-7004-13"/>
    <s v="6월분 매입액 결제"/>
    <x v="585"/>
    <x v="0"/>
  </r>
  <r>
    <x v="43"/>
    <x v="43"/>
    <s v="럭키산업"/>
    <d v="2023-07-27T00:00:00"/>
    <s v="20230727-7004-15"/>
    <s v="6월분 매입액 결제"/>
    <x v="66"/>
    <x v="0"/>
  </r>
  <r>
    <x v="43"/>
    <x v="43"/>
    <s v="민디자인"/>
    <d v="2023-07-27T00:00:00"/>
    <s v="20230727-7004-16"/>
    <s v="6월분 매입액 결제"/>
    <x v="286"/>
    <x v="0"/>
  </r>
  <r>
    <x v="43"/>
    <x v="43"/>
    <s v="(주)비트정보기술"/>
    <d v="2023-07-27T00:00:00"/>
    <s v="20230727-7004-18"/>
    <s v="6월분 매입액 결제"/>
    <x v="262"/>
    <x v="0"/>
  </r>
  <r>
    <x v="43"/>
    <x v="43"/>
    <s v="빌딩매니저"/>
    <d v="2023-07-27T00:00:00"/>
    <s v="20230727-7004-19"/>
    <s v="6월분 매입액 결제"/>
    <x v="586"/>
    <x v="0"/>
  </r>
  <r>
    <x v="43"/>
    <x v="43"/>
    <s v="삼전순약공업(주)대전지점"/>
    <d v="2023-07-27T00:00:00"/>
    <s v="20230727-7004-20"/>
    <s v="6월분 매입액 결제"/>
    <x v="486"/>
    <x v="0"/>
  </r>
  <r>
    <x v="43"/>
    <x v="43"/>
    <s v="주식회사 성진테크"/>
    <d v="2023-07-27T00:00:00"/>
    <s v="20230727-7004-21"/>
    <s v="6월분 매입액 결제"/>
    <x v="587"/>
    <x v="0"/>
  </r>
  <r>
    <x v="43"/>
    <x v="43"/>
    <s v="세미원"/>
    <d v="2023-07-27T00:00:00"/>
    <s v="20230727-7004-23"/>
    <s v="6월분 매입액 결제"/>
    <x v="68"/>
    <x v="0"/>
  </r>
  <r>
    <x v="43"/>
    <x v="43"/>
    <s v="세종산업(주)"/>
    <d v="2023-07-27T00:00:00"/>
    <s v="20230727-7004-25"/>
    <s v="6월분 매입액 결제"/>
    <x v="280"/>
    <x v="0"/>
  </r>
  <r>
    <x v="43"/>
    <x v="43"/>
    <s v="(주)솔룩스"/>
    <d v="2023-07-27T00:00:00"/>
    <s v="20230727-7004-26"/>
    <s v="6월분 매입액 결제"/>
    <x v="588"/>
    <x v="0"/>
  </r>
  <r>
    <x v="43"/>
    <x v="43"/>
    <s v="(주)스미스테크"/>
    <d v="2023-07-27T00:00:00"/>
    <s v="20230727-7004-28"/>
    <s v="6월분 매입액 결제"/>
    <x v="441"/>
    <x v="0"/>
  </r>
  <r>
    <x v="43"/>
    <x v="43"/>
    <s v="신우전자(주)"/>
    <d v="2023-07-27T00:00:00"/>
    <s v="20230727-7004-29"/>
    <s v="6월분 매입액 결제"/>
    <x v="589"/>
    <x v="0"/>
  </r>
  <r>
    <x v="43"/>
    <x v="43"/>
    <s v="(주)신화테크"/>
    <d v="2023-07-27T00:00:00"/>
    <s v="20230727-7004-30"/>
    <s v="6월분 매입액 결제"/>
    <x v="262"/>
    <x v="0"/>
  </r>
  <r>
    <x v="43"/>
    <x v="43"/>
    <s v="(유)씨피전자"/>
    <d v="2023-07-27T00:00:00"/>
    <s v="20230727-7004-32"/>
    <s v="6월분 매입액 결제"/>
    <x v="590"/>
    <x v="0"/>
  </r>
  <r>
    <x v="43"/>
    <x v="43"/>
    <s v="알파봉동점"/>
    <d v="2023-07-27T00:00:00"/>
    <s v="20230727-7004-33"/>
    <s v="6월분 매입액 결제"/>
    <x v="591"/>
    <x v="0"/>
  </r>
  <r>
    <x v="43"/>
    <x v="43"/>
    <s v="주식회사 엠티아이엠"/>
    <d v="2023-07-27T00:00:00"/>
    <s v="20230727-7004-34"/>
    <s v="6월분 매입액 결제"/>
    <x v="592"/>
    <x v="0"/>
  </r>
  <r>
    <x v="43"/>
    <x v="43"/>
    <s v="비투(B2)기술"/>
    <d v="2023-07-27T00:00:00"/>
    <s v="20230727-7004-35"/>
    <s v="6월분 매입액 결제"/>
    <x v="593"/>
    <x v="0"/>
  </r>
  <r>
    <x v="43"/>
    <x v="43"/>
    <s v="영광종합사무기"/>
    <d v="2023-07-27T00:00:00"/>
    <s v="20230727-7004-36"/>
    <s v="6월분 매입액 결제"/>
    <x v="280"/>
    <x v="0"/>
  </r>
  <r>
    <x v="43"/>
    <x v="43"/>
    <s v="와이에이씨가터(주)한국지점"/>
    <d v="2023-07-27T00:00:00"/>
    <s v="20230727-7004-37"/>
    <s v="6월분 매입액 결제"/>
    <x v="493"/>
    <x v="0"/>
  </r>
  <r>
    <x v="43"/>
    <x v="43"/>
    <s v="우진ACT 호남지사"/>
    <d v="2023-07-27T00:00:00"/>
    <s v="20230727-7004-39"/>
    <s v="6월분 매입액 결제"/>
    <x v="594"/>
    <x v="0"/>
  </r>
  <r>
    <x v="43"/>
    <x v="43"/>
    <s v="(주)유피테크"/>
    <d v="2023-07-27T00:00:00"/>
    <s v="20230727-7004-40"/>
    <s v="6월분 매입액 결제"/>
    <x v="595"/>
    <x v="0"/>
  </r>
  <r>
    <x v="43"/>
    <x v="43"/>
    <s v="이엔엠 주식회사"/>
    <d v="2023-07-27T00:00:00"/>
    <s v="20230727-7004-43"/>
    <s v="6월분 매입액 결제"/>
    <x v="596"/>
    <x v="0"/>
  </r>
  <r>
    <x v="43"/>
    <x v="43"/>
    <s v="익산관세사무소"/>
    <d v="2023-07-27T00:00:00"/>
    <s v="20230727-7004-44"/>
    <s v="6월분 매입액 결제"/>
    <x v="597"/>
    <x v="0"/>
  </r>
  <r>
    <x v="43"/>
    <x v="43"/>
    <s v="익산세기냉동"/>
    <d v="2023-07-27T00:00:00"/>
    <s v="20230727-7004-45"/>
    <s v="6월분 매입액 결제"/>
    <x v="446"/>
    <x v="0"/>
  </r>
  <r>
    <x v="43"/>
    <x v="43"/>
    <s v="인텍"/>
    <d v="2023-07-27T00:00:00"/>
    <s v="20230727-7004-46"/>
    <s v="6월분 매입액 결제"/>
    <x v="598"/>
    <x v="0"/>
  </r>
  <r>
    <x v="43"/>
    <x v="43"/>
    <s v="주식회사 153신성"/>
    <d v="2023-07-27T00:00:00"/>
    <s v="20230727-7004-47"/>
    <s v="6월분 매입액 결제"/>
    <x v="599"/>
    <x v="0"/>
  </r>
  <r>
    <x v="43"/>
    <x v="43"/>
    <s v="(유)전북전기관리소"/>
    <d v="2023-07-27T00:00:00"/>
    <s v="20230727-7004-48"/>
    <s v="6월분 매입액 결제"/>
    <x v="282"/>
    <x v="0"/>
  </r>
  <r>
    <x v="43"/>
    <x v="43"/>
    <s v="전일써스텍"/>
    <d v="2023-07-27T00:00:00"/>
    <s v="20230727-7004-49"/>
    <s v="6월분 매입액 결제"/>
    <x v="600"/>
    <x v="0"/>
  </r>
  <r>
    <x v="43"/>
    <x v="43"/>
    <s v="유한회사 제이와이산업"/>
    <d v="2023-07-27T00:00:00"/>
    <s v="20230727-7004-51"/>
    <s v="6월분 매입액 결제"/>
    <x v="601"/>
    <x v="0"/>
  </r>
  <r>
    <x v="43"/>
    <x v="43"/>
    <s v="지와이컨넥터"/>
    <d v="2023-07-27T00:00:00"/>
    <s v="20230727-7004-53"/>
    <s v="6월분 매입액 결제"/>
    <x v="602"/>
    <x v="0"/>
  </r>
  <r>
    <x v="43"/>
    <x v="43"/>
    <s v="(주)지피엔이"/>
    <d v="2023-07-27T00:00:00"/>
    <s v="20230727-7004-54"/>
    <s v="6월분 매입액 결제"/>
    <x v="603"/>
    <x v="0"/>
  </r>
  <r>
    <x v="43"/>
    <x v="43"/>
    <s v="(주)청용산업"/>
    <d v="2023-07-27T00:00:00"/>
    <s v="20230727-7004-56"/>
    <s v="6월분 매입액 결제"/>
    <x v="500"/>
    <x v="0"/>
  </r>
  <r>
    <x v="43"/>
    <x v="43"/>
    <s v="코오롱하이필(대양)"/>
    <d v="2023-07-27T00:00:00"/>
    <s v="20230727-7004-57"/>
    <s v="6월분 매입액 결제"/>
    <x v="285"/>
    <x v="0"/>
  </r>
  <r>
    <x v="43"/>
    <x v="43"/>
    <s v="태성산업(주)익산공장"/>
    <d v="2023-07-27T00:00:00"/>
    <s v="20230727-7004-58"/>
    <s v="6월분 매입액 결제"/>
    <x v="604"/>
    <x v="0"/>
  </r>
  <r>
    <x v="43"/>
    <x v="43"/>
    <s v="한국특수가스(주)"/>
    <d v="2023-07-27T00:00:00"/>
    <s v="20230727-7004-61"/>
    <s v="6월분 매입액 결제"/>
    <x v="605"/>
    <x v="0"/>
  </r>
  <r>
    <x v="43"/>
    <x v="43"/>
    <s v="주식회사 한비로"/>
    <d v="2023-07-27T00:00:00"/>
    <s v="20230727-7004-62"/>
    <s v="6월분 매입액 결제"/>
    <x v="606"/>
    <x v="0"/>
  </r>
  <r>
    <x v="43"/>
    <x v="43"/>
    <s v="(주)지피엔이"/>
    <d v="2023-07-27T00:00:00"/>
    <s v="20230727-7004-64"/>
    <s v="6월분 매입액 결제"/>
    <x v="334"/>
    <x v="0"/>
  </r>
  <r>
    <x v="43"/>
    <x v="43"/>
    <s v="신한카드(김강호부사장)"/>
    <d v="2023-07-27T00:00:00"/>
    <s v="20230727-7005-2"/>
    <s v="거래처 직원 접대"/>
    <x v="1"/>
    <x v="718"/>
  </r>
  <r>
    <x v="43"/>
    <x v="43"/>
    <s v="신한카드(김혁전무이사)"/>
    <d v="2023-07-27T00:00:00"/>
    <s v="20230727-7006-3"/>
    <s v="출장시 식사"/>
    <x v="1"/>
    <x v="530"/>
  </r>
  <r>
    <x v="43"/>
    <x v="43"/>
    <s v="신한카드(대표이사)"/>
    <d v="2023-07-27T00:00:00"/>
    <s v="20230727-7007-2"/>
    <s v="출장시 음료"/>
    <x v="1"/>
    <x v="719"/>
  </r>
  <r>
    <x v="43"/>
    <x v="43"/>
    <s v="건웅기계주식회사"/>
    <d v="2023-07-28T00:00:00"/>
    <s v="20230728-4001-2"/>
    <s v="박스 및 포장비(양문형) 외"/>
    <x v="1"/>
    <x v="720"/>
  </r>
  <r>
    <x v="43"/>
    <x v="43"/>
    <s v="이비테크(주)_전자조사"/>
    <d v="2023-07-28T00:00:00"/>
    <s v="20230728-4002-3"/>
    <s v="전자조사(Wafer,Chip)"/>
    <x v="1"/>
    <x v="413"/>
  </r>
  <r>
    <x v="43"/>
    <x v="43"/>
    <s v="신한카드(이학수 부사장)"/>
    <d v="2023-07-28T00:00:00"/>
    <s v="20230728-7002-2"/>
    <s v="사무용품 구입"/>
    <x v="1"/>
    <x v="721"/>
  </r>
  <r>
    <x v="43"/>
    <x v="43"/>
    <s v="하나카드(지역)"/>
    <d v="2023-07-28T00:00:00"/>
    <s v="20230728-7006-2"/>
    <s v="지역특화산업육성 과제 관련 회의비"/>
    <x v="1"/>
    <x v="456"/>
  </r>
  <r>
    <x v="43"/>
    <x v="43"/>
    <s v="신한카드(대표이사)"/>
    <d v="2023-07-29T00:00:00"/>
    <s v="20230729-7001-2"/>
    <s v="출장시 주유비"/>
    <x v="1"/>
    <x v="722"/>
  </r>
  <r>
    <x v="43"/>
    <x v="43"/>
    <s v="다온이엔지"/>
    <d v="2023-07-31T00:00:00"/>
    <s v="20230731-4001-3"/>
    <s v="수리(Spindle Inverter 외)"/>
    <x v="1"/>
    <x v="704"/>
  </r>
  <r>
    <x v="43"/>
    <x v="43"/>
    <s v="국보물류(주)"/>
    <d v="2023-07-31T00:00:00"/>
    <s v="20230731-7001-7"/>
    <s v="OMRON(상해) 수출통관료"/>
    <x v="1"/>
    <x v="517"/>
  </r>
  <r>
    <x v="43"/>
    <x v="43"/>
    <s v="신한카드(하이패스)"/>
    <d v="2023-07-31T00:00:00"/>
    <s v="20230731-7007-2"/>
    <s v="하이패스카드 사용"/>
    <x v="1"/>
    <x v="723"/>
  </r>
  <r>
    <x v="43"/>
    <x v="43"/>
    <s v="유한회사 제이와이산업"/>
    <d v="2023-07-31T00:00:00"/>
    <s v="20230731-7008-3"/>
    <s v="7월 일반폐기물 처리"/>
    <x v="1"/>
    <x v="246"/>
  </r>
  <r>
    <x v="43"/>
    <x v="43"/>
    <s v="신한카드(김혁전무이사)"/>
    <d v="2023-07-31T00:00:00"/>
    <s v="20230731-7009-2"/>
    <s v="출장시 식사"/>
    <x v="1"/>
    <x v="724"/>
  </r>
  <r>
    <x v="43"/>
    <x v="43"/>
    <s v="전주터미널퀵"/>
    <d v="2023-07-31T00:00:00"/>
    <s v="20230731-7010-3"/>
    <s v="LG전자 출하시 운임"/>
    <x v="1"/>
    <x v="725"/>
  </r>
  <r>
    <x v="43"/>
    <x v="43"/>
    <s v="로젠전주"/>
    <d v="2023-07-31T00:00:00"/>
    <s v="20230731-7011-3"/>
    <s v="7월분 택배료"/>
    <x v="1"/>
    <x v="726"/>
  </r>
  <r>
    <x v="43"/>
    <x v="43"/>
    <s v="엘에프에스(주)오디텍점"/>
    <d v="2023-07-31T00:00:00"/>
    <s v="20230731-7018-4"/>
    <s v="7월 식대"/>
    <x v="1"/>
    <x v="727"/>
  </r>
  <r>
    <x v="43"/>
    <x v="43"/>
    <s v="현대3공단 주유소"/>
    <d v="2023-07-31T00:00:00"/>
    <s v="20230731-7019-7"/>
    <s v="7월 주유"/>
    <x v="1"/>
    <x v="728"/>
  </r>
  <r>
    <x v="43"/>
    <x v="43"/>
    <s v="전북완주봉동용암(경동택배)"/>
    <d v="2023-07-31T00:00:00"/>
    <s v="20230731-7020-3"/>
    <s v="7월분 택배료"/>
    <x v="1"/>
    <x v="729"/>
  </r>
  <r>
    <x v="43"/>
    <x v="43"/>
    <s v="(주)비트정보기술"/>
    <d v="2023-08-01T00:00:00"/>
    <s v="20230801-7001-3"/>
    <s v="8월 ERP 유지 보수비"/>
    <x v="1"/>
    <x v="161"/>
  </r>
  <r>
    <x v="43"/>
    <x v="43"/>
    <s v="신한카드(김강호부사장)"/>
    <d v="2023-08-01T00:00:00"/>
    <s v="20230801-7002-2"/>
    <s v="출장시 주유비"/>
    <x v="1"/>
    <x v="730"/>
  </r>
  <r>
    <x v="43"/>
    <x v="43"/>
    <s v="신한카드(대표이사)"/>
    <d v="2023-08-01T00:00:00"/>
    <s v="20230801-7003-6"/>
    <s v="SRT환불수수료 외"/>
    <x v="1"/>
    <x v="347"/>
  </r>
  <r>
    <x v="43"/>
    <x v="43"/>
    <s v="한생해운항공주식회사"/>
    <d v="2023-08-01T00:00:00"/>
    <s v="20230801-7004-2"/>
    <s v="이핀 출하시 통관수수료"/>
    <x v="1"/>
    <x v="186"/>
  </r>
  <r>
    <x v="43"/>
    <x v="43"/>
    <s v="신한카드(이학수 부사장)"/>
    <d v="2023-08-02T00:00:00"/>
    <s v="20230802-7001-4"/>
    <s v="거래처 직원 접대 외"/>
    <x v="1"/>
    <x v="731"/>
  </r>
  <r>
    <x v="43"/>
    <x v="43"/>
    <s v="신한카드(김강호부사장)"/>
    <d v="2023-08-02T00:00:00"/>
    <s v="20230802-7002-2"/>
    <s v="하이패스카드 충전"/>
    <x v="1"/>
    <x v="732"/>
  </r>
  <r>
    <x v="43"/>
    <x v="43"/>
    <s v="신한카드(대표이사)"/>
    <d v="2023-08-02T00:00:00"/>
    <s v="20230802-7003-2"/>
    <s v="거래처 직원 접대"/>
    <x v="1"/>
    <x v="192"/>
  </r>
  <r>
    <x v="43"/>
    <x v="43"/>
    <s v="신한카드(이학수 부사장)"/>
    <d v="2023-08-03T00:00:00"/>
    <s v="20230803-7007-2"/>
    <s v="거래처 직원 접대"/>
    <x v="1"/>
    <x v="733"/>
  </r>
  <r>
    <x v="43"/>
    <x v="43"/>
    <s v="신한카드(김강호부사장)"/>
    <d v="2023-08-03T00:00:00"/>
    <s v="20230803-7008-3"/>
    <s v="거래처 직원 접대"/>
    <x v="1"/>
    <x v="343"/>
  </r>
  <r>
    <x v="43"/>
    <x v="43"/>
    <s v="신한카드(김혁전무이사)"/>
    <d v="2023-08-03T00:00:00"/>
    <s v="20230803-7009-3"/>
    <s v="거래처 직원 접대"/>
    <x v="1"/>
    <x v="681"/>
  </r>
  <r>
    <x v="43"/>
    <x v="43"/>
    <s v="신한카드(대표이사)"/>
    <d v="2023-08-03T00:00:00"/>
    <s v="20230803-7010-2"/>
    <s v="거래처 직원 접대"/>
    <x v="1"/>
    <x v="198"/>
  </r>
  <r>
    <x v="43"/>
    <x v="43"/>
    <s v="주식회사 한비로"/>
    <d v="2023-08-04T00:00:00"/>
    <s v="20230804-7002-3"/>
    <s v="8월 그룹웨어 서버호스팅료"/>
    <x v="1"/>
    <x v="594"/>
  </r>
  <r>
    <x v="43"/>
    <x v="43"/>
    <s v="신한카드(이학수 부사장)"/>
    <d v="2023-08-04T00:00:00"/>
    <s v="20230804-7003-2"/>
    <s v="거래처 직원 접대"/>
    <x v="1"/>
    <x v="734"/>
  </r>
  <r>
    <x v="43"/>
    <x v="43"/>
    <s v="신한카드(김혁전무이사)"/>
    <d v="2023-08-04T00:00:00"/>
    <s v="20230804-7004-2"/>
    <s v="출장시 식사"/>
    <x v="1"/>
    <x v="427"/>
  </r>
  <r>
    <x v="43"/>
    <x v="43"/>
    <s v="신한카드(대표이사)"/>
    <d v="2023-08-05T00:00:00"/>
    <s v="20230805-7001-2"/>
    <s v="임원진 식사"/>
    <x v="1"/>
    <x v="735"/>
  </r>
  <r>
    <x v="43"/>
    <x v="43"/>
    <s v="신한카드(김강호부사장)"/>
    <d v="2023-08-05T00:00:00"/>
    <s v="20230805-7002-2"/>
    <s v="출장시 주유비"/>
    <x v="1"/>
    <x v="198"/>
  </r>
  <r>
    <x v="43"/>
    <x v="43"/>
    <s v="신한카드(대표이사)"/>
    <d v="2023-08-07T00:00:00"/>
    <s v="20230807-7011-1"/>
    <s v="8월분 법인카드대금 결제"/>
    <x v="607"/>
    <x v="0"/>
  </r>
  <r>
    <x v="43"/>
    <x v="43"/>
    <s v="신한카드(이학수 부사장)"/>
    <d v="2023-08-07T00:00:00"/>
    <s v="20230807-7011-2"/>
    <s v="8월분 법인카드대금 결제"/>
    <x v="608"/>
    <x v="0"/>
  </r>
  <r>
    <x v="43"/>
    <x v="43"/>
    <s v="신한카드(김강호부사장)"/>
    <d v="2023-08-07T00:00:00"/>
    <s v="20230807-7011-3"/>
    <s v="8월분 법인카드대금 결제"/>
    <x v="609"/>
    <x v="0"/>
  </r>
  <r>
    <x v="43"/>
    <x v="43"/>
    <s v="신한카드(김혁전무이사)"/>
    <d v="2023-08-07T00:00:00"/>
    <s v="20230807-7011-4"/>
    <s v="8월분 법인카드대금 결제"/>
    <x v="610"/>
    <x v="0"/>
  </r>
  <r>
    <x v="43"/>
    <x v="43"/>
    <s v="신한카드(하이패스)"/>
    <d v="2023-08-07T00:00:00"/>
    <s v="20230807-7011-5"/>
    <s v="8월분 법인카드대금 결제"/>
    <x v="611"/>
    <x v="0"/>
  </r>
  <r>
    <x v="43"/>
    <x v="43"/>
    <s v="신한카드(김강호부사장)"/>
    <d v="2023-08-07T00:00:00"/>
    <s v="20230807-7019-3"/>
    <s v="거래처 직원 접대"/>
    <x v="1"/>
    <x v="736"/>
  </r>
  <r>
    <x v="43"/>
    <x v="43"/>
    <s v="우명전자산업"/>
    <d v="2023-08-08T00:00:00"/>
    <s v="20230808-7008-1"/>
    <s v="7월분 매입액 결제 - 민군기술이전사업"/>
    <x v="251"/>
    <x v="0"/>
  </r>
  <r>
    <x v="43"/>
    <x v="43"/>
    <s v="우명전자산업"/>
    <d v="2023-08-08T00:00:00"/>
    <s v="20230808-7008-2"/>
    <s v="7월분 매입액 결제 - 민군기술이전사업"/>
    <x v="370"/>
    <x v="0"/>
  </r>
  <r>
    <x v="43"/>
    <x v="43"/>
    <s v="(주)실텍"/>
    <d v="2023-08-08T00:00:00"/>
    <s v="20230808-7008-3"/>
    <s v="7월분 매입액 결제 - 민군기술이전사업"/>
    <x v="52"/>
    <x v="0"/>
  </r>
  <r>
    <x v="43"/>
    <x v="43"/>
    <s v="하나카드(지역)"/>
    <d v="2023-08-08T00:00:00"/>
    <s v="20230808-7010-2"/>
    <s v="지역특화산업육성 과제 관련 딥러닝 비전 기술개발 미팅 출장"/>
    <x v="1"/>
    <x v="737"/>
  </r>
  <r>
    <x v="43"/>
    <x v="43"/>
    <s v="(유)전북전기관리소"/>
    <d v="2023-08-08T00:00:00"/>
    <s v="20230808-7011-3"/>
    <s v="8월 전기안전관리대행수수료"/>
    <x v="1"/>
    <x v="263"/>
  </r>
  <r>
    <x v="43"/>
    <x v="43"/>
    <s v="신한카드(김강호부사장)"/>
    <d v="2023-08-08T00:00:00"/>
    <s v="20230808-7015-2"/>
    <s v="거래처 직원 접대"/>
    <x v="1"/>
    <x v="730"/>
  </r>
  <r>
    <x v="43"/>
    <x v="43"/>
    <s v="신한카드(김혁전무이사)"/>
    <d v="2023-08-08T00:00:00"/>
    <s v="20230808-7016-6"/>
    <s v="출장시 식사 외"/>
    <x v="1"/>
    <x v="738"/>
  </r>
  <r>
    <x v="43"/>
    <x v="43"/>
    <s v="신한카드(김강호부사장)"/>
    <d v="2023-08-09T00:00:00"/>
    <s v="20230809-7005-2"/>
    <s v="거래처 직원 접대"/>
    <x v="1"/>
    <x v="739"/>
  </r>
  <r>
    <x v="43"/>
    <x v="43"/>
    <s v="신한카드(김혁전무이사)"/>
    <d v="2023-08-09T00:00:00"/>
    <s v="20230809-7006-2"/>
    <s v="출장시 식사"/>
    <x v="1"/>
    <x v="740"/>
  </r>
  <r>
    <x v="43"/>
    <x v="43"/>
    <s v="하나카드"/>
    <d v="2023-08-09T00:00:00"/>
    <s v="20230809-7007-3"/>
    <s v="핵심소재-학회 회원등록 및 연구발표 등록(김소정기사)"/>
    <x v="1"/>
    <x v="741"/>
  </r>
  <r>
    <x v="43"/>
    <x v="43"/>
    <s v="신한카드(김혁전무이사)"/>
    <d v="2023-08-10T00:00:00"/>
    <s v="20230810-7010-4"/>
    <s v="출장시 택시료 외"/>
    <x v="1"/>
    <x v="742"/>
  </r>
  <r>
    <x v="43"/>
    <x v="43"/>
    <s v="신한카드(대표이사)"/>
    <d v="2023-08-10T00:00:00"/>
    <s v="20230810-7011-2"/>
    <s v="거래처 직원 접대"/>
    <x v="1"/>
    <x v="198"/>
  </r>
  <r>
    <x v="43"/>
    <x v="43"/>
    <s v="신한카드(대표이사)"/>
    <d v="2023-08-10T00:00:00"/>
    <s v="20230810-7012-6"/>
    <s v="출장시 기차이용료 외"/>
    <x v="1"/>
    <x v="743"/>
  </r>
  <r>
    <x v="43"/>
    <x v="43"/>
    <s v="건웅기계주식회사"/>
    <d v="2023-08-11T00:00:00"/>
    <s v="20230811-7001-2"/>
    <s v="6월분 매입액 결제"/>
    <x v="612"/>
    <x v="0"/>
  </r>
  <r>
    <x v="43"/>
    <x v="43"/>
    <s v="씬시어전자"/>
    <d v="2023-08-11T00:00:00"/>
    <s v="20230811-7001-5"/>
    <s v="6월분 매입액 결제"/>
    <x v="613"/>
    <x v="0"/>
  </r>
  <r>
    <x v="43"/>
    <x v="43"/>
    <s v="(주)코디스"/>
    <d v="2023-08-11T00:00:00"/>
    <s v="20230811-7001-13"/>
    <s v="6월분 매입액 결제"/>
    <x v="614"/>
    <x v="0"/>
  </r>
  <r>
    <x v="43"/>
    <x v="43"/>
    <s v="신한카드(이학수 부사장)"/>
    <d v="2023-08-11T00:00:00"/>
    <s v="20230811-7011-2"/>
    <s v="출장시 주차비"/>
    <x v="1"/>
    <x v="744"/>
  </r>
  <r>
    <x v="43"/>
    <x v="43"/>
    <s v="신한카드(김강호부사장)"/>
    <d v="2023-08-11T00:00:00"/>
    <s v="20230811-7012-2"/>
    <s v="출장시 주유비"/>
    <x v="1"/>
    <x v="679"/>
  </r>
  <r>
    <x v="43"/>
    <x v="43"/>
    <s v="신한카드(김혁전무이사)"/>
    <d v="2023-08-11T00:00:00"/>
    <s v="20230811-7013-2"/>
    <s v="출장시 식사"/>
    <x v="1"/>
    <x v="593"/>
  </r>
  <r>
    <x v="43"/>
    <x v="43"/>
    <s v="신한카드(대표이사)"/>
    <d v="2023-08-11T00:00:00"/>
    <s v="20230811-7014-2"/>
    <s v="거래처 직원 접대"/>
    <x v="1"/>
    <x v="745"/>
  </r>
  <r>
    <x v="43"/>
    <x v="43"/>
    <s v="신한카드(대표이사)"/>
    <d v="2023-08-13T00:00:00"/>
    <s v="20230813-7001-4"/>
    <s v="출장시 기차이용료"/>
    <x v="1"/>
    <x v="168"/>
  </r>
  <r>
    <x v="43"/>
    <x v="43"/>
    <s v="현대3공단 주유소"/>
    <d v="2023-08-14T00:00:00"/>
    <s v="20230814-7003-1"/>
    <s v="7월분 매입액 결제"/>
    <x v="615"/>
    <x v="0"/>
  </r>
  <r>
    <x v="43"/>
    <x v="43"/>
    <s v="엘에프에스(주)오디텍점"/>
    <d v="2023-08-14T00:00:00"/>
    <s v="20230814-7003-2"/>
    <s v="7월분 매입액 결제"/>
    <x v="616"/>
    <x v="0"/>
  </r>
  <r>
    <x v="43"/>
    <x v="43"/>
    <s v="(유)신일해외관광"/>
    <d v="2023-08-14T00:00:00"/>
    <s v="20230814-7003-3"/>
    <s v="7월분 매입액 결제"/>
    <x v="224"/>
    <x v="0"/>
  </r>
  <r>
    <x v="43"/>
    <x v="43"/>
    <s v="전주터미널퀵"/>
    <d v="2023-08-14T00:00:00"/>
    <s v="20230814-7003-4"/>
    <s v="7월분 매입액 결제"/>
    <x v="617"/>
    <x v="0"/>
  </r>
  <r>
    <x v="43"/>
    <x v="43"/>
    <s v="전북완주봉동용암(경동택배)"/>
    <d v="2023-08-14T00:00:00"/>
    <s v="20230814-7003-5"/>
    <s v="7월분 매입액 결제"/>
    <x v="618"/>
    <x v="0"/>
  </r>
  <r>
    <x v="43"/>
    <x v="43"/>
    <s v="국보물류(주)"/>
    <d v="2023-08-14T00:00:00"/>
    <s v="20230814-7003-6"/>
    <s v="7월분 매입액 결제"/>
    <x v="499"/>
    <x v="0"/>
  </r>
  <r>
    <x v="43"/>
    <x v="43"/>
    <s v="로젠전주"/>
    <d v="2023-08-14T00:00:00"/>
    <s v="20230814-7003-7"/>
    <s v="7월분 매입액 결제"/>
    <x v="619"/>
    <x v="0"/>
  </r>
  <r>
    <x v="43"/>
    <x v="43"/>
    <s v="롯데렌탈(주)"/>
    <d v="2023-08-14T00:00:00"/>
    <s v="20230814-7003-8"/>
    <s v="7월분 매입액 결제"/>
    <x v="359"/>
    <x v="0"/>
  </r>
  <r>
    <x v="43"/>
    <x v="43"/>
    <s v="신한카드(대표이사)"/>
    <d v="2023-08-14T00:00:00"/>
    <s v="20230814-7011-2"/>
    <s v="거래처 직원 접대"/>
    <x v="1"/>
    <x v="192"/>
  </r>
  <r>
    <x v="43"/>
    <x v="43"/>
    <s v="RAYTRONJAPAN"/>
    <d v="2023-08-16T00:00:00"/>
    <s v="20230816-7008-6"/>
    <s v="7월분 매입액 결제"/>
    <x v="620"/>
    <x v="0"/>
  </r>
  <r>
    <x v="43"/>
    <x v="43"/>
    <s v="코오롱하이필(대양)"/>
    <d v="2023-08-16T00:00:00"/>
    <s v="20230816-7016-3"/>
    <s v="8월 정수기렌탈"/>
    <x v="1"/>
    <x v="681"/>
  </r>
  <r>
    <x v="43"/>
    <x v="43"/>
    <s v="신한카드(김혁전무이사)"/>
    <d v="2023-08-16T00:00:00"/>
    <s v="20230816-7018-5"/>
    <s v="출장시 주차비 외"/>
    <x v="1"/>
    <x v="277"/>
  </r>
  <r>
    <x v="43"/>
    <x v="43"/>
    <s v="신한카드(김혁전무이사)"/>
    <d v="2023-08-17T00:00:00"/>
    <s v="20230817-7004-2"/>
    <s v="출장시 식사"/>
    <x v="1"/>
    <x v="241"/>
  </r>
  <r>
    <x v="43"/>
    <x v="43"/>
    <s v="전일써스텍"/>
    <d v="2023-08-18T00:00:00"/>
    <s v="20230818-4001-3"/>
    <s v="레귤레이터 받침대(2.0t)"/>
    <x v="1"/>
    <x v="182"/>
  </r>
  <r>
    <x v="43"/>
    <x v="43"/>
    <s v="신한카드(이학수 부사장)"/>
    <d v="2023-08-18T00:00:00"/>
    <s v="20230818-7004-3"/>
    <s v="거래처 직원 접대"/>
    <x v="1"/>
    <x v="746"/>
  </r>
  <r>
    <x v="43"/>
    <x v="43"/>
    <s v="신한카드(김혁전무이사)"/>
    <d v="2023-08-18T00:00:00"/>
    <s v="20230818-7005-3"/>
    <s v="출장시 식사 외"/>
    <x v="1"/>
    <x v="747"/>
  </r>
  <r>
    <x v="43"/>
    <x v="43"/>
    <s v="신한카드(대표이사)"/>
    <d v="2023-08-18T00:00:00"/>
    <s v="20230818-7006-2"/>
    <s v="하이패스카드 충전"/>
    <x v="1"/>
    <x v="31"/>
  </r>
  <r>
    <x v="43"/>
    <x v="43"/>
    <s v="신한카드(김혁전무이사)"/>
    <d v="2023-08-19T00:00:00"/>
    <s v="20230819-7001-2"/>
    <s v="출장시 식사"/>
    <x v="1"/>
    <x v="241"/>
  </r>
  <r>
    <x v="43"/>
    <x v="43"/>
    <s v="신한카드(대표이사)"/>
    <d v="2023-08-19T00:00:00"/>
    <s v="20230819-7002-2"/>
    <s v="출장시 식사"/>
    <x v="1"/>
    <x v="205"/>
  </r>
  <r>
    <x v="43"/>
    <x v="43"/>
    <s v="롯데렌탈(주)"/>
    <d v="2023-08-20T00:00:00"/>
    <s v="20230820-7001-18"/>
    <s v="차량렌탈(145허7991,155하8506,160하9089,172호7801,7802)"/>
    <x v="1"/>
    <x v="287"/>
  </r>
  <r>
    <x v="43"/>
    <x v="43"/>
    <s v="주식회사오감테크놀러지"/>
    <d v="2023-08-21T00:00:00"/>
    <s v="20230821-4001-3"/>
    <s v="Ceramic Heater"/>
    <x v="1"/>
    <x v="748"/>
  </r>
  <r>
    <x v="43"/>
    <x v="43"/>
    <s v="하나카드(민군)"/>
    <d v="2023-08-21T00:00:00"/>
    <s v="20230821-7003-2"/>
    <s v="민군기술이전사업 과제 관련 신뢰성 시험 문의 출장"/>
    <x v="1"/>
    <x v="749"/>
  </r>
  <r>
    <x v="43"/>
    <x v="43"/>
    <s v="하나카드(지역)"/>
    <d v="2023-08-21T00:00:00"/>
    <s v="20230821-7005-2"/>
    <s v="지역특화산업육성 과제 관련 전시회 참관 출장"/>
    <x v="1"/>
    <x v="750"/>
  </r>
  <r>
    <x v="43"/>
    <x v="43"/>
    <s v="신한카드(김혁전무이사)"/>
    <d v="2023-08-21T00:00:00"/>
    <s v="20230821-7006-3"/>
    <s v="출장시 식사 외"/>
    <x v="1"/>
    <x v="751"/>
  </r>
  <r>
    <x v="43"/>
    <x v="43"/>
    <s v="전북카드"/>
    <d v="2023-08-22T00:00:00"/>
    <s v="20230822-7001-1"/>
    <s v="8월분 법인카드대금 결제"/>
    <x v="304"/>
    <x v="0"/>
  </r>
  <r>
    <x v="43"/>
    <x v="43"/>
    <s v="하나카드(민군)"/>
    <d v="2023-08-22T00:00:00"/>
    <s v="20230822-7013-2"/>
    <s v="민군기술이전사업 과제 관련 전시회 참관 출장"/>
    <x v="1"/>
    <x v="752"/>
  </r>
  <r>
    <x v="43"/>
    <x v="43"/>
    <s v="하나카드(민군)"/>
    <d v="2023-08-22T00:00:00"/>
    <s v="20230822-7013-3"/>
    <s v="민군기술이전사업 과제 관련 알루미나 기판 제조 문의 출장"/>
    <x v="1"/>
    <x v="538"/>
  </r>
  <r>
    <x v="43"/>
    <x v="43"/>
    <s v="신한카드(김강호부사장)"/>
    <d v="2023-08-22T00:00:00"/>
    <s v="20230822-7014-2"/>
    <s v="거래처 직원 접대"/>
    <x v="1"/>
    <x v="465"/>
  </r>
  <r>
    <x v="43"/>
    <x v="43"/>
    <s v="신한카드(김혁전무이사)"/>
    <d v="2023-08-22T00:00:00"/>
    <s v="20230822-7015-2"/>
    <s v="거래처 직원 접대"/>
    <x v="1"/>
    <x v="390"/>
  </r>
  <r>
    <x v="43"/>
    <x v="43"/>
    <s v="하나카드"/>
    <d v="2023-08-23T00:00:00"/>
    <s v="20230823-7001-1"/>
    <s v="8월분 법인카드대금 결제 - 핵심소재원천기술개발사업"/>
    <x v="621"/>
    <x v="0"/>
  </r>
  <r>
    <x v="43"/>
    <x v="43"/>
    <s v="하나카드(민군)"/>
    <d v="2023-08-23T00:00:00"/>
    <s v="20230823-7002-1"/>
    <s v="8월분 법인카드대금 결제 - 민군기술이전사업"/>
    <x v="622"/>
    <x v="0"/>
  </r>
  <r>
    <x v="43"/>
    <x v="43"/>
    <s v="하나카드(지역)"/>
    <d v="2023-08-23T00:00:00"/>
    <s v="20230823-7003-1"/>
    <s v="8월분 법인카드대금 결제 - 지역특화산업육성"/>
    <x v="623"/>
    <x v="0"/>
  </r>
  <r>
    <x v="43"/>
    <x v="43"/>
    <s v="신한카드(이학수 부사장)"/>
    <d v="2023-08-23T00:00:00"/>
    <s v="20230823-7007-2"/>
    <s v="거래처 직원 접대"/>
    <x v="1"/>
    <x v="275"/>
  </r>
  <r>
    <x v="43"/>
    <x v="43"/>
    <s v="신한카드(김강호부사장)"/>
    <d v="2023-08-23T00:00:00"/>
    <s v="20230823-7010-3"/>
    <s v="거래처 직원 접대"/>
    <x v="1"/>
    <x v="753"/>
  </r>
  <r>
    <x v="43"/>
    <x v="43"/>
    <s v="신한카드(김혁전무이사)"/>
    <d v="2023-08-23T00:00:00"/>
    <s v="20230823-7011-4"/>
    <s v="출장시 기차이용료 외"/>
    <x v="1"/>
    <x v="754"/>
  </r>
  <r>
    <x v="43"/>
    <x v="43"/>
    <s v="신한카드(대표이사)"/>
    <d v="2023-08-23T00:00:00"/>
    <s v="20230823-7012-2"/>
    <s v="고객사 영업 활동"/>
    <x v="1"/>
    <x v="755"/>
  </r>
  <r>
    <x v="43"/>
    <x v="43"/>
    <s v="하나카드(지역)"/>
    <d v="2023-08-23T00:00:00"/>
    <s v="20230823-7013-2"/>
    <s v="지역특화산업육성 과제 관련 RADAR 기술문의 출장"/>
    <x v="1"/>
    <x v="756"/>
  </r>
  <r>
    <x v="43"/>
    <x v="43"/>
    <s v="하나카드(지역)"/>
    <d v="2023-08-23T00:00:00"/>
    <s v="20230823-7013-3"/>
    <s v="지역특화산업육성 과제 관련 RADAR 기술문의 출장"/>
    <x v="1"/>
    <x v="756"/>
  </r>
  <r>
    <x v="43"/>
    <x v="43"/>
    <s v="하나카드(민군)"/>
    <d v="2023-08-24T00:00:00"/>
    <s v="20230824-7002-2"/>
    <s v="민군기술이전사업 과제 관련 PCB 제작 관련 출장"/>
    <x v="1"/>
    <x v="757"/>
  </r>
  <r>
    <x v="43"/>
    <x v="43"/>
    <s v="신한카드(김혁전무이사)"/>
    <d v="2023-08-24T00:00:00"/>
    <s v="20230824-7003-5"/>
    <s v="출장시 식사 외"/>
    <x v="1"/>
    <x v="758"/>
  </r>
  <r>
    <x v="43"/>
    <x v="43"/>
    <s v="(주)어드밴스메탈"/>
    <d v="2023-08-25T00:00:00"/>
    <s v="20230825-4003-3"/>
    <s v="SOLDER WIRE(0.8MM)무연"/>
    <x v="1"/>
    <x v="759"/>
  </r>
  <r>
    <x v="43"/>
    <x v="43"/>
    <s v="인텍"/>
    <d v="2023-08-25T00:00:00"/>
    <s v="20230825-4004-3"/>
    <s v="BOAT(세라믹 형광체 휠)"/>
    <x v="1"/>
    <x v="375"/>
  </r>
  <r>
    <x v="43"/>
    <x v="43"/>
    <s v="지와이컨넥터"/>
    <d v="2023-08-25T00:00:00"/>
    <s v="20230825-4005-2"/>
    <s v="HARNESS(12505HS-1526-200MM) 외"/>
    <x v="1"/>
    <x v="760"/>
  </r>
  <r>
    <x v="43"/>
    <x v="43"/>
    <s v="주식회사 그린텍"/>
    <d v="2023-08-25T00:00:00"/>
    <s v="20230825-4006-2"/>
    <s v="PCB(OGR-101P/Rev.F)_SAMPLE"/>
    <x v="1"/>
    <x v="761"/>
  </r>
  <r>
    <x v="43"/>
    <x v="43"/>
    <s v="대진기계(주)"/>
    <d v="2023-08-25T00:00:00"/>
    <s v="20230825-4008-3"/>
    <s v="수리(AIR COMPRESSOR PART 교체)"/>
    <x v="1"/>
    <x v="762"/>
  </r>
  <r>
    <x v="43"/>
    <x v="43"/>
    <s v="민디자인"/>
    <d v="2023-08-25T00:00:00"/>
    <s v="20230825-4009-3"/>
    <s v="일일작업일보(A5)"/>
    <x v="1"/>
    <x v="304"/>
  </r>
  <r>
    <x v="43"/>
    <x v="43"/>
    <s v="창조물산"/>
    <d v="2023-08-25T00:00:00"/>
    <s v="20230825-4013-3"/>
    <s v="MIX용기(150cc) 외"/>
    <x v="1"/>
    <x v="514"/>
  </r>
  <r>
    <x v="43"/>
    <x v="43"/>
    <s v="대화테크글로벌(주)"/>
    <d v="2023-08-25T00:00:00"/>
    <s v="20230825-4014-3"/>
    <s v="수리(중심축 진공씰)"/>
    <x v="1"/>
    <x v="286"/>
  </r>
  <r>
    <x v="43"/>
    <x v="43"/>
    <s v="우진ACT 호남지사"/>
    <d v="2023-08-25T00:00:00"/>
    <s v="20230825-4016-3"/>
    <s v="NY BAG (RIM,SEC)MU69-00131E 외"/>
    <x v="1"/>
    <x v="763"/>
  </r>
  <r>
    <x v="43"/>
    <x v="43"/>
    <s v="(주)헤르메스전자"/>
    <d v="2023-08-25T00:00:00"/>
    <s v="20230825-4017-2"/>
    <s v="PROBE PIN(GSS135-M) 외"/>
    <x v="1"/>
    <x v="764"/>
  </r>
  <r>
    <x v="43"/>
    <x v="43"/>
    <s v="부광하이텍(주)"/>
    <d v="2023-08-25T00:00:00"/>
    <s v="20230825-4018-2"/>
    <s v="TRAY(857) PET대전방지"/>
    <x v="1"/>
    <x v="693"/>
  </r>
  <r>
    <x v="43"/>
    <x v="43"/>
    <s v="부광하이텍(주)"/>
    <d v="2023-08-25T00:00:00"/>
    <s v="20230825-4018-5"/>
    <s v="TRAY(857) PET대전방지"/>
    <x v="1"/>
    <x v="765"/>
  </r>
  <r>
    <x v="43"/>
    <x v="43"/>
    <s v="알엔에스 주식회사"/>
    <d v="2023-08-25T00:00:00"/>
    <s v="20230825-4019-2"/>
    <s v="PCB(OSD-1011M)_샘플"/>
    <x v="1"/>
    <x v="635"/>
  </r>
  <r>
    <x v="43"/>
    <x v="43"/>
    <s v="(주)유피테크"/>
    <d v="2023-08-25T00:00:00"/>
    <s v="20230825-4026-2"/>
    <s v="METAL MASK(ODTLM-064CF-16B4(N)"/>
    <x v="1"/>
    <x v="248"/>
  </r>
  <r>
    <x v="43"/>
    <x v="43"/>
    <s v="(주)유피테크"/>
    <d v="2023-08-25T00:00:00"/>
    <s v="20230825-4026-5"/>
    <s v="METAL MASK(ODTLM-064CF-16B4(N)"/>
    <x v="1"/>
    <x v="248"/>
  </r>
  <r>
    <x v="43"/>
    <x v="43"/>
    <s v="토와화인 주식회사"/>
    <d v="2023-08-25T00:00:00"/>
    <s v="20230825-4027-3"/>
    <s v="DICING BLADE(RH03-SDCK3-N) 외"/>
    <x v="1"/>
    <x v="353"/>
  </r>
  <r>
    <x v="43"/>
    <x v="43"/>
    <s v="(주)지피엔이"/>
    <d v="2023-08-25T00:00:00"/>
    <s v="20230825-4031-3"/>
    <s v="습도지시카드(3HIC-40L) 외"/>
    <x v="1"/>
    <x v="212"/>
  </r>
  <r>
    <x v="43"/>
    <x v="43"/>
    <s v="주식회사 거성정밀"/>
    <d v="2023-08-25T00:00:00"/>
    <s v="20230825-4033-3"/>
    <s v="Al Wheel(Ni 도금) 외"/>
    <x v="1"/>
    <x v="766"/>
  </r>
  <r>
    <x v="43"/>
    <x v="43"/>
    <s v="거봉테크"/>
    <d v="2023-08-25T00:00:00"/>
    <s v="20230825-4034-3"/>
    <s v="PROBE PIN(G240C 6파이)"/>
    <x v="1"/>
    <x v="228"/>
  </r>
  <r>
    <x v="43"/>
    <x v="43"/>
    <s v="익산세기냉동"/>
    <d v="2023-08-25T00:00:00"/>
    <s v="20230825-4036-3"/>
    <s v="PRE(1270*710*50T)"/>
    <x v="1"/>
    <x v="159"/>
  </r>
  <r>
    <x v="43"/>
    <x v="43"/>
    <s v="(주)코디스"/>
    <d v="2023-08-25T00:00:00"/>
    <s v="20230825-4039-3"/>
    <s v="DICING BLADE(KH25-2025-BG220) 외"/>
    <x v="1"/>
    <x v="767"/>
  </r>
  <r>
    <x v="43"/>
    <x v="43"/>
    <s v="(주)덕성테크팩"/>
    <d v="2023-08-25T00:00:00"/>
    <s v="20230825-4041-3"/>
    <s v="실딩테이프(25*50)_BLACK 외"/>
    <x v="1"/>
    <x v="768"/>
  </r>
  <r>
    <x v="43"/>
    <x v="43"/>
    <s v="유진시스템"/>
    <d v="2023-08-25T00:00:00"/>
    <s v="20230825-4042-3"/>
    <s v="PM센서 Y Type 상단 부품 외"/>
    <x v="1"/>
    <x v="201"/>
  </r>
  <r>
    <x v="43"/>
    <x v="43"/>
    <s v="(주)대전지관"/>
    <d v="2023-08-25T00:00:00"/>
    <s v="20230825-4043-3"/>
    <s v="지관(Φ90*2400*4T)"/>
    <x v="1"/>
    <x v="247"/>
  </r>
  <r>
    <x v="43"/>
    <x v="43"/>
    <s v="다온이엔지"/>
    <d v="2023-08-25T00:00:00"/>
    <s v="20230825-4044-3"/>
    <s v="수리(다이싱 DAD-640) 외"/>
    <x v="1"/>
    <x v="769"/>
  </r>
  <r>
    <x v="43"/>
    <x v="43"/>
    <s v="(주)제이오텍"/>
    <d v="2023-08-25T00:00:00"/>
    <s v="20230825-4046-3"/>
    <s v="수리(OF-22 Main Board)"/>
    <x v="1"/>
    <x v="770"/>
  </r>
  <r>
    <x v="43"/>
    <x v="43"/>
    <s v="태성산업(주)익산공장"/>
    <d v="2023-08-25T00:00:00"/>
    <s v="20230825-4049-3"/>
    <s v="BOX(2호)"/>
    <x v="1"/>
    <x v="771"/>
  </r>
  <r>
    <x v="43"/>
    <x v="43"/>
    <s v="주식회사 성진테크"/>
    <d v="2023-08-25T00:00:00"/>
    <s v="20230825-4051-3"/>
    <s v="AD830 RUBBER COLLET BODY 외"/>
    <x v="1"/>
    <x v="291"/>
  </r>
  <r>
    <x v="43"/>
    <x v="43"/>
    <s v="주식회사 153신성"/>
    <d v="2023-08-25T00:00:00"/>
    <s v="20230825-4052-3"/>
    <s v="이형제(NB500) 외"/>
    <x v="1"/>
    <x v="772"/>
  </r>
  <r>
    <x v="43"/>
    <x v="43"/>
    <s v="지와이테크(GY TECH)"/>
    <d v="2023-08-25T00:00:00"/>
    <s v="20230825-4056-2"/>
    <s v="다이요 고연성 PSR Ink 외"/>
    <x v="1"/>
    <x v="773"/>
  </r>
  <r>
    <x v="43"/>
    <x v="43"/>
    <s v="세미위즈"/>
    <d v="2023-08-25T00:00:00"/>
    <s v="20230825-4059-3"/>
    <s v="수리(E/V Motor Drive Board) 외"/>
    <x v="1"/>
    <x v="575"/>
  </r>
  <r>
    <x v="43"/>
    <x v="43"/>
    <s v="(주)한국알루미늄"/>
    <d v="2023-08-25T00:00:00"/>
    <s v="20230825-4061-2"/>
    <s v="운송비(AL CASE)"/>
    <x v="1"/>
    <x v="224"/>
  </r>
  <r>
    <x v="43"/>
    <x v="43"/>
    <s v="씬시어전자"/>
    <d v="2023-08-25T00:00:00"/>
    <s v="20230825-4068-2"/>
    <s v="케이블타이(200mm) 외"/>
    <x v="1"/>
    <x v="774"/>
  </r>
  <r>
    <x v="43"/>
    <x v="43"/>
    <s v="이엔엠 주식회사"/>
    <d v="2023-08-25T00:00:00"/>
    <s v="20230825-4071-3"/>
    <s v="SMPS(UPF200S48CQ2)"/>
    <x v="1"/>
    <x v="775"/>
  </r>
  <r>
    <x v="43"/>
    <x v="43"/>
    <s v="(주)선일일렉콤"/>
    <d v="2023-08-25T00:00:00"/>
    <s v="20230825-4072-2"/>
    <s v="투광등 벽부형 브라켓"/>
    <x v="1"/>
    <x v="776"/>
  </r>
  <r>
    <x v="43"/>
    <x v="43"/>
    <s v="제이에스테크"/>
    <d v="2023-08-25T00:00:00"/>
    <s v="20230825-4074-3"/>
    <s v="AI Plate(Alanod 42700AG)"/>
    <x v="1"/>
    <x v="777"/>
  </r>
  <r>
    <x v="43"/>
    <x v="43"/>
    <s v="주식회사 그린텍"/>
    <d v="2023-08-25T00:00:00"/>
    <s v="20230825-7003-2"/>
    <s v="6월분 매입액 결제"/>
    <x v="624"/>
    <x v="0"/>
  </r>
  <r>
    <x v="43"/>
    <x v="43"/>
    <s v="알엔에스 주식회사"/>
    <d v="2023-08-25T00:00:00"/>
    <s v="20230825-7003-8"/>
    <s v="6월분 매입액 결제"/>
    <x v="625"/>
    <x v="0"/>
  </r>
  <r>
    <x v="43"/>
    <x v="43"/>
    <s v="(주)헤르메스전자"/>
    <d v="2023-08-25T00:00:00"/>
    <s v="20230825-7003-15"/>
    <s v="6월분 매입액 결제"/>
    <x v="626"/>
    <x v="0"/>
  </r>
  <r>
    <x v="43"/>
    <x v="43"/>
    <s v="우진ACT 호남지사"/>
    <d v="2023-08-25T00:00:00"/>
    <s v="20230825-7010-3"/>
    <s v="8월 안전화"/>
    <x v="1"/>
    <x v="325"/>
  </r>
  <r>
    <x v="43"/>
    <x v="43"/>
    <s v="영광종합사무기"/>
    <d v="2023-08-25T00:00:00"/>
    <s v="20230825-7012-3"/>
    <s v="8월 복사용지"/>
    <x v="1"/>
    <x v="325"/>
  </r>
  <r>
    <x v="43"/>
    <x v="43"/>
    <s v="신한카드(김강호부사장)"/>
    <d v="2023-08-25T00:00:00"/>
    <s v="20230825-7015-2"/>
    <s v="출장시 주유비"/>
    <x v="1"/>
    <x v="198"/>
  </r>
  <r>
    <x v="43"/>
    <x v="43"/>
    <s v="신한카드(김혁전무이사)"/>
    <d v="2023-08-25T00:00:00"/>
    <s v="20230825-7016-4"/>
    <s v="출장시 식사 외"/>
    <x v="1"/>
    <x v="778"/>
  </r>
  <r>
    <x v="43"/>
    <x v="43"/>
    <s v="신한카드(대표이사)"/>
    <d v="2023-08-25T00:00:00"/>
    <s v="20230825-7017-2"/>
    <s v="거래처 직원 접대"/>
    <x v="1"/>
    <x v="779"/>
  </r>
  <r>
    <x v="43"/>
    <x v="43"/>
    <s v="노무법인 한결"/>
    <d v="2023-08-25T00:00:00"/>
    <s v="20230825-7018-3"/>
    <s v="인사노무 자문수수료(8월분)"/>
    <x v="1"/>
    <x v="234"/>
  </r>
  <r>
    <x v="43"/>
    <x v="43"/>
    <s v="삼전순약공업(주)대전지점"/>
    <d v="2023-08-28T00:00:00"/>
    <s v="20230828-4001-3"/>
    <s v="에탄올(반도체Grade/4L)"/>
    <x v="1"/>
    <x v="324"/>
  </r>
  <r>
    <x v="43"/>
    <x v="43"/>
    <s v="(유)씨피전자"/>
    <d v="2023-08-28T00:00:00"/>
    <s v="20230828-4002-5"/>
    <s v="603850000302-V2 외"/>
    <x v="1"/>
    <x v="780"/>
  </r>
  <r>
    <x v="43"/>
    <x v="43"/>
    <s v="주식회사 수영산업"/>
    <d v="2023-08-28T00:00:00"/>
    <s v="20230828-4003-3"/>
    <s v="BOX(1.5호) 외"/>
    <x v="1"/>
    <x v="766"/>
  </r>
  <r>
    <x v="43"/>
    <x v="43"/>
    <s v="콜엘리베이터 주식회사"/>
    <d v="2023-08-28T00:00:00"/>
    <s v="20230828-4004-3"/>
    <s v="수리(신관 승강기)"/>
    <x v="1"/>
    <x v="370"/>
  </r>
  <r>
    <x v="43"/>
    <x v="43"/>
    <s v="상아기공"/>
    <d v="2023-08-28T00:00:00"/>
    <s v="20230828-4005-3"/>
    <s v="Auto Deflasher 부품 교체"/>
    <x v="1"/>
    <x v="495"/>
  </r>
  <r>
    <x v="43"/>
    <x v="43"/>
    <s v="세미위즈"/>
    <d v="2023-08-28T00:00:00"/>
    <s v="20230828-7012-1"/>
    <s v="수리(E/V Motor Drive Board) 외"/>
    <x v="627"/>
    <x v="0"/>
  </r>
  <r>
    <x v="43"/>
    <x v="43"/>
    <s v="세미위즈"/>
    <d v="2023-08-28T00:00:00"/>
    <s v="20230828-7012-2"/>
    <s v="수리(E/V Motor Drive Board) 외"/>
    <x v="285"/>
    <x v="0"/>
  </r>
  <r>
    <x v="43"/>
    <x v="43"/>
    <s v="(유)신일해외관광"/>
    <d v="2023-08-28T00:00:00"/>
    <s v="20230828-7018-3"/>
    <s v="8월 통근버스"/>
    <x v="1"/>
    <x v="243"/>
  </r>
  <r>
    <x v="43"/>
    <x v="43"/>
    <s v="거봉테크"/>
    <d v="2023-08-29T00:00:00"/>
    <s v="20230829-7002-1"/>
    <s v="7월분 매입액 결제"/>
    <x v="628"/>
    <x v="0"/>
  </r>
  <r>
    <x v="43"/>
    <x v="43"/>
    <s v="주식회사 거성정밀"/>
    <d v="2023-08-29T00:00:00"/>
    <s v="20230829-7002-2"/>
    <s v="7월분 매입액 결제"/>
    <x v="629"/>
    <x v="0"/>
  </r>
  <r>
    <x v="43"/>
    <x v="43"/>
    <s v="주식회사기륭데이타정보"/>
    <d v="2023-08-29T00:00:00"/>
    <s v="20230829-7002-4"/>
    <s v="7월분 매입액 결제"/>
    <x v="67"/>
    <x v="0"/>
  </r>
  <r>
    <x v="43"/>
    <x v="43"/>
    <s v="남성상사"/>
    <d v="2023-08-29T00:00:00"/>
    <s v="20230829-7002-5"/>
    <s v="7월분 매입액 결제"/>
    <x v="337"/>
    <x v="0"/>
  </r>
  <r>
    <x v="43"/>
    <x v="43"/>
    <s v="노령종합상사"/>
    <d v="2023-08-29T00:00:00"/>
    <s v="20230829-7002-6"/>
    <s v="7월분 매입액 결제"/>
    <x v="312"/>
    <x v="0"/>
  </r>
  <r>
    <x v="43"/>
    <x v="43"/>
    <s v="노무법인 한결"/>
    <d v="2023-08-29T00:00:00"/>
    <s v="20230829-7002-7"/>
    <s v="7월분 매입액 결제"/>
    <x v="70"/>
    <x v="0"/>
  </r>
  <r>
    <x v="43"/>
    <x v="43"/>
    <s v="다온이엔지"/>
    <d v="2023-08-29T00:00:00"/>
    <s v="20230829-7002-8"/>
    <s v="7월분 매입액 결제"/>
    <x v="630"/>
    <x v="0"/>
  </r>
  <r>
    <x v="43"/>
    <x v="43"/>
    <s v="덕성기획"/>
    <d v="2023-08-29T00:00:00"/>
    <s v="20230829-7002-12"/>
    <s v="7월분 매입액 결제"/>
    <x v="304"/>
    <x v="0"/>
  </r>
  <r>
    <x v="43"/>
    <x v="43"/>
    <s v="(주)덕성테크팩"/>
    <d v="2023-08-29T00:00:00"/>
    <s v="20230829-7002-13"/>
    <s v="7월분 매입액 결제"/>
    <x v="631"/>
    <x v="0"/>
  </r>
  <r>
    <x v="43"/>
    <x v="43"/>
    <s v="동성유공압"/>
    <d v="2023-08-29T00:00:00"/>
    <s v="20230829-7002-14"/>
    <s v="7월분 매입액 결제"/>
    <x v="545"/>
    <x v="0"/>
  </r>
  <r>
    <x v="43"/>
    <x v="43"/>
    <s v="동진폴리우레탄"/>
    <d v="2023-08-29T00:00:00"/>
    <s v="20230829-7002-15"/>
    <s v="7월분 매입액 결제"/>
    <x v="317"/>
    <x v="0"/>
  </r>
  <r>
    <x v="43"/>
    <x v="43"/>
    <s v="디에스티반도체"/>
    <d v="2023-08-29T00:00:00"/>
    <s v="20230829-7002-17"/>
    <s v="7월분 매입액 결제"/>
    <x v="291"/>
    <x v="0"/>
  </r>
  <r>
    <x v="43"/>
    <x v="43"/>
    <s v="민디자인"/>
    <d v="2023-08-29T00:00:00"/>
    <s v="20230829-7002-18"/>
    <s v="7월분 매입액 결제"/>
    <x v="286"/>
    <x v="0"/>
  </r>
  <r>
    <x v="43"/>
    <x v="43"/>
    <s v="부광하이텍(주)"/>
    <d v="2023-08-29T00:00:00"/>
    <s v="20230829-7002-21"/>
    <s v="7월분 매입액 결제"/>
    <x v="632"/>
    <x v="0"/>
  </r>
  <r>
    <x v="43"/>
    <x v="43"/>
    <s v="(주)비트정보기술"/>
    <d v="2023-08-29T00:00:00"/>
    <s v="20230829-7002-22"/>
    <s v="7월분 매입액 결제"/>
    <x v="262"/>
    <x v="0"/>
  </r>
  <r>
    <x v="43"/>
    <x v="43"/>
    <s v="삼전순약공업(주)대전지점"/>
    <d v="2023-08-29T00:00:00"/>
    <s v="20230829-7002-23"/>
    <s v="7월분 매입액 결제"/>
    <x v="319"/>
    <x v="0"/>
  </r>
  <r>
    <x v="43"/>
    <x v="43"/>
    <s v="서현전자"/>
    <d v="2023-08-29T00:00:00"/>
    <s v="20230829-7002-25"/>
    <s v="7월분 매입액 결제"/>
    <x v="630"/>
    <x v="0"/>
  </r>
  <r>
    <x v="43"/>
    <x v="43"/>
    <s v="주식회사 성진테크"/>
    <d v="2023-08-29T00:00:00"/>
    <s v="20230829-7002-27"/>
    <s v="7월분 매입액 결제"/>
    <x v="495"/>
    <x v="0"/>
  </r>
  <r>
    <x v="43"/>
    <x v="43"/>
    <s v="세종산업(주)"/>
    <d v="2023-08-29T00:00:00"/>
    <s v="20230829-7002-29"/>
    <s v="7월분 매입액 결제"/>
    <x v="440"/>
    <x v="0"/>
  </r>
  <r>
    <x v="43"/>
    <x v="43"/>
    <s v="(주)솔룩스"/>
    <d v="2023-08-29T00:00:00"/>
    <s v="20230829-7002-30"/>
    <s v="7월분 매입액 결제"/>
    <x v="633"/>
    <x v="0"/>
  </r>
  <r>
    <x v="43"/>
    <x v="43"/>
    <s v="신우전자(주)"/>
    <d v="2023-08-29T00:00:00"/>
    <s v="20230829-7002-31"/>
    <s v="7월분 매입액 결제"/>
    <x v="634"/>
    <x v="0"/>
  </r>
  <r>
    <x v="43"/>
    <x v="43"/>
    <s v="(유)씨피전자"/>
    <d v="2023-08-29T00:00:00"/>
    <s v="20230829-7002-35"/>
    <s v="7월분 매입액 결제"/>
    <x v="635"/>
    <x v="0"/>
  </r>
  <r>
    <x v="43"/>
    <x v="43"/>
    <s v="알파봉동점"/>
    <d v="2023-08-29T00:00:00"/>
    <s v="20230829-7002-37"/>
    <s v="7월분 매입액 결제"/>
    <x v="636"/>
    <x v="0"/>
  </r>
  <r>
    <x v="43"/>
    <x v="43"/>
    <s v="(주)어드밴스메탈"/>
    <d v="2023-08-29T00:00:00"/>
    <s v="20230829-7002-38"/>
    <s v="7월분 매입액 결제"/>
    <x v="637"/>
    <x v="0"/>
  </r>
  <r>
    <x v="43"/>
    <x v="43"/>
    <s v="(주)엔티에스"/>
    <d v="2023-08-29T00:00:00"/>
    <s v="20230829-7002-41"/>
    <s v="7월분 매입액 결제"/>
    <x v="483"/>
    <x v="0"/>
  </r>
  <r>
    <x v="43"/>
    <x v="43"/>
    <s v="주식회사 엠티아이엠"/>
    <d v="2023-08-29T00:00:00"/>
    <s v="20230829-7002-42"/>
    <s v="7월분 매입액 결제"/>
    <x v="638"/>
    <x v="0"/>
  </r>
  <r>
    <x v="43"/>
    <x v="43"/>
    <s v="영광종합사무기"/>
    <d v="2023-08-29T00:00:00"/>
    <s v="20230829-7002-43"/>
    <s v="7월분 매입액 결제"/>
    <x v="274"/>
    <x v="0"/>
  </r>
  <r>
    <x v="43"/>
    <x v="43"/>
    <s v="주식회사오감테크놀러지"/>
    <d v="2023-08-29T00:00:00"/>
    <s v="20230829-7002-44"/>
    <s v="7월분 매입액 결제"/>
    <x v="639"/>
    <x v="0"/>
  </r>
  <r>
    <x v="43"/>
    <x v="43"/>
    <s v="와이에이씨가터(주)한국지점"/>
    <d v="2023-08-29T00:00:00"/>
    <s v="20230829-7002-45"/>
    <s v="7월분 매입액 결제"/>
    <x v="493"/>
    <x v="0"/>
  </r>
  <r>
    <x v="43"/>
    <x v="43"/>
    <s v="우진ACT 호남지사"/>
    <d v="2023-08-29T00:00:00"/>
    <s v="20230829-7002-47"/>
    <s v="7월분 매입액 결제"/>
    <x v="640"/>
    <x v="0"/>
  </r>
  <r>
    <x v="43"/>
    <x v="43"/>
    <s v="(주)웰탑테크노스"/>
    <d v="2023-08-29T00:00:00"/>
    <s v="20230829-7002-49"/>
    <s v="7월분 매입액 결제"/>
    <x v="641"/>
    <x v="0"/>
  </r>
  <r>
    <x v="43"/>
    <x v="43"/>
    <s v="(주)유피테크"/>
    <d v="2023-08-29T00:00:00"/>
    <s v="20230829-7002-50"/>
    <s v="7월분 매입액 결제"/>
    <x v="386"/>
    <x v="0"/>
  </r>
  <r>
    <x v="43"/>
    <x v="43"/>
    <s v="이비테크(주)_전자조사"/>
    <d v="2023-08-29T00:00:00"/>
    <s v="20230829-7002-51"/>
    <s v="7월분 매입액 결제"/>
    <x v="452"/>
    <x v="0"/>
  </r>
  <r>
    <x v="43"/>
    <x v="43"/>
    <s v="이비테크(주)_조명"/>
    <d v="2023-08-29T00:00:00"/>
    <s v="20230829-7002-53"/>
    <s v="7월분 매입액 결제"/>
    <x v="166"/>
    <x v="0"/>
  </r>
  <r>
    <x v="43"/>
    <x v="43"/>
    <s v="익산관세사무소"/>
    <d v="2023-08-29T00:00:00"/>
    <s v="20230829-7002-55"/>
    <s v="7월분 매입액 결제"/>
    <x v="434"/>
    <x v="0"/>
  </r>
  <r>
    <x v="43"/>
    <x v="43"/>
    <s v="인텍"/>
    <d v="2023-08-29T00:00:00"/>
    <s v="20230829-7002-56"/>
    <s v="7월분 매입액 결제"/>
    <x v="66"/>
    <x v="0"/>
  </r>
  <r>
    <x v="43"/>
    <x v="43"/>
    <s v="주식회사 153신성"/>
    <d v="2023-08-29T00:00:00"/>
    <s v="20230829-7002-57"/>
    <s v="7월분 매입액 결제"/>
    <x v="642"/>
    <x v="0"/>
  </r>
  <r>
    <x v="43"/>
    <x v="43"/>
    <s v="(주)일진전자산업"/>
    <d v="2023-08-29T00:00:00"/>
    <s v="20230829-7002-58"/>
    <s v="7월분 매입액 결제"/>
    <x v="643"/>
    <x v="0"/>
  </r>
  <r>
    <x v="43"/>
    <x v="43"/>
    <s v="(유)전북전기관리소"/>
    <d v="2023-08-29T00:00:00"/>
    <s v="20230829-7002-60"/>
    <s v="7월분 매입액 결제"/>
    <x v="282"/>
    <x v="0"/>
  </r>
  <r>
    <x v="43"/>
    <x v="43"/>
    <s v="(주)제이오텍"/>
    <d v="2023-08-29T00:00:00"/>
    <s v="20230829-7002-61"/>
    <s v="7월분 매입액 결제"/>
    <x v="644"/>
    <x v="0"/>
  </r>
  <r>
    <x v="43"/>
    <x v="43"/>
    <s v="유한회사 제이와이산업"/>
    <d v="2023-08-29T00:00:00"/>
    <s v="20230829-7002-62"/>
    <s v="7월분 매입액 결제"/>
    <x v="283"/>
    <x v="0"/>
  </r>
  <r>
    <x v="43"/>
    <x v="43"/>
    <s v="(주)지피엔이"/>
    <d v="2023-08-29T00:00:00"/>
    <s v="20230829-7002-63"/>
    <s v="7월분 매입액 결제"/>
    <x v="334"/>
    <x v="0"/>
  </r>
  <r>
    <x v="43"/>
    <x v="43"/>
    <s v="케이-피엠비"/>
    <d v="2023-08-29T00:00:00"/>
    <s v="20230829-7002-66"/>
    <s v="7월분 매입액 결제"/>
    <x v="259"/>
    <x v="0"/>
  </r>
  <r>
    <x v="43"/>
    <x v="43"/>
    <s v="(주)코디스"/>
    <d v="2023-08-29T00:00:00"/>
    <s v="20230829-7002-67"/>
    <s v="7월분 매입액 결제"/>
    <x v="645"/>
    <x v="0"/>
  </r>
  <r>
    <x v="43"/>
    <x v="43"/>
    <s v="주식회사 코엔지바란스"/>
    <d v="2023-08-29T00:00:00"/>
    <s v="20230829-7002-68"/>
    <s v="7월분 매입액 결제"/>
    <x v="646"/>
    <x v="0"/>
  </r>
  <r>
    <x v="43"/>
    <x v="43"/>
    <s v="코오롱하이필(대양)"/>
    <d v="2023-08-29T00:00:00"/>
    <s v="20230829-7002-69"/>
    <s v="7월분 매입액 결제"/>
    <x v="647"/>
    <x v="0"/>
  </r>
  <r>
    <x v="43"/>
    <x v="43"/>
    <s v="태성산업(주)익산공장"/>
    <d v="2023-08-29T00:00:00"/>
    <s v="20230829-7002-70"/>
    <s v="7월분 매입액 결제"/>
    <x v="648"/>
    <x v="0"/>
  </r>
  <r>
    <x v="43"/>
    <x v="43"/>
    <s v="티에스텍"/>
    <d v="2023-08-29T00:00:00"/>
    <s v="20230829-7002-71"/>
    <s v="7월분 매입액 결제"/>
    <x v="601"/>
    <x v="0"/>
  </r>
  <r>
    <x v="43"/>
    <x v="43"/>
    <s v="(유)풍남전력"/>
    <d v="2023-08-29T00:00:00"/>
    <s v="20230829-7002-73"/>
    <s v="7월분 매입액 결제"/>
    <x v="649"/>
    <x v="0"/>
  </r>
  <r>
    <x v="43"/>
    <x v="43"/>
    <s v="주식회사 한비로"/>
    <d v="2023-08-29T00:00:00"/>
    <s v="20230829-7002-75"/>
    <s v="7월분 매입액 결제"/>
    <x v="606"/>
    <x v="0"/>
  </r>
  <r>
    <x v="43"/>
    <x v="43"/>
    <s v="신한카드(김혁전무이사)"/>
    <d v="2023-08-29T00:00:00"/>
    <s v="20230829-7006-9"/>
    <s v="출장시 기차이용료 외"/>
    <x v="1"/>
    <x v="781"/>
  </r>
  <r>
    <x v="43"/>
    <x v="43"/>
    <s v="건웅기계주식회사"/>
    <d v="2023-08-30T00:00:00"/>
    <s v="20230830-4001-2"/>
    <s v="멀티빔스티커 부착 외"/>
    <x v="1"/>
    <x v="782"/>
  </r>
  <r>
    <x v="43"/>
    <x v="43"/>
    <s v="신한카드(김강호부사장)"/>
    <d v="2023-08-30T00:00:00"/>
    <s v="20230830-7002-3"/>
    <s v="거래처 직원 접대"/>
    <x v="1"/>
    <x v="783"/>
  </r>
  <r>
    <x v="43"/>
    <x v="43"/>
    <s v="신한카드(김혁전무이사)"/>
    <d v="2023-08-30T00:00:00"/>
    <s v="20230830-7003-2"/>
    <s v="출장시 식사"/>
    <x v="1"/>
    <x v="360"/>
  </r>
  <r>
    <x v="43"/>
    <x v="43"/>
    <s v="신우전자(주)"/>
    <d v="2023-08-31T00:00:00"/>
    <s v="20230831-4001-3"/>
    <s v="EMPTY REEL(7&quot;*12mm) 외"/>
    <x v="1"/>
    <x v="784"/>
  </r>
  <r>
    <x v="43"/>
    <x v="43"/>
    <s v="(주)휴먼텍"/>
    <d v="2023-08-31T00:00:00"/>
    <s v="20230831-4002-3"/>
    <s v="코팅스프레이(CW-6020)"/>
    <x v="1"/>
    <x v="317"/>
  </r>
  <r>
    <x v="43"/>
    <x v="43"/>
    <s v="익산세기냉동"/>
    <d v="2023-08-31T00:00:00"/>
    <s v="20230831-4003-3"/>
    <s v="수리(SMT Line ACU)"/>
    <x v="1"/>
    <x v="785"/>
  </r>
  <r>
    <x v="43"/>
    <x v="43"/>
    <s v="(주)스미스테크"/>
    <d v="2023-08-31T00:00:00"/>
    <s v="20230831-4004-3"/>
    <s v="MOISTURE BAG(425*510)"/>
    <x v="1"/>
    <x v="400"/>
  </r>
  <r>
    <x v="43"/>
    <x v="43"/>
    <s v="세종산업(주)"/>
    <d v="2023-08-31T00:00:00"/>
    <s v="20230831-4005-3"/>
    <s v="실린지(10cc)"/>
    <x v="1"/>
    <x v="495"/>
  </r>
  <r>
    <x v="43"/>
    <x v="43"/>
    <s v="국보물류(주)"/>
    <d v="2023-08-31T00:00:00"/>
    <s v="20230831-7014-7"/>
    <s v="OMRON(상해) 수출통관료"/>
    <x v="1"/>
    <x v="786"/>
  </r>
  <r>
    <x v="43"/>
    <x v="43"/>
    <s v="삼정회계법인"/>
    <d v="2023-08-31T00:00:00"/>
    <s v="20230831-7015-3"/>
    <s v="회계감사수수료 중도금"/>
    <x v="1"/>
    <x v="582"/>
  </r>
  <r>
    <x v="43"/>
    <x v="43"/>
    <s v="익산관세사무소"/>
    <d v="2023-08-31T00:00:00"/>
    <s v="20230831-7017-3"/>
    <s v="이핀, NATEC 수출통관료"/>
    <x v="1"/>
    <x v="787"/>
  </r>
  <r>
    <x v="43"/>
    <x v="43"/>
    <s v="전주터미널퀵"/>
    <d v="2023-08-31T00:00:00"/>
    <s v="20230831-7018-3"/>
    <s v="LG전자 출하시 운임"/>
    <x v="1"/>
    <x v="362"/>
  </r>
  <r>
    <x v="43"/>
    <x v="43"/>
    <s v="신한카드(김혁전무이사)"/>
    <d v="2023-08-31T00:00:00"/>
    <s v="20230831-7025-2"/>
    <s v="출장시 식사"/>
    <x v="1"/>
    <x v="195"/>
  </r>
  <r>
    <x v="43"/>
    <x v="43"/>
    <s v="유한회사 제이와이산업"/>
    <d v="2023-08-31T00:00:00"/>
    <s v="20230831-7026-3"/>
    <s v="8월 일반폐기물 처리"/>
    <x v="1"/>
    <x v="517"/>
  </r>
  <r>
    <x v="43"/>
    <x v="43"/>
    <s v="신한카드(대표이사)"/>
    <d v="2023-08-31T00:00:00"/>
    <s v="20230831-7028-2"/>
    <s v="고객사 영업 활동"/>
    <x v="1"/>
    <x v="182"/>
  </r>
  <r>
    <x v="43"/>
    <x v="43"/>
    <s v="신한카드(하이패스)"/>
    <d v="2023-08-31T00:00:00"/>
    <s v="20230831-7031-2"/>
    <s v="하이패스카드 사용"/>
    <x v="1"/>
    <x v="788"/>
  </r>
  <r>
    <x v="43"/>
    <x v="43"/>
    <s v="전북완주봉동용암(경동택배)"/>
    <d v="2023-08-31T00:00:00"/>
    <s v="20230831-7032-3"/>
    <s v="8월분 택배료"/>
    <x v="1"/>
    <x v="789"/>
  </r>
  <r>
    <x v="43"/>
    <x v="43"/>
    <s v="로젠전주"/>
    <d v="2023-08-31T00:00:00"/>
    <s v="20230831-7033-3"/>
    <s v="8월분 택배료"/>
    <x v="1"/>
    <x v="790"/>
  </r>
  <r>
    <x v="43"/>
    <x v="43"/>
    <s v="엘에프에스(주)오디텍점"/>
    <d v="2023-08-31T00:00:00"/>
    <s v="20230831-7034-4"/>
    <s v="8월 식대"/>
    <x v="1"/>
    <x v="791"/>
  </r>
  <r>
    <x v="43"/>
    <x v="43"/>
    <s v="하나카드"/>
    <d v="2023-08-31T00:00:00"/>
    <s v="20230831-7035-2"/>
    <s v="핵심소재-핵심소재 원천 기술개발사업 진행을 위한 점검회의비"/>
    <x v="1"/>
    <x v="792"/>
  </r>
  <r>
    <x v="43"/>
    <x v="43"/>
    <s v="현대3공단 주유소"/>
    <d v="2023-08-31T00:00:00"/>
    <s v="20230831-7036-7"/>
    <s v="8월 주유"/>
    <x v="1"/>
    <x v="793"/>
  </r>
  <r>
    <x v="43"/>
    <x v="43"/>
    <s v="(주)비트정보기술"/>
    <d v="2023-09-01T00:00:00"/>
    <s v="20230901-7001-3"/>
    <s v="9월 ERP 유지 보수비"/>
    <x v="1"/>
    <x v="161"/>
  </r>
  <r>
    <x v="43"/>
    <x v="43"/>
    <s v="신한카드(김강호부사장)"/>
    <d v="2023-09-01T00:00:00"/>
    <s v="20230901-7004-2"/>
    <s v="거래처 직원 접대"/>
    <x v="1"/>
    <x v="173"/>
  </r>
  <r>
    <x v="43"/>
    <x v="43"/>
    <s v="신한카드(대표이사)"/>
    <d v="2023-09-01T00:00:00"/>
    <s v="20230901-7005-2"/>
    <s v="거래처 직원 접대"/>
    <x v="1"/>
    <x v="325"/>
  </r>
  <r>
    <x v="43"/>
    <x v="43"/>
    <s v="신한카드(대표이사)"/>
    <d v="2023-09-01T00:00:00"/>
    <s v="20230901-7006-5"/>
    <s v="출장시 기차이용료"/>
    <x v="1"/>
    <x v="608"/>
  </r>
  <r>
    <x v="43"/>
    <x v="43"/>
    <s v="하나카드(지역)"/>
    <d v="2023-09-04T00:00:00"/>
    <s v="20230904-7017-2"/>
    <s v="지역특화산업육성 과제 관련 회의비"/>
    <x v="1"/>
    <x v="794"/>
  </r>
  <r>
    <x v="43"/>
    <x v="43"/>
    <s v="주식회사 한비로"/>
    <d v="2023-09-04T00:00:00"/>
    <s v="20230904-7018-3"/>
    <s v="9월 그룹웨어 서버호스팅료"/>
    <x v="1"/>
    <x v="594"/>
  </r>
  <r>
    <x v="43"/>
    <x v="43"/>
    <s v="신한카드(대표이사)"/>
    <d v="2023-09-04T00:00:00"/>
    <s v="20230904-7020-2"/>
    <s v="거래처 직원 접대"/>
    <x v="1"/>
    <x v="795"/>
  </r>
  <r>
    <x v="43"/>
    <x v="43"/>
    <s v="신한카드(대표이사)"/>
    <d v="2023-09-05T00:00:00"/>
    <s v="20230905-7003-1"/>
    <s v="9월분 법인카드대금 결제"/>
    <x v="650"/>
    <x v="0"/>
  </r>
  <r>
    <x v="43"/>
    <x v="43"/>
    <s v="신한카드(이학수 부사장)"/>
    <d v="2023-09-05T00:00:00"/>
    <s v="20230905-7003-2"/>
    <s v="9월분 법인카드대금 결제"/>
    <x v="651"/>
    <x v="0"/>
  </r>
  <r>
    <x v="43"/>
    <x v="43"/>
    <s v="신한카드(김강호부사장)"/>
    <d v="2023-09-05T00:00:00"/>
    <s v="20230905-7003-3"/>
    <s v="9월분 법인카드대금 결제"/>
    <x v="652"/>
    <x v="0"/>
  </r>
  <r>
    <x v="43"/>
    <x v="43"/>
    <s v="신한카드(김혁전무이사)"/>
    <d v="2023-09-05T00:00:00"/>
    <s v="20230905-7003-4"/>
    <s v="9월분 법인카드대금 결제"/>
    <x v="653"/>
    <x v="0"/>
  </r>
  <r>
    <x v="43"/>
    <x v="43"/>
    <s v="신한카드(하이패스)"/>
    <d v="2023-09-05T00:00:00"/>
    <s v="20230905-7003-5"/>
    <s v="9월분 법인카드대금 결제"/>
    <x v="654"/>
    <x v="0"/>
  </r>
  <r>
    <x v="43"/>
    <x v="43"/>
    <s v="하나카드(지역)"/>
    <d v="2023-09-05T00:00:00"/>
    <s v="20230905-7004-2"/>
    <s v="지역특화산업육성 과제 관련 사무용품"/>
    <x v="1"/>
    <x v="796"/>
  </r>
  <r>
    <x v="43"/>
    <x v="43"/>
    <s v="하나카드(민군)"/>
    <d v="2023-09-05T00:00:00"/>
    <s v="20230905-7005-2"/>
    <s v="민군기술이전사업 과제 관련 패키지 자기장 시물레이션 기술협의 출장"/>
    <x v="1"/>
    <x v="797"/>
  </r>
  <r>
    <x v="43"/>
    <x v="43"/>
    <s v="하나카드(민군)"/>
    <d v="2023-09-05T00:00:00"/>
    <s v="20230905-7005-3"/>
    <s v="민군기술이전사업 과제 관련 패키지 자기장 시물레이션 기술협의 출장"/>
    <x v="1"/>
    <x v="299"/>
  </r>
  <r>
    <x v="43"/>
    <x v="43"/>
    <s v="하나카드(민군)"/>
    <d v="2023-09-05T00:00:00"/>
    <s v="20230905-7005-4"/>
    <s v="민군기술이전사업 과제 관련 패키지 자기장 시물레이션 기술협의 출장"/>
    <x v="1"/>
    <x v="798"/>
  </r>
  <r>
    <x v="43"/>
    <x v="43"/>
    <s v="신한카드(김혁전무이사)"/>
    <d v="2023-09-05T00:00:00"/>
    <s v="20230905-7008-2"/>
    <s v="출장시 식사"/>
    <x v="1"/>
    <x v="721"/>
  </r>
  <r>
    <x v="43"/>
    <x v="43"/>
    <s v="신한카드(대표이사)"/>
    <d v="2023-09-05T00:00:00"/>
    <s v="20230905-7009-2"/>
    <s v="출장시 버스이용료"/>
    <x v="1"/>
    <x v="446"/>
  </r>
  <r>
    <x v="43"/>
    <x v="43"/>
    <s v="하나카드(지역)"/>
    <d v="2023-09-06T00:00:00"/>
    <s v="20230906-7003-2"/>
    <s v="지역특화산업육성 과제 관련 RADAR 현장평가 참관 외 출장"/>
    <x v="1"/>
    <x v="437"/>
  </r>
  <r>
    <x v="43"/>
    <x v="43"/>
    <s v="신한카드(김혁전무이사)"/>
    <d v="2023-09-06T00:00:00"/>
    <s v="20230906-7004-4"/>
    <s v="출장시 기차이용료 외"/>
    <x v="1"/>
    <x v="799"/>
  </r>
  <r>
    <x v="43"/>
    <x v="43"/>
    <s v="신한카드(대표이사)"/>
    <d v="2023-09-06T00:00:00"/>
    <s v="20230906-7005-2"/>
    <s v="병원진료"/>
    <x v="1"/>
    <x v="800"/>
  </r>
  <r>
    <x v="43"/>
    <x v="43"/>
    <s v="하나카드(민군)"/>
    <d v="2023-09-07T00:00:00"/>
    <s v="20230907-7002-2"/>
    <s v="민군기술이전사업 과제 관련 회의비"/>
    <x v="1"/>
    <x v="469"/>
  </r>
  <r>
    <x v="43"/>
    <x v="43"/>
    <s v="신한카드(김강호부사장)"/>
    <d v="2023-09-07T00:00:00"/>
    <s v="20230907-7004-3"/>
    <s v="거래처 직원 접대"/>
    <x v="1"/>
    <x v="358"/>
  </r>
  <r>
    <x v="43"/>
    <x v="43"/>
    <s v="신한카드(김혁전무이사)"/>
    <d v="2023-09-07T00:00:00"/>
    <s v="20230907-7005-2"/>
    <s v="출장시 식사"/>
    <x v="1"/>
    <x v="427"/>
  </r>
  <r>
    <x v="43"/>
    <x v="43"/>
    <s v="(유)전북전기관리소"/>
    <d v="2023-09-08T00:00:00"/>
    <s v="20230908-7002-3"/>
    <s v="9월 전기안전관리대행수수료"/>
    <x v="1"/>
    <x v="263"/>
  </r>
  <r>
    <x v="43"/>
    <x v="43"/>
    <s v="애니켐"/>
    <d v="2023-09-08T00:00:00"/>
    <s v="20230908-7004-3"/>
    <s v="핵심소재-원천기술개발 사업 장비류 구매"/>
    <x v="1"/>
    <x v="801"/>
  </r>
  <r>
    <x v="43"/>
    <x v="43"/>
    <s v="하나카드(지역)"/>
    <d v="2023-09-08T00:00:00"/>
    <s v="20230908-7005-2"/>
    <s v="지역특화산업육성 과제 관련 과제 진행사항 체크 외 출장"/>
    <x v="1"/>
    <x v="802"/>
  </r>
  <r>
    <x v="43"/>
    <x v="43"/>
    <s v="신한카드(김혁전무이사)"/>
    <d v="2023-09-08T00:00:00"/>
    <s v="20230908-7006-5"/>
    <s v="출장시 식사 외"/>
    <x v="1"/>
    <x v="272"/>
  </r>
  <r>
    <x v="43"/>
    <x v="43"/>
    <s v="하나카드(민군)"/>
    <d v="2023-09-11T00:00:00"/>
    <s v="20230911-7003-2"/>
    <s v="민군기술이전사업 과제 관련 패키지 관련 협의 출장"/>
    <x v="1"/>
    <x v="251"/>
  </r>
  <r>
    <x v="43"/>
    <x v="43"/>
    <s v="하나카드(민군)"/>
    <d v="2023-09-11T00:00:00"/>
    <s v="20230911-7003-3"/>
    <s v="민군기술이전사업 과제 관련 협의 출장"/>
    <x v="1"/>
    <x v="803"/>
  </r>
  <r>
    <x v="43"/>
    <x v="43"/>
    <s v="하나카드(민군)"/>
    <d v="2023-09-11T00:00:00"/>
    <s v="20230911-7003-4"/>
    <s v="민군기술이전사업 과제 관련 측정 장비 협의 출장"/>
    <x v="1"/>
    <x v="804"/>
  </r>
  <r>
    <x v="43"/>
    <x v="43"/>
    <s v="하나카드(지역)"/>
    <d v="2023-09-11T00:00:00"/>
    <s v="20230911-7004-2"/>
    <s v="지역특화산업육성 과제 관련 RADAR 기술문의 및 제품운용 확인 외 출장"/>
    <x v="1"/>
    <x v="679"/>
  </r>
  <r>
    <x v="43"/>
    <x v="43"/>
    <s v="하나카드(민군)"/>
    <d v="2023-09-11T00:00:00"/>
    <s v="20230911-7014-2"/>
    <s v="민군기술이전사업 과제 관련 측정 장비 협의 출장"/>
    <x v="1"/>
    <x v="805"/>
  </r>
  <r>
    <x v="43"/>
    <x v="43"/>
    <s v="하나카드(민군)"/>
    <d v="2023-09-11T00:00:00"/>
    <s v="20230911-7018-2"/>
    <s v="민군기술이전사업 과제 관련 전시회 참관 출장"/>
    <x v="1"/>
    <x v="806"/>
  </r>
  <r>
    <x v="43"/>
    <x v="43"/>
    <s v="신한카드(김강호부사장)"/>
    <d v="2023-09-12T00:00:00"/>
    <s v="20230912-7002-4"/>
    <s v="거래처 직원 접대"/>
    <x v="1"/>
    <x v="807"/>
  </r>
  <r>
    <x v="43"/>
    <x v="43"/>
    <s v="신한카드(김혁전무이사)"/>
    <d v="2023-09-12T00:00:00"/>
    <s v="20230912-7003-3"/>
    <s v="거래처 직원 접대"/>
    <x v="1"/>
    <x v="808"/>
  </r>
  <r>
    <x v="43"/>
    <x v="43"/>
    <s v="하나카드(지역)"/>
    <d v="2023-09-13T00:00:00"/>
    <s v="20230913-7002-2"/>
    <s v="지역특화산업육성 과제 관련 회의비"/>
    <x v="1"/>
    <x v="474"/>
  </r>
  <r>
    <x v="43"/>
    <x v="43"/>
    <s v="전북카드"/>
    <d v="2023-09-14T00:00:00"/>
    <s v="20230914-7002-2"/>
    <s v="거래처 직원 접대"/>
    <x v="1"/>
    <x v="283"/>
  </r>
  <r>
    <x v="43"/>
    <x v="43"/>
    <s v="하나카드(민군)"/>
    <d v="2023-09-14T00:00:00"/>
    <s v="20230914-7003-2"/>
    <s v="민군기술이전사업 과제 관련 히터 프린팅 Material에 대한 협의 진행 출장"/>
    <x v="1"/>
    <x v="809"/>
  </r>
  <r>
    <x v="43"/>
    <x v="43"/>
    <s v="신한카드(이학수 부사장)"/>
    <d v="2023-09-14T00:00:00"/>
    <s v="20230914-7004-2"/>
    <s v="고객사 추석 선물용 상품권 구매"/>
    <x v="1"/>
    <x v="79"/>
  </r>
  <r>
    <x v="43"/>
    <x v="43"/>
    <s v="신한카드(김강호부사장)"/>
    <d v="2023-09-14T00:00:00"/>
    <s v="20230914-7004-3"/>
    <s v="고객사 추석 선물용 상품권 구매"/>
    <x v="1"/>
    <x v="171"/>
  </r>
  <r>
    <x v="43"/>
    <x v="43"/>
    <s v="클랩"/>
    <d v="2023-09-14T00:00:00"/>
    <s v="20230914-7005-3"/>
    <s v="핵심소재 원천기술 3단계 4차년도 양자점 합성용 시약류 구매 건"/>
    <x v="1"/>
    <x v="810"/>
  </r>
  <r>
    <x v="43"/>
    <x v="43"/>
    <s v="신한카드(김혁전무이사)"/>
    <d v="2023-09-14T00:00:00"/>
    <s v="20230914-7006-3"/>
    <s v="거래처 직원 접대"/>
    <x v="1"/>
    <x v="811"/>
  </r>
  <r>
    <x v="43"/>
    <x v="43"/>
    <s v="신한카드(대표이사)"/>
    <d v="2023-09-14T00:00:00"/>
    <s v="20230914-7007-3"/>
    <s v="거래처 직원 접대 외"/>
    <x v="1"/>
    <x v="812"/>
  </r>
  <r>
    <x v="43"/>
    <x v="43"/>
    <s v="현대3공단 주유소"/>
    <d v="2023-09-15T00:00:00"/>
    <s v="20230915-7002-1"/>
    <s v="8월분 매입액 결제"/>
    <x v="655"/>
    <x v="0"/>
  </r>
  <r>
    <x v="43"/>
    <x v="43"/>
    <s v="엘에프에스(주)오디텍점"/>
    <d v="2023-09-15T00:00:00"/>
    <s v="20230915-7002-2"/>
    <s v="8월분 매입액 결제"/>
    <x v="656"/>
    <x v="0"/>
  </r>
  <r>
    <x v="43"/>
    <x v="43"/>
    <s v="(유)신일해외관광"/>
    <d v="2023-09-15T00:00:00"/>
    <s v="20230915-7002-3"/>
    <s v="8월분 매입액 결제"/>
    <x v="224"/>
    <x v="0"/>
  </r>
  <r>
    <x v="43"/>
    <x v="43"/>
    <s v="전주터미널퀵"/>
    <d v="2023-09-15T00:00:00"/>
    <s v="20230915-7002-4"/>
    <s v="8월분 매입액 결제"/>
    <x v="657"/>
    <x v="0"/>
  </r>
  <r>
    <x v="43"/>
    <x v="43"/>
    <s v="전북완주봉동용암(경동택배)"/>
    <d v="2023-09-15T00:00:00"/>
    <s v="20230915-7002-5"/>
    <s v="8월분 매입액 결제"/>
    <x v="658"/>
    <x v="0"/>
  </r>
  <r>
    <x v="43"/>
    <x v="43"/>
    <s v="국보물류(주)"/>
    <d v="2023-09-15T00:00:00"/>
    <s v="20230915-7002-6"/>
    <s v="8월분 매입액 결제"/>
    <x v="659"/>
    <x v="0"/>
  </r>
  <r>
    <x v="43"/>
    <x v="43"/>
    <s v="로젠전주"/>
    <d v="2023-09-15T00:00:00"/>
    <s v="20230915-7002-7"/>
    <s v="8월분 매입액 결제"/>
    <x v="660"/>
    <x v="0"/>
  </r>
  <r>
    <x v="43"/>
    <x v="43"/>
    <s v="한생해운항공주식회사"/>
    <d v="2023-09-15T00:00:00"/>
    <s v="20230915-7002-8"/>
    <s v="8월분 매입액 결제"/>
    <x v="229"/>
    <x v="0"/>
  </r>
  <r>
    <x v="43"/>
    <x v="43"/>
    <s v="롯데렌탈(주)"/>
    <d v="2023-09-15T00:00:00"/>
    <s v="20230915-7002-9"/>
    <s v="8월분 매입액 결제"/>
    <x v="359"/>
    <x v="0"/>
  </r>
  <r>
    <x v="43"/>
    <x v="43"/>
    <s v="신한카드(김강호부사장)"/>
    <d v="2023-09-15T00:00:00"/>
    <s v="20230915-7006-1"/>
    <s v="법인카드대금 결제"/>
    <x v="661"/>
    <x v="0"/>
  </r>
  <r>
    <x v="43"/>
    <x v="43"/>
    <s v="코오롱하이필(대양)"/>
    <d v="2023-09-15T00:00:00"/>
    <s v="20230915-7008-3"/>
    <s v="9월 정수기렌탈"/>
    <x v="1"/>
    <x v="777"/>
  </r>
  <r>
    <x v="43"/>
    <x v="43"/>
    <s v="신한카드(대표이사)"/>
    <d v="2023-09-15T00:00:00"/>
    <s v="20230915-7009-2"/>
    <s v="고객사 영업 활동"/>
    <x v="1"/>
    <x v="813"/>
  </r>
  <r>
    <x v="43"/>
    <x v="43"/>
    <s v="신한카드(대표이사)"/>
    <d v="2023-09-16T00:00:00"/>
    <s v="20230916-7001-3"/>
    <s v="거래처 직원 접대 외"/>
    <x v="1"/>
    <x v="814"/>
  </r>
  <r>
    <x v="43"/>
    <x v="43"/>
    <s v="신한카드(대표이사)"/>
    <d v="2023-09-16T00:00:00"/>
    <s v="20230916-7002-6"/>
    <s v="SRT환불수수료"/>
    <x v="1"/>
    <x v="815"/>
  </r>
  <r>
    <x v="43"/>
    <x v="43"/>
    <s v="신한카드(김강호부사장)"/>
    <d v="2023-09-17T00:00:00"/>
    <s v="20230917-7001-2"/>
    <s v="출장시 주유비"/>
    <x v="1"/>
    <x v="198"/>
  </r>
  <r>
    <x v="43"/>
    <x v="43"/>
    <s v="신한카드(대표이사)"/>
    <d v="2023-09-17T00:00:00"/>
    <s v="20230917-7007-5"/>
    <s v="출장시 기차이용료 외"/>
    <x v="1"/>
    <x v="816"/>
  </r>
  <r>
    <x v="43"/>
    <x v="43"/>
    <s v="두현하이텍"/>
    <d v="2023-09-18T00:00:00"/>
    <s v="20230918-4002-3"/>
    <s v="수리(Z축 Driver 보드)"/>
    <x v="1"/>
    <x v="286"/>
  </r>
  <r>
    <x v="43"/>
    <x v="43"/>
    <s v="신한카드(이학수 부사장)"/>
    <d v="2023-09-18T00:00:00"/>
    <s v="20230918-7017-3"/>
    <s v="거래처 직원 접대"/>
    <x v="1"/>
    <x v="817"/>
  </r>
  <r>
    <x v="43"/>
    <x v="43"/>
    <s v="신한카드(김강호부사장)"/>
    <d v="2023-09-18T00:00:00"/>
    <s v="20230918-7018-4"/>
    <s v="거래처 직원 접대"/>
    <x v="1"/>
    <x v="818"/>
  </r>
  <r>
    <x v="43"/>
    <x v="43"/>
    <s v="신한카드(김혁전무이사)"/>
    <d v="2023-09-18T00:00:00"/>
    <s v="20230918-7019-2"/>
    <s v="출장시 식사"/>
    <x v="1"/>
    <x v="241"/>
  </r>
  <r>
    <x v="43"/>
    <x v="43"/>
    <s v="하나카드(지역)"/>
    <d v="2023-09-18T00:00:00"/>
    <s v="20230918-7022-2"/>
    <s v="지역특화산업육성 과제 관련 케이블타이"/>
    <x v="1"/>
    <x v="643"/>
  </r>
  <r>
    <x v="43"/>
    <x v="43"/>
    <s v="하나카드"/>
    <d v="2023-09-18T00:00:00"/>
    <s v="20230918-7023-2"/>
    <s v="핵심소재-핵심소재 원천 기술개발사업 진행을 위한 세미나 진행"/>
    <x v="1"/>
    <x v="819"/>
  </r>
  <r>
    <x v="43"/>
    <x v="43"/>
    <s v="건웅기계주식회사"/>
    <d v="2023-09-19T00:00:00"/>
    <s v="20230919-7001-2"/>
    <s v="7월분 매입액 결제"/>
    <x v="662"/>
    <x v="0"/>
  </r>
  <r>
    <x v="43"/>
    <x v="43"/>
    <s v="대진기계(주)"/>
    <d v="2023-09-19T00:00:00"/>
    <s v="20230919-7001-5"/>
    <s v="7월분 매입액 결제"/>
    <x v="663"/>
    <x v="0"/>
  </r>
  <r>
    <x v="43"/>
    <x v="43"/>
    <s v="미래SWT"/>
    <d v="2023-09-19T00:00:00"/>
    <s v="20230919-7001-7"/>
    <s v="7월분 매입액 결제"/>
    <x v="664"/>
    <x v="0"/>
  </r>
  <r>
    <x v="43"/>
    <x v="43"/>
    <s v="지와이컨넥터"/>
    <d v="2023-09-19T00:00:00"/>
    <s v="20230919-7001-14"/>
    <s v="7월분 매입액 결제"/>
    <x v="665"/>
    <x v="0"/>
  </r>
  <r>
    <x v="43"/>
    <x v="43"/>
    <s v="(주)한국알루미늄"/>
    <d v="2023-09-19T00:00:00"/>
    <s v="20230919-7001-17"/>
    <s v="7월분 매입액 결제"/>
    <x v="280"/>
    <x v="0"/>
  </r>
  <r>
    <x v="43"/>
    <x v="43"/>
    <s v="(주)헤르메스전자"/>
    <d v="2023-09-19T00:00:00"/>
    <s v="20230919-7001-19"/>
    <s v="7월분 매입액 결제"/>
    <x v="666"/>
    <x v="0"/>
  </r>
  <r>
    <x v="43"/>
    <x v="43"/>
    <s v="신한카드(김혁전무이사)"/>
    <d v="2023-09-19T00:00:00"/>
    <s v="20230919-7005-2"/>
    <s v="출장시 식사"/>
    <x v="1"/>
    <x v="591"/>
  </r>
  <r>
    <x v="43"/>
    <x v="43"/>
    <s v="하나카드(지역)"/>
    <d v="2023-09-19T00:00:00"/>
    <s v="20230919-7007-2"/>
    <s v="지역특화산업육성 과제 관련 국제 시큐리티 콘퍼런스 참관 출장"/>
    <x v="1"/>
    <x v="820"/>
  </r>
  <r>
    <x v="43"/>
    <x v="43"/>
    <s v="부일이화학"/>
    <d v="2023-09-20T00:00:00"/>
    <s v="20230920-7012-3"/>
    <s v="핵심소재- 소모품류 구매 건"/>
    <x v="1"/>
    <x v="821"/>
  </r>
  <r>
    <x v="43"/>
    <x v="43"/>
    <s v="하나카드(민군)"/>
    <d v="2023-09-20T00:00:00"/>
    <s v="20230920-7013-2"/>
    <s v="민군기술이전사업 과제 관련 전시회 참관 출장"/>
    <x v="1"/>
    <x v="822"/>
  </r>
  <r>
    <x v="43"/>
    <x v="43"/>
    <s v="용달화물"/>
    <d v="2023-09-20T00:00:00"/>
    <s v="20230920-7014-3"/>
    <s v="LED조명 출하시 운반비"/>
    <x v="1"/>
    <x v="375"/>
  </r>
  <r>
    <x v="43"/>
    <x v="43"/>
    <s v="나노종합기술원"/>
    <d v="2023-09-20T00:00:00"/>
    <s v="20230920-7015-3"/>
    <s v="진공 Reflow 장비 사용신청비"/>
    <x v="1"/>
    <x v="823"/>
  </r>
  <r>
    <x v="43"/>
    <x v="43"/>
    <s v="하나카드(민군)"/>
    <d v="2023-09-20T00:00:00"/>
    <s v="20230920-7016-2"/>
    <s v="민군기술이전사업 과제 관련 세라믹 Substrate 조립관련 기술협의 출장"/>
    <x v="1"/>
    <x v="824"/>
  </r>
  <r>
    <x v="43"/>
    <x v="43"/>
    <s v="개발부"/>
    <d v="2023-09-20T00:00:00"/>
    <s v="20230920-7016-3"/>
    <s v="민군기술이전사업 과제 관련 세라믹 Substrate 조립관련 기술협의 출장"/>
    <x v="1"/>
    <x v="825"/>
  </r>
  <r>
    <x v="43"/>
    <x v="43"/>
    <s v="하나카드(민군)"/>
    <d v="2023-09-20T00:00:00"/>
    <s v="20230920-7016-4"/>
    <s v="민군기술이전사업 과제 관련 세라믹 Substrate 조립관련 기술협의 출장"/>
    <x v="1"/>
    <x v="826"/>
  </r>
  <r>
    <x v="43"/>
    <x v="43"/>
    <s v="롯데렌탈(주)"/>
    <d v="2023-09-20T00:00:00"/>
    <s v="20230920-7017-18"/>
    <s v="차량렌탈(145허7991,155하8506,160하9089,172호7801,7802)"/>
    <x v="1"/>
    <x v="287"/>
  </r>
  <r>
    <x v="43"/>
    <x v="43"/>
    <s v="애니켐"/>
    <d v="2023-09-21T00:00:00"/>
    <s v="20230921-7006-1"/>
    <s v="9월분 매입액 결제 - 핵심소재 원천기술"/>
    <x v="667"/>
    <x v="0"/>
  </r>
  <r>
    <x v="43"/>
    <x v="43"/>
    <s v="클랩"/>
    <d v="2023-09-21T00:00:00"/>
    <s v="20230921-7006-2"/>
    <s v="9월분 매입액 결제 - 핵심소재 원천기술"/>
    <x v="668"/>
    <x v="0"/>
  </r>
  <r>
    <x v="43"/>
    <x v="43"/>
    <s v="하나카드(민군)"/>
    <d v="2023-09-21T00:00:00"/>
    <s v="20230921-7022-2"/>
    <s v="민군기술이전사업 과제 관련 TEC 협의 건 외 출장"/>
    <x v="1"/>
    <x v="827"/>
  </r>
  <r>
    <x v="43"/>
    <x v="43"/>
    <s v="신한카드(김강호부사장)"/>
    <d v="2023-09-21T00:00:00"/>
    <s v="20230921-7025-2"/>
    <s v="출장시 식사"/>
    <x v="1"/>
    <x v="526"/>
  </r>
  <r>
    <x v="43"/>
    <x v="43"/>
    <s v="신한카드(김혁전무이사)"/>
    <d v="2023-09-21T00:00:00"/>
    <s v="20230921-7026-2"/>
    <s v="출장시 식사"/>
    <x v="1"/>
    <x v="828"/>
  </r>
  <r>
    <x v="43"/>
    <x v="43"/>
    <s v="하나카드"/>
    <d v="2023-09-21T00:00:00"/>
    <s v="20230921-7027-2"/>
    <s v="핵심소재-세미나 비용"/>
    <x v="1"/>
    <x v="741"/>
  </r>
  <r>
    <x v="43"/>
    <x v="43"/>
    <s v="하나카드(민군)"/>
    <d v="2023-09-22T00:00:00"/>
    <s v="20230922-7002-2"/>
    <s v="민군기술이전사업 과제 관련 패키지 기술협의 출장"/>
    <x v="1"/>
    <x v="829"/>
  </r>
  <r>
    <x v="43"/>
    <x v="43"/>
    <s v="신한카드(김강호부사장)"/>
    <d v="2023-09-22T00:00:00"/>
    <s v="20230922-7005-2"/>
    <s v="출장시 주유비"/>
    <x v="1"/>
    <x v="198"/>
  </r>
  <r>
    <x v="43"/>
    <x v="43"/>
    <s v="신한카드(김혁전무이사)"/>
    <d v="2023-09-22T00:00:00"/>
    <s v="20230922-7006-2"/>
    <s v="출장시 식사"/>
    <x v="1"/>
    <x v="241"/>
  </r>
  <r>
    <x v="43"/>
    <x v="43"/>
    <s v="하나카드"/>
    <d v="2023-09-23T00:00:00"/>
    <s v="20230923-7001-1"/>
    <s v="9월분 법인카드대금 결제 - 핵심소재원천기술개발사업"/>
    <x v="669"/>
    <x v="0"/>
  </r>
  <r>
    <x v="43"/>
    <x v="43"/>
    <s v="하나카드(지역)"/>
    <d v="2023-09-23T00:00:00"/>
    <s v="20230923-7002-1"/>
    <s v="9월분 법인카드대금 결제 - 지역특화산업육성"/>
    <x v="670"/>
    <x v="0"/>
  </r>
  <r>
    <x v="43"/>
    <x v="43"/>
    <s v="하나카드(민군)"/>
    <d v="2023-09-23T00:00:00"/>
    <s v="20230923-7003-1"/>
    <s v="9월분 법인카드대금 결제 - 민군기술이전사업"/>
    <x v="671"/>
    <x v="0"/>
  </r>
  <r>
    <x v="43"/>
    <x v="43"/>
    <s v="(주)어드밴스메탈"/>
    <d v="2023-09-25T00:00:00"/>
    <s v="20230925-4003-3"/>
    <s v="무연 Solder bar(HSE-16) 외"/>
    <x v="1"/>
    <x v="830"/>
  </r>
  <r>
    <x v="43"/>
    <x v="43"/>
    <s v="다온이엔지"/>
    <d v="2023-09-25T00:00:00"/>
    <s v="20230925-4004-3"/>
    <s v="Dicing DAD640/641 X LM Guide"/>
    <x v="1"/>
    <x v="296"/>
  </r>
  <r>
    <x v="43"/>
    <x v="43"/>
    <s v="삼전순약공업(주)대전지점"/>
    <d v="2023-09-25T00:00:00"/>
    <s v="20230925-4006-3"/>
    <s v="에탄올(반도체Grade/4L)"/>
    <x v="1"/>
    <x v="831"/>
  </r>
  <r>
    <x v="43"/>
    <x v="43"/>
    <s v="주식회사 성진테크"/>
    <d v="2023-09-25T00:00:00"/>
    <s v="20230925-4007-3"/>
    <s v="EPOXY-PIN(A-2800-800) 외"/>
    <x v="1"/>
    <x v="832"/>
  </r>
  <r>
    <x v="43"/>
    <x v="43"/>
    <s v="인텍"/>
    <d v="2023-09-25T00:00:00"/>
    <s v="20230925-4009-3"/>
    <s v="BOAT(White LED)"/>
    <x v="1"/>
    <x v="286"/>
  </r>
  <r>
    <x v="43"/>
    <x v="43"/>
    <s v="(주)한국미스미"/>
    <d v="2023-09-25T00:00:00"/>
    <s v="20230925-4010-3"/>
    <s v="PROBE PIN(NP20-A) 외"/>
    <x v="1"/>
    <x v="833"/>
  </r>
  <r>
    <x v="43"/>
    <x v="43"/>
    <s v="주식회사 수영산업"/>
    <d v="2023-09-25T00:00:00"/>
    <s v="20230925-4013-3"/>
    <s v="목형(1.5호 BOX) 외"/>
    <x v="1"/>
    <x v="211"/>
  </r>
  <r>
    <x v="43"/>
    <x v="43"/>
    <s v="유진시스템"/>
    <d v="2023-09-25T00:00:00"/>
    <s v="20230925-4015-3"/>
    <s v="프린터센서 E/T 소켓"/>
    <x v="1"/>
    <x v="182"/>
  </r>
  <r>
    <x v="43"/>
    <x v="43"/>
    <s v="덕성기획"/>
    <d v="2023-09-25T00:00:00"/>
    <s v="20230925-4018-3"/>
    <s v="라벨스티커(은무데드롱 70*25) 외"/>
    <x v="1"/>
    <x v="819"/>
  </r>
  <r>
    <x v="43"/>
    <x v="43"/>
    <s v="건웅기계주식회사"/>
    <d v="2023-09-25T00:00:00"/>
    <s v="20230925-4019-2"/>
    <s v="박스 및 포장비(단문형/선박형) 외"/>
    <x v="1"/>
    <x v="834"/>
  </r>
  <r>
    <x v="43"/>
    <x v="43"/>
    <s v="(주)유피테크"/>
    <d v="2023-09-25T00:00:00"/>
    <s v="20230925-4020-2"/>
    <s v="METAL MASK(ODTLM-064CA-16B25)"/>
    <x v="1"/>
    <x v="375"/>
  </r>
  <r>
    <x v="43"/>
    <x v="43"/>
    <s v="(주)유피테크"/>
    <d v="2023-09-25T00:00:00"/>
    <s v="20230925-4020-5"/>
    <s v="METAL MASK(ODTLM-064CA-16B25)"/>
    <x v="1"/>
    <x v="248"/>
  </r>
  <r>
    <x v="43"/>
    <x v="43"/>
    <s v="(주)헤르메스전자"/>
    <d v="2023-09-25T00:00:00"/>
    <s v="20230925-4021-2"/>
    <s v="전동 드라이버(EF080) 외"/>
    <x v="1"/>
    <x v="835"/>
  </r>
  <r>
    <x v="43"/>
    <x v="43"/>
    <s v="동진폴리우레탄"/>
    <d v="2023-09-25T00:00:00"/>
    <s v="20230925-4022-3"/>
    <s v="완충제(PE,Φ90*20T)"/>
    <x v="1"/>
    <x v="220"/>
  </r>
  <r>
    <x v="43"/>
    <x v="43"/>
    <s v="(주)지피엔이"/>
    <d v="2023-09-25T00:00:00"/>
    <s v="20230925-4023-3"/>
    <s v="습도지시카드(3HIC-40L) 외"/>
    <x v="1"/>
    <x v="212"/>
  </r>
  <r>
    <x v="43"/>
    <x v="43"/>
    <s v="세종산업(주)"/>
    <d v="2023-09-25T00:00:00"/>
    <s v="20230925-4024-3"/>
    <s v="NEEDLE(18G/PLASTIC) 외"/>
    <x v="1"/>
    <x v="258"/>
  </r>
  <r>
    <x v="43"/>
    <x v="43"/>
    <s v="세원옵틱스(주)"/>
    <d v="2023-09-25T00:00:00"/>
    <s v="20230925-4027-2"/>
    <s v="IR Cut Coating(OSD_1109BPF) 외"/>
    <x v="1"/>
    <x v="836"/>
  </r>
  <r>
    <x v="43"/>
    <x v="43"/>
    <s v="MCT"/>
    <d v="2023-09-25T00:00:00"/>
    <s v="20230925-4028-3"/>
    <s v="TAPE(PI MASKING TAPE_ST-5335K)"/>
    <x v="1"/>
    <x v="837"/>
  </r>
  <r>
    <x v="43"/>
    <x v="43"/>
    <s v="주식회사기륭데이타정보"/>
    <d v="2023-09-25T00:00:00"/>
    <s v="20230925-4029-3"/>
    <s v="LABEL(ART지/2도인쇄/65*40) 외"/>
    <x v="1"/>
    <x v="786"/>
  </r>
  <r>
    <x v="43"/>
    <x v="43"/>
    <s v="(주)코디스"/>
    <d v="2023-09-25T00:00:00"/>
    <s v="20230925-4037-3"/>
    <s v="DICING BLADE(KH25-1020-BG220) 외"/>
    <x v="1"/>
    <x v="838"/>
  </r>
  <r>
    <x v="43"/>
    <x v="43"/>
    <s v="우진ACT 호남지사"/>
    <d v="2023-09-25T00:00:00"/>
    <s v="20230925-4045-2"/>
    <s v="BUBBLE(200*240) 외"/>
    <x v="1"/>
    <x v="839"/>
  </r>
  <r>
    <x v="43"/>
    <x v="43"/>
    <s v="(주)덕성테크팩"/>
    <d v="2023-09-25T00:00:00"/>
    <s v="20230925-4047-3"/>
    <s v="DICING TAPE(PS500) 외"/>
    <x v="1"/>
    <x v="840"/>
  </r>
  <r>
    <x v="43"/>
    <x v="43"/>
    <s v="(주)스미스테크"/>
    <d v="2023-09-25T00:00:00"/>
    <s v="20230925-4048-3"/>
    <s v="MBB(AL 270x510/292-3513-308)"/>
    <x v="1"/>
    <x v="841"/>
  </r>
  <r>
    <x v="43"/>
    <x v="43"/>
    <s v="(주)웰탑테크노스"/>
    <d v="2023-09-25T00:00:00"/>
    <s v="20230925-4051-3"/>
    <s v="Electrode Holder"/>
    <x v="1"/>
    <x v="842"/>
  </r>
  <r>
    <x v="43"/>
    <x v="43"/>
    <s v="(주)선일일렉콤"/>
    <d v="2023-09-25T00:00:00"/>
    <s v="20230925-4054-2"/>
    <s v="투광등 벽부형 브라켓"/>
    <x v="1"/>
    <x v="291"/>
  </r>
  <r>
    <x v="43"/>
    <x v="43"/>
    <s v="태성산업(주)익산공장"/>
    <d v="2023-09-25T00:00:00"/>
    <s v="20230925-4056-3"/>
    <s v="BOX 간지(2층 18*2층) 외"/>
    <x v="1"/>
    <x v="843"/>
  </r>
  <r>
    <x v="43"/>
    <x v="43"/>
    <s v="주식회사 엠티아이엠"/>
    <d v="2023-09-25T00:00:00"/>
    <s v="20230925-4057-3"/>
    <s v="CARRIER TAPE(ORI1210AS)_Rev.1 외"/>
    <x v="1"/>
    <x v="844"/>
  </r>
  <r>
    <x v="43"/>
    <x v="43"/>
    <s v="신우전자(주)"/>
    <d v="2023-09-25T00:00:00"/>
    <s v="20230925-4060-3"/>
    <s v="EMPTY REEL(13&quot;*12mm)OD30 외"/>
    <x v="1"/>
    <x v="845"/>
  </r>
  <r>
    <x v="43"/>
    <x v="43"/>
    <s v="지와이테크(GY TECH)"/>
    <d v="2023-09-25T00:00:00"/>
    <s v="20230925-4062-2"/>
    <s v="Metal_White_LED"/>
    <x v="1"/>
    <x v="290"/>
  </r>
  <r>
    <x v="43"/>
    <x v="43"/>
    <s v="씬시어전자"/>
    <d v="2023-09-25T00:00:00"/>
    <s v="20230925-4063-2"/>
    <s v="케이블타이(2.5*100mm) 외"/>
    <x v="1"/>
    <x v="846"/>
  </r>
  <r>
    <x v="43"/>
    <x v="43"/>
    <s v="우명전자산업"/>
    <d v="2023-09-25T00:00:00"/>
    <s v="20230925-4064-2"/>
    <s v="PCB(LC-5000B_Sample)"/>
    <x v="1"/>
    <x v="166"/>
  </r>
  <r>
    <x v="43"/>
    <x v="43"/>
    <s v="제이에스테크"/>
    <d v="2023-09-25T00:00:00"/>
    <s v="20230925-4065-3"/>
    <s v="AL-써클반사갓(엣지벤딩형) 외"/>
    <x v="1"/>
    <x v="847"/>
  </r>
  <r>
    <x v="43"/>
    <x v="43"/>
    <s v="(주)한국알루미늄"/>
    <d v="2023-09-25T00:00:00"/>
    <s v="20230925-4066-2"/>
    <s v="운송비(AL CASE) 외"/>
    <x v="1"/>
    <x v="404"/>
  </r>
  <r>
    <x v="43"/>
    <x v="43"/>
    <s v="(주)솔룩스"/>
    <d v="2023-09-25T00:00:00"/>
    <s v="20230925-4070-3"/>
    <s v="무연솔더크림(NP303-LHGQ-20KR)"/>
    <x v="1"/>
    <x v="319"/>
  </r>
  <r>
    <x v="43"/>
    <x v="43"/>
    <s v="비투(B2)기술"/>
    <d v="2023-09-25T00:00:00"/>
    <s v="20230925-4071-3"/>
    <s v="도전성 1면접착 스폰지"/>
    <x v="1"/>
    <x v="848"/>
  </r>
  <r>
    <x v="43"/>
    <x v="43"/>
    <s v="(주)케이비텍"/>
    <d v="2023-09-25T00:00:00"/>
    <s v="20230925-4074-3"/>
    <s v="SMPS(KL3065TMPF15A)"/>
    <x v="1"/>
    <x v="849"/>
  </r>
  <r>
    <x v="43"/>
    <x v="43"/>
    <s v="티에스텍"/>
    <d v="2023-09-25T00:00:00"/>
    <s v="20230925-4076-3"/>
    <s v="DEK Screen Change Timing Blet"/>
    <x v="1"/>
    <x v="325"/>
  </r>
  <r>
    <x v="43"/>
    <x v="43"/>
    <s v="주식회사 153신성"/>
    <d v="2023-09-25T00:00:00"/>
    <s v="20230925-4077-3"/>
    <s v="이형제(NA-NB-500) 외"/>
    <x v="1"/>
    <x v="850"/>
  </r>
  <r>
    <x v="43"/>
    <x v="43"/>
    <s v="보인산전"/>
    <d v="2023-09-25T00:00:00"/>
    <s v="20230925-4078-3"/>
    <s v="지역특화산업육성 과제 관련전원케이블(방수커넥터)"/>
    <x v="1"/>
    <x v="248"/>
  </r>
  <r>
    <x v="43"/>
    <x v="43"/>
    <s v="(유)풍남전력"/>
    <d v="2023-09-25T00:00:00"/>
    <s v="20230925-4081-3"/>
    <s v="전기공사(LED투광등교체)"/>
    <x v="1"/>
    <x v="296"/>
  </r>
  <r>
    <x v="43"/>
    <x v="43"/>
    <s v="씬시어전자"/>
    <d v="2023-09-25T00:00:00"/>
    <s v="20230925-7002-5"/>
    <s v="7월분 매입액 결제"/>
    <x v="672"/>
    <x v="0"/>
  </r>
  <r>
    <x v="43"/>
    <x v="43"/>
    <s v="지와이테크(GY TECH)"/>
    <d v="2023-09-25T00:00:00"/>
    <s v="20230925-7002-8"/>
    <s v="7월분 매입액 결제"/>
    <x v="673"/>
    <x v="0"/>
  </r>
  <r>
    <x v="43"/>
    <x v="43"/>
    <s v="(유)신일해외관광"/>
    <d v="2023-09-25T00:00:00"/>
    <s v="20230925-7008-3"/>
    <s v="9월 통근버스"/>
    <x v="1"/>
    <x v="243"/>
  </r>
  <r>
    <x v="43"/>
    <x v="43"/>
    <s v="선우"/>
    <d v="2023-09-25T00:00:00"/>
    <s v="20230925-7009-3"/>
    <s v="LED조명 출하시 운반비"/>
    <x v="1"/>
    <x v="777"/>
  </r>
  <r>
    <x v="43"/>
    <x v="43"/>
    <s v="오칠오공화물"/>
    <d v="2023-09-25T00:00:00"/>
    <s v="20230925-7010-3"/>
    <s v="LED조명 출하시 운반비"/>
    <x v="1"/>
    <x v="777"/>
  </r>
  <r>
    <x v="43"/>
    <x v="43"/>
    <s v="신한카드(김혁전무이사)"/>
    <d v="2023-09-25T00:00:00"/>
    <s v="20230925-7013-3"/>
    <s v="거래처 직원 접대"/>
    <x v="1"/>
    <x v="851"/>
  </r>
  <r>
    <x v="43"/>
    <x v="43"/>
    <s v="노무법인 한결"/>
    <d v="2023-09-25T00:00:00"/>
    <s v="20230925-7014-3"/>
    <s v="인사노무 자문수수료"/>
    <x v="1"/>
    <x v="234"/>
  </r>
  <r>
    <x v="43"/>
    <x v="43"/>
    <s v="노령종합상사"/>
    <d v="2023-09-26T00:00:00"/>
    <s v="20230926-4005-3"/>
    <s v="세메다인RXF(20g)"/>
    <x v="1"/>
    <x v="221"/>
  </r>
  <r>
    <x v="43"/>
    <x v="43"/>
    <s v="(주)영진아스텍"/>
    <d v="2023-09-26T00:00:00"/>
    <s v="20230926-4006-3"/>
    <s v="3D Stencil"/>
    <x v="1"/>
    <x v="852"/>
  </r>
  <r>
    <x v="43"/>
    <x v="43"/>
    <s v="(유)씨피전자"/>
    <d v="2023-09-26T00:00:00"/>
    <s v="20230926-4007-2"/>
    <s v="Plating Sample(OL94TMLE-MINI) 외"/>
    <x v="1"/>
    <x v="853"/>
  </r>
  <r>
    <x v="43"/>
    <x v="43"/>
    <s v="하나카드(민군)"/>
    <d v="2023-09-26T00:00:00"/>
    <s v="20230926-7011-2"/>
    <s v="민군기술이전사업 과제 관련 비자성 패키지 협의 건 외 출장"/>
    <x v="1"/>
    <x v="854"/>
  </r>
  <r>
    <x v="43"/>
    <x v="43"/>
    <s v="개발부"/>
    <d v="2023-09-26T00:00:00"/>
    <s v="20230926-7011-3"/>
    <s v="민군기술이전사업 과제 관련 비자성 패키지 협의 건 외 출장"/>
    <x v="1"/>
    <x v="530"/>
  </r>
  <r>
    <x v="43"/>
    <x v="43"/>
    <s v="신한카드(김혁전무이사)"/>
    <d v="2023-09-26T00:00:00"/>
    <s v="20230926-7015-4"/>
    <s v="출장시 식사 외"/>
    <x v="1"/>
    <x v="465"/>
  </r>
  <r>
    <x v="43"/>
    <x v="43"/>
    <s v="거봉테크"/>
    <d v="2023-09-26T00:00:00"/>
    <s v="20230926-7016-1"/>
    <s v="8월분 매입액 결제"/>
    <x v="310"/>
    <x v="0"/>
  </r>
  <r>
    <x v="43"/>
    <x v="43"/>
    <s v="주식회사 거성정밀"/>
    <d v="2023-09-26T00:00:00"/>
    <s v="20230926-7016-2"/>
    <s v="8월분 매입액 결제"/>
    <x v="674"/>
    <x v="0"/>
  </r>
  <r>
    <x v="43"/>
    <x v="43"/>
    <s v="노무법인 한결"/>
    <d v="2023-09-26T00:00:00"/>
    <s v="20230926-7016-5"/>
    <s v="8월분 매입액 결제"/>
    <x v="70"/>
    <x v="0"/>
  </r>
  <r>
    <x v="43"/>
    <x v="43"/>
    <s v="다온이엔지"/>
    <d v="2023-09-26T00:00:00"/>
    <s v="20230926-7016-6"/>
    <s v="8월분 매입액 결제"/>
    <x v="675"/>
    <x v="0"/>
  </r>
  <r>
    <x v="43"/>
    <x v="43"/>
    <s v="(주)대전지관"/>
    <d v="2023-09-26T00:00:00"/>
    <s v="20230926-7016-9"/>
    <s v="8월분 매입액 결제"/>
    <x v="313"/>
    <x v="0"/>
  </r>
  <r>
    <x v="43"/>
    <x v="43"/>
    <s v="대진기계(주)"/>
    <d v="2023-09-26T00:00:00"/>
    <s v="20230926-7016-10"/>
    <s v="8월분 매입액 결제"/>
    <x v="676"/>
    <x v="0"/>
  </r>
  <r>
    <x v="43"/>
    <x v="43"/>
    <s v="대화테크글로벌(주)"/>
    <d v="2023-09-26T00:00:00"/>
    <s v="20230926-7016-12"/>
    <s v="8월분 매입액 결제"/>
    <x v="357"/>
    <x v="0"/>
  </r>
  <r>
    <x v="43"/>
    <x v="43"/>
    <s v="(주)덕성테크팩"/>
    <d v="2023-09-26T00:00:00"/>
    <s v="20230926-7016-13"/>
    <s v="8월분 매입액 결제"/>
    <x v="677"/>
    <x v="0"/>
  </r>
  <r>
    <x v="43"/>
    <x v="43"/>
    <s v="민디자인"/>
    <d v="2023-09-26T00:00:00"/>
    <s v="20230926-7016-14"/>
    <s v="8월분 매입액 결제"/>
    <x v="286"/>
    <x v="0"/>
  </r>
  <r>
    <x v="43"/>
    <x v="43"/>
    <s v="부광하이텍(주)"/>
    <d v="2023-09-26T00:00:00"/>
    <s v="20230926-7016-16"/>
    <s v="8월분 매입액 결제"/>
    <x v="678"/>
    <x v="0"/>
  </r>
  <r>
    <x v="43"/>
    <x v="43"/>
    <s v="(주)비트정보기술"/>
    <d v="2023-09-26T00:00:00"/>
    <s v="20230926-7016-17"/>
    <s v="8월분 매입액 결제"/>
    <x v="262"/>
    <x v="0"/>
  </r>
  <r>
    <x v="43"/>
    <x v="43"/>
    <s v="삼전순약공업(주)대전지점"/>
    <d v="2023-09-26T00:00:00"/>
    <s v="20230926-7016-18"/>
    <s v="8월분 매입액 결제"/>
    <x v="485"/>
    <x v="0"/>
  </r>
  <r>
    <x v="43"/>
    <x v="43"/>
    <s v="상아기공"/>
    <d v="2023-09-26T00:00:00"/>
    <s v="20230926-7016-19"/>
    <s v="8월분 매입액 결제"/>
    <x v="483"/>
    <x v="0"/>
  </r>
  <r>
    <x v="43"/>
    <x v="43"/>
    <s v="주식회사 성진테크"/>
    <d v="2023-09-26T00:00:00"/>
    <s v="20230926-7016-21"/>
    <s v="8월분 매입액 결제"/>
    <x v="380"/>
    <x v="0"/>
  </r>
  <r>
    <x v="43"/>
    <x v="43"/>
    <s v="세종산업(주)"/>
    <d v="2023-09-26T00:00:00"/>
    <s v="20230926-7016-22"/>
    <s v="8월분 매입액 결제"/>
    <x v="483"/>
    <x v="0"/>
  </r>
  <r>
    <x v="43"/>
    <x v="43"/>
    <s v="주식회사 수영산업"/>
    <d v="2023-09-26T00:00:00"/>
    <s v="20230926-7016-23"/>
    <s v="8월분 매입액 결제"/>
    <x v="674"/>
    <x v="0"/>
  </r>
  <r>
    <x v="43"/>
    <x v="43"/>
    <s v="(주)스미스테크"/>
    <d v="2023-09-26T00:00:00"/>
    <s v="20230926-7016-24"/>
    <s v="8월분 매입액 결제"/>
    <x v="441"/>
    <x v="0"/>
  </r>
  <r>
    <x v="43"/>
    <x v="43"/>
    <s v="신우전자(주)"/>
    <d v="2023-09-26T00:00:00"/>
    <s v="20230926-7016-25"/>
    <s v="8월분 매입액 결제"/>
    <x v="679"/>
    <x v="0"/>
  </r>
  <r>
    <x v="43"/>
    <x v="43"/>
    <s v="(유)씨피전자"/>
    <d v="2023-09-26T00:00:00"/>
    <s v="20230926-7016-29"/>
    <s v="8월분 매입액 결제"/>
    <x v="680"/>
    <x v="0"/>
  </r>
  <r>
    <x v="43"/>
    <x v="43"/>
    <s v="(주)어드밴스메탈"/>
    <d v="2023-09-26T00:00:00"/>
    <s v="20230926-7016-30"/>
    <s v="8월분 매입액 결제"/>
    <x v="681"/>
    <x v="0"/>
  </r>
  <r>
    <x v="43"/>
    <x v="43"/>
    <s v="영광종합사무기"/>
    <d v="2023-09-26T00:00:00"/>
    <s v="20230926-7016-31"/>
    <s v="8월분 매입액 결제"/>
    <x v="280"/>
    <x v="0"/>
  </r>
  <r>
    <x v="43"/>
    <x v="43"/>
    <s v="주식회사오감테크놀러지"/>
    <d v="2023-09-26T00:00:00"/>
    <s v="20230926-7016-32"/>
    <s v="8월분 매입액 결제"/>
    <x v="682"/>
    <x v="0"/>
  </r>
  <r>
    <x v="43"/>
    <x v="43"/>
    <s v="우진ACT 호남지사"/>
    <d v="2023-09-26T00:00:00"/>
    <s v="20230926-7016-33"/>
    <s v="8월분 매입액 결제"/>
    <x v="683"/>
    <x v="0"/>
  </r>
  <r>
    <x v="43"/>
    <x v="43"/>
    <s v="유진시스템"/>
    <d v="2023-09-26T00:00:00"/>
    <s v="20230926-7016-36"/>
    <s v="8월분 매입액 결제"/>
    <x v="304"/>
    <x v="0"/>
  </r>
  <r>
    <x v="43"/>
    <x v="43"/>
    <s v="(주)유피테크"/>
    <d v="2023-09-26T00:00:00"/>
    <s v="20230926-7016-38"/>
    <s v="8월분 매입액 결제"/>
    <x v="274"/>
    <x v="0"/>
  </r>
  <r>
    <x v="43"/>
    <x v="43"/>
    <s v="이엔엠 주식회사"/>
    <d v="2023-09-26T00:00:00"/>
    <s v="20230926-7016-41"/>
    <s v="8월분 매입액 결제"/>
    <x v="684"/>
    <x v="0"/>
  </r>
  <r>
    <x v="43"/>
    <x v="43"/>
    <s v="익산관세사무소"/>
    <d v="2023-09-26T00:00:00"/>
    <s v="20230926-7016-42"/>
    <s v="8월분 매입액 결제"/>
    <x v="685"/>
    <x v="0"/>
  </r>
  <r>
    <x v="43"/>
    <x v="43"/>
    <s v="익산세기냉동"/>
    <d v="2023-09-26T00:00:00"/>
    <s v="20230926-7016-43"/>
    <s v="8월분 매입액 결제"/>
    <x v="265"/>
    <x v="0"/>
  </r>
  <r>
    <x v="43"/>
    <x v="43"/>
    <s v="인텍"/>
    <d v="2023-09-26T00:00:00"/>
    <s v="20230926-7016-44"/>
    <s v="8월분 매입액 결제"/>
    <x v="274"/>
    <x v="0"/>
  </r>
  <r>
    <x v="43"/>
    <x v="43"/>
    <s v="주식회사 153신성"/>
    <d v="2023-09-26T00:00:00"/>
    <s v="20230926-7016-45"/>
    <s v="8월분 매입액 결제"/>
    <x v="686"/>
    <x v="0"/>
  </r>
  <r>
    <x v="43"/>
    <x v="43"/>
    <s v="(유)전북전기관리소"/>
    <d v="2023-09-26T00:00:00"/>
    <s v="20230926-7016-46"/>
    <s v="8월분 매입액 결제"/>
    <x v="282"/>
    <x v="0"/>
  </r>
  <r>
    <x v="43"/>
    <x v="43"/>
    <s v="전일써스텍"/>
    <d v="2023-09-26T00:00:00"/>
    <s v="20230926-7016-47"/>
    <s v="8월분 매입액 결제"/>
    <x v="75"/>
    <x v="0"/>
  </r>
  <r>
    <x v="43"/>
    <x v="43"/>
    <s v="제이에스테크"/>
    <d v="2023-09-26T00:00:00"/>
    <s v="20230926-7016-48"/>
    <s v="8월분 매입액 결제"/>
    <x v="241"/>
    <x v="0"/>
  </r>
  <r>
    <x v="43"/>
    <x v="43"/>
    <s v="(주)제이오텍"/>
    <d v="2023-09-26T00:00:00"/>
    <s v="20230926-7016-49"/>
    <s v="8월분 매입액 결제"/>
    <x v="687"/>
    <x v="0"/>
  </r>
  <r>
    <x v="43"/>
    <x v="43"/>
    <s v="유한회사 제이와이산업"/>
    <d v="2023-09-26T00:00:00"/>
    <s v="20230926-7016-50"/>
    <s v="8월분 매입액 결제"/>
    <x v="499"/>
    <x v="0"/>
  </r>
  <r>
    <x v="43"/>
    <x v="43"/>
    <s v="(주)지피엔이"/>
    <d v="2023-09-26T00:00:00"/>
    <s v="20230926-7016-51"/>
    <s v="8월분 매입액 결제"/>
    <x v="334"/>
    <x v="0"/>
  </r>
  <r>
    <x v="43"/>
    <x v="43"/>
    <s v="창조물산"/>
    <d v="2023-09-26T00:00:00"/>
    <s v="20230926-7016-53"/>
    <s v="8월분 매입액 결제"/>
    <x v="468"/>
    <x v="0"/>
  </r>
  <r>
    <x v="43"/>
    <x v="43"/>
    <s v="코오롱하이필(대양)"/>
    <d v="2023-09-26T00:00:00"/>
    <s v="20230926-7016-55"/>
    <s v="8월분 매입액 결제"/>
    <x v="647"/>
    <x v="0"/>
  </r>
  <r>
    <x v="43"/>
    <x v="43"/>
    <s v="콜엘리베이터 주식회사"/>
    <d v="2023-09-26T00:00:00"/>
    <s v="20230926-7016-56"/>
    <s v="8월분 매입액 결제"/>
    <x v="369"/>
    <x v="0"/>
  </r>
  <r>
    <x v="43"/>
    <x v="43"/>
    <s v="태성산업(주)익산공장"/>
    <d v="2023-09-26T00:00:00"/>
    <s v="20230926-7016-57"/>
    <s v="8월분 매입액 결제"/>
    <x v="688"/>
    <x v="0"/>
  </r>
  <r>
    <x v="43"/>
    <x v="43"/>
    <s v="주식회사 한비로"/>
    <d v="2023-09-26T00:00:00"/>
    <s v="20230926-7016-62"/>
    <s v="8월분 매입액 결제"/>
    <x v="606"/>
    <x v="0"/>
  </r>
  <r>
    <x v="43"/>
    <x v="43"/>
    <s v="토와화인 주식회사"/>
    <d v="2023-09-26T00:00:00"/>
    <s v="20230926-7016-64"/>
    <s v="8월분 매입액 결제"/>
    <x v="259"/>
    <x v="0"/>
  </r>
  <r>
    <x v="43"/>
    <x v="43"/>
    <s v="(주)휴먼텍"/>
    <d v="2023-09-26T00:00:00"/>
    <s v="20230926-7016-66"/>
    <s v="8월분 매입액 결제"/>
    <x v="402"/>
    <x v="0"/>
  </r>
  <r>
    <x v="43"/>
    <x v="43"/>
    <s v="주식회사 비츠엘이디"/>
    <d v="2023-09-27T00:00:00"/>
    <s v="20230927-4001-3"/>
    <s v="LED조명(VL-AB10-13W) 외"/>
    <x v="1"/>
    <x v="855"/>
  </r>
  <r>
    <x v="43"/>
    <x v="43"/>
    <s v="신한카드(김혁전무이사)"/>
    <d v="2023-09-27T00:00:00"/>
    <s v="20230927-7018-2"/>
    <s v="출장시 식사"/>
    <x v="1"/>
    <x v="241"/>
  </r>
  <r>
    <x v="43"/>
    <x v="43"/>
    <s v="주식회사농협목우촌전주지머"/>
    <d v="2023-09-27T00:00:00"/>
    <s v="20230927-7020-5"/>
    <s v="임직원 명절선물세트외"/>
    <x v="1"/>
    <x v="856"/>
  </r>
  <r>
    <x v="43"/>
    <x v="43"/>
    <s v="익산관세사무소"/>
    <d v="2023-09-28T00:00:00"/>
    <s v="20230928-7001-3"/>
    <s v="NATEC 수출통관료"/>
    <x v="1"/>
    <x v="857"/>
  </r>
  <r>
    <x v="43"/>
    <x v="43"/>
    <s v="한국전력공사"/>
    <d v="2023-09-30T00:00:00"/>
    <s v="20230930-7001-3"/>
    <s v="9월 전기요금(본관)"/>
    <x v="1"/>
    <x v="858"/>
  </r>
  <r>
    <x v="43"/>
    <x v="43"/>
    <s v="신한카드(하이패스)"/>
    <d v="2023-09-30T00:00:00"/>
    <s v="20230930-7004-2"/>
    <s v="하이패스카드 사용"/>
    <x v="1"/>
    <x v="859"/>
  </r>
  <r>
    <x v="43"/>
    <x v="43"/>
    <s v="국보물류(주)"/>
    <d v="2023-09-30T00:00:00"/>
    <s v="20230930-7005-4"/>
    <s v="OMRON(상해) 수출통관료"/>
    <x v="1"/>
    <x v="248"/>
  </r>
  <r>
    <x v="43"/>
    <x v="43"/>
    <s v="전주터미널퀵"/>
    <d v="2023-09-30T00:00:00"/>
    <s v="20230930-7006-3"/>
    <s v="LG전자 출하시 운임"/>
    <x v="1"/>
    <x v="725"/>
  </r>
  <r>
    <x v="43"/>
    <x v="43"/>
    <s v="로젠전주"/>
    <d v="2023-09-30T00:00:00"/>
    <s v="20230930-7007-3"/>
    <s v="9월분 택배료"/>
    <x v="1"/>
    <x v="860"/>
  </r>
  <r>
    <x v="43"/>
    <x v="43"/>
    <s v="현대3공단 주유소"/>
    <d v="2023-09-30T00:00:00"/>
    <s v="20230930-7008-7"/>
    <s v="9월 주유"/>
    <x v="1"/>
    <x v="861"/>
  </r>
  <r>
    <x v="43"/>
    <x v="43"/>
    <s v="유한회사 제이와이산업"/>
    <d v="2023-09-30T00:00:00"/>
    <s v="20230930-7009-3"/>
    <s v="9월 일반폐기물 처리"/>
    <x v="1"/>
    <x v="862"/>
  </r>
  <r>
    <x v="43"/>
    <x v="43"/>
    <s v="엘에프에스(주)오디텍점"/>
    <d v="2023-09-30T00:00:00"/>
    <s v="20230930-7010-4"/>
    <s v="9월 식대"/>
    <x v="1"/>
    <x v="863"/>
  </r>
  <r>
    <x v="43"/>
    <x v="43"/>
    <s v="전북완주봉동용암(경동택배)"/>
    <d v="2023-09-30T00:00:00"/>
    <s v="20230930-7011-3"/>
    <s v="9월분 택배료"/>
    <x v="1"/>
    <x v="864"/>
  </r>
  <r>
    <x v="43"/>
    <x v="43"/>
    <s v="디엠에스"/>
    <d v="2023-09-30T00:00:00"/>
    <s v="20230930-7014-3"/>
    <s v="LG전자향 샘플 납품시 운반비"/>
    <x v="1"/>
    <x v="770"/>
  </r>
  <r>
    <x v="43"/>
    <x v="43"/>
    <s v="(주)비트정보기술"/>
    <d v="2023-10-01T00:00:00"/>
    <s v="20231001-7001-3"/>
    <s v="10월 ERP 유지 보수비"/>
    <x v="1"/>
    <x v="161"/>
  </r>
  <r>
    <x v="43"/>
    <x v="43"/>
    <s v="신한카드(이학수 부사장)"/>
    <d v="2023-10-02T00:00:00"/>
    <s v="20231002-7001-2"/>
    <s v="거래처 직원 접대"/>
    <x v="1"/>
    <x v="865"/>
  </r>
  <r>
    <x v="43"/>
    <x v="43"/>
    <s v="신한카드(김강호부사장)"/>
    <d v="2023-10-03T00:00:00"/>
    <s v="20231003-7001-2"/>
    <s v="거래처 직원 접대"/>
    <x v="1"/>
    <x v="866"/>
  </r>
  <r>
    <x v="43"/>
    <x v="43"/>
    <s v="RAYTRONJAPAN"/>
    <d v="2023-10-04T00:00:00"/>
    <s v="20231004-4003-2"/>
    <s v="밴드(MOBILON BAND)"/>
    <x v="1"/>
    <x v="867"/>
  </r>
  <r>
    <x v="43"/>
    <x v="43"/>
    <s v="두현하이텍"/>
    <d v="2023-10-04T00:00:00"/>
    <s v="20231004-7012-1"/>
    <s v="9월분 매입액 결제"/>
    <x v="357"/>
    <x v="0"/>
  </r>
  <r>
    <x v="43"/>
    <x v="43"/>
    <s v="용달화물"/>
    <d v="2023-10-04T00:00:00"/>
    <s v="20231004-7012-2"/>
    <s v="9월분 매입액 결제"/>
    <x v="274"/>
    <x v="0"/>
  </r>
  <r>
    <x v="43"/>
    <x v="43"/>
    <s v="선우"/>
    <d v="2023-10-04T00:00:00"/>
    <s v="20231004-7012-3"/>
    <s v="9월분 매입액 결제"/>
    <x v="241"/>
    <x v="0"/>
  </r>
  <r>
    <x v="43"/>
    <x v="43"/>
    <s v="오칠오공화물"/>
    <d v="2023-10-04T00:00:00"/>
    <s v="20231004-7012-4"/>
    <s v="9월분 매입액 결제"/>
    <x v="241"/>
    <x v="0"/>
  </r>
  <r>
    <x v="43"/>
    <x v="43"/>
    <s v="나노종합기술원"/>
    <d v="2023-10-04T00:00:00"/>
    <s v="20231004-7012-5"/>
    <s v="9월분 매입액 결제"/>
    <x v="689"/>
    <x v="0"/>
  </r>
  <r>
    <x v="43"/>
    <x v="43"/>
    <s v="보인산전"/>
    <d v="2023-10-04T00:00:00"/>
    <s v="20231004-7014-1"/>
    <s v="9월분 매입액 결제 - 지역특화산업육성"/>
    <x v="278"/>
    <x v="0"/>
  </r>
  <r>
    <x v="43"/>
    <x v="43"/>
    <s v="부일이화학"/>
    <d v="2023-10-04T00:00:00"/>
    <s v="20231004-7015-1"/>
    <s v="9월분 매입액 결제 - 핵심소재 원천기술"/>
    <x v="690"/>
    <x v="0"/>
  </r>
  <r>
    <x v="43"/>
    <x v="43"/>
    <s v="개발부"/>
    <d v="2023-10-04T00:00:00"/>
    <s v="20231004-7016-1"/>
    <s v="민군기술이전사업 과제 관련 세라믹 Substrate 조립관련 기술협의 출장"/>
    <x v="691"/>
    <x v="0"/>
  </r>
  <r>
    <x v="43"/>
    <x v="43"/>
    <s v="개발부"/>
    <d v="2023-10-04T00:00:00"/>
    <s v="20231004-7016-2"/>
    <s v="민군기술이전사업 과제 관련 비자성 패키지 협의 건 외 출장"/>
    <x v="692"/>
    <x v="0"/>
  </r>
  <r>
    <x v="43"/>
    <x v="43"/>
    <s v="한국전력공사"/>
    <d v="2023-10-04T00:00:00"/>
    <s v="20231004-7023-1"/>
    <s v="9월 전기요금(본관)"/>
    <x v="693"/>
    <x v="0"/>
  </r>
  <r>
    <x v="43"/>
    <x v="43"/>
    <s v="신한카드(대표이사)"/>
    <d v="2023-10-04T00:00:00"/>
    <s v="20231004-7024-2"/>
    <s v="거래처 직원 접대"/>
    <x v="1"/>
    <x v="469"/>
  </r>
  <r>
    <x v="43"/>
    <x v="43"/>
    <s v="신한카드(대표이사)"/>
    <d v="2023-10-04T00:00:00"/>
    <s v="20231004-7025-6"/>
    <s v="출장시 기차이용료"/>
    <x v="1"/>
    <x v="822"/>
  </r>
  <r>
    <x v="43"/>
    <x v="43"/>
    <s v="신한카드(김혁전무이사)"/>
    <d v="2023-10-04T00:00:00"/>
    <s v="20231004-7026-2"/>
    <s v="출장시 식사"/>
    <x v="1"/>
    <x v="241"/>
  </r>
  <r>
    <x v="43"/>
    <x v="43"/>
    <s v="신한카드(대표이사)"/>
    <d v="2023-10-05T00:00:00"/>
    <s v="20231005-7002-1"/>
    <s v="10월분 법인카드대금 결제"/>
    <x v="694"/>
    <x v="0"/>
  </r>
  <r>
    <x v="43"/>
    <x v="43"/>
    <s v="신한카드(이학수 부사장)"/>
    <d v="2023-10-05T00:00:00"/>
    <s v="20231005-7002-2"/>
    <s v="10월분 법인카드대금 결제"/>
    <x v="695"/>
    <x v="0"/>
  </r>
  <r>
    <x v="43"/>
    <x v="43"/>
    <s v="신한카드(김강호부사장)"/>
    <d v="2023-10-05T00:00:00"/>
    <s v="20231005-7002-3"/>
    <s v="10월분 법인카드대금 결제"/>
    <x v="696"/>
    <x v="0"/>
  </r>
  <r>
    <x v="43"/>
    <x v="43"/>
    <s v="신한카드(김혁전무이사)"/>
    <d v="2023-10-05T00:00:00"/>
    <s v="20231005-7002-4"/>
    <s v="10월분 법인카드대금 결제"/>
    <x v="697"/>
    <x v="0"/>
  </r>
  <r>
    <x v="43"/>
    <x v="43"/>
    <s v="신한카드(하이패스)"/>
    <d v="2023-10-05T00:00:00"/>
    <s v="20231005-7002-5"/>
    <s v="10월분 법인카드대금 결제"/>
    <x v="698"/>
    <x v="0"/>
  </r>
  <r>
    <x v="43"/>
    <x v="43"/>
    <s v="리노스"/>
    <d v="2023-10-05T00:00:00"/>
    <s v="20231005-7005-3"/>
    <s v="추석 임직원 선물"/>
    <x v="1"/>
    <x v="868"/>
  </r>
  <r>
    <x v="43"/>
    <x v="43"/>
    <s v="(주)농협홍삼"/>
    <d v="2023-10-05T00:00:00"/>
    <s v="20231005-7006-3"/>
    <s v="거래처 명절 선물세트"/>
    <x v="1"/>
    <x v="869"/>
  </r>
  <r>
    <x v="43"/>
    <x v="43"/>
    <s v="주식회사 한비로"/>
    <d v="2023-10-05T00:00:00"/>
    <s v="20231005-7007-3"/>
    <s v="10월 그룹웨어 서버호스팅료"/>
    <x v="1"/>
    <x v="594"/>
  </r>
  <r>
    <x v="43"/>
    <x v="43"/>
    <s v="신한카드(대표이사)"/>
    <d v="2023-10-05T00:00:00"/>
    <s v="20231005-7011-2"/>
    <s v="출장시 음료"/>
    <x v="1"/>
    <x v="870"/>
  </r>
  <r>
    <x v="43"/>
    <x v="43"/>
    <s v="신한카드(김강호부사장)"/>
    <d v="2023-10-05T00:00:00"/>
    <s v="20231005-7012-2"/>
    <s v="출장시 식사"/>
    <x v="1"/>
    <x v="871"/>
  </r>
  <r>
    <x v="43"/>
    <x v="43"/>
    <s v="신한카드(대표이사)"/>
    <d v="2023-10-06T00:00:00"/>
    <s v="20231006-7002-2"/>
    <s v="거래처 직원 접대"/>
    <x v="1"/>
    <x v="277"/>
  </r>
  <r>
    <x v="43"/>
    <x v="43"/>
    <s v="신한카드(김강호부사장)"/>
    <d v="2023-10-06T00:00:00"/>
    <s v="20231006-7003-2"/>
    <s v="거래처 직원 접대"/>
    <x v="1"/>
    <x v="872"/>
  </r>
  <r>
    <x v="43"/>
    <x v="43"/>
    <s v="신한카드(김혁전무이사)"/>
    <d v="2023-10-06T00:00:00"/>
    <s v="20231006-7004-4"/>
    <s v="출장시 주유비 외"/>
    <x v="1"/>
    <x v="599"/>
  </r>
  <r>
    <x v="43"/>
    <x v="43"/>
    <s v="신한카드(대표이사)"/>
    <d v="2023-10-07T00:00:00"/>
    <s v="20231007-7001-3"/>
    <s v="거래처 직원 접대"/>
    <x v="1"/>
    <x v="873"/>
  </r>
  <r>
    <x v="43"/>
    <x v="43"/>
    <s v="(유)전북전기관리소"/>
    <d v="2023-10-08T00:00:00"/>
    <s v="20231008-7001-3"/>
    <s v="10월 전기안전관리대행수수료"/>
    <x v="1"/>
    <x v="263"/>
  </r>
  <r>
    <x v="43"/>
    <x v="43"/>
    <s v="디엠에스"/>
    <d v="2023-10-10T00:00:00"/>
    <s v="20231010-7013-1"/>
    <s v="9월분 매입액 결제"/>
    <x v="687"/>
    <x v="0"/>
  </r>
  <r>
    <x v="43"/>
    <x v="43"/>
    <s v="신한카드(김혁전무이사)"/>
    <d v="2023-10-10T00:00:00"/>
    <s v="20231010-7016-3"/>
    <s v="출장시 기차이용료"/>
    <x v="1"/>
    <x v="672"/>
  </r>
  <r>
    <x v="43"/>
    <x v="43"/>
    <s v="하나카드(민군)"/>
    <d v="2023-10-11T00:00:00"/>
    <s v="20231011-7002-2"/>
    <s v="민군기술이전사업 과제 관련 회의비"/>
    <x v="1"/>
    <x v="874"/>
  </r>
  <r>
    <x v="43"/>
    <x v="43"/>
    <s v="하나카드(지역)"/>
    <d v="2023-10-11T00:00:00"/>
    <s v="20231011-7005-2"/>
    <s v="지역특화산업육성 과제 관련 회의비"/>
    <x v="1"/>
    <x v="718"/>
  </r>
  <r>
    <x v="43"/>
    <x v="43"/>
    <s v="신한카드(김강호부사장)"/>
    <d v="2023-10-11T00:00:00"/>
    <s v="20231011-7006-2"/>
    <s v="거래처 직원 접대"/>
    <x v="1"/>
    <x v="474"/>
  </r>
  <r>
    <x v="43"/>
    <x v="43"/>
    <s v="신한카드(김혁전무이사)"/>
    <d v="2023-10-11T00:00:00"/>
    <s v="20231011-7007-4"/>
    <s v="출장시 식사 외"/>
    <x v="1"/>
    <x v="875"/>
  </r>
  <r>
    <x v="43"/>
    <x v="43"/>
    <s v="전북카드"/>
    <d v="2023-10-12T00:00:00"/>
    <s v="20231012-7001-3"/>
    <s v="추계워크숍 정산"/>
    <x v="1"/>
    <x v="876"/>
  </r>
  <r>
    <x v="43"/>
    <x v="43"/>
    <s v="하나카드(지역)"/>
    <d v="2023-10-12T00:00:00"/>
    <s v="20231012-7002-3"/>
    <s v="지역특화산업육성 과제 관련 전자부품"/>
    <x v="1"/>
    <x v="877"/>
  </r>
  <r>
    <x v="43"/>
    <x v="43"/>
    <s v="신한카드(대표이사)"/>
    <d v="2023-10-12T00:00:00"/>
    <s v="20231012-7005-2"/>
    <s v="출장시 기차이용료"/>
    <x v="1"/>
    <x v="511"/>
  </r>
  <r>
    <x v="43"/>
    <x v="43"/>
    <s v="신한카드(김혁전무이사)"/>
    <d v="2023-10-12T00:00:00"/>
    <s v="20231012-7006-5"/>
    <s v="출장시 식사 외"/>
    <x v="1"/>
    <x v="878"/>
  </r>
  <r>
    <x v="43"/>
    <x v="43"/>
    <s v="하나카드(지역)"/>
    <d v="2023-10-13T00:00:00"/>
    <s v="20231013-7004-2"/>
    <s v="지역특화산업육성 과제 관련 시험 문의 출장"/>
    <x v="1"/>
    <x v="879"/>
  </r>
  <r>
    <x v="43"/>
    <x v="43"/>
    <s v="신한카드(이학수 부사장)"/>
    <d v="2023-10-13T00:00:00"/>
    <s v="20231013-7006-2"/>
    <s v="거래처 직원 접대"/>
    <x v="1"/>
    <x v="191"/>
  </r>
  <r>
    <x v="43"/>
    <x v="43"/>
    <s v="신한카드(김혁전무이사)"/>
    <d v="2023-10-13T00:00:00"/>
    <s v="20231013-7007-2"/>
    <s v="출장시 식사"/>
    <x v="1"/>
    <x v="427"/>
  </r>
  <r>
    <x v="43"/>
    <x v="43"/>
    <s v="(주)실텍"/>
    <d v="2023-10-16T00:00:00"/>
    <s v="20231016-4002-3"/>
    <s v="Can Welding 비(25pi Can)"/>
    <x v="1"/>
    <x v="880"/>
  </r>
  <r>
    <x v="43"/>
    <x v="43"/>
    <s v="현대3공단 주유소"/>
    <d v="2023-10-16T00:00:00"/>
    <s v="20231016-7002-1"/>
    <s v="9월분 매입액 결제"/>
    <x v="699"/>
    <x v="0"/>
  </r>
  <r>
    <x v="43"/>
    <x v="43"/>
    <s v="엘에프에스(주)오디텍점"/>
    <d v="2023-10-16T00:00:00"/>
    <s v="20231016-7002-2"/>
    <s v="9월분 매입액 결제"/>
    <x v="700"/>
    <x v="0"/>
  </r>
  <r>
    <x v="43"/>
    <x v="43"/>
    <s v="(유)신일해외관광"/>
    <d v="2023-10-16T00:00:00"/>
    <s v="20231016-7002-3"/>
    <s v="9월분 매입액 결제"/>
    <x v="224"/>
    <x v="0"/>
  </r>
  <r>
    <x v="43"/>
    <x v="43"/>
    <s v="전주터미널퀵"/>
    <d v="2023-10-16T00:00:00"/>
    <s v="20231016-7002-4"/>
    <s v="9월분 매입액 결제"/>
    <x v="617"/>
    <x v="0"/>
  </r>
  <r>
    <x v="43"/>
    <x v="43"/>
    <s v="전북완주봉동용암(경동택배)"/>
    <d v="2023-10-16T00:00:00"/>
    <s v="20231016-7002-5"/>
    <s v="9월분 매입액 결제"/>
    <x v="701"/>
    <x v="0"/>
  </r>
  <r>
    <x v="43"/>
    <x v="43"/>
    <s v="국보물류(주)"/>
    <d v="2023-10-16T00:00:00"/>
    <s v="20231016-7002-6"/>
    <s v="9월분 매입액 결제"/>
    <x v="278"/>
    <x v="0"/>
  </r>
  <r>
    <x v="43"/>
    <x v="43"/>
    <s v="로젠전주"/>
    <d v="2023-10-16T00:00:00"/>
    <s v="20231016-7002-7"/>
    <s v="9월분 매입액 결제"/>
    <x v="702"/>
    <x v="0"/>
  </r>
  <r>
    <x v="43"/>
    <x v="43"/>
    <s v="롯데렌탈(주)"/>
    <d v="2023-10-16T00:00:00"/>
    <s v="20231016-7002-8"/>
    <s v="9월분 매입액 결제"/>
    <x v="359"/>
    <x v="0"/>
  </r>
  <r>
    <x v="43"/>
    <x v="43"/>
    <s v="주식회사농협목우촌전주지머"/>
    <d v="2023-10-16T00:00:00"/>
    <s v="20231016-7002-9"/>
    <s v="9월분 매입액 결제"/>
    <x v="703"/>
    <x v="0"/>
  </r>
  <r>
    <x v="43"/>
    <x v="43"/>
    <s v="(주)농협홍삼"/>
    <d v="2023-10-16T00:00:00"/>
    <s v="20231016-7002-10"/>
    <s v="10월분 매입액 결제"/>
    <x v="704"/>
    <x v="0"/>
  </r>
  <r>
    <x v="43"/>
    <x v="43"/>
    <s v="리노스"/>
    <d v="2023-10-16T00:00:00"/>
    <s v="20231016-7002-11"/>
    <s v="10월분 매입액 결제"/>
    <x v="705"/>
    <x v="0"/>
  </r>
  <r>
    <x v="43"/>
    <x v="43"/>
    <s v="코오롱하이필(대양)"/>
    <d v="2023-10-16T00:00:00"/>
    <s v="20231016-7004-3"/>
    <s v="10월 정수기렌탈"/>
    <x v="1"/>
    <x v="777"/>
  </r>
  <r>
    <x v="43"/>
    <x v="43"/>
    <s v="하나카드(지역)"/>
    <d v="2023-10-17T00:00:00"/>
    <s v="20231017-7019-2"/>
    <s v="지역특화산업육성 과제 관련 RADAR 현장 시연 출장"/>
    <x v="1"/>
    <x v="881"/>
  </r>
  <r>
    <x v="43"/>
    <x v="43"/>
    <s v="알엔에스 주식회사"/>
    <d v="2023-10-17T00:00:00"/>
    <s v="20231017-7021-9"/>
    <s v="8월분 매입액 결제"/>
    <x v="625"/>
    <x v="0"/>
  </r>
  <r>
    <x v="43"/>
    <x v="43"/>
    <s v="지와이컨넥터"/>
    <d v="2023-10-17T00:00:00"/>
    <s v="20231017-7021-14"/>
    <s v="8월분 매입액 결제"/>
    <x v="706"/>
    <x v="0"/>
  </r>
  <r>
    <x v="43"/>
    <x v="43"/>
    <s v="(주)코디스"/>
    <d v="2023-10-17T00:00:00"/>
    <s v="20231017-7021-17"/>
    <s v="8월분 매입액 결제"/>
    <x v="707"/>
    <x v="0"/>
  </r>
  <r>
    <x v="43"/>
    <x v="43"/>
    <s v="(주)한국알루미늄"/>
    <d v="2023-10-17T00:00:00"/>
    <s v="20231017-7021-20"/>
    <s v="8월분 매입액 결제"/>
    <x v="353"/>
    <x v="0"/>
  </r>
  <r>
    <x v="43"/>
    <x v="43"/>
    <s v="(주)헤르메스전자"/>
    <d v="2023-10-17T00:00:00"/>
    <s v="20231017-7021-22"/>
    <s v="8월분 매입액 결제"/>
    <x v="708"/>
    <x v="0"/>
  </r>
  <r>
    <x v="43"/>
    <x v="43"/>
    <s v="클랩"/>
    <d v="2023-10-17T00:00:00"/>
    <s v="20231017-7022-3"/>
    <s v="핵심소재- 시약류 구매 건"/>
    <x v="1"/>
    <x v="882"/>
  </r>
  <r>
    <x v="43"/>
    <x v="43"/>
    <s v="클랩"/>
    <d v="2023-10-17T00:00:00"/>
    <s v="20231017-7023-3"/>
    <s v="핵심소재- 시약류 구매 건"/>
    <x v="1"/>
    <x v="883"/>
  </r>
  <r>
    <x v="43"/>
    <x v="43"/>
    <s v="신한카드(김강호부사장)"/>
    <d v="2023-10-17T00:00:00"/>
    <s v="20231017-7027-2"/>
    <s v="거래처 직원 접대"/>
    <x v="1"/>
    <x v="884"/>
  </r>
  <r>
    <x v="43"/>
    <x v="43"/>
    <s v="신한카드(김혁전무이사)"/>
    <d v="2023-10-17T00:00:00"/>
    <s v="20231017-7028-2"/>
    <s v="거래처 직원 접대"/>
    <x v="1"/>
    <x v="885"/>
  </r>
  <r>
    <x v="43"/>
    <x v="43"/>
    <s v="주식회사오감테크놀러지"/>
    <d v="2023-10-18T00:00:00"/>
    <s v="20231018-4002-3"/>
    <s v="Ceramic Heater"/>
    <x v="1"/>
    <x v="886"/>
  </r>
  <r>
    <x v="43"/>
    <x v="43"/>
    <s v="신한카드(대표이사)"/>
    <d v="2023-10-18T00:00:00"/>
    <s v="20231018-7008-3"/>
    <s v="거래처 직원 접대"/>
    <x v="1"/>
    <x v="887"/>
  </r>
  <r>
    <x v="43"/>
    <x v="43"/>
    <s v="신한카드(김혁전무이사)"/>
    <d v="2023-10-18T00:00:00"/>
    <s v="20231018-7010-6"/>
    <s v="출장시 기차이용료"/>
    <x v="1"/>
    <x v="888"/>
  </r>
  <r>
    <x v="43"/>
    <x v="43"/>
    <s v="케이오엘(KOL)"/>
    <d v="2023-10-19T00:00:00"/>
    <s v="20231019-7005-3"/>
    <s v="핵심소재- 소모품류 구매 건"/>
    <x v="1"/>
    <x v="393"/>
  </r>
  <r>
    <x v="43"/>
    <x v="43"/>
    <s v="주식회사 케미탑상사"/>
    <d v="2023-10-19T00:00:00"/>
    <s v="20231019-7006-3"/>
    <s v="핵심소재- 시약류 구매 건"/>
    <x v="1"/>
    <x v="889"/>
  </r>
  <r>
    <x v="43"/>
    <x v="43"/>
    <s v="신한카드(대표이사)"/>
    <d v="2023-10-19T00:00:00"/>
    <s v="20231019-7007-2"/>
    <s v="거래처 직원 접대"/>
    <x v="1"/>
    <x v="664"/>
  </r>
  <r>
    <x v="43"/>
    <x v="43"/>
    <s v="신한카드(대표이사)"/>
    <d v="2023-10-19T00:00:00"/>
    <s v="20231019-7008-5"/>
    <s v="출장시 기차이용료 외"/>
    <x v="1"/>
    <x v="890"/>
  </r>
  <r>
    <x v="43"/>
    <x v="43"/>
    <s v="신한카드(김혁전무이사)"/>
    <d v="2023-10-19T00:00:00"/>
    <s v="20231019-7009-4"/>
    <s v="출장시 식사 외"/>
    <x v="1"/>
    <x v="891"/>
  </r>
  <r>
    <x v="43"/>
    <x v="43"/>
    <s v="하나카드"/>
    <d v="2023-10-19T00:00:00"/>
    <s v="20231019-7010-2"/>
    <s v="핵심소재원천기술개발사업 3단계 4차년도 과제 수행을 위한 소부장뿌리 기술대전 참석 건"/>
    <x v="1"/>
    <x v="675"/>
  </r>
  <r>
    <x v="43"/>
    <x v="43"/>
    <s v="하나카드"/>
    <d v="2023-10-19T00:00:00"/>
    <s v="20231019-7010-3"/>
    <s v="핵심소재원천기술개발사업 3단계 4차년도 과제 수행을 위한 소부장뿌리 기술대전 참석 건"/>
    <x v="1"/>
    <x v="160"/>
  </r>
  <r>
    <x v="43"/>
    <x v="43"/>
    <s v="하나카드"/>
    <d v="2023-10-19T00:00:00"/>
    <s v="20231019-7010-4"/>
    <s v="핵심소재원천기술개발사업 3단계 4차년도 과제 수행을 위한 소부장뿌리 기술대전 참석 건"/>
    <x v="1"/>
    <x v="892"/>
  </r>
  <r>
    <x v="43"/>
    <x v="43"/>
    <s v="하나카드"/>
    <d v="2023-10-19T00:00:00"/>
    <s v="20231019-7010-5"/>
    <s v="핵심소재원천기술개발사업 3단계 4차년도 과제 수행을 위한 소부장뿌리 기술대전 참석 건"/>
    <x v="1"/>
    <x v="893"/>
  </r>
  <r>
    <x v="43"/>
    <x v="43"/>
    <s v="하나카드"/>
    <d v="2023-10-19T00:00:00"/>
    <s v="20231019-7010-6"/>
    <s v="핵심소재원천기술개발사업 3단계 4차년도 과제 수행을 위한 소부장뿌리 기술대전 참석 건"/>
    <x v="1"/>
    <x v="894"/>
  </r>
  <r>
    <x v="43"/>
    <x v="43"/>
    <s v="하나카드"/>
    <d v="2023-10-19T00:00:00"/>
    <s v="20231019-7010-7"/>
    <s v="핵심소재원천기술개발사업 3단계 4차년도 과제 수행을 위한 소부장뿌리 기술대전 참석 건"/>
    <x v="1"/>
    <x v="895"/>
  </r>
  <r>
    <x v="43"/>
    <x v="43"/>
    <s v="하나카드"/>
    <d v="2023-10-19T00:00:00"/>
    <s v="20231019-7010-8"/>
    <s v="핵심소재원천기술개발사업 3단계 4차년도 과제 수행을 위한 소부장뿌리 기술대전 참석 건"/>
    <x v="1"/>
    <x v="894"/>
  </r>
  <r>
    <x v="43"/>
    <x v="43"/>
    <s v="하나카드"/>
    <d v="2023-10-19T00:00:00"/>
    <s v="20231019-7010-9"/>
    <s v="핵심소재원천기술개발사업 3단계 4차년도 과제 수행을 위한 소부장뿌리 기술대전 참석 건"/>
    <x v="1"/>
    <x v="474"/>
  </r>
  <r>
    <x v="43"/>
    <x v="43"/>
    <s v="하나카드"/>
    <d v="2023-10-19T00:00:00"/>
    <s v="20231019-7010-10"/>
    <s v="핵심소재원천기술개발사업 3단계 4차년도 과제 수행을 위한 소부장뿌리 기술대전 참석 건"/>
    <x v="1"/>
    <x v="896"/>
  </r>
  <r>
    <x v="43"/>
    <x v="43"/>
    <s v="하나카드"/>
    <d v="2023-10-19T00:00:00"/>
    <s v="20231019-7010-11"/>
    <s v="핵심소재원천기술개발사업 3단계 4차년도 과제 수행을 위한 소부장뿌리 기술대전 참석 건"/>
    <x v="1"/>
    <x v="474"/>
  </r>
  <r>
    <x v="43"/>
    <x v="43"/>
    <s v="롯데렌탈(주)"/>
    <d v="2023-10-20T00:00:00"/>
    <s v="20231020-7001-18"/>
    <s v="차량렌탈(145허7991,155하8506,160하9089,172호7801,7802)"/>
    <x v="1"/>
    <x v="287"/>
  </r>
  <r>
    <x v="43"/>
    <x v="43"/>
    <s v="신한카드(김혁전무이사)"/>
    <d v="2023-10-20T00:00:00"/>
    <s v="20231020-7003-4"/>
    <s v="출장시 식사 외"/>
    <x v="1"/>
    <x v="897"/>
  </r>
  <r>
    <x v="43"/>
    <x v="43"/>
    <s v="신한카드(대표이사)"/>
    <d v="2023-10-21T00:00:00"/>
    <s v="20231021-7001-2"/>
    <s v="거래처 직원 접대"/>
    <x v="1"/>
    <x v="898"/>
  </r>
  <r>
    <x v="43"/>
    <x v="43"/>
    <s v="신한카드(이학수 부사장)"/>
    <d v="2023-10-21T00:00:00"/>
    <s v="20231021-7002-2"/>
    <s v="하이패스카드 충전"/>
    <x v="1"/>
    <x v="31"/>
  </r>
  <r>
    <x v="43"/>
    <x v="43"/>
    <s v="우명전자산업"/>
    <d v="2023-10-23T00:00:00"/>
    <s v="20231023-4002-3"/>
    <s v="민군기술이전사업 과제 관련 평가용(소형 저전력 양자센서용)"/>
    <x v="1"/>
    <x v="495"/>
  </r>
  <r>
    <x v="43"/>
    <x v="43"/>
    <s v="하나카드"/>
    <d v="2023-10-23T00:00:00"/>
    <s v="20231023-7001-1"/>
    <s v="10월분 법인카드대금 결제 - 핵심소재원천기술개발사업"/>
    <x v="709"/>
    <x v="0"/>
  </r>
  <r>
    <x v="43"/>
    <x v="43"/>
    <s v="하나카드(지역)"/>
    <d v="2023-10-23T00:00:00"/>
    <s v="20231023-7002-1"/>
    <s v="10월분 법인카드대금 결제 - 지역특화산업육성"/>
    <x v="710"/>
    <x v="0"/>
  </r>
  <r>
    <x v="43"/>
    <x v="43"/>
    <s v="하나카드(민군)"/>
    <d v="2023-10-23T00:00:00"/>
    <s v="20231023-7003-1"/>
    <s v="10월분 법인카드대금 결제 - 민군기술이전사업"/>
    <x v="711"/>
    <x v="0"/>
  </r>
  <r>
    <x v="43"/>
    <x v="43"/>
    <s v="전북카드"/>
    <d v="2023-10-23T00:00:00"/>
    <s v="20231023-7015-1"/>
    <s v="10월분 법인카드대금 결제"/>
    <x v="712"/>
    <x v="0"/>
  </r>
  <r>
    <x v="43"/>
    <x v="43"/>
    <s v="신한카드(김강호부사장)"/>
    <d v="2023-10-23T00:00:00"/>
    <s v="20231023-7017-3"/>
    <s v="거래처 직원 접대"/>
    <x v="1"/>
    <x v="186"/>
  </r>
  <r>
    <x v="43"/>
    <x v="43"/>
    <s v="엔스펙트라 주식회사"/>
    <d v="2023-10-24T00:00:00"/>
    <s v="20231024-7003-3"/>
    <s v="핵심소재- 결과물 제출용 QD필름 제작"/>
    <x v="1"/>
    <x v="899"/>
  </r>
  <r>
    <x v="43"/>
    <x v="43"/>
    <s v="신한카드(대표이사)"/>
    <d v="2023-10-24T00:00:00"/>
    <s v="20231024-7017-2"/>
    <s v="고객사 영업 활동"/>
    <x v="1"/>
    <x v="900"/>
  </r>
  <r>
    <x v="43"/>
    <x v="43"/>
    <s v="신한카드(김강호부사장)"/>
    <d v="2023-10-24T00:00:00"/>
    <s v="20231024-7018-3"/>
    <s v="스마트폰 수리"/>
    <x v="1"/>
    <x v="390"/>
  </r>
  <r>
    <x v="43"/>
    <x v="43"/>
    <s v="우진ACT 호남지사"/>
    <d v="2023-10-25T00:00:00"/>
    <s v="20231025-4008-3"/>
    <s v="STICKY MAT(600*900) 외"/>
    <x v="1"/>
    <x v="901"/>
  </r>
  <r>
    <x v="43"/>
    <x v="43"/>
    <s v="(주)유피테크"/>
    <d v="2023-10-25T00:00:00"/>
    <s v="20231025-4009-3"/>
    <s v="METAL MASK(ODTLM-096CA-16A32(N))"/>
    <x v="1"/>
    <x v="248"/>
  </r>
  <r>
    <x v="43"/>
    <x v="43"/>
    <s v="선플라워 에너지"/>
    <d v="2023-10-25T00:00:00"/>
    <s v="20231025-4011-3"/>
    <s v="민군기술이전사업 과제 관련 TEC(1MD03-008-04/TC) 외"/>
    <x v="1"/>
    <x v="902"/>
  </r>
  <r>
    <x v="43"/>
    <x v="43"/>
    <s v="덕성기획"/>
    <d v="2023-10-25T00:00:00"/>
    <s v="20231025-4014-3"/>
    <s v="LABEL(에너지효율등급) 외"/>
    <x v="1"/>
    <x v="612"/>
  </r>
  <r>
    <x v="43"/>
    <x v="43"/>
    <s v="태성산업(주)익산공장"/>
    <d v="2023-10-25T00:00:00"/>
    <s v="20231025-4019-3"/>
    <s v="BOX PAD(2호) 외"/>
    <x v="1"/>
    <x v="903"/>
  </r>
  <r>
    <x v="43"/>
    <x v="43"/>
    <s v="(주)덕성테크팩"/>
    <d v="2023-10-25T00:00:00"/>
    <s v="20231025-4020-3"/>
    <s v="DICING TAPE(PS50U) 외"/>
    <x v="1"/>
    <x v="904"/>
  </r>
  <r>
    <x v="43"/>
    <x v="43"/>
    <s v="부광하이텍(주)"/>
    <d v="2023-10-25T00:00:00"/>
    <s v="20231025-4022-3"/>
    <s v="TRAY(857) PET대전방지 외"/>
    <x v="1"/>
    <x v="905"/>
  </r>
  <r>
    <x v="43"/>
    <x v="43"/>
    <s v="토와화인 주식회사"/>
    <d v="2023-10-25T00:00:00"/>
    <s v="20231025-4024-3"/>
    <s v="DICING BLADE(FM58-200-400)"/>
    <x v="1"/>
    <x v="296"/>
  </r>
  <r>
    <x v="43"/>
    <x v="43"/>
    <s v="세종산업(주)"/>
    <d v="2023-10-25T00:00:00"/>
    <s v="20231025-4025-3"/>
    <s v="NEEDLE(30G*13/PLASTIC) 외"/>
    <x v="1"/>
    <x v="906"/>
  </r>
  <r>
    <x v="43"/>
    <x v="43"/>
    <s v="럭키산업"/>
    <d v="2023-10-25T00:00:00"/>
    <s v="20231025-4027-3"/>
    <s v="면봉"/>
    <x v="1"/>
    <x v="399"/>
  </r>
  <r>
    <x v="43"/>
    <x v="43"/>
    <s v="(주)지피엔이"/>
    <d v="2023-10-25T00:00:00"/>
    <s v="20231025-4028-3"/>
    <s v="ULTRA DRY-PAK"/>
    <x v="1"/>
    <x v="626"/>
  </r>
  <r>
    <x v="43"/>
    <x v="43"/>
    <s v="주식회사 성진테크"/>
    <d v="2023-10-25T00:00:00"/>
    <s v="20231025-4031-3"/>
    <s v="TEST HOLDER(KSH-2700-600-01-0) 외"/>
    <x v="1"/>
    <x v="907"/>
  </r>
  <r>
    <x v="43"/>
    <x v="43"/>
    <s v="(주)코디스"/>
    <d v="2023-10-25T00:00:00"/>
    <s v="20231025-4032-3"/>
    <s v="DICING BLADE(KH35-10093)"/>
    <x v="1"/>
    <x v="908"/>
  </r>
  <r>
    <x v="43"/>
    <x v="43"/>
    <s v="다온이엔지"/>
    <d v="2023-10-25T00:00:00"/>
    <s v="20231025-4033-3"/>
    <s v="수리(Spindle Inverter OCP)"/>
    <x v="1"/>
    <x v="246"/>
  </r>
  <r>
    <x v="43"/>
    <x v="43"/>
    <s v="주식회사 금성전열"/>
    <d v="2023-10-25T00:00:00"/>
    <s v="20231025-4037-3"/>
    <s v="써머 커플(진공프레스용)"/>
    <x v="1"/>
    <x v="162"/>
  </r>
  <r>
    <x v="43"/>
    <x v="43"/>
    <s v="노령종합상사"/>
    <d v="2023-10-25T00:00:00"/>
    <s v="20231025-4038-3"/>
    <s v="세메다인RXF(20g) 외"/>
    <x v="1"/>
    <x v="909"/>
  </r>
  <r>
    <x v="43"/>
    <x v="43"/>
    <s v="거봉테크"/>
    <d v="2023-10-25T00:00:00"/>
    <s v="20231025-4039-3"/>
    <s v="P1 E/T 소켓"/>
    <x v="1"/>
    <x v="291"/>
  </r>
  <r>
    <x v="43"/>
    <x v="43"/>
    <s v="한국특수가스(주)"/>
    <d v="2023-10-25T00:00:00"/>
    <s v="20231025-4040-3"/>
    <s v="알곤(90%)+수소(10%) 외"/>
    <x v="1"/>
    <x v="910"/>
  </r>
  <r>
    <x v="43"/>
    <x v="43"/>
    <s v="씨엠코리아"/>
    <d v="2023-10-25T00:00:00"/>
    <s v="20231025-4041-3"/>
    <s v="TAPE(ST-8541DG)"/>
    <x v="1"/>
    <x v="911"/>
  </r>
  <r>
    <x v="43"/>
    <x v="43"/>
    <s v="와이에이씨가터(주)한국지점"/>
    <d v="2023-10-25T00:00:00"/>
    <s v="20231025-4043-3"/>
    <s v="CARRIER TAPE(CSP7500)"/>
    <x v="1"/>
    <x v="487"/>
  </r>
  <r>
    <x v="43"/>
    <x v="43"/>
    <s v="씬시어전자"/>
    <d v="2023-10-25T00:00:00"/>
    <s v="20231025-4044-2"/>
    <s v="케이블타이(200mm)"/>
    <x v="1"/>
    <x v="912"/>
  </r>
  <r>
    <x v="43"/>
    <x v="43"/>
    <s v="주식회사 엠티아이엠"/>
    <d v="2023-10-25T00:00:00"/>
    <s v="20231025-4045-3"/>
    <s v="CARRIER TAPE(ORI1210AS)_Rev.1 외"/>
    <x v="1"/>
    <x v="913"/>
  </r>
  <r>
    <x v="43"/>
    <x v="43"/>
    <s v="인텍"/>
    <d v="2023-10-25T00:00:00"/>
    <s v="20231025-4046-3"/>
    <s v="민군기술이전사업 과제 관련 Carrier Boat(76×220mm)"/>
    <x v="1"/>
    <x v="914"/>
  </r>
  <r>
    <x v="43"/>
    <x v="43"/>
    <s v="(주)한국알루미늄"/>
    <d v="2023-10-25T00:00:00"/>
    <s v="20231025-4049-2"/>
    <s v="운송비(AL CASE)"/>
    <x v="1"/>
    <x v="224"/>
  </r>
  <r>
    <x v="43"/>
    <x v="43"/>
    <s v="이비테크(주)_조명"/>
    <d v="2023-10-25T00:00:00"/>
    <s v="20231025-4050-2"/>
    <s v="디밍스위치 외"/>
    <x v="1"/>
    <x v="915"/>
  </r>
  <r>
    <x v="43"/>
    <x v="43"/>
    <s v="비투(B2)기술"/>
    <d v="2023-10-25T00:00:00"/>
    <s v="20231025-4055-3"/>
    <s v="도전성 1면접착 스폰지"/>
    <x v="1"/>
    <x v="916"/>
  </r>
  <r>
    <x v="43"/>
    <x v="43"/>
    <s v="(주)청용산업"/>
    <d v="2023-10-25T00:00:00"/>
    <s v="20231025-4057-3"/>
    <s v="TUBE(OGT-203T)"/>
    <x v="1"/>
    <x v="312"/>
  </r>
  <r>
    <x v="43"/>
    <x v="43"/>
    <s v="(주)헤르메스전자"/>
    <d v="2023-10-25T00:00:00"/>
    <s v="20231025-4058-2"/>
    <s v="PC_POWER_SUPPLY 외"/>
    <x v="1"/>
    <x v="917"/>
  </r>
  <r>
    <x v="43"/>
    <x v="43"/>
    <s v="유니레즈(주)"/>
    <d v="2023-10-25T00:00:00"/>
    <s v="20231025-4059-2"/>
    <s v="REEL TAPING"/>
    <x v="1"/>
    <x v="918"/>
  </r>
  <r>
    <x v="43"/>
    <x v="43"/>
    <s v="(주)솔룩스"/>
    <d v="2023-10-25T00:00:00"/>
    <s v="20231025-4060-3"/>
    <s v="무연솔더크림(NP303-LHGQ-20KR)"/>
    <x v="1"/>
    <x v="319"/>
  </r>
  <r>
    <x v="43"/>
    <x v="43"/>
    <s v="주식회사 153신성"/>
    <d v="2023-10-25T00:00:00"/>
    <s v="20231025-4061-3"/>
    <s v="이형제(NA-NB-500) 외"/>
    <x v="1"/>
    <x v="919"/>
  </r>
  <r>
    <x v="43"/>
    <x v="43"/>
    <s v="신우전자(주)"/>
    <d v="2023-10-25T00:00:00"/>
    <s v="20231025-4062-3"/>
    <s v="EMPTY REEL(7&quot;*12mm)"/>
    <x v="1"/>
    <x v="569"/>
  </r>
  <r>
    <x v="43"/>
    <x v="43"/>
    <s v="건웅기계주식회사"/>
    <d v="2023-10-25T00:00:00"/>
    <s v="20231025-7017-2"/>
    <s v="8월분 매입액 결제"/>
    <x v="713"/>
    <x v="0"/>
  </r>
  <r>
    <x v="43"/>
    <x v="43"/>
    <s v="주식회사 그린텍"/>
    <d v="2023-10-25T00:00:00"/>
    <s v="20231025-7017-4"/>
    <s v="8월분 매입액 결제"/>
    <x v="714"/>
    <x v="0"/>
  </r>
  <r>
    <x v="43"/>
    <x v="43"/>
    <s v="삼정회계법인"/>
    <d v="2023-10-25T00:00:00"/>
    <s v="20231025-7017-5"/>
    <s v="8월분 매입액 결제"/>
    <x v="579"/>
    <x v="0"/>
  </r>
  <r>
    <x v="43"/>
    <x v="43"/>
    <s v="씬시어전자"/>
    <d v="2023-10-25T00:00:00"/>
    <s v="20231025-7017-7"/>
    <s v="8월분 매입액 결제"/>
    <x v="715"/>
    <x v="0"/>
  </r>
  <r>
    <x v="43"/>
    <x v="43"/>
    <s v="(주)선일일렉콤"/>
    <d v="2023-10-25T00:00:00"/>
    <s v="20231025-7017-9"/>
    <s v="8월분 매입액 결제"/>
    <x v="716"/>
    <x v="0"/>
  </r>
  <r>
    <x v="43"/>
    <x v="43"/>
    <s v="지와이테크(GY TECH)"/>
    <d v="2023-10-25T00:00:00"/>
    <s v="20231025-7017-12"/>
    <s v="8월분 매입액 결제"/>
    <x v="239"/>
    <x v="0"/>
  </r>
  <r>
    <x v="43"/>
    <x v="43"/>
    <s v="하나카드(민군)"/>
    <d v="2023-10-25T00:00:00"/>
    <s v="20231025-7024-2"/>
    <s v="민군기술이전사업 과제 관련 전자부품 협의 건 출장"/>
    <x v="1"/>
    <x v="920"/>
  </r>
  <r>
    <x v="43"/>
    <x v="43"/>
    <s v="하나카드(민군)"/>
    <d v="2023-10-25T00:00:00"/>
    <s v="20231025-7025-2"/>
    <s v="민군기술이전사업 과제 관련 비도전성 실리콘 계열 에폭시 협의 출장"/>
    <x v="1"/>
    <x v="804"/>
  </r>
  <r>
    <x v="43"/>
    <x v="43"/>
    <s v="영광종합사무기"/>
    <d v="2023-10-25T00:00:00"/>
    <s v="20231025-7026-3"/>
    <s v="10월 복사용지"/>
    <x v="1"/>
    <x v="325"/>
  </r>
  <r>
    <x v="43"/>
    <x v="43"/>
    <s v="하나카드(민군)"/>
    <d v="2023-10-25T00:00:00"/>
    <s v="20231025-7028-2"/>
    <s v="민군기술이전사업 과제 관련 ADEX 2023 전시회 참관 출장"/>
    <x v="1"/>
    <x v="921"/>
  </r>
  <r>
    <x v="43"/>
    <x v="43"/>
    <s v="하나카드(민군)"/>
    <d v="2023-10-25T00:00:00"/>
    <s v="20231025-7028-3"/>
    <s v="민군기술이전사업 과제 관련 ADEX 2023 전시회 참관 출장"/>
    <x v="1"/>
    <x v="922"/>
  </r>
  <r>
    <x v="43"/>
    <x v="43"/>
    <s v="하나카드(민군)"/>
    <d v="2023-10-25T00:00:00"/>
    <s v="20231025-7028-4"/>
    <s v="민군기술이전사업 과제 관련 한국 전자전 전시회 참관 출장"/>
    <x v="1"/>
    <x v="923"/>
  </r>
  <r>
    <x v="43"/>
    <x v="43"/>
    <s v="신한카드(이학수 부사장)"/>
    <d v="2023-10-25T00:00:00"/>
    <s v="20231025-7030-2"/>
    <s v="거래처 직원 접대"/>
    <x v="1"/>
    <x v="276"/>
  </r>
  <r>
    <x v="43"/>
    <x v="43"/>
    <s v="노무법인 한결"/>
    <d v="2023-10-25T00:00:00"/>
    <s v="20231025-7031-3"/>
    <s v="인사노무 자문수수료"/>
    <x v="1"/>
    <x v="234"/>
  </r>
  <r>
    <x v="43"/>
    <x v="43"/>
    <s v="남성상사"/>
    <d v="2023-10-26T00:00:00"/>
    <s v="20231026-4001-3"/>
    <s v="체결 Band(240~305 pie용)"/>
    <x v="1"/>
    <x v="182"/>
  </r>
  <r>
    <x v="43"/>
    <x v="43"/>
    <s v="제이에스테크"/>
    <d v="2023-10-26T00:00:00"/>
    <s v="20231026-4004-3"/>
    <s v="AL-써클반사갓 외"/>
    <x v="1"/>
    <x v="325"/>
  </r>
  <r>
    <x v="43"/>
    <x v="43"/>
    <s v="(유)씨피전자"/>
    <d v="2023-10-26T00:00:00"/>
    <s v="20231026-4005-5"/>
    <s v="503830018000-V1 외"/>
    <x v="1"/>
    <x v="924"/>
  </r>
  <r>
    <x v="43"/>
    <x v="43"/>
    <s v="(주)케이비텍"/>
    <d v="2023-10-26T00:00:00"/>
    <s v="20231026-4007-3"/>
    <s v="SMPS(KL3065TMPF15A)"/>
    <x v="1"/>
    <x v="925"/>
  </r>
  <r>
    <x v="43"/>
    <x v="43"/>
    <s v="(주)유니암"/>
    <d v="2023-10-26T00:00:00"/>
    <s v="20231026-7001-3"/>
    <s v="핵심소재- 시약류 구매 건"/>
    <x v="1"/>
    <x v="926"/>
  </r>
  <r>
    <x v="43"/>
    <x v="43"/>
    <s v="신한카드(대표이사)"/>
    <d v="2023-10-26T00:00:00"/>
    <s v="20231026-7005-2"/>
    <s v="거래처 직원 접대"/>
    <x v="1"/>
    <x v="927"/>
  </r>
  <r>
    <x v="43"/>
    <x v="43"/>
    <s v="신한카드(김강호부사장)"/>
    <d v="2023-10-26T00:00:00"/>
    <s v="20231026-7006-3"/>
    <s v="거래처 직원 접대"/>
    <x v="1"/>
    <x v="182"/>
  </r>
  <r>
    <x v="43"/>
    <x v="43"/>
    <s v="신한카드(김혁전무이사)"/>
    <d v="2023-10-26T00:00:00"/>
    <s v="20231026-7007-2"/>
    <s v="거래처 직원 접대"/>
    <x v="1"/>
    <x v="502"/>
  </r>
  <r>
    <x v="43"/>
    <x v="43"/>
    <s v="큐알티 주식회사"/>
    <d v="2023-10-27T00:00:00"/>
    <s v="20231027-4001-3"/>
    <s v="Board/Jig"/>
    <x v="1"/>
    <x v="928"/>
  </r>
  <r>
    <x v="43"/>
    <x v="43"/>
    <s v="(유)신일해외관광"/>
    <d v="2023-10-27T00:00:00"/>
    <s v="20231027-7001-3"/>
    <s v="10월 통근버스"/>
    <x v="1"/>
    <x v="243"/>
  </r>
  <r>
    <x v="43"/>
    <x v="43"/>
    <s v="신한카드(이학수 부사장)"/>
    <d v="2023-10-27T00:00:00"/>
    <s v="20231027-7003-2"/>
    <s v="거래처 직원 접대"/>
    <x v="1"/>
    <x v="929"/>
  </r>
  <r>
    <x v="43"/>
    <x v="43"/>
    <s v="신한카드(김강호부사장)"/>
    <d v="2023-10-27T00:00:00"/>
    <s v="20231027-7004-2"/>
    <s v="출장시 식사"/>
    <x v="1"/>
    <x v="241"/>
  </r>
  <r>
    <x v="43"/>
    <x v="43"/>
    <s v="하나카드"/>
    <d v="2023-10-27T00:00:00"/>
    <s v="20231027-7005-2"/>
    <s v="핵심소재-3단계 4차년도 한국화학공학회 가을 총회 및 학술대회 비용"/>
    <x v="1"/>
    <x v="930"/>
  </r>
  <r>
    <x v="43"/>
    <x v="43"/>
    <s v="하나카드"/>
    <d v="2023-10-27T00:00:00"/>
    <s v="20231027-7005-3"/>
    <s v="핵심소재-3단계 4차년도 한국화학공학회 가을 총회 및 학술대회 비용"/>
    <x v="1"/>
    <x v="159"/>
  </r>
  <r>
    <x v="43"/>
    <x v="43"/>
    <s v="하나카드"/>
    <d v="2023-10-27T00:00:00"/>
    <s v="20231027-7005-4"/>
    <s v="핵심소재-3단계 4차년도 한국화학공학회 가을 총회 및 학술대회 비용"/>
    <x v="1"/>
    <x v="931"/>
  </r>
  <r>
    <x v="43"/>
    <x v="43"/>
    <s v="신한카드(대표이사)"/>
    <d v="2023-10-28T00:00:00"/>
    <s v="20231028-7001-4"/>
    <s v="출장시 기차이용료 외"/>
    <x v="1"/>
    <x v="932"/>
  </r>
  <r>
    <x v="43"/>
    <x v="43"/>
    <s v="신한카드(대표이사)"/>
    <d v="2023-10-29T00:00:00"/>
    <s v="20231029-7001-2"/>
    <s v="거래처 직원 접대"/>
    <x v="1"/>
    <x v="933"/>
  </r>
  <r>
    <x v="43"/>
    <x v="43"/>
    <s v="건웅기계주식회사"/>
    <d v="2023-10-30T00:00:00"/>
    <s v="20231030-4001-2"/>
    <s v="박스 및 포장비(양문형) 외"/>
    <x v="1"/>
    <x v="934"/>
  </r>
  <r>
    <x v="43"/>
    <x v="43"/>
    <s v="클랩"/>
    <d v="2023-10-30T00:00:00"/>
    <s v="20231030-7015-1"/>
    <s v="10월분 매입액 결제 - 핵심소재 원천기술"/>
    <x v="717"/>
    <x v="0"/>
  </r>
  <r>
    <x v="43"/>
    <x v="43"/>
    <s v="클랩"/>
    <d v="2023-10-30T00:00:00"/>
    <s v="20231030-7015-2"/>
    <s v="10월분 매입액 결제 - 핵심소재 원천기술"/>
    <x v="718"/>
    <x v="0"/>
  </r>
  <r>
    <x v="43"/>
    <x v="43"/>
    <s v="케이오엘(KOL)"/>
    <d v="2023-10-30T00:00:00"/>
    <s v="20231030-7015-3"/>
    <s v="10월분 매입액 결제 - 핵심소재 원천기술"/>
    <x v="435"/>
    <x v="0"/>
  </r>
  <r>
    <x v="43"/>
    <x v="43"/>
    <s v="주식회사 케미탑상사"/>
    <d v="2023-10-30T00:00:00"/>
    <s v="20231030-7015-4"/>
    <s v="10월분 매입액 결제 - 핵심소재 원천기술"/>
    <x v="719"/>
    <x v="0"/>
  </r>
  <r>
    <x v="43"/>
    <x v="43"/>
    <s v="엔스펙트라 주식회사"/>
    <d v="2023-10-30T00:00:00"/>
    <s v="20231030-7015-5"/>
    <s v="10월분 매입액 결제 - 핵심소재 원천기술"/>
    <x v="720"/>
    <x v="0"/>
  </r>
  <r>
    <x v="43"/>
    <x v="43"/>
    <s v="(주)유니암"/>
    <d v="2023-10-30T00:00:00"/>
    <s v="20231030-7015-6"/>
    <s v="10월분 매입액 결제 - 핵심소재 원천기술"/>
    <x v="721"/>
    <x v="0"/>
  </r>
  <r>
    <x v="43"/>
    <x v="43"/>
    <s v="하나카드(민군)"/>
    <d v="2023-10-30T00:00:00"/>
    <s v="20231030-7016-2"/>
    <s v="민군기술이전사업 과제 관련 Tester Concept 및 평가 검토 건 출장"/>
    <x v="1"/>
    <x v="935"/>
  </r>
  <r>
    <x v="43"/>
    <x v="43"/>
    <s v="하나카드(민군)"/>
    <d v="2023-10-30T00:00:00"/>
    <s v="20231030-7016-4"/>
    <s v="민군기술이전사업 과제 관련 PCB 검토 건 출장"/>
    <x v="1"/>
    <x v="248"/>
  </r>
  <r>
    <x v="43"/>
    <x v="43"/>
    <s v="하나카드(민군)"/>
    <d v="2023-10-30T00:00:00"/>
    <s v="20231030-7017-2"/>
    <s v="민군기술이전사업 과제 관련 사업관리 설명회 참석 출장"/>
    <x v="1"/>
    <x v="350"/>
  </r>
  <r>
    <x v="43"/>
    <x v="43"/>
    <s v="하나카드(민군)"/>
    <d v="2023-10-30T00:00:00"/>
    <s v="20231030-7017-3"/>
    <s v="민군기술이전사업 과제 관련 TEC 및 온도센서 검토 출장"/>
    <x v="1"/>
    <x v="805"/>
  </r>
  <r>
    <x v="43"/>
    <x v="43"/>
    <s v="하나카드(지역)"/>
    <d v="2023-10-30T00:00:00"/>
    <s v="20231030-7018-2"/>
    <s v="지역특화산업육성 과제 관련 전자부품 협의 건 출장"/>
    <x v="1"/>
    <x v="936"/>
  </r>
  <r>
    <x v="43"/>
    <x v="43"/>
    <s v="하나카드(지역)"/>
    <d v="2023-10-30T00:00:00"/>
    <s v="20231030-7020-2"/>
    <s v="지역특화산업육성 과제 관련 PD 기술 문의 출장"/>
    <x v="1"/>
    <x v="456"/>
  </r>
  <r>
    <x v="43"/>
    <x v="43"/>
    <s v="신한카드(대표이사)"/>
    <d v="2023-10-30T00:00:00"/>
    <s v="20231030-7024-2"/>
    <s v="거래처 직원 접대"/>
    <x v="1"/>
    <x v="272"/>
  </r>
  <r>
    <x v="43"/>
    <x v="43"/>
    <s v="기억유통"/>
    <d v="2023-10-30T00:00:00"/>
    <s v="20231030-7025-4"/>
    <s v="2024년 다이어리"/>
    <x v="1"/>
    <x v="937"/>
  </r>
  <r>
    <x v="43"/>
    <x v="43"/>
    <s v="신한카드(대표이사)"/>
    <d v="2023-10-30T00:00:00"/>
    <s v="20231030-7026-3"/>
    <s v="거래처 직원 접대"/>
    <x v="1"/>
    <x v="938"/>
  </r>
  <r>
    <x v="43"/>
    <x v="43"/>
    <s v="주식회사 티에이치엘"/>
    <d v="2023-10-31T00:00:00"/>
    <s v="20231031-4001-3"/>
    <s v="에어로젯 노즐 32G 외"/>
    <x v="1"/>
    <x v="162"/>
  </r>
  <r>
    <x v="43"/>
    <x v="43"/>
    <s v="주식회사기륭데이타정보"/>
    <d v="2023-10-31T00:00:00"/>
    <s v="20231031-7017-4"/>
    <s v="9월분 매입액 결제"/>
    <x v="659"/>
    <x v="0"/>
  </r>
  <r>
    <x v="43"/>
    <x v="43"/>
    <s v="노령종합상사"/>
    <d v="2023-10-31T00:00:00"/>
    <s v="20231031-7017-6"/>
    <s v="9월분 매입액 결제"/>
    <x v="312"/>
    <x v="0"/>
  </r>
  <r>
    <x v="43"/>
    <x v="43"/>
    <s v="노무법인 한결"/>
    <d v="2023-10-31T00:00:00"/>
    <s v="20231031-7017-7"/>
    <s v="9월분 매입액 결제"/>
    <x v="70"/>
    <x v="0"/>
  </r>
  <r>
    <x v="43"/>
    <x v="43"/>
    <s v="다온이엔지"/>
    <d v="2023-10-31T00:00:00"/>
    <s v="20231031-7017-8"/>
    <s v="9월분 매입액 결제"/>
    <x v="68"/>
    <x v="0"/>
  </r>
  <r>
    <x v="43"/>
    <x v="43"/>
    <s v="덕성기획"/>
    <d v="2023-10-31T00:00:00"/>
    <s v="20231031-7017-12"/>
    <s v="9월분 매입액 결제"/>
    <x v="722"/>
    <x v="0"/>
  </r>
  <r>
    <x v="43"/>
    <x v="43"/>
    <s v="(주)덕성테크팩"/>
    <d v="2023-10-31T00:00:00"/>
    <s v="20231031-7017-13"/>
    <s v="9월분 매입액 결제"/>
    <x v="723"/>
    <x v="0"/>
  </r>
  <r>
    <x v="43"/>
    <x v="43"/>
    <s v="동진폴리우레탄"/>
    <d v="2023-10-31T00:00:00"/>
    <s v="20231031-7017-14"/>
    <s v="9월분 매입액 결제"/>
    <x v="317"/>
    <x v="0"/>
  </r>
  <r>
    <x v="43"/>
    <x v="43"/>
    <s v="주식회사 비츠엘이디"/>
    <d v="2023-10-31T00:00:00"/>
    <s v="20231031-7017-18"/>
    <s v="9월분 매입액 결제"/>
    <x v="724"/>
    <x v="0"/>
  </r>
  <r>
    <x v="43"/>
    <x v="43"/>
    <s v="(주)비트정보기술"/>
    <d v="2023-10-31T00:00:00"/>
    <s v="20231031-7017-19"/>
    <s v="9월분 매입액 결제"/>
    <x v="262"/>
    <x v="0"/>
  </r>
  <r>
    <x v="43"/>
    <x v="43"/>
    <s v="삼전순약공업(주)대전지점"/>
    <d v="2023-10-31T00:00:00"/>
    <s v="20231031-7017-20"/>
    <s v="9월분 매입액 결제"/>
    <x v="725"/>
    <x v="0"/>
  </r>
  <r>
    <x v="43"/>
    <x v="43"/>
    <s v="주식회사 성진테크"/>
    <d v="2023-10-31T00:00:00"/>
    <s v="20231031-7017-21"/>
    <s v="9월분 매입액 결제"/>
    <x v="726"/>
    <x v="0"/>
  </r>
  <r>
    <x v="43"/>
    <x v="43"/>
    <s v="세종산업(주)"/>
    <d v="2023-10-31T00:00:00"/>
    <s v="20231031-7017-22"/>
    <s v="9월분 매입액 결제"/>
    <x v="319"/>
    <x v="0"/>
  </r>
  <r>
    <x v="43"/>
    <x v="43"/>
    <s v="(주)솔룩스"/>
    <d v="2023-10-31T00:00:00"/>
    <s v="20231031-7017-23"/>
    <s v="9월분 매입액 결제"/>
    <x v="386"/>
    <x v="0"/>
  </r>
  <r>
    <x v="43"/>
    <x v="43"/>
    <s v="주식회사 수영산업"/>
    <d v="2023-10-31T00:00:00"/>
    <s v="20231031-7017-24"/>
    <s v="9월분 매입액 결제"/>
    <x v="338"/>
    <x v="0"/>
  </r>
  <r>
    <x v="43"/>
    <x v="43"/>
    <s v="(주)스미스테크"/>
    <d v="2023-10-31T00:00:00"/>
    <s v="20231031-7017-26"/>
    <s v="9월분 매입액 결제"/>
    <x v="727"/>
    <x v="0"/>
  </r>
  <r>
    <x v="43"/>
    <x v="43"/>
    <s v="신우전자(주)"/>
    <d v="2023-10-31T00:00:00"/>
    <s v="20231031-7017-27"/>
    <s v="9월분 매입액 결제"/>
    <x v="728"/>
    <x v="0"/>
  </r>
  <r>
    <x v="43"/>
    <x v="43"/>
    <s v="(유)씨피전자"/>
    <d v="2023-10-31T00:00:00"/>
    <s v="20231031-7017-31"/>
    <s v="9월분 매입액 결제"/>
    <x v="729"/>
    <x v="0"/>
  </r>
  <r>
    <x v="43"/>
    <x v="43"/>
    <s v="(주)어드밴스메탈"/>
    <d v="2023-10-31T00:00:00"/>
    <s v="20231031-7017-33"/>
    <s v="9월분 매입액 결제"/>
    <x v="730"/>
    <x v="0"/>
  </r>
  <r>
    <x v="43"/>
    <x v="43"/>
    <s v="MCT"/>
    <d v="2023-10-31T00:00:00"/>
    <s v="20231031-7017-35"/>
    <s v="9월분 매입액 결제"/>
    <x v="731"/>
    <x v="0"/>
  </r>
  <r>
    <x v="43"/>
    <x v="43"/>
    <s v="주식회사 엠티아이엠"/>
    <d v="2023-10-31T00:00:00"/>
    <s v="20231031-7017-36"/>
    <s v="9월분 매입액 결제"/>
    <x v="732"/>
    <x v="0"/>
  </r>
  <r>
    <x v="43"/>
    <x v="43"/>
    <s v="비투(B2)기술"/>
    <d v="2023-10-31T00:00:00"/>
    <s v="20231031-7017-37"/>
    <s v="9월분 매입액 결제"/>
    <x v="733"/>
    <x v="0"/>
  </r>
  <r>
    <x v="43"/>
    <x v="43"/>
    <s v="(주)영진아스텍"/>
    <d v="2023-10-31T00:00:00"/>
    <s v="20231031-7017-38"/>
    <s v="9월분 매입액 결제"/>
    <x v="734"/>
    <x v="0"/>
  </r>
  <r>
    <x v="43"/>
    <x v="43"/>
    <s v="우진ACT 호남지사"/>
    <d v="2023-10-31T00:00:00"/>
    <s v="20231031-7017-41"/>
    <s v="9월분 매입액 결제"/>
    <x v="735"/>
    <x v="0"/>
  </r>
  <r>
    <x v="43"/>
    <x v="43"/>
    <s v="(주)웰탑테크노스"/>
    <d v="2023-10-31T00:00:00"/>
    <s v="20231031-7017-42"/>
    <s v="9월분 매입액 결제"/>
    <x v="736"/>
    <x v="0"/>
  </r>
  <r>
    <x v="43"/>
    <x v="43"/>
    <s v="유진시스템"/>
    <d v="2023-10-31T00:00:00"/>
    <s v="20231031-7017-44"/>
    <s v="9월분 매입액 결제"/>
    <x v="75"/>
    <x v="0"/>
  </r>
  <r>
    <x v="43"/>
    <x v="43"/>
    <s v="(주)유피테크"/>
    <d v="2023-10-31T00:00:00"/>
    <s v="20231031-7017-46"/>
    <s v="9월분 매입액 결제"/>
    <x v="371"/>
    <x v="0"/>
  </r>
  <r>
    <x v="43"/>
    <x v="43"/>
    <s v="익산관세사무소"/>
    <d v="2023-10-31T00:00:00"/>
    <s v="20231031-7017-47"/>
    <s v="9월분 매입액 결제"/>
    <x v="737"/>
    <x v="0"/>
  </r>
  <r>
    <x v="43"/>
    <x v="43"/>
    <s v="인텍"/>
    <d v="2023-10-31T00:00:00"/>
    <s v="20231031-7017-48"/>
    <s v="9월분 매입액 결제"/>
    <x v="357"/>
    <x v="0"/>
  </r>
  <r>
    <x v="43"/>
    <x v="43"/>
    <s v="주식회사 153신성"/>
    <d v="2023-10-31T00:00:00"/>
    <s v="20231031-7017-49"/>
    <s v="9월분 매입액 결제"/>
    <x v="738"/>
    <x v="0"/>
  </r>
  <r>
    <x v="43"/>
    <x v="43"/>
    <s v="(유)전북전기관리소"/>
    <d v="2023-10-31T00:00:00"/>
    <s v="20231031-7017-51"/>
    <s v="9월분 매입액 결제"/>
    <x v="282"/>
    <x v="0"/>
  </r>
  <r>
    <x v="43"/>
    <x v="43"/>
    <s v="제이에스테크"/>
    <d v="2023-10-31T00:00:00"/>
    <s v="20231031-7017-52"/>
    <s v="9월분 매입액 결제"/>
    <x v="739"/>
    <x v="0"/>
  </r>
  <r>
    <x v="43"/>
    <x v="43"/>
    <s v="유한회사 제이와이산업"/>
    <d v="2023-10-31T00:00:00"/>
    <s v="20231031-7017-53"/>
    <s v="9월분 매입액 결제"/>
    <x v="740"/>
    <x v="0"/>
  </r>
  <r>
    <x v="43"/>
    <x v="43"/>
    <s v="(주)지피엔이"/>
    <d v="2023-10-31T00:00:00"/>
    <s v="20231031-7017-55"/>
    <s v="9월분 매입액 결제"/>
    <x v="334"/>
    <x v="0"/>
  </r>
  <r>
    <x v="43"/>
    <x v="43"/>
    <s v="(주)케이비텍"/>
    <d v="2023-10-31T00:00:00"/>
    <s v="20231031-7017-58"/>
    <s v="9월분 매입액 결제"/>
    <x v="741"/>
    <x v="0"/>
  </r>
  <r>
    <x v="43"/>
    <x v="43"/>
    <s v="(주)코디스"/>
    <d v="2023-10-31T00:00:00"/>
    <s v="20231031-7017-59"/>
    <s v="9월분 매입액 결제"/>
    <x v="742"/>
    <x v="0"/>
  </r>
  <r>
    <x v="43"/>
    <x v="43"/>
    <s v="코오롱하이필(대양)"/>
    <d v="2023-10-31T00:00:00"/>
    <s v="20231031-7017-60"/>
    <s v="9월분 매입액 결제"/>
    <x v="241"/>
    <x v="0"/>
  </r>
  <r>
    <x v="43"/>
    <x v="43"/>
    <s v="태성산업(주)익산공장"/>
    <d v="2023-10-31T00:00:00"/>
    <s v="20231031-7017-61"/>
    <s v="9월분 매입액 결제"/>
    <x v="743"/>
    <x v="0"/>
  </r>
  <r>
    <x v="43"/>
    <x v="43"/>
    <s v="티에스텍"/>
    <d v="2023-10-31T00:00:00"/>
    <s v="20231031-7017-62"/>
    <s v="9월분 매입액 결제"/>
    <x v="280"/>
    <x v="0"/>
  </r>
  <r>
    <x v="43"/>
    <x v="43"/>
    <s v="(유)풍남전력"/>
    <d v="2023-10-31T00:00:00"/>
    <s v="20231031-7017-64"/>
    <s v="9월분 매입액 결제"/>
    <x v="68"/>
    <x v="0"/>
  </r>
  <r>
    <x v="43"/>
    <x v="43"/>
    <s v="(주)한국미스미"/>
    <d v="2023-10-31T00:00:00"/>
    <s v="20231031-7017-66"/>
    <s v="9월분 매입액 결제"/>
    <x v="744"/>
    <x v="0"/>
  </r>
  <r>
    <x v="43"/>
    <x v="43"/>
    <s v="주식회사 한비로"/>
    <d v="2023-10-31T00:00:00"/>
    <s v="20231031-7017-67"/>
    <s v="9월분 매입액 결제"/>
    <x v="606"/>
    <x v="0"/>
  </r>
  <r>
    <x v="43"/>
    <x v="43"/>
    <s v="국보물류(주)"/>
    <d v="2023-10-31T00:00:00"/>
    <s v="20231031-7018-4"/>
    <s v="OMRON(상해) 수출통관료"/>
    <x v="1"/>
    <x v="248"/>
  </r>
  <r>
    <x v="43"/>
    <x v="43"/>
    <s v="익산관세사무소"/>
    <d v="2023-10-31T00:00:00"/>
    <s v="20231031-7019-3"/>
    <s v="NATEC 수출통관료"/>
    <x v="1"/>
    <x v="775"/>
  </r>
  <r>
    <x v="43"/>
    <x v="43"/>
    <s v="하나카드(지역)"/>
    <d v="2023-10-31T00:00:00"/>
    <s v="20231031-7026-2"/>
    <s v="지역특화산업육성 과제 관련 회의비"/>
    <x v="1"/>
    <x v="200"/>
  </r>
  <r>
    <x v="43"/>
    <x v="43"/>
    <s v="신한카드(하이패스)"/>
    <d v="2023-10-31T00:00:00"/>
    <s v="20231031-7027-2"/>
    <s v="하이패스카드 사용"/>
    <x v="1"/>
    <x v="939"/>
  </r>
  <r>
    <x v="43"/>
    <x v="43"/>
    <s v="신한카드(이학수 부사장)"/>
    <d v="2023-10-31T00:00:00"/>
    <s v="20231031-7029-3"/>
    <s v="거래처 직원 접대"/>
    <x v="1"/>
    <x v="940"/>
  </r>
  <r>
    <x v="43"/>
    <x v="43"/>
    <s v="로젠전주"/>
    <d v="2023-10-31T00:00:00"/>
    <s v="20231031-7030-3"/>
    <s v="10월분 택배료"/>
    <x v="1"/>
    <x v="497"/>
  </r>
  <r>
    <x v="43"/>
    <x v="43"/>
    <s v="전북완주봉동용암(경동택배)"/>
    <d v="2023-10-31T00:00:00"/>
    <s v="20231031-7032-3"/>
    <s v="10월분 택배료"/>
    <x v="1"/>
    <x v="941"/>
  </r>
  <r>
    <x v="43"/>
    <x v="43"/>
    <s v="엘에프에스(주)오디텍점"/>
    <d v="2023-10-31T00:00:00"/>
    <s v="20231031-7033-4"/>
    <s v="10월 식대"/>
    <x v="1"/>
    <x v="942"/>
  </r>
  <r>
    <x v="43"/>
    <x v="43"/>
    <s v="유한회사 제이와이산업"/>
    <d v="2023-10-31T00:00:00"/>
    <s v="20231031-7035-3"/>
    <s v="10월 일반폐기물 처리"/>
    <x v="1"/>
    <x v="246"/>
  </r>
  <r>
    <x v="43"/>
    <x v="43"/>
    <s v="현대3공단 주유소"/>
    <d v="2023-10-31T00:00:00"/>
    <s v="20231031-7036-7"/>
    <s v="10월 주유"/>
    <x v="1"/>
    <x v="943"/>
  </r>
  <r>
    <x v="43"/>
    <x v="43"/>
    <s v="신한카드(대표이사)"/>
    <d v="2023-10-31T00:00:00"/>
    <s v="20231031-7037-3"/>
    <s v="출장시 기차이용료 외"/>
    <x v="1"/>
    <x v="944"/>
  </r>
  <r>
    <x v="43"/>
    <x v="43"/>
    <s v="(주)비트정보기술"/>
    <d v="2023-11-01T00:00:00"/>
    <s v="20231101-7005-3"/>
    <s v="11월 ERP 유지 보수비"/>
    <x v="1"/>
    <x v="161"/>
  </r>
  <r>
    <x v="43"/>
    <x v="43"/>
    <s v="하나카드(민군)"/>
    <d v="2023-11-01T00:00:00"/>
    <s v="20231101-7007-2"/>
    <s v="민군기술이전사업 과제 관련 써미스터 성능 평가 출장"/>
    <x v="1"/>
    <x v="945"/>
  </r>
  <r>
    <x v="43"/>
    <x v="43"/>
    <s v="신한카드(대표이사)"/>
    <d v="2023-11-01T00:00:00"/>
    <s v="20231101-7008-2"/>
    <s v="출장시 주차비"/>
    <x v="1"/>
    <x v="946"/>
  </r>
  <r>
    <x v="43"/>
    <x v="43"/>
    <s v="신한카드(대표이사)"/>
    <d v="2023-11-02T00:00:00"/>
    <s v="20231102-7002-2"/>
    <s v="고객사 영업 활동"/>
    <x v="1"/>
    <x v="947"/>
  </r>
  <r>
    <x v="43"/>
    <x v="43"/>
    <s v="신한카드(대표이사)"/>
    <d v="2023-11-02T00:00:00"/>
    <s v="20231102-7003-4"/>
    <s v="출장시 기차이용료"/>
    <x v="1"/>
    <x v="866"/>
  </r>
  <r>
    <x v="43"/>
    <x v="43"/>
    <s v="전북카드"/>
    <d v="2023-11-03T00:00:00"/>
    <s v="20231103-7002-2"/>
    <s v="출장시 식사"/>
    <x v="1"/>
    <x v="724"/>
  </r>
  <r>
    <x v="43"/>
    <x v="43"/>
    <s v="주식회사 한비로"/>
    <d v="2023-11-03T00:00:00"/>
    <s v="20231103-7003-3"/>
    <s v="11월 그룹웨어 서버호스팅료"/>
    <x v="1"/>
    <x v="594"/>
  </r>
  <r>
    <x v="43"/>
    <x v="43"/>
    <s v="신한카드(이학수 부사장)"/>
    <d v="2023-11-03T00:00:00"/>
    <s v="20231103-7004-2"/>
    <s v="거래처 직원 접대"/>
    <x v="1"/>
    <x v="927"/>
  </r>
  <r>
    <x v="43"/>
    <x v="43"/>
    <s v="신한카드(김강호부사장)"/>
    <d v="2023-11-03T00:00:00"/>
    <s v="20231103-7005-2"/>
    <s v="거래처 직원 접대"/>
    <x v="1"/>
    <x v="361"/>
  </r>
  <r>
    <x v="43"/>
    <x v="43"/>
    <s v="신한카드(김혁전무이사)"/>
    <d v="2023-11-03T00:00:00"/>
    <s v="20231103-7006-3"/>
    <s v="출장시 식사"/>
    <x v="1"/>
    <x v="948"/>
  </r>
  <r>
    <x v="43"/>
    <x v="43"/>
    <s v="신한카드(대표이사)"/>
    <d v="2023-11-03T00:00:00"/>
    <s v="20231103-7007-5"/>
    <s v="SRT환불수수료"/>
    <x v="1"/>
    <x v="949"/>
  </r>
  <r>
    <x v="43"/>
    <x v="43"/>
    <s v="퍼팩시스템"/>
    <d v="2023-11-06T00:00:00"/>
    <s v="20231106-4002-3"/>
    <s v="수리(B/F 모터 ASSY)"/>
    <x v="1"/>
    <x v="862"/>
  </r>
  <r>
    <x v="43"/>
    <x v="43"/>
    <s v="신한카드(대표이사)"/>
    <d v="2023-11-06T00:00:00"/>
    <s v="20231106-7002-1"/>
    <s v="11월분 법인카드대금 결제"/>
    <x v="745"/>
    <x v="0"/>
  </r>
  <r>
    <x v="43"/>
    <x v="43"/>
    <s v="신한카드(이학수 부사장)"/>
    <d v="2023-11-06T00:00:00"/>
    <s v="20231106-7002-2"/>
    <s v="11월분 법인카드대금 결제"/>
    <x v="746"/>
    <x v="0"/>
  </r>
  <r>
    <x v="43"/>
    <x v="43"/>
    <s v="신한카드(김강호부사장)"/>
    <d v="2023-11-06T00:00:00"/>
    <s v="20231106-7002-3"/>
    <s v="11월분 법인카드대금 결제"/>
    <x v="747"/>
    <x v="0"/>
  </r>
  <r>
    <x v="43"/>
    <x v="43"/>
    <s v="신한카드(김혁전무이사)"/>
    <d v="2023-11-06T00:00:00"/>
    <s v="20231106-7002-4"/>
    <s v="11월분 법인카드대금 결제"/>
    <x v="748"/>
    <x v="0"/>
  </r>
  <r>
    <x v="43"/>
    <x v="43"/>
    <s v="신한카드(하이패스)"/>
    <d v="2023-11-06T00:00:00"/>
    <s v="20231106-7002-5"/>
    <s v="11월분 법인카드대금 결제"/>
    <x v="749"/>
    <x v="0"/>
  </r>
  <r>
    <x v="43"/>
    <x v="43"/>
    <s v="우명전자산업"/>
    <d v="2023-11-06T00:00:00"/>
    <s v="20231106-7006-1"/>
    <s v="10월분 매입액 결제 - 민군기술이전사업"/>
    <x v="483"/>
    <x v="0"/>
  </r>
  <r>
    <x v="43"/>
    <x v="43"/>
    <s v="선플라워 에너지"/>
    <d v="2023-11-06T00:00:00"/>
    <s v="20231106-7006-2"/>
    <s v="10월분 매입액 결제 - 민군기술이전사업"/>
    <x v="750"/>
    <x v="0"/>
  </r>
  <r>
    <x v="43"/>
    <x v="43"/>
    <s v="인텍"/>
    <d v="2023-11-06T00:00:00"/>
    <s v="20231106-7006-3"/>
    <s v="10월분 매입액 결제 - 민군기술이전사업"/>
    <x v="751"/>
    <x v="0"/>
  </r>
  <r>
    <x v="43"/>
    <x v="43"/>
    <s v="하나카드(민군)"/>
    <d v="2023-11-06T00:00:00"/>
    <s v="20231106-7018-2"/>
    <s v="민군기술이전사업 과제 관련 Ceramic Heater 협의 건 출장"/>
    <x v="1"/>
    <x v="950"/>
  </r>
  <r>
    <x v="43"/>
    <x v="43"/>
    <s v="신한카드(김강호부사장)"/>
    <d v="2023-11-06T00:00:00"/>
    <s v="20231106-7029-3"/>
    <s v="소병훈전무외1명 중국출장항공권(11/5~8)"/>
    <x v="1"/>
    <x v="951"/>
  </r>
  <r>
    <x v="43"/>
    <x v="43"/>
    <s v="하나카드(지역)"/>
    <d v="2023-11-07T00:00:00"/>
    <s v="20231107-7003-2"/>
    <s v="지역특화산업육성 과제 관련 회의비"/>
    <x v="1"/>
    <x v="952"/>
  </r>
  <r>
    <x v="43"/>
    <x v="43"/>
    <s v="신한카드(대표이사)"/>
    <d v="2023-11-07T00:00:00"/>
    <s v="20231107-7006-4"/>
    <s v="거래처 직원 접대 외"/>
    <x v="1"/>
    <x v="953"/>
  </r>
  <r>
    <x v="43"/>
    <x v="43"/>
    <s v="(유)전북전기관리소"/>
    <d v="2023-11-08T00:00:00"/>
    <s v="20231108-7001-3"/>
    <s v="11월 전기안전관리대행수수료"/>
    <x v="1"/>
    <x v="263"/>
  </r>
  <r>
    <x v="43"/>
    <x v="43"/>
    <s v="하나카드(지역)"/>
    <d v="2023-11-08T00:00:00"/>
    <s v="20231108-7005-2"/>
    <s v="지역특화산업육성 과제 관련 전시회 참관"/>
    <x v="1"/>
    <x v="954"/>
  </r>
  <r>
    <x v="43"/>
    <x v="43"/>
    <s v="신한카드(김혁전무이사)"/>
    <d v="2023-11-08T00:00:00"/>
    <s v="20231108-7008-4"/>
    <s v="출장시 식사 외"/>
    <x v="1"/>
    <x v="955"/>
  </r>
  <r>
    <x v="43"/>
    <x v="43"/>
    <s v="하나카드(민군)"/>
    <d v="2023-11-09T00:00:00"/>
    <s v="20231109-7003-2"/>
    <s v="민군기술이전사업 과제 관련 SMATEX 2023 전시회 참관 출장"/>
    <x v="1"/>
    <x v="956"/>
  </r>
  <r>
    <x v="43"/>
    <x v="43"/>
    <s v="신한카드(김혁전무이사)"/>
    <d v="2023-11-09T00:00:00"/>
    <s v="20231109-7004-5"/>
    <s v="출장시 식사 외"/>
    <x v="1"/>
    <x v="885"/>
  </r>
  <r>
    <x v="43"/>
    <x v="43"/>
    <s v="신한카드(대표이사)"/>
    <d v="2023-11-11T00:00:00"/>
    <s v="20231111-7001-2"/>
    <s v="임원진 식사"/>
    <x v="1"/>
    <x v="204"/>
  </r>
  <r>
    <x v="43"/>
    <x v="43"/>
    <s v="하나카드"/>
    <d v="2023-11-13T00:00:00"/>
    <s v="20231113-7016-2"/>
    <s v="핵심소재-핵심소재 원천 기술개발사업 진행을 위한 세미나 진행"/>
    <x v="1"/>
    <x v="682"/>
  </r>
  <r>
    <x v="43"/>
    <x v="43"/>
    <s v="신한카드(대표이사)"/>
    <d v="2023-11-13T00:00:00"/>
    <s v="20231113-7017-2"/>
    <s v="거래처 직원 접대"/>
    <x v="1"/>
    <x v="866"/>
  </r>
  <r>
    <x v="43"/>
    <x v="43"/>
    <s v="신한카드(김혁전무이사)"/>
    <d v="2023-11-13T00:00:00"/>
    <s v="20231113-7018-3"/>
    <s v="출장시 식사"/>
    <x v="1"/>
    <x v="957"/>
  </r>
  <r>
    <x v="43"/>
    <x v="43"/>
    <s v="하나카드(지역)"/>
    <d v="2023-11-14T00:00:00"/>
    <s v="20231114-7001-2"/>
    <s v="지역특화산업육성 과제 관련 전자부품"/>
    <x v="1"/>
    <x v="958"/>
  </r>
  <r>
    <x v="43"/>
    <x v="43"/>
    <s v="하나카드(지역)"/>
    <d v="2023-11-14T00:00:00"/>
    <s v="20231114-7001-3"/>
    <s v="지역특화산업육성 과제 관련 전자부품"/>
    <x v="1"/>
    <x v="959"/>
  </r>
  <r>
    <x v="43"/>
    <x v="43"/>
    <s v="하나카드(지역)"/>
    <d v="2023-11-14T00:00:00"/>
    <s v="20231114-7001-4"/>
    <s v="지역특화산업육성 과제 관련 전자부품"/>
    <x v="1"/>
    <x v="960"/>
  </r>
  <r>
    <x v="43"/>
    <x v="43"/>
    <s v="신한카드(김강호부사장)"/>
    <d v="2023-11-14T00:00:00"/>
    <s v="20231114-7009-2"/>
    <s v="거래처 직원 접대"/>
    <x v="1"/>
    <x v="961"/>
  </r>
  <r>
    <x v="43"/>
    <x v="43"/>
    <s v="신한카드(대표이사)"/>
    <d v="2023-11-14T00:00:00"/>
    <s v="20231114-7010-5"/>
    <s v="SRT환불수수료 외"/>
    <x v="1"/>
    <x v="422"/>
  </r>
  <r>
    <x v="43"/>
    <x v="43"/>
    <s v="하나카드(민군)"/>
    <d v="2023-11-14T00:00:00"/>
    <s v="20231114-7011-2"/>
    <s v="민군기술이전사업 과제 관련 Cable 가공 협의 건 출장"/>
    <x v="1"/>
    <x v="962"/>
  </r>
  <r>
    <x v="43"/>
    <x v="43"/>
    <s v="하나카드(민군)"/>
    <d v="2023-11-14T00:00:00"/>
    <s v="20231114-7012-2"/>
    <s v="민군기술이전사업 과제 관련 세라믹 sub 조립샘플 제작 출장"/>
    <x v="1"/>
    <x v="963"/>
  </r>
  <r>
    <x v="43"/>
    <x v="43"/>
    <s v="하나카드(민군)"/>
    <d v="2023-11-14T00:00:00"/>
    <s v="20231114-7013-2"/>
    <s v="민군기술이전사업 과제 관련 가공품 협의 건 출장"/>
    <x v="1"/>
    <x v="964"/>
  </r>
  <r>
    <x v="43"/>
    <x v="43"/>
    <s v="RAYTRONJAPAN"/>
    <d v="2023-11-15T00:00:00"/>
    <s v="20231115-7002-6"/>
    <s v="10월분 매입액 결제"/>
    <x v="752"/>
    <x v="0"/>
  </r>
  <r>
    <x v="43"/>
    <x v="43"/>
    <s v="현대3공단 주유소"/>
    <d v="2023-11-15T00:00:00"/>
    <s v="20231115-7006-1"/>
    <s v="10월분 매입액 결제"/>
    <x v="753"/>
    <x v="0"/>
  </r>
  <r>
    <x v="43"/>
    <x v="43"/>
    <s v="엘에프에스(주)오디텍점"/>
    <d v="2023-11-15T00:00:00"/>
    <s v="20231115-7006-2"/>
    <s v="10월분 매입액 결제"/>
    <x v="754"/>
    <x v="0"/>
  </r>
  <r>
    <x v="43"/>
    <x v="43"/>
    <s v="(유)신일해외관광"/>
    <d v="2023-11-15T00:00:00"/>
    <s v="20231115-7006-3"/>
    <s v="10월분 매입액 결제"/>
    <x v="224"/>
    <x v="0"/>
  </r>
  <r>
    <x v="43"/>
    <x v="43"/>
    <s v="전북완주봉동용암(경동택배)"/>
    <d v="2023-11-15T00:00:00"/>
    <s v="20231115-7006-4"/>
    <s v="10월분 매입액 결제"/>
    <x v="755"/>
    <x v="0"/>
  </r>
  <r>
    <x v="43"/>
    <x v="43"/>
    <s v="국보물류(주)"/>
    <d v="2023-11-15T00:00:00"/>
    <s v="20231115-7006-5"/>
    <s v="10월분 매입액 결제"/>
    <x v="278"/>
    <x v="0"/>
  </r>
  <r>
    <x v="43"/>
    <x v="43"/>
    <s v="로젠전주"/>
    <d v="2023-11-15T00:00:00"/>
    <s v="20231115-7006-6"/>
    <s v="10월분 매입액 결제"/>
    <x v="490"/>
    <x v="0"/>
  </r>
  <r>
    <x v="43"/>
    <x v="43"/>
    <s v="롯데렌탈(주)"/>
    <d v="2023-11-15T00:00:00"/>
    <s v="20231115-7006-7"/>
    <s v="10월분 매입액 결제"/>
    <x v="359"/>
    <x v="0"/>
  </r>
  <r>
    <x v="43"/>
    <x v="43"/>
    <s v="기억유통"/>
    <d v="2023-11-15T00:00:00"/>
    <s v="20231115-7006-8"/>
    <s v="10월분 매입액 결제"/>
    <x v="756"/>
    <x v="0"/>
  </r>
  <r>
    <x v="43"/>
    <x v="43"/>
    <s v="하나카드"/>
    <d v="2023-11-15T00:00:00"/>
    <s v="20231115-7007-2"/>
    <s v="핵심소재-3단계 4차년도 한국공업화학회 가을 총회 및 학술대회 비용"/>
    <x v="1"/>
    <x v="721"/>
  </r>
  <r>
    <x v="43"/>
    <x v="43"/>
    <s v="하나카드"/>
    <d v="2023-11-15T00:00:00"/>
    <s v="20231115-7007-3"/>
    <s v="핵심소재-3단계 4차년도 한국공업화학회 가을 총회 및 학술대회 비용"/>
    <x v="1"/>
    <x v="389"/>
  </r>
  <r>
    <x v="43"/>
    <x v="43"/>
    <s v="하나카드"/>
    <d v="2023-11-15T00:00:00"/>
    <s v="20231115-7007-4"/>
    <s v="핵심소재-3단계 4차년도 한국공업화학회 가을 총회 및 학술대회 비용"/>
    <x v="1"/>
    <x v="159"/>
  </r>
  <r>
    <x v="43"/>
    <x v="43"/>
    <s v="한국기계연구원"/>
    <d v="2023-11-15T00:00:00"/>
    <s v="20231115-7009-3"/>
    <s v="핵심소재- PLQY 분석 진행료"/>
    <x v="1"/>
    <x v="965"/>
  </r>
  <r>
    <x v="43"/>
    <x v="43"/>
    <s v="울산대학교 산학협력단"/>
    <d v="2023-11-15T00:00:00"/>
    <s v="20231115-7010-3"/>
    <s v="핵심소재- PLQY 분석 진행료"/>
    <x v="1"/>
    <x v="325"/>
  </r>
  <r>
    <x v="43"/>
    <x v="43"/>
    <s v="코오롱하이필(대양)"/>
    <d v="2023-11-15T00:00:00"/>
    <s v="20231115-7014-3"/>
    <s v="11월 정수기렌탈"/>
    <x v="1"/>
    <x v="777"/>
  </r>
  <r>
    <x v="43"/>
    <x v="43"/>
    <s v="신한카드(김강호부사장)"/>
    <d v="2023-11-15T00:00:00"/>
    <s v="20231115-7015-2"/>
    <s v="거래처 직원 접대"/>
    <x v="1"/>
    <x v="966"/>
  </r>
  <r>
    <x v="43"/>
    <x v="43"/>
    <s v="신한카드(김혁전무이사)"/>
    <d v="2023-11-15T00:00:00"/>
    <s v="20231115-7016-2"/>
    <s v="거래처 직원 접대"/>
    <x v="1"/>
    <x v="724"/>
  </r>
  <r>
    <x v="43"/>
    <x v="43"/>
    <s v="이비테크(주)_전자조사"/>
    <d v="2023-11-16T00:00:00"/>
    <s v="20231116-4001-3"/>
    <s v="전자조사(Wafer,Chip)"/>
    <x v="1"/>
    <x v="291"/>
  </r>
  <r>
    <x v="43"/>
    <x v="43"/>
    <s v="건웅기계주식회사"/>
    <d v="2023-11-16T00:00:00"/>
    <s v="20231116-7001-2"/>
    <s v="9월분 매입액 결제"/>
    <x v="757"/>
    <x v="0"/>
  </r>
  <r>
    <x v="43"/>
    <x v="43"/>
    <s v="(주)선일일렉콤"/>
    <d v="2023-11-16T00:00:00"/>
    <s v="20231116-7001-4"/>
    <s v="9월분 매입액 결제"/>
    <x v="380"/>
    <x v="0"/>
  </r>
  <r>
    <x v="43"/>
    <x v="43"/>
    <s v="씬시어전자"/>
    <d v="2023-11-16T00:00:00"/>
    <s v="20231116-7001-7"/>
    <s v="9월분 매입액 결제"/>
    <x v="758"/>
    <x v="0"/>
  </r>
  <r>
    <x v="43"/>
    <x v="43"/>
    <s v="우명전자산업"/>
    <d v="2023-11-16T00:00:00"/>
    <s v="20231116-7001-11"/>
    <s v="9월분 매입액 결제"/>
    <x v="291"/>
    <x v="0"/>
  </r>
  <r>
    <x v="43"/>
    <x v="43"/>
    <s v="지와이테크(GY TECH)"/>
    <d v="2023-11-16T00:00:00"/>
    <s v="20231116-7001-16"/>
    <s v="9월분 매입액 결제"/>
    <x v="393"/>
    <x v="0"/>
  </r>
  <r>
    <x v="43"/>
    <x v="43"/>
    <s v="(주)한국알루미늄"/>
    <d v="2023-11-16T00:00:00"/>
    <s v="20231116-7001-20"/>
    <s v="9월분 매입액 결제"/>
    <x v="251"/>
    <x v="0"/>
  </r>
  <r>
    <x v="43"/>
    <x v="43"/>
    <s v="하나카드(민군)"/>
    <d v="2023-11-16T00:00:00"/>
    <s v="20231116-7002-2"/>
    <s v="민군기술이전사업 과제 관련 DAMEX 2023 전시회 참관 출장"/>
    <x v="1"/>
    <x v="967"/>
  </r>
  <r>
    <x v="43"/>
    <x v="43"/>
    <s v="신한카드(김강호부사장)"/>
    <d v="2023-11-16T00:00:00"/>
    <s v="20231116-7003-2"/>
    <s v="하이패스카드 충전"/>
    <x v="1"/>
    <x v="31"/>
  </r>
  <r>
    <x v="43"/>
    <x v="43"/>
    <s v="신한카드(김혁전무이사)"/>
    <d v="2023-11-16T00:00:00"/>
    <s v="20231116-7004-2"/>
    <s v="거래처 직원 접대"/>
    <x v="1"/>
    <x v="968"/>
  </r>
  <r>
    <x v="43"/>
    <x v="43"/>
    <s v="하나카드(민군)"/>
    <d v="2023-11-16T00:00:00"/>
    <s v="20231116-7005-2"/>
    <s v="민군기술이전사업 과제 관련 방산부품 발전방향 세미나 참석 출장"/>
    <x v="1"/>
    <x v="272"/>
  </r>
  <r>
    <x v="43"/>
    <x v="43"/>
    <s v="하나카드(민군)"/>
    <d v="2023-11-16T00:00:00"/>
    <s v="20231116-7005-3"/>
    <s v="민군기술이전사업 과제 관련 방산부품 발전방향 세미나 참석 출장"/>
    <x v="1"/>
    <x v="969"/>
  </r>
  <r>
    <x v="43"/>
    <x v="43"/>
    <s v="하나카드(민군)"/>
    <d v="2023-11-16T00:00:00"/>
    <s v="20231116-7005-4"/>
    <s v="민군기술이전사업 과제 관련 방산부품 발전방향 세미나 참석 출장"/>
    <x v="1"/>
    <x v="970"/>
  </r>
  <r>
    <x v="43"/>
    <x v="43"/>
    <s v="신한카드(대표이사)"/>
    <d v="2023-11-16T00:00:00"/>
    <s v="20231116-7006-2"/>
    <s v="출장시 주차비"/>
    <x v="1"/>
    <x v="971"/>
  </r>
  <r>
    <x v="43"/>
    <x v="43"/>
    <s v="지와이테크(GY TECH)"/>
    <d v="2023-11-17T00:00:00"/>
    <s v="20231117-4001-3"/>
    <s v="민군기술이전사업 과제 관련 II형 Substrate(Cu) 외"/>
    <x v="1"/>
    <x v="694"/>
  </r>
  <r>
    <x v="43"/>
    <x v="43"/>
    <s v="씨케이티 주식회사"/>
    <d v="2023-11-17T00:00:00"/>
    <s v="20231117-4002-3"/>
    <s v="민군기술이전사업 과제 관련 COVER(76×220) 외"/>
    <x v="1"/>
    <x v="271"/>
  </r>
  <r>
    <x v="43"/>
    <x v="43"/>
    <s v="삼전순약공업(주)대전지점"/>
    <d v="2023-11-17T00:00:00"/>
    <s v="20231117-4003-3"/>
    <s v="에탄올(반도체Grade/4L)"/>
    <x v="1"/>
    <x v="324"/>
  </r>
  <r>
    <x v="43"/>
    <x v="43"/>
    <s v="신한카드(김혁전무이사)"/>
    <d v="2023-11-17T00:00:00"/>
    <s v="20231117-7003-2"/>
    <s v="출장시 식사"/>
    <x v="1"/>
    <x v="383"/>
  </r>
  <r>
    <x v="43"/>
    <x v="43"/>
    <s v="효성모터"/>
    <d v="2023-11-20T00:00:00"/>
    <s v="20231120-4002-3"/>
    <s v="수리(Cooling tower 냉각수 순환모터)"/>
    <x v="1"/>
    <x v="928"/>
  </r>
  <r>
    <x v="43"/>
    <x v="43"/>
    <s v="하나카드(민군)"/>
    <d v="2023-11-20T00:00:00"/>
    <s v="20231120-7009-2"/>
    <s v="민군기술이전사업 과제 관련 3D Metal 프린팅 기술협의 출장"/>
    <x v="1"/>
    <x v="972"/>
  </r>
  <r>
    <x v="43"/>
    <x v="43"/>
    <s v="노무법인 한결"/>
    <d v="2023-11-20T00:00:00"/>
    <s v="20231120-7011-3"/>
    <s v="인사노무 자문수수료"/>
    <x v="1"/>
    <x v="234"/>
  </r>
  <r>
    <x v="43"/>
    <x v="43"/>
    <s v="롯데렌탈(주)"/>
    <d v="2023-11-20T00:00:00"/>
    <s v="20231120-7014-18"/>
    <s v="차량렌탈(145허7991,155하8506,160하9089,172호7801,7802)"/>
    <x v="1"/>
    <x v="287"/>
  </r>
  <r>
    <x v="43"/>
    <x v="43"/>
    <s v="하나카드(지역)"/>
    <d v="2023-11-21T00:00:00"/>
    <s v="20231121-7002-2"/>
    <s v="지역특화산업육성 과제 관련 회의비"/>
    <x v="1"/>
    <x v="389"/>
  </r>
  <r>
    <x v="43"/>
    <x v="43"/>
    <s v="신한카드(김혁전무이사)"/>
    <d v="2023-11-21T00:00:00"/>
    <s v="20231121-7003-2"/>
    <s v="거래처 직원 접대"/>
    <x v="1"/>
    <x v="199"/>
  </r>
  <r>
    <x v="43"/>
    <x v="43"/>
    <s v="신한카드(대표이사)"/>
    <d v="2023-11-21T00:00:00"/>
    <s v="20231121-7004-2"/>
    <s v="출장시 기차이용료"/>
    <x v="1"/>
    <x v="586"/>
  </r>
  <r>
    <x v="43"/>
    <x v="43"/>
    <s v="엠에스테크(MS TECH)"/>
    <d v="2023-11-22T00:00:00"/>
    <s v="20231122-4001-3"/>
    <s v="지역특화산업육성 과제 관련 패커 프레임(STS304)"/>
    <x v="1"/>
    <x v="973"/>
  </r>
  <r>
    <x v="43"/>
    <x v="43"/>
    <s v="전북카드"/>
    <d v="2023-11-22T00:00:00"/>
    <s v="20231122-7001-1"/>
    <s v="11월분 법인카드대금 결제"/>
    <x v="759"/>
    <x v="0"/>
  </r>
  <r>
    <x v="43"/>
    <x v="43"/>
    <s v="하나카드(민군)"/>
    <d v="2023-11-22T00:00:00"/>
    <s v="20231122-7003-2"/>
    <s v="민군기술이전사업 과제 관련 VCSEL 모듈 열특성 분석 출장"/>
    <x v="1"/>
    <x v="974"/>
  </r>
  <r>
    <x v="43"/>
    <x v="43"/>
    <s v="신한카드(대표이사)"/>
    <d v="2023-11-22T00:00:00"/>
    <s v="20231122-7004-2"/>
    <s v="거래처 직원 접대"/>
    <x v="1"/>
    <x v="975"/>
  </r>
  <r>
    <x v="43"/>
    <x v="43"/>
    <s v="신한카드(김혁전무이사)"/>
    <d v="2023-11-22T00:00:00"/>
    <s v="20231122-7005-4"/>
    <s v="출장시 식사 외"/>
    <x v="1"/>
    <x v="185"/>
  </r>
  <r>
    <x v="43"/>
    <x v="43"/>
    <s v="위즈트론"/>
    <d v="2023-11-23T00:00:00"/>
    <s v="20231123-4001-3"/>
    <s v="민군기술이전사업 과제 관련 JIG(AWR6843AOPEVM)"/>
    <x v="1"/>
    <x v="630"/>
  </r>
  <r>
    <x v="43"/>
    <x v="43"/>
    <s v="하나카드(민군)"/>
    <d v="2023-11-23T00:00:00"/>
    <s v="20231123-7001-1"/>
    <s v="11월분 법인카드대금 결제 - 민군기술이전사업"/>
    <x v="760"/>
    <x v="0"/>
  </r>
  <r>
    <x v="43"/>
    <x v="43"/>
    <s v="하나카드"/>
    <d v="2023-11-23T00:00:00"/>
    <s v="20231123-7002-1"/>
    <s v="11월분 법인카드대금 결제 - 핵심소재원천기술개발사업"/>
    <x v="761"/>
    <x v="0"/>
  </r>
  <r>
    <x v="43"/>
    <x v="43"/>
    <s v="하나카드(지역)"/>
    <d v="2023-11-23T00:00:00"/>
    <s v="20231123-7003-1"/>
    <s v="11월분 법인카드대금 결제 - 지역특화산업육성"/>
    <x v="762"/>
    <x v="0"/>
  </r>
  <r>
    <x v="43"/>
    <x v="43"/>
    <s v="하나카드(지역)"/>
    <d v="2023-11-23T00:00:00"/>
    <s v="20231123-7008-2"/>
    <s v="지역특화산업육성 과제 관련 킨텍스 전시회 참관 출장"/>
    <x v="1"/>
    <x v="976"/>
  </r>
  <r>
    <x v="43"/>
    <x v="43"/>
    <s v="신한카드(대표이사)"/>
    <d v="2023-11-23T00:00:00"/>
    <s v="20231123-7009-2"/>
    <s v="거래처 직원 접대"/>
    <x v="1"/>
    <x v="977"/>
  </r>
  <r>
    <x v="43"/>
    <x v="43"/>
    <s v="신한카드(김혁전무이사)"/>
    <d v="2023-11-23T00:00:00"/>
    <s v="20231123-7010-5"/>
    <s v="출장시 택시료 외"/>
    <x v="1"/>
    <x v="978"/>
  </r>
  <r>
    <x v="43"/>
    <x v="43"/>
    <s v="신한카드(대표이사)"/>
    <d v="2023-11-23T00:00:00"/>
    <s v="20231123-7011-3"/>
    <s v="거래처 직원 접대"/>
    <x v="1"/>
    <x v="643"/>
  </r>
  <r>
    <x v="43"/>
    <x v="43"/>
    <s v="하나카드"/>
    <d v="2023-11-23T00:00:00"/>
    <s v="20231123-7012-2"/>
    <s v="핵심소재-3단계 4차년도 최종점검회의 관련 지출 비용"/>
    <x v="1"/>
    <x v="184"/>
  </r>
  <r>
    <x v="43"/>
    <x v="43"/>
    <s v="하나카드"/>
    <d v="2023-11-23T00:00:00"/>
    <s v="20231123-7012-3"/>
    <s v="핵심소재-3단계 4차년도 최종점검회의 관련 지출 비용"/>
    <x v="1"/>
    <x v="865"/>
  </r>
  <r>
    <x v="43"/>
    <x v="43"/>
    <s v="하나카드"/>
    <d v="2023-11-23T00:00:00"/>
    <s v="20231123-7012-4"/>
    <s v="핵심소재-3단계 4차년도 최종점검회의 관련 지출 비용"/>
    <x v="1"/>
    <x v="172"/>
  </r>
  <r>
    <x v="43"/>
    <x v="43"/>
    <s v="지욘티에스"/>
    <d v="2023-11-24T00:00:00"/>
    <s v="20231124-4002-3"/>
    <s v="민군기술이전사업 과제 관련 Graphite Jig Assy"/>
    <x v="1"/>
    <x v="979"/>
  </r>
  <r>
    <x v="43"/>
    <x v="43"/>
    <s v="세원옵틱스(주)"/>
    <d v="2023-11-24T00:00:00"/>
    <s v="20231124-7001-5"/>
    <s v="9월분 매입액 결제"/>
    <x v="763"/>
    <x v="0"/>
  </r>
  <r>
    <x v="43"/>
    <x v="43"/>
    <s v="(주)헤르메스전자"/>
    <d v="2023-11-24T00:00:00"/>
    <s v="20231124-7001-14"/>
    <s v="9월분 매입액 결제"/>
    <x v="764"/>
    <x v="0"/>
  </r>
  <r>
    <x v="43"/>
    <x v="43"/>
    <s v="영광종합사무기"/>
    <d v="2023-11-24T00:00:00"/>
    <s v="20231124-7012-3"/>
    <s v="11월 복사용지"/>
    <x v="1"/>
    <x v="325"/>
  </r>
  <r>
    <x v="43"/>
    <x v="43"/>
    <s v="신한카드(대표이사)"/>
    <d v="2023-11-24T00:00:00"/>
    <s v="20231124-7013-3"/>
    <s v="거래처 직원 접대 외"/>
    <x v="1"/>
    <x v="980"/>
  </r>
  <r>
    <x v="43"/>
    <x v="43"/>
    <s v="신한카드(이학수 부사장)"/>
    <d v="2023-11-24T00:00:00"/>
    <s v="20231124-7014-2"/>
    <s v="거래처 직원 접대"/>
    <x v="1"/>
    <x v="465"/>
  </r>
  <r>
    <x v="43"/>
    <x v="43"/>
    <s v="신한카드(김혁전무이사)"/>
    <d v="2023-11-24T00:00:00"/>
    <s v="20231124-7015-2"/>
    <s v="출장시 식사"/>
    <x v="1"/>
    <x v="241"/>
  </r>
  <r>
    <x v="43"/>
    <x v="43"/>
    <s v="주식회사 그린텍"/>
    <d v="2023-11-25T00:00:00"/>
    <s v="20231125-4001-2"/>
    <s v="PCB(OP30M2-TMF3)_A03"/>
    <x v="1"/>
    <x v="656"/>
  </r>
  <r>
    <x v="43"/>
    <x v="43"/>
    <s v="(주)어드밴스메탈"/>
    <d v="2023-11-25T00:00:00"/>
    <s v="20231125-4003-3"/>
    <s v="SOLDER WIRE(0.8MM)무연"/>
    <x v="1"/>
    <x v="981"/>
  </r>
  <r>
    <x v="43"/>
    <x v="43"/>
    <s v="(주)지브이피"/>
    <d v="2023-11-25T00:00:00"/>
    <s v="20231125-4005-3"/>
    <s v="형광체(GNYAG3357-01-22) 외"/>
    <x v="1"/>
    <x v="982"/>
  </r>
  <r>
    <x v="43"/>
    <x v="43"/>
    <s v="인텍"/>
    <d v="2023-11-25T00:00:00"/>
    <s v="20231125-4006-3"/>
    <s v="BOAT(White LED)"/>
    <x v="1"/>
    <x v="286"/>
  </r>
  <r>
    <x v="43"/>
    <x v="43"/>
    <s v="지와이컨넥터"/>
    <d v="2023-11-25T00:00:00"/>
    <s v="20231125-4007-2"/>
    <s v="HARNESS(12505HS-1526-200MM) 외"/>
    <x v="1"/>
    <x v="983"/>
  </r>
  <r>
    <x v="43"/>
    <x v="43"/>
    <s v="(주)유피테크"/>
    <d v="2023-11-25T00:00:00"/>
    <s v="20231125-4008-3"/>
    <s v="METAL MASK(231116 White LED Array) 외"/>
    <x v="1"/>
    <x v="375"/>
  </r>
  <r>
    <x v="43"/>
    <x v="43"/>
    <s v="우진ACT 호남지사"/>
    <d v="2023-11-25T00:00:00"/>
    <s v="20231125-4010-2"/>
    <s v="토시 외"/>
    <x v="1"/>
    <x v="984"/>
  </r>
  <r>
    <x v="43"/>
    <x v="43"/>
    <s v="(주)마이크로이미지"/>
    <d v="2023-11-25T00:00:00"/>
    <s v="20231125-4011-3"/>
    <s v="MASK(OSD-1110-PPLUS)"/>
    <x v="1"/>
    <x v="985"/>
  </r>
  <r>
    <x v="43"/>
    <x v="43"/>
    <s v="(주)실텍"/>
    <d v="2023-11-25T00:00:00"/>
    <s v="20231125-4012-3"/>
    <s v="민군기술이전사업 과제 관련 TOOL(STEM툴 제작) 외"/>
    <x v="1"/>
    <x v="986"/>
  </r>
  <r>
    <x v="43"/>
    <x v="43"/>
    <s v="(주)한국알루미늄"/>
    <d v="2023-11-25T00:00:00"/>
    <s v="20231125-4014-2"/>
    <s v="운송비(AL CASE)"/>
    <x v="1"/>
    <x v="224"/>
  </r>
  <r>
    <x v="43"/>
    <x v="43"/>
    <s v="주식회사 엠티아이엠"/>
    <d v="2023-11-25T00:00:00"/>
    <s v="20231125-4015-3"/>
    <s v="COVER TAPE(CSL-Z7302) 외"/>
    <x v="1"/>
    <x v="880"/>
  </r>
  <r>
    <x v="43"/>
    <x v="43"/>
    <s v="부광하이텍(주)"/>
    <d v="2023-11-25T00:00:00"/>
    <s v="20231125-4016-3"/>
    <s v="TRAY(7-SEGMENT/LS-0610WA/BK-653)"/>
    <x v="1"/>
    <x v="987"/>
  </r>
  <r>
    <x v="43"/>
    <x v="43"/>
    <s v="동진폴리우레탄"/>
    <d v="2023-11-25T00:00:00"/>
    <s v="20231125-4017-3"/>
    <s v="완충제(PE,Φ90*20T)"/>
    <x v="1"/>
    <x v="220"/>
  </r>
  <r>
    <x v="43"/>
    <x v="43"/>
    <s v="유진시스템"/>
    <d v="2023-11-25T00:00:00"/>
    <s v="20231125-4018-3"/>
    <s v="1CH-HUD Holder 조립 Jig Clamp 외"/>
    <x v="1"/>
    <x v="988"/>
  </r>
  <r>
    <x v="43"/>
    <x v="43"/>
    <s v="이비테크(주)_조명"/>
    <d v="2023-11-25T00:00:00"/>
    <s v="20231125-4019-2"/>
    <s v="원형직부등 15W"/>
    <x v="1"/>
    <x v="160"/>
  </r>
  <r>
    <x v="43"/>
    <x v="43"/>
    <s v="주식회사 케이엠디솔루션"/>
    <d v="2023-11-25T00:00:00"/>
    <s v="20231125-4022-3"/>
    <s v="TAPE(내열 테이프)"/>
    <x v="1"/>
    <x v="311"/>
  </r>
  <r>
    <x v="43"/>
    <x v="43"/>
    <s v="(주)헤르메스전자"/>
    <d v="2023-11-25T00:00:00"/>
    <s v="20231125-4023-2"/>
    <s v="LED PAR30 확산형 외"/>
    <x v="1"/>
    <x v="989"/>
  </r>
  <r>
    <x v="43"/>
    <x v="43"/>
    <s v="주식회사 성진테크"/>
    <d v="2023-11-25T00:00:00"/>
    <s v="20231125-4024-3"/>
    <s v="EPOXY PIN(2.85-1.41-0.25-0.27-0.27-H1.0-14.4L) 외"/>
    <x v="1"/>
    <x v="990"/>
  </r>
  <r>
    <x v="43"/>
    <x v="43"/>
    <s v="주식회사 거성정밀"/>
    <d v="2023-11-25T00:00:00"/>
    <s v="20231125-4026-2"/>
    <s v="OR1414F Cu Plate"/>
    <x v="1"/>
    <x v="991"/>
  </r>
  <r>
    <x v="43"/>
    <x v="43"/>
    <s v="(주)코디스"/>
    <d v="2023-11-25T00:00:00"/>
    <s v="20231125-4027-3"/>
    <s v="DICING BLADE(KH25-2025-BG220) 외"/>
    <x v="1"/>
    <x v="992"/>
  </r>
  <r>
    <x v="43"/>
    <x v="43"/>
    <s v="(주)지피엔이"/>
    <d v="2023-11-25T00:00:00"/>
    <s v="20231125-4029-3"/>
    <s v="습도지시카드(3HIC-40L) 외"/>
    <x v="1"/>
    <x v="212"/>
  </r>
  <r>
    <x v="43"/>
    <x v="43"/>
    <s v="다온이엔지"/>
    <d v="2023-11-25T00:00:00"/>
    <s v="20231125-4030-3"/>
    <s v="수리(Y-Axis LM Guide)"/>
    <x v="1"/>
    <x v="270"/>
  </r>
  <r>
    <x v="43"/>
    <x v="43"/>
    <s v="익산세기냉동"/>
    <d v="2023-11-25T00:00:00"/>
    <s v="20231125-4033-3"/>
    <s v="다풍량해파휠타 외"/>
    <x v="1"/>
    <x v="413"/>
  </r>
  <r>
    <x v="43"/>
    <x v="43"/>
    <s v="우명전자산업"/>
    <d v="2023-11-25T00:00:00"/>
    <s v="20231125-4037-3"/>
    <s v="민군기술이전사업 과제 관련 평가용 PCB(RX-2P)"/>
    <x v="1"/>
    <x v="414"/>
  </r>
  <r>
    <x v="43"/>
    <x v="43"/>
    <s v="주식회사 파인옵토디바이스"/>
    <d v="2023-11-25T00:00:00"/>
    <s v="20231125-4041-2"/>
    <s v="LED(STW8A2PD-B3)"/>
    <x v="1"/>
    <x v="993"/>
  </r>
  <r>
    <x v="43"/>
    <x v="43"/>
    <s v="씬시어전자"/>
    <d v="2023-11-25T00:00:00"/>
    <s v="20231125-4046-3"/>
    <s v="지역특화산업육성 과제 관련 벤딩코일 외 9종(5/8&quot;)"/>
    <x v="1"/>
    <x v="994"/>
  </r>
  <r>
    <x v="43"/>
    <x v="43"/>
    <s v="씬시어전자"/>
    <d v="2023-11-25T00:00:00"/>
    <s v="20231125-4047-2"/>
    <s v="접착제(SUPER X-8008) 외"/>
    <x v="1"/>
    <x v="995"/>
  </r>
  <r>
    <x v="43"/>
    <x v="43"/>
    <s v="주식회사 153신성"/>
    <d v="2023-11-25T00:00:00"/>
    <s v="20231125-4050-3"/>
    <s v="이형제(NB500) 외"/>
    <x v="1"/>
    <x v="297"/>
  </r>
  <r>
    <x v="43"/>
    <x v="43"/>
    <s v="제이에스테크"/>
    <d v="2023-11-25T00:00:00"/>
    <s v="20231125-4053-3"/>
    <s v="AL-써클반사갓 견본 외"/>
    <x v="1"/>
    <x v="635"/>
  </r>
  <r>
    <x v="43"/>
    <x v="43"/>
    <s v="(주)솔룩스"/>
    <d v="2023-11-25T00:00:00"/>
    <s v="20231125-4054-3"/>
    <s v="무연솔더크림(NP303-LHGQ-20KR) 외"/>
    <x v="1"/>
    <x v="996"/>
  </r>
  <r>
    <x v="43"/>
    <x v="43"/>
    <s v="(주)우석AT"/>
    <d v="2023-11-25T00:00:00"/>
    <s v="20231125-4056-3"/>
    <s v="Ceramic Wheel Yellow 외"/>
    <x v="1"/>
    <x v="997"/>
  </r>
  <r>
    <x v="43"/>
    <x v="43"/>
    <s v="유한회사 두성케이블"/>
    <d v="2023-11-25T00:00:00"/>
    <s v="20231125-4057-3"/>
    <s v="CABLE(28AWG*3C/주석도금) 외"/>
    <x v="1"/>
    <x v="296"/>
  </r>
  <r>
    <x v="43"/>
    <x v="43"/>
    <s v="(유)신일해외관광"/>
    <d v="2023-11-26T00:00:00"/>
    <s v="20231126-7001-3"/>
    <s v="11월 통근버스"/>
    <x v="1"/>
    <x v="243"/>
  </r>
  <r>
    <x v="43"/>
    <x v="43"/>
    <s v="신한카드(대표이사)"/>
    <d v="2023-11-26T00:00:00"/>
    <s v="20231126-7002-2"/>
    <s v="출장시 주유비"/>
    <x v="1"/>
    <x v="380"/>
  </r>
  <r>
    <x v="43"/>
    <x v="43"/>
    <s v="(유)씨피전자"/>
    <d v="2023-11-27T00:00:00"/>
    <s v="20231127-4005-2"/>
    <s v="Plating Sample(OPU13TLE) 외"/>
    <x v="1"/>
    <x v="998"/>
  </r>
  <r>
    <x v="43"/>
    <x v="43"/>
    <s v="(주)덕성테크팩"/>
    <d v="2023-11-27T00:00:00"/>
    <s v="20231127-4008-3"/>
    <s v="DICING TAPE(PS50U) 외"/>
    <x v="1"/>
    <x v="999"/>
  </r>
  <r>
    <x v="43"/>
    <x v="43"/>
    <s v="세원옵틱스(주)"/>
    <d v="2023-11-27T00:00:00"/>
    <s v="20231127-4010-3"/>
    <s v="민군기술이전사업 과제 관련 Window(Φ6.5×0.6T, B270)"/>
    <x v="1"/>
    <x v="246"/>
  </r>
  <r>
    <x v="43"/>
    <x v="43"/>
    <s v="서현전자"/>
    <d v="2023-11-27T00:00:00"/>
    <s v="20231127-4012-3"/>
    <s v="Rigid-PCB(이중모드 검출기)"/>
    <x v="1"/>
    <x v="704"/>
  </r>
  <r>
    <x v="43"/>
    <x v="43"/>
    <s v="우명전자산업"/>
    <d v="2023-11-27T00:00:00"/>
    <s v="20231127-4013-3"/>
    <s v="민군기술이전사업 과제 관련 PCB(소형 저전력 양자센서용)"/>
    <x v="1"/>
    <x v="371"/>
  </r>
  <r>
    <x v="43"/>
    <x v="43"/>
    <s v="서현전자"/>
    <d v="2023-11-27T00:00:00"/>
    <s v="20231127-4014-3"/>
    <s v="민군기술이전사업 과제 관련 FPCB(0.2T, ENIG)"/>
    <x v="1"/>
    <x v="761"/>
  </r>
  <r>
    <x v="43"/>
    <x v="43"/>
    <s v="한국기계연구원"/>
    <d v="2023-11-27T00:00:00"/>
    <s v="20231127-7019-1"/>
    <s v="11월분 매입액 결제 - 핵심소재 원천기술"/>
    <x v="765"/>
    <x v="0"/>
  </r>
  <r>
    <x v="43"/>
    <x v="43"/>
    <s v="울산대학교 산학협력단"/>
    <d v="2023-11-27T00:00:00"/>
    <s v="20231127-7019-2"/>
    <s v="11월분 매입액 결제 - 핵심소재 원천기술"/>
    <x v="280"/>
    <x v="0"/>
  </r>
  <r>
    <x v="43"/>
    <x v="43"/>
    <s v="신한카드(대표이사)"/>
    <d v="2023-11-27T00:00:00"/>
    <s v="20231127-7024-2"/>
    <s v="출장시 버스이용료"/>
    <x v="1"/>
    <x v="1000"/>
  </r>
  <r>
    <x v="43"/>
    <x v="43"/>
    <s v="건웅기계주식회사"/>
    <d v="2023-11-28T00:00:00"/>
    <s v="20231128-4003-2"/>
    <s v="박스 및 포장비(양문형) 외"/>
    <x v="1"/>
    <x v="1001"/>
  </r>
  <r>
    <x v="43"/>
    <x v="43"/>
    <s v="거봉테크"/>
    <d v="2023-11-28T00:00:00"/>
    <s v="20231128-7002-1"/>
    <s v="10월분 매입액 결제"/>
    <x v="380"/>
    <x v="0"/>
  </r>
  <r>
    <x v="43"/>
    <x v="43"/>
    <s v="주식회사 금성전열"/>
    <d v="2023-11-28T00:00:00"/>
    <s v="20231128-7002-4"/>
    <s v="10월분 매입액 결제"/>
    <x v="327"/>
    <x v="0"/>
  </r>
  <r>
    <x v="43"/>
    <x v="43"/>
    <s v="남성상사"/>
    <d v="2023-11-28T00:00:00"/>
    <s v="20231128-7002-5"/>
    <s v="10월분 매입액 결제"/>
    <x v="75"/>
    <x v="0"/>
  </r>
  <r>
    <x v="43"/>
    <x v="43"/>
    <s v="노령종합상사"/>
    <d v="2023-11-28T00:00:00"/>
    <s v="20231128-7002-6"/>
    <s v="10월분 매입액 결제"/>
    <x v="766"/>
    <x v="0"/>
  </r>
  <r>
    <x v="43"/>
    <x v="43"/>
    <s v="노무법인 한결"/>
    <d v="2023-11-28T00:00:00"/>
    <s v="20231128-7002-7"/>
    <s v="10월분 매입액 결제"/>
    <x v="70"/>
    <x v="0"/>
  </r>
  <r>
    <x v="43"/>
    <x v="43"/>
    <s v="다온이엔지"/>
    <d v="2023-11-28T00:00:00"/>
    <s v="20231128-7002-8"/>
    <s v="10월분 매입액 결제"/>
    <x v="283"/>
    <x v="0"/>
  </r>
  <r>
    <x v="43"/>
    <x v="43"/>
    <s v="덕성기획"/>
    <d v="2023-11-28T00:00:00"/>
    <s v="20231128-7002-11"/>
    <s v="10월분 매입액 결제"/>
    <x v="256"/>
    <x v="0"/>
  </r>
  <r>
    <x v="43"/>
    <x v="43"/>
    <s v="(주)덕성테크팩"/>
    <d v="2023-11-28T00:00:00"/>
    <s v="20231128-7002-12"/>
    <s v="10월분 매입액 결제"/>
    <x v="767"/>
    <x v="0"/>
  </r>
  <r>
    <x v="43"/>
    <x v="43"/>
    <s v="럭키산업"/>
    <d v="2023-11-28T00:00:00"/>
    <s v="20231128-7002-13"/>
    <s v="10월분 매입액 결제"/>
    <x v="66"/>
    <x v="0"/>
  </r>
  <r>
    <x v="43"/>
    <x v="43"/>
    <s v="부광하이텍(주)"/>
    <d v="2023-11-28T00:00:00"/>
    <s v="20231128-7002-15"/>
    <s v="10월분 매입액 결제"/>
    <x v="768"/>
    <x v="0"/>
  </r>
  <r>
    <x v="43"/>
    <x v="43"/>
    <s v="(주)비트정보기술"/>
    <d v="2023-11-28T00:00:00"/>
    <s v="20231128-7002-17"/>
    <s v="10월분 매입액 결제"/>
    <x v="262"/>
    <x v="0"/>
  </r>
  <r>
    <x v="43"/>
    <x v="43"/>
    <s v="주식회사 성진테크"/>
    <d v="2023-11-28T00:00:00"/>
    <s v="20231128-7002-20"/>
    <s v="10월분 매입액 결제"/>
    <x v="769"/>
    <x v="0"/>
  </r>
  <r>
    <x v="43"/>
    <x v="43"/>
    <s v="세종산업(주)"/>
    <d v="2023-11-28T00:00:00"/>
    <s v="20231128-7002-22"/>
    <s v="10월분 매입액 결제"/>
    <x v="770"/>
    <x v="0"/>
  </r>
  <r>
    <x v="43"/>
    <x v="43"/>
    <s v="(주)솔룩스"/>
    <d v="2023-11-28T00:00:00"/>
    <s v="20231128-7002-23"/>
    <s v="10월분 매입액 결제"/>
    <x v="386"/>
    <x v="0"/>
  </r>
  <r>
    <x v="43"/>
    <x v="43"/>
    <s v="신우전자(주)"/>
    <d v="2023-11-28T00:00:00"/>
    <s v="20231128-7002-24"/>
    <s v="10월분 매입액 결제"/>
    <x v="540"/>
    <x v="0"/>
  </r>
  <r>
    <x v="43"/>
    <x v="43"/>
    <s v="(주)실텍"/>
    <d v="2023-11-28T00:00:00"/>
    <s v="20231128-7002-26"/>
    <s v="10월분 매입액 결제"/>
    <x v="771"/>
    <x v="0"/>
  </r>
  <r>
    <x v="43"/>
    <x v="43"/>
    <s v="씨엠코리아"/>
    <d v="2023-11-28T00:00:00"/>
    <s v="20231128-7002-27"/>
    <s v="10월분 매입액 결제"/>
    <x v="772"/>
    <x v="0"/>
  </r>
  <r>
    <x v="43"/>
    <x v="43"/>
    <s v="(유)씨피전자"/>
    <d v="2023-11-28T00:00:00"/>
    <s v="20231128-7002-29"/>
    <s v="10월분 매입액 결제"/>
    <x v="773"/>
    <x v="0"/>
  </r>
  <r>
    <x v="43"/>
    <x v="43"/>
    <s v="주식회사 엠티아이엠"/>
    <d v="2023-11-28T00:00:00"/>
    <s v="20231128-7002-31"/>
    <s v="10월분 매입액 결제"/>
    <x v="774"/>
    <x v="0"/>
  </r>
  <r>
    <x v="43"/>
    <x v="43"/>
    <s v="비투(B2)기술"/>
    <d v="2023-11-28T00:00:00"/>
    <s v="20231128-7002-32"/>
    <s v="10월분 매입액 결제"/>
    <x v="775"/>
    <x v="0"/>
  </r>
  <r>
    <x v="43"/>
    <x v="43"/>
    <s v="영광종합사무기"/>
    <d v="2023-11-28T00:00:00"/>
    <s v="20231128-7002-33"/>
    <s v="10월분 매입액 결제"/>
    <x v="280"/>
    <x v="0"/>
  </r>
  <r>
    <x v="43"/>
    <x v="43"/>
    <s v="주식회사오감테크놀러지"/>
    <d v="2023-11-28T00:00:00"/>
    <s v="20231128-7002-34"/>
    <s v="10월분 매입액 결제"/>
    <x v="776"/>
    <x v="0"/>
  </r>
  <r>
    <x v="43"/>
    <x v="43"/>
    <s v="와이에이씨가터(주)한국지점"/>
    <d v="2023-11-28T00:00:00"/>
    <s v="20231128-7002-35"/>
    <s v="10월분 매입액 결제"/>
    <x v="493"/>
    <x v="0"/>
  </r>
  <r>
    <x v="43"/>
    <x v="43"/>
    <s v="우진ACT 호남지사"/>
    <d v="2023-11-28T00:00:00"/>
    <s v="20231128-7002-37"/>
    <s v="10월분 매입액 결제"/>
    <x v="777"/>
    <x v="0"/>
  </r>
  <r>
    <x v="43"/>
    <x v="43"/>
    <s v="유니레즈(주)"/>
    <d v="2023-11-28T00:00:00"/>
    <s v="20231128-7002-40"/>
    <s v="10월분 매입액 결제"/>
    <x v="778"/>
    <x v="0"/>
  </r>
  <r>
    <x v="43"/>
    <x v="43"/>
    <s v="(주)유피테크"/>
    <d v="2023-11-28T00:00:00"/>
    <s v="20231128-7002-41"/>
    <s v="10월분 매입액 결제"/>
    <x v="278"/>
    <x v="0"/>
  </r>
  <r>
    <x v="43"/>
    <x v="43"/>
    <s v="익산관세사무소"/>
    <d v="2023-11-28T00:00:00"/>
    <s v="20231128-7002-43"/>
    <s v="10월분 매입액 결제"/>
    <x v="684"/>
    <x v="0"/>
  </r>
  <r>
    <x v="43"/>
    <x v="43"/>
    <s v="주식회사 153신성"/>
    <d v="2023-11-28T00:00:00"/>
    <s v="20231128-7002-44"/>
    <s v="10월분 매입액 결제"/>
    <x v="779"/>
    <x v="0"/>
  </r>
  <r>
    <x v="43"/>
    <x v="43"/>
    <s v="(유)전북전기관리소"/>
    <d v="2023-11-28T00:00:00"/>
    <s v="20231128-7002-45"/>
    <s v="10월분 매입액 결제"/>
    <x v="282"/>
    <x v="0"/>
  </r>
  <r>
    <x v="43"/>
    <x v="43"/>
    <s v="제이에스테크"/>
    <d v="2023-11-28T00:00:00"/>
    <s v="20231128-7002-46"/>
    <s v="10월분 매입액 결제"/>
    <x v="280"/>
    <x v="0"/>
  </r>
  <r>
    <x v="43"/>
    <x v="43"/>
    <s v="유한회사 제이와이산업"/>
    <d v="2023-11-28T00:00:00"/>
    <s v="20231128-7002-47"/>
    <s v="10월분 매입액 결제"/>
    <x v="283"/>
    <x v="0"/>
  </r>
  <r>
    <x v="43"/>
    <x v="43"/>
    <s v="(주)지피엔이"/>
    <d v="2023-11-28T00:00:00"/>
    <s v="20231128-7002-50"/>
    <s v="10월분 매입액 결제"/>
    <x v="603"/>
    <x v="0"/>
  </r>
  <r>
    <x v="43"/>
    <x v="43"/>
    <s v="(주)청용산업"/>
    <d v="2023-11-28T00:00:00"/>
    <s v="20231128-7002-51"/>
    <s v="10월분 매입액 결제"/>
    <x v="397"/>
    <x v="0"/>
  </r>
  <r>
    <x v="43"/>
    <x v="43"/>
    <s v="(주)케이비텍"/>
    <d v="2023-11-28T00:00:00"/>
    <s v="20231128-7002-52"/>
    <s v="10월분 매입액 결제"/>
    <x v="780"/>
    <x v="0"/>
  </r>
  <r>
    <x v="43"/>
    <x v="43"/>
    <s v="(주)코디스"/>
    <d v="2023-11-28T00:00:00"/>
    <s v="20231128-7002-54"/>
    <s v="10월분 매입액 결제"/>
    <x v="781"/>
    <x v="0"/>
  </r>
  <r>
    <x v="43"/>
    <x v="43"/>
    <s v="코오롱하이필(대양)"/>
    <d v="2023-11-28T00:00:00"/>
    <s v="20231128-7002-55"/>
    <s v="10월분 매입액 결제"/>
    <x v="241"/>
    <x v="0"/>
  </r>
  <r>
    <x v="43"/>
    <x v="43"/>
    <s v="큐알티 주식회사"/>
    <d v="2023-11-28T00:00:00"/>
    <s v="20231128-7002-56"/>
    <s v="10월분 매입액 결제"/>
    <x v="576"/>
    <x v="0"/>
  </r>
  <r>
    <x v="43"/>
    <x v="43"/>
    <s v="태성산업(주)익산공장"/>
    <d v="2023-11-28T00:00:00"/>
    <s v="20231128-7002-57"/>
    <s v="10월분 매입액 결제"/>
    <x v="782"/>
    <x v="0"/>
  </r>
  <r>
    <x v="43"/>
    <x v="43"/>
    <s v="주식회사 티에이치엘"/>
    <d v="2023-11-28T00:00:00"/>
    <s v="20231128-7002-58"/>
    <s v="10월분 매입액 결제"/>
    <x v="327"/>
    <x v="0"/>
  </r>
  <r>
    <x v="43"/>
    <x v="43"/>
    <s v="한국특수가스(주)"/>
    <d v="2023-11-28T00:00:00"/>
    <s v="20231128-7002-59"/>
    <s v="10월분 매입액 결제"/>
    <x v="549"/>
    <x v="0"/>
  </r>
  <r>
    <x v="43"/>
    <x v="43"/>
    <s v="주식회사 한비로"/>
    <d v="2023-11-28T00:00:00"/>
    <s v="20231128-7002-60"/>
    <s v="10월분 매입액 결제"/>
    <x v="606"/>
    <x v="0"/>
  </r>
  <r>
    <x v="43"/>
    <x v="43"/>
    <s v="(주)헤르메스전자"/>
    <d v="2023-11-28T00:00:00"/>
    <s v="20231128-7002-63"/>
    <s v="10월분 매입액 결제"/>
    <x v="783"/>
    <x v="0"/>
  </r>
  <r>
    <x v="43"/>
    <x v="43"/>
    <s v="토와화인 주식회사"/>
    <d v="2023-11-28T00:00:00"/>
    <s v="20231128-7002-64"/>
    <s v="10월분 매입액 결제"/>
    <x v="68"/>
    <x v="0"/>
  </r>
  <r>
    <x v="43"/>
    <x v="43"/>
    <s v="신한카드(김혁전무이사)"/>
    <d v="2023-11-29T00:00:00"/>
    <s v="20231129-7005-2"/>
    <s v="출장시 식사"/>
    <x v="1"/>
    <x v="204"/>
  </r>
  <r>
    <x v="43"/>
    <x v="43"/>
    <s v="신한카드(대표이사)"/>
    <d v="2023-11-29T00:00:00"/>
    <s v="20231129-7007-2"/>
    <s v="거래처 직원 접대"/>
    <x v="1"/>
    <x v="1002"/>
  </r>
  <r>
    <x v="43"/>
    <x v="43"/>
    <s v="국보물류(주)"/>
    <d v="2023-11-30T00:00:00"/>
    <s v="20231130-7018-4"/>
    <s v="OMRON(상해) 수출통관료"/>
    <x v="1"/>
    <x v="375"/>
  </r>
  <r>
    <x v="43"/>
    <x v="43"/>
    <s v="익산관세사무소"/>
    <d v="2023-11-30T00:00:00"/>
    <s v="20231130-7019-3"/>
    <s v="NATEC 수출통관료"/>
    <x v="1"/>
    <x v="775"/>
  </r>
  <r>
    <x v="43"/>
    <x v="43"/>
    <s v="신한카드(하이패스)"/>
    <d v="2023-11-30T00:00:00"/>
    <s v="20231130-7020-2"/>
    <s v="하이패스카드 사용"/>
    <x v="1"/>
    <x v="1003"/>
  </r>
  <r>
    <x v="43"/>
    <x v="43"/>
    <s v="신한카드(김혁전무이사)"/>
    <d v="2023-11-30T00:00:00"/>
    <s v="20231130-7021-2"/>
    <s v="출장시 식사"/>
    <x v="1"/>
    <x v="241"/>
  </r>
  <r>
    <x v="43"/>
    <x v="43"/>
    <s v="로젠전주"/>
    <d v="2023-11-30T00:00:00"/>
    <s v="20231130-7022-4"/>
    <s v="11월분 택배료"/>
    <x v="1"/>
    <x v="1004"/>
  </r>
  <r>
    <x v="43"/>
    <x v="43"/>
    <s v="현대3공단 주유소"/>
    <d v="2023-11-30T00:00:00"/>
    <s v="20231130-7024-7"/>
    <s v="11월 주유"/>
    <x v="1"/>
    <x v="1005"/>
  </r>
  <r>
    <x v="43"/>
    <x v="43"/>
    <s v="전북완주봉동용암(경동택배)"/>
    <d v="2023-11-30T00:00:00"/>
    <s v="20231130-7026-3"/>
    <s v="11월분 택배료"/>
    <x v="1"/>
    <x v="1006"/>
  </r>
  <r>
    <x v="43"/>
    <x v="43"/>
    <s v="유한회사 제이와이산업"/>
    <d v="2023-11-30T00:00:00"/>
    <s v="20231130-7028-3"/>
    <s v="11월 일반폐기물 처리"/>
    <x v="1"/>
    <x v="517"/>
  </r>
  <r>
    <x v="43"/>
    <x v="43"/>
    <s v="엘에프에스(주)오디텍점"/>
    <d v="2023-11-30T00:00:00"/>
    <s v="20231130-7031-4"/>
    <s v="11월 식대"/>
    <x v="1"/>
    <x v="1007"/>
  </r>
  <r>
    <x v="43"/>
    <x v="43"/>
    <s v="우명전자산업"/>
    <d v="2023-12-01T00:00:00"/>
    <s v="20231201-4001-3"/>
    <s v="민군기술이전사업 과제 관련 PCB(소형 저전력 양자센서용)"/>
    <x v="1"/>
    <x v="495"/>
  </r>
  <r>
    <x v="43"/>
    <x v="43"/>
    <s v="(주)비트정보기술"/>
    <d v="2023-12-01T00:00:00"/>
    <s v="20231201-7003-3"/>
    <s v="12월 ERP 유지 보수비"/>
    <x v="1"/>
    <x v="161"/>
  </r>
  <r>
    <x v="43"/>
    <x v="43"/>
    <s v="신한카드(김혁전무이사)"/>
    <d v="2023-12-01T00:00:00"/>
    <s v="20231201-7004-2"/>
    <s v="출장시 식사"/>
    <x v="1"/>
    <x v="892"/>
  </r>
  <r>
    <x v="43"/>
    <x v="43"/>
    <s v="신한카드(대표이사)"/>
    <d v="2023-12-03T00:00:00"/>
    <s v="20231203-7001-2"/>
    <s v="출장시 버스이용료"/>
    <x v="1"/>
    <x v="272"/>
  </r>
  <r>
    <x v="43"/>
    <x v="43"/>
    <s v="하나카드(민군)"/>
    <d v="2023-12-04T00:00:00"/>
    <s v="20231204-7012-2"/>
    <s v="민군기술이전사업 과제 관련 JIG 제작 협의 건 출장"/>
    <x v="1"/>
    <x v="1008"/>
  </r>
  <r>
    <x v="43"/>
    <x v="43"/>
    <s v="하나카드(민군)"/>
    <d v="2023-12-04T00:00:00"/>
    <s v="20231204-7013-2"/>
    <s v="민군기술이전사업 과제 관련 Sealing 장비 문의 건 출장"/>
    <x v="1"/>
    <x v="1009"/>
  </r>
  <r>
    <x v="43"/>
    <x v="43"/>
    <s v="엠에스테크(MS TECH)"/>
    <d v="2023-12-04T00:00:00"/>
    <s v="20231204-7016-1"/>
    <s v="11월분 매입액 결제 - 지역특화산업육성"/>
    <x v="784"/>
    <x v="0"/>
  </r>
  <r>
    <x v="43"/>
    <x v="43"/>
    <s v="씬시어전자"/>
    <d v="2023-12-04T00:00:00"/>
    <s v="20231204-7016-2"/>
    <s v="11월분 매입액 결제 - 지역특화산업육성"/>
    <x v="785"/>
    <x v="0"/>
  </r>
  <r>
    <x v="43"/>
    <x v="43"/>
    <s v="지와이테크(GY TECH)"/>
    <d v="2023-12-04T00:00:00"/>
    <s v="20231204-7017-1"/>
    <s v="11월분 매입액 결제 - 민군기술이전사업"/>
    <x v="52"/>
    <x v="0"/>
  </r>
  <r>
    <x v="43"/>
    <x v="43"/>
    <s v="씨케이티 주식회사"/>
    <d v="2023-12-04T00:00:00"/>
    <s v="20231204-7017-2"/>
    <s v="11월분 매입액 결제 - 민군기술이전사업"/>
    <x v="71"/>
    <x v="0"/>
  </r>
  <r>
    <x v="43"/>
    <x v="43"/>
    <s v="위즈트론"/>
    <d v="2023-12-04T00:00:00"/>
    <s v="20231204-7017-3"/>
    <s v="11월분 매입액 결제 - 민군기술이전사업"/>
    <x v="589"/>
    <x v="0"/>
  </r>
  <r>
    <x v="43"/>
    <x v="43"/>
    <s v="지욘티에스"/>
    <d v="2023-12-04T00:00:00"/>
    <s v="20231204-7017-4"/>
    <s v="11월분 매입액 결제 - 민군기술이전사업"/>
    <x v="786"/>
    <x v="0"/>
  </r>
  <r>
    <x v="43"/>
    <x v="43"/>
    <s v="(주)실텍"/>
    <d v="2023-12-04T00:00:00"/>
    <s v="20231204-7017-5"/>
    <s v="11월분 매입액 결제 - 민군기술이전사업"/>
    <x v="787"/>
    <x v="0"/>
  </r>
  <r>
    <x v="43"/>
    <x v="43"/>
    <s v="우명전자산업"/>
    <d v="2023-12-04T00:00:00"/>
    <s v="20231204-7017-6"/>
    <s v="11월분 매입액 결제 - 민군기술이전사업"/>
    <x v="437"/>
    <x v="0"/>
  </r>
  <r>
    <x v="43"/>
    <x v="43"/>
    <s v="신한카드(대표이사)"/>
    <d v="2023-12-04T00:00:00"/>
    <s v="20231204-7020-4"/>
    <s v="출장시 기차이용료 외"/>
    <x v="1"/>
    <x v="940"/>
  </r>
  <r>
    <x v="43"/>
    <x v="43"/>
    <s v="신한카드(대표이사)"/>
    <d v="2023-12-05T00:00:00"/>
    <s v="20231205-7003-1"/>
    <s v="12월분 법인카드대금 결제"/>
    <x v="788"/>
    <x v="0"/>
  </r>
  <r>
    <x v="43"/>
    <x v="43"/>
    <s v="신한카드(이학수 부사장)"/>
    <d v="2023-12-05T00:00:00"/>
    <s v="20231205-7003-2"/>
    <s v="12월분 법인카드대금 결제"/>
    <x v="789"/>
    <x v="0"/>
  </r>
  <r>
    <x v="43"/>
    <x v="43"/>
    <s v="신한카드(김강호부사장)"/>
    <d v="2023-12-05T00:00:00"/>
    <s v="20231205-7003-3"/>
    <s v="12월분 법인카드대금 결제"/>
    <x v="790"/>
    <x v="0"/>
  </r>
  <r>
    <x v="43"/>
    <x v="43"/>
    <s v="신한카드(김혁전무이사)"/>
    <d v="2023-12-05T00:00:00"/>
    <s v="20231205-7003-4"/>
    <s v="12월분 법인카드대금 결제"/>
    <x v="791"/>
    <x v="0"/>
  </r>
  <r>
    <x v="43"/>
    <x v="43"/>
    <s v="신한카드(하이패스)"/>
    <d v="2023-12-05T00:00:00"/>
    <s v="20231205-7003-5"/>
    <s v="12월분 법인카드대금 결제"/>
    <x v="792"/>
    <x v="0"/>
  </r>
  <r>
    <x v="43"/>
    <x v="43"/>
    <s v="하나카드(민군)"/>
    <d v="2023-12-05T00:00:00"/>
    <s v="20231205-7015-2"/>
    <s v="민군기술이전사업 과제 관련 패키지 자기장 시뮬레이션 기술협의 출장"/>
    <x v="1"/>
    <x v="1010"/>
  </r>
  <r>
    <x v="43"/>
    <x v="43"/>
    <s v="하나카드(민군)"/>
    <d v="2023-12-05T00:00:00"/>
    <s v="20231205-7015-3"/>
    <s v="민군기술이전사업 과제 관련 패키지 자기장 시뮬레이션 기술협의 출장"/>
    <x v="1"/>
    <x v="195"/>
  </r>
  <r>
    <x v="43"/>
    <x v="43"/>
    <s v="하나카드(민군)"/>
    <d v="2023-12-05T00:00:00"/>
    <s v="20231205-7016-2"/>
    <s v="민군기술이전사업 과제 관련 AR coating 기술 협의 출장"/>
    <x v="1"/>
    <x v="1011"/>
  </r>
  <r>
    <x v="43"/>
    <x v="43"/>
    <s v="주식회사 한비로"/>
    <d v="2023-12-05T00:00:00"/>
    <s v="20231205-7017-3"/>
    <s v="12월 그룹웨어 서버호스팅료"/>
    <x v="1"/>
    <x v="1012"/>
  </r>
  <r>
    <x v="43"/>
    <x v="43"/>
    <s v="서현전자"/>
    <d v="2023-12-06T00:00:00"/>
    <s v="20231206-4001-3"/>
    <s v="민군기술이전사업 과제 관련 FPCB(4 Layer)"/>
    <x v="1"/>
    <x v="1013"/>
  </r>
  <r>
    <x v="43"/>
    <x v="43"/>
    <s v="전북카드"/>
    <d v="2023-12-06T00:00:00"/>
    <s v="20231206-7001-2"/>
    <s v="거래처 직원 접대"/>
    <x v="1"/>
    <x v="283"/>
  </r>
  <r>
    <x v="43"/>
    <x v="43"/>
    <s v="신한카드(김혁전무이사)"/>
    <d v="2023-12-06T00:00:00"/>
    <s v="20231206-7002-2"/>
    <s v="출장시 식사"/>
    <x v="1"/>
    <x v="828"/>
  </r>
  <r>
    <x v="43"/>
    <x v="43"/>
    <s v="신한카드(대표이사)"/>
    <d v="2023-12-07T00:00:00"/>
    <s v="20231207-7007-4"/>
    <s v="출장시 기차이용료"/>
    <x v="1"/>
    <x v="337"/>
  </r>
  <r>
    <x v="43"/>
    <x v="43"/>
    <s v="신한카드(김강호부사장)"/>
    <d v="2023-12-07T00:00:00"/>
    <s v="20231207-7008-3"/>
    <s v="거래처 직원 접대"/>
    <x v="1"/>
    <x v="734"/>
  </r>
  <r>
    <x v="43"/>
    <x v="43"/>
    <s v="신한카드(김혁전무이사)"/>
    <d v="2023-12-07T00:00:00"/>
    <s v="20231207-7009-4"/>
    <s v="출장시 식사 외"/>
    <x v="1"/>
    <x v="1014"/>
  </r>
  <r>
    <x v="43"/>
    <x v="43"/>
    <s v="(유)전북전기관리소"/>
    <d v="2023-12-08T00:00:00"/>
    <s v="20231208-7005-3"/>
    <s v="12월 전기안전관리대행수수료"/>
    <x v="1"/>
    <x v="263"/>
  </r>
  <r>
    <x v="43"/>
    <x v="43"/>
    <s v="신한카드(대표이사)"/>
    <d v="2023-12-08T00:00:00"/>
    <s v="20231208-7007-2"/>
    <s v="거래처 직원 접대"/>
    <x v="1"/>
    <x v="541"/>
  </r>
  <r>
    <x v="43"/>
    <x v="43"/>
    <s v="신한카드(김혁전무이사)"/>
    <d v="2023-12-08T00:00:00"/>
    <s v="20231208-7008-2"/>
    <s v="출장시 식사"/>
    <x v="1"/>
    <x v="828"/>
  </r>
  <r>
    <x v="43"/>
    <x v="43"/>
    <s v="영진고무"/>
    <d v="2023-12-11T00:00:00"/>
    <s v="20231211-4001-3"/>
    <s v="지역특화산업육성 과제 관련 패커 고무(RUBBER)"/>
    <x v="1"/>
    <x v="656"/>
  </r>
  <r>
    <x v="43"/>
    <x v="43"/>
    <s v="주식회사마루디자인"/>
    <d v="2023-12-11T00:00:00"/>
    <s v="20231211-4002-3"/>
    <s v="민군기술이전사업 과제 관련 VCSEL test  block BTM_rev1 외"/>
    <x v="1"/>
    <x v="404"/>
  </r>
  <r>
    <x v="43"/>
    <x v="43"/>
    <s v="(주)유피테크"/>
    <d v="2023-12-11T00:00:00"/>
    <s v="20231211-4003-3"/>
    <s v="민군기술이전사업 과제 관련 METAL MASK(650×550)"/>
    <x v="1"/>
    <x v="248"/>
  </r>
  <r>
    <x v="43"/>
    <x v="43"/>
    <s v="(주)유피테크"/>
    <d v="2023-12-11T00:00:00"/>
    <s v="20231211-4004-3"/>
    <s v="민군기술이전사업 과제 관련 METAL MASK(0.1T)"/>
    <x v="1"/>
    <x v="248"/>
  </r>
  <r>
    <x v="43"/>
    <x v="43"/>
    <s v="채움하이텍"/>
    <d v="2023-12-11T00:00:00"/>
    <s v="20231211-4005-3"/>
    <s v="민군기술이전사업 과제 관련 ASSEMBLY JIG TOOL(황동, POM)"/>
    <x v="1"/>
    <x v="33"/>
  </r>
  <r>
    <x v="43"/>
    <x v="43"/>
    <s v="(주)실텍"/>
    <d v="2023-12-11T00:00:00"/>
    <s v="20231211-4006-3"/>
    <s v="민군기술이전사업 과제 관련 조립용 Tool"/>
    <x v="1"/>
    <x v="694"/>
  </r>
  <r>
    <x v="43"/>
    <x v="43"/>
    <s v="주식회사오감테크놀러지"/>
    <d v="2023-12-11T00:00:00"/>
    <s v="20231211-4007-3"/>
    <s v="민군기술이전사업 과제 관련 Ceramic Heater(3×2.3×0.5T) 외"/>
    <x v="1"/>
    <x v="1015"/>
  </r>
  <r>
    <x v="43"/>
    <x v="43"/>
    <s v="세원옵틱스(주)"/>
    <d v="2023-12-11T00:00:00"/>
    <s v="20231211-7025-1"/>
    <s v="11월분 매입액 결제 - 민군기술이전사업"/>
    <x v="283"/>
    <x v="0"/>
  </r>
  <r>
    <x v="43"/>
    <x v="43"/>
    <s v="우명전자산업"/>
    <d v="2023-12-11T00:00:00"/>
    <s v="20231211-7025-2"/>
    <s v="11월분 매입액 결제 - 민군기술이전사업"/>
    <x v="370"/>
    <x v="0"/>
  </r>
  <r>
    <x v="43"/>
    <x v="43"/>
    <s v="서현전자"/>
    <d v="2023-12-11T00:00:00"/>
    <s v="20231211-7025-3"/>
    <s v="11월분 매입액 결제 - 민군기술이전사업"/>
    <x v="714"/>
    <x v="0"/>
  </r>
  <r>
    <x v="43"/>
    <x v="43"/>
    <s v="(주)한국알루미늄"/>
    <d v="2023-12-12T00:00:00"/>
    <s v="20231212-4001-3"/>
    <s v="지역특화산업육성 과제 관련 AL 프로파일(2040)"/>
    <x v="1"/>
    <x v="182"/>
  </r>
  <r>
    <x v="43"/>
    <x v="43"/>
    <s v="우명전자산업"/>
    <d v="2023-12-12T00:00:00"/>
    <s v="20231212-4003-3"/>
    <s v="지역특화산업육성 과제 관련 PCB(FR4, 2LY)"/>
    <x v="1"/>
    <x v="234"/>
  </r>
  <r>
    <x v="43"/>
    <x v="43"/>
    <s v="우명전자산업"/>
    <d v="2023-12-12T00:00:00"/>
    <s v="20231212-4004-3"/>
    <s v="민군기술이전사업 과제 관련 PCB(FR-4/1.2T/2LYR)"/>
    <x v="1"/>
    <x v="291"/>
  </r>
  <r>
    <x v="43"/>
    <x v="43"/>
    <s v="주식회사 거도"/>
    <d v="2023-12-12T00:00:00"/>
    <s v="20231212-4005-3"/>
    <s v="지역특화산업육성 과제 관련 분리형 패커"/>
    <x v="1"/>
    <x v="899"/>
  </r>
  <r>
    <x v="43"/>
    <x v="43"/>
    <s v="신한카드(대표이사)"/>
    <d v="2023-12-12T00:00:00"/>
    <s v="20231212-7001-3"/>
    <s v="종합검진(대표이사)"/>
    <x v="1"/>
    <x v="1016"/>
  </r>
  <r>
    <x v="43"/>
    <x v="43"/>
    <s v="신한카드(이학수 부사장)"/>
    <d v="2023-12-12T00:00:00"/>
    <s v="20231212-7001-4"/>
    <s v="종합검진(이학수부사장)"/>
    <x v="1"/>
    <x v="1017"/>
  </r>
  <r>
    <x v="43"/>
    <x v="43"/>
    <s v="하나카드"/>
    <d v="2023-12-12T00:00:00"/>
    <s v="20231212-7003-2"/>
    <s v="핵심소재-이차전지 전해질 관련 세미나 진행"/>
    <x v="1"/>
    <x v="198"/>
  </r>
  <r>
    <x v="43"/>
    <x v="43"/>
    <s v="신한카드(대표이사)"/>
    <d v="2023-12-12T00:00:00"/>
    <s v="20231212-7004-4"/>
    <s v="거래처 직원 접대 외"/>
    <x v="1"/>
    <x v="1018"/>
  </r>
  <r>
    <x v="43"/>
    <x v="43"/>
    <s v="신한카드(김혁전무이사)"/>
    <d v="2023-12-12T00:00:00"/>
    <s v="20231212-7005-2"/>
    <s v="출장시 식사"/>
    <x v="1"/>
    <x v="828"/>
  </r>
  <r>
    <x v="43"/>
    <x v="43"/>
    <s v="하나카드(민군)"/>
    <d v="2023-12-12T00:00:00"/>
    <s v="20231212-7007-2"/>
    <s v="민군기술이전사업 과제 관련 TEC 협의 건 출장"/>
    <x v="1"/>
    <x v="1019"/>
  </r>
  <r>
    <x v="43"/>
    <x v="43"/>
    <s v="주식회사 어포스텍"/>
    <d v="2023-12-13T00:00:00"/>
    <s v="20231213-4001-3"/>
    <s v="민군기술이전사업 과제 관련 Contact JIG(Probe Pin JIG) 외"/>
    <x v="1"/>
    <x v="1020"/>
  </r>
  <r>
    <x v="43"/>
    <x v="43"/>
    <s v="신한카드(김강호부사장)"/>
    <d v="2023-12-13T00:00:00"/>
    <s v="20231213-7001-2"/>
    <s v="거래처 직원 접대"/>
    <x v="1"/>
    <x v="1021"/>
  </r>
  <r>
    <x v="43"/>
    <x v="43"/>
    <s v="RAYTRONJAPAN"/>
    <d v="2023-12-14T00:00:00"/>
    <s v="20231214-4001-3"/>
    <s v="접착제(C-9022) 외"/>
    <x v="1"/>
    <x v="1022"/>
  </r>
  <r>
    <x v="43"/>
    <x v="43"/>
    <s v="신한카드(김혁전무이사)"/>
    <d v="2023-12-14T00:00:00"/>
    <s v="20231214-7001-3"/>
    <s v="출장시 식사 외"/>
    <x v="1"/>
    <x v="1023"/>
  </r>
  <r>
    <x v="43"/>
    <x v="43"/>
    <s v="신한카드(대표이사)"/>
    <d v="2023-12-14T00:00:00"/>
    <s v="20231214-7006-5"/>
    <s v="출장시 기차이용료"/>
    <x v="1"/>
    <x v="1024"/>
  </r>
  <r>
    <x v="43"/>
    <x v="43"/>
    <s v="(주)한국알루미늄"/>
    <d v="2023-12-15T00:00:00"/>
    <s v="20231215-4001-3"/>
    <s v="지역특화산업육성 과제 관련 AL 프로파일(흑색, AL, 2040)"/>
    <x v="1"/>
    <x v="182"/>
  </r>
  <r>
    <x v="43"/>
    <x v="43"/>
    <s v="주식회사 브로스코어"/>
    <d v="2023-12-15T00:00:00"/>
    <s v="20231215-4002-3"/>
    <s v="지역특화산업육성 과제 관련 일체형 패커 외 3종"/>
    <x v="1"/>
    <x v="694"/>
  </r>
  <r>
    <x v="43"/>
    <x v="43"/>
    <s v="현대3공단 주유소"/>
    <d v="2023-12-15T00:00:00"/>
    <s v="20231215-7006-1"/>
    <s v="11월분 매입액 결제"/>
    <x v="793"/>
    <x v="0"/>
  </r>
  <r>
    <x v="43"/>
    <x v="43"/>
    <s v="엘에프에스(주)오디텍점"/>
    <d v="2023-12-15T00:00:00"/>
    <s v="20231215-7006-2"/>
    <s v="11월분 매입액 결제"/>
    <x v="794"/>
    <x v="0"/>
  </r>
  <r>
    <x v="43"/>
    <x v="43"/>
    <s v="(유)신일해외관광"/>
    <d v="2023-12-15T00:00:00"/>
    <s v="20231215-7006-3"/>
    <s v="11월분 매입액 결제"/>
    <x v="224"/>
    <x v="0"/>
  </r>
  <r>
    <x v="43"/>
    <x v="43"/>
    <s v="전북완주봉동용암(경동택배)"/>
    <d v="2023-12-15T00:00:00"/>
    <s v="20231215-7006-4"/>
    <s v="11월분 매입액 결제"/>
    <x v="795"/>
    <x v="0"/>
  </r>
  <r>
    <x v="43"/>
    <x v="43"/>
    <s v="국보물류(주)"/>
    <d v="2023-12-15T00:00:00"/>
    <s v="20231215-7006-5"/>
    <s v="11월분 매입액 결제"/>
    <x v="274"/>
    <x v="0"/>
  </r>
  <r>
    <x v="43"/>
    <x v="43"/>
    <s v="로젠전주"/>
    <d v="2023-12-15T00:00:00"/>
    <s v="20231215-7006-6"/>
    <s v="11월분 매입액 결제"/>
    <x v="796"/>
    <x v="0"/>
  </r>
  <r>
    <x v="43"/>
    <x v="43"/>
    <s v="롯데렌탈(주)"/>
    <d v="2023-12-15T00:00:00"/>
    <s v="20231215-7006-7"/>
    <s v="11월분 매입액 결제"/>
    <x v="359"/>
    <x v="0"/>
  </r>
  <r>
    <x v="43"/>
    <x v="43"/>
    <s v="코오롱하이필(대양)"/>
    <d v="2023-12-15T00:00:00"/>
    <s v="20231215-7007-3"/>
    <s v="12월 정수기렌탈"/>
    <x v="1"/>
    <x v="777"/>
  </r>
  <r>
    <x v="43"/>
    <x v="43"/>
    <s v="신한카드(김혁전무이사)"/>
    <d v="2023-12-15T00:00:00"/>
    <s v="20231215-7011-2"/>
    <s v="출장시 식사"/>
    <x v="1"/>
    <x v="721"/>
  </r>
  <r>
    <x v="43"/>
    <x v="43"/>
    <s v="전북카드"/>
    <d v="2023-12-16T00:00:00"/>
    <s v="20231216-7005-2"/>
    <s v="생산관리자 품질향상 교육 포상 관련 상품권 구입"/>
    <x v="1"/>
    <x v="1025"/>
  </r>
  <r>
    <x v="43"/>
    <x v="43"/>
    <s v="엠에스테크(MS TECH)"/>
    <d v="2023-12-18T00:00:00"/>
    <s v="20231218-4001-3"/>
    <s v="지역특화산업육성 과제 관련 패커 프레임(STS304)"/>
    <x v="1"/>
    <x v="542"/>
  </r>
  <r>
    <x v="43"/>
    <x v="43"/>
    <s v="우명전자산업"/>
    <d v="2023-12-18T00:00:00"/>
    <s v="20231218-7019-1"/>
    <s v="12월분 매입액 결제 - 민군기술이전사업"/>
    <x v="483"/>
    <x v="0"/>
  </r>
  <r>
    <x v="43"/>
    <x v="43"/>
    <s v="서현전자"/>
    <d v="2023-12-18T00:00:00"/>
    <s v="20231218-7019-2"/>
    <s v="12월분 매입액 결제 - 민군기술이전사업"/>
    <x v="797"/>
    <x v="0"/>
  </r>
  <r>
    <x v="43"/>
    <x v="43"/>
    <s v="주식회사마루디자인"/>
    <d v="2023-12-18T00:00:00"/>
    <s v="20231218-7019-3"/>
    <s v="12월분 매입액 결제 - 민군기술이전사업"/>
    <x v="251"/>
    <x v="0"/>
  </r>
  <r>
    <x v="43"/>
    <x v="43"/>
    <s v="(주)유피테크"/>
    <d v="2023-12-18T00:00:00"/>
    <s v="20231218-7019-4"/>
    <s v="12월분 매입액 결제 - 민군기술이전사업"/>
    <x v="278"/>
    <x v="0"/>
  </r>
  <r>
    <x v="43"/>
    <x v="43"/>
    <s v="(주)유피테크"/>
    <d v="2023-12-18T00:00:00"/>
    <s v="20231218-7019-5"/>
    <s v="12월분 매입액 결제 - 민군기술이전사업"/>
    <x v="278"/>
    <x v="0"/>
  </r>
  <r>
    <x v="43"/>
    <x v="43"/>
    <s v="채움하이텍"/>
    <d v="2023-12-18T00:00:00"/>
    <s v="20231218-7019-6"/>
    <s v="12월분 매입액 결제 - 민군기술이전사업"/>
    <x v="250"/>
    <x v="0"/>
  </r>
  <r>
    <x v="43"/>
    <x v="43"/>
    <s v="(주)실텍"/>
    <d v="2023-12-18T00:00:00"/>
    <s v="20231218-7019-7"/>
    <s v="12월분 매입액 결제 - 민군기술이전사업"/>
    <x v="52"/>
    <x v="0"/>
  </r>
  <r>
    <x v="43"/>
    <x v="43"/>
    <s v="주식회사오감테크놀러지"/>
    <d v="2023-12-18T00:00:00"/>
    <s v="20231218-7019-8"/>
    <s v="12월분 매입액 결제 - 민군기술이전사업"/>
    <x v="798"/>
    <x v="0"/>
  </r>
  <r>
    <x v="43"/>
    <x v="43"/>
    <s v="우명전자산업"/>
    <d v="2023-12-18T00:00:00"/>
    <s v="20231218-7019-9"/>
    <s v="12월분 매입액 결제 - 민군기술이전사업"/>
    <x v="380"/>
    <x v="0"/>
  </r>
  <r>
    <x v="43"/>
    <x v="43"/>
    <s v="주식회사 어포스텍"/>
    <d v="2023-12-18T00:00:00"/>
    <s v="20231218-7019-10"/>
    <s v="12월분 매입액 결제 - 민군기술이전사업"/>
    <x v="799"/>
    <x v="0"/>
  </r>
  <r>
    <x v="43"/>
    <x v="43"/>
    <s v="영진고무"/>
    <d v="2023-12-18T00:00:00"/>
    <s v="20231218-7020-1"/>
    <s v="12월분 매입액 결제 - 지역특화산업육성"/>
    <x v="601"/>
    <x v="0"/>
  </r>
  <r>
    <x v="43"/>
    <x v="43"/>
    <s v="(주)한국알루미늄"/>
    <d v="2023-12-18T00:00:00"/>
    <s v="20231218-7020-2"/>
    <s v="12월분 매입액 결제 - 지역특화산업육성"/>
    <x v="75"/>
    <x v="0"/>
  </r>
  <r>
    <x v="43"/>
    <x v="43"/>
    <s v="우명전자산업"/>
    <d v="2023-12-18T00:00:00"/>
    <s v="20231218-7020-3"/>
    <s v="12월분 매입액 결제 - 지역특화산업육성"/>
    <x v="70"/>
    <x v="0"/>
  </r>
  <r>
    <x v="43"/>
    <x v="43"/>
    <s v="(주)한국알루미늄"/>
    <d v="2023-12-18T00:00:00"/>
    <s v="20231218-7020-4"/>
    <s v="12월분 매입액 결제 - 지역특화산업육성"/>
    <x v="75"/>
    <x v="0"/>
  </r>
  <r>
    <x v="43"/>
    <x v="43"/>
    <s v="주식회사 브로스코어"/>
    <d v="2023-12-18T00:00:00"/>
    <s v="20231218-7020-5"/>
    <s v="12월분 매입액 결제 - 지역특화산업육성"/>
    <x v="52"/>
    <x v="0"/>
  </r>
  <r>
    <x v="43"/>
    <x v="43"/>
    <s v="클랩"/>
    <d v="2023-12-18T00:00:00"/>
    <s v="20231218-7025-3"/>
    <s v="핵심소재- 안전관리용품 구매 건"/>
    <x v="1"/>
    <x v="1026"/>
  </r>
  <r>
    <x v="43"/>
    <x v="43"/>
    <s v="신한카드(김강호부사장)"/>
    <d v="2023-12-19T00:00:00"/>
    <s v="20231219-7004-2"/>
    <s v="거래처 직원 접대"/>
    <x v="1"/>
    <x v="1027"/>
  </r>
  <r>
    <x v="43"/>
    <x v="43"/>
    <s v="신한카드(김혁전무이사)"/>
    <d v="2023-12-19T00:00:00"/>
    <s v="20231219-7005-6"/>
    <s v="출장시 식사 외"/>
    <x v="1"/>
    <x v="325"/>
  </r>
  <r>
    <x v="43"/>
    <x v="43"/>
    <s v="신한카드(대표이사)"/>
    <d v="2023-12-19T00:00:00"/>
    <s v="20231219-7006-2"/>
    <s v="거래처 직원 접대"/>
    <x v="1"/>
    <x v="198"/>
  </r>
  <r>
    <x v="43"/>
    <x v="43"/>
    <s v="신한카드(대표이사)"/>
    <d v="2023-12-19T00:00:00"/>
    <s v="20231219-7007-6"/>
    <s v="출장시 기차이용료"/>
    <x v="1"/>
    <x v="1028"/>
  </r>
  <r>
    <x v="43"/>
    <x v="43"/>
    <s v="신한카드(대표이사)"/>
    <d v="2023-12-19T00:00:00"/>
    <s v="20231219-7008-3"/>
    <s v="SRT환불수수료"/>
    <x v="1"/>
    <x v="1029"/>
  </r>
  <r>
    <x v="43"/>
    <x v="43"/>
    <s v="익산세기냉동"/>
    <d v="2023-12-20T00:00:00"/>
    <s v="20231220-4002-3"/>
    <s v="부직포(ACU)_20M"/>
    <x v="1"/>
    <x v="1030"/>
  </r>
  <r>
    <x v="43"/>
    <x v="43"/>
    <s v="롯데렌탈(주)"/>
    <d v="2023-12-20T00:00:00"/>
    <s v="20231220-7006-18"/>
    <s v="차량렌탈(145허7991,155하8506,160하9089,172호7801,7802)"/>
    <x v="1"/>
    <x v="287"/>
  </r>
  <r>
    <x v="43"/>
    <x v="43"/>
    <s v="신한카드(김강호부사장)"/>
    <d v="2023-12-20T00:00:00"/>
    <s v="20231220-7010-2"/>
    <s v="종합검진(김강호부사장)"/>
    <x v="1"/>
    <x v="1031"/>
  </r>
  <r>
    <x v="43"/>
    <x v="43"/>
    <s v="우진ACT 호남지사"/>
    <d v="2023-12-20T00:00:00"/>
    <s v="20231220-7011-3"/>
    <s v="핵심소재- 안전관리용품 구매 건"/>
    <x v="1"/>
    <x v="1032"/>
  </r>
  <r>
    <x v="43"/>
    <x v="43"/>
    <s v="㈜루미컴"/>
    <d v="2023-12-20T00:00:00"/>
    <s v="20231220-7012-3"/>
    <s v="핵심소재 원천기술 과제 관련 안전관리용품"/>
    <x v="1"/>
    <x v="413"/>
  </r>
  <r>
    <x v="43"/>
    <x v="43"/>
    <s v="신한카드(김강호부사장)"/>
    <d v="2023-12-20T00:00:00"/>
    <s v="20231220-7014-2"/>
    <s v="출장시 식사"/>
    <x v="1"/>
    <x v="351"/>
  </r>
  <r>
    <x v="43"/>
    <x v="43"/>
    <s v="신한카드(김혁전무이사)"/>
    <d v="2023-12-20T00:00:00"/>
    <s v="20231220-7015-3"/>
    <s v="출장시 식사 외"/>
    <x v="1"/>
    <x v="593"/>
  </r>
  <r>
    <x v="43"/>
    <x v="43"/>
    <s v="덕성기획"/>
    <d v="2023-12-21T00:00:00"/>
    <s v="20231221-4001-3"/>
    <s v="라벨스티커(은무데드롱 90*100)"/>
    <x v="1"/>
    <x v="228"/>
  </r>
  <r>
    <x v="43"/>
    <x v="43"/>
    <s v="오피스디포 전주점"/>
    <d v="2023-12-21T00:00:00"/>
    <s v="20231221-7002-3"/>
    <s v="핵심소재- 사무용품 구매 건"/>
    <x v="1"/>
    <x v="1033"/>
  </r>
  <r>
    <x v="43"/>
    <x v="43"/>
    <s v="신한카드(김강호부사장)"/>
    <d v="2023-12-21T00:00:00"/>
    <s v="20231221-7004-2"/>
    <s v="거래처 직원 접대"/>
    <x v="1"/>
    <x v="1034"/>
  </r>
  <r>
    <x v="43"/>
    <x v="43"/>
    <s v="신한카드(김혁전무이사)"/>
    <d v="2023-12-21T00:00:00"/>
    <s v="20231221-7005-2"/>
    <s v="거래처 직원 접대"/>
    <x v="1"/>
    <x v="275"/>
  </r>
  <r>
    <x v="43"/>
    <x v="43"/>
    <s v="대진기계(주)"/>
    <d v="2023-12-22T00:00:00"/>
    <s v="20231222-4001-3"/>
    <s v="수리(AIR COMPRESSOR MOTOR)"/>
    <x v="1"/>
    <x v="356"/>
  </r>
  <r>
    <x v="43"/>
    <x v="43"/>
    <s v="(주)헤르메스전자"/>
    <d v="2023-12-22T00:00:00"/>
    <s v="20231222-4002-3"/>
    <s v="삼성 프린트 토너 정품+재생품 SET 외"/>
    <x v="1"/>
    <x v="1035"/>
  </r>
  <r>
    <x v="43"/>
    <x v="43"/>
    <s v="건웅기계주식회사"/>
    <d v="2023-12-22T00:00:00"/>
    <s v="20231222-7001-2"/>
    <s v="10월분 매입액 결제"/>
    <x v="800"/>
    <x v="0"/>
  </r>
  <r>
    <x v="43"/>
    <x v="43"/>
    <s v="씬시어전자"/>
    <d v="2023-12-22T00:00:00"/>
    <s v="20231222-7001-8"/>
    <s v="10월분 매입액 결제"/>
    <x v="801"/>
    <x v="0"/>
  </r>
  <r>
    <x v="43"/>
    <x v="43"/>
    <s v="이비테크(주)_조명"/>
    <d v="2023-12-22T00:00:00"/>
    <s v="20231222-7001-14"/>
    <s v="10월분 매입액 결제"/>
    <x v="802"/>
    <x v="0"/>
  </r>
  <r>
    <x v="43"/>
    <x v="43"/>
    <s v="(주)한국알루미늄"/>
    <d v="2023-12-22T00:00:00"/>
    <s v="20231222-7001-19"/>
    <s v="10월분 매입액 결제"/>
    <x v="353"/>
    <x v="0"/>
  </r>
  <r>
    <x v="43"/>
    <x v="43"/>
    <s v="주식회사 거도"/>
    <d v="2023-12-22T00:00:00"/>
    <s v="20231222-7020-1"/>
    <s v="12월분 매입액 결제 - 지역특화산업육성"/>
    <x v="720"/>
    <x v="0"/>
  </r>
  <r>
    <x v="43"/>
    <x v="43"/>
    <s v="엠에스테크(MS TECH)"/>
    <d v="2023-12-22T00:00:00"/>
    <s v="20231222-7020-2"/>
    <s v="12월분 매입액 결제 - 지역특화산업육성"/>
    <x v="581"/>
    <x v="0"/>
  </r>
  <r>
    <x v="43"/>
    <x v="43"/>
    <s v="하나카드"/>
    <d v="2023-12-22T00:00:00"/>
    <s v="20231222-7022-2"/>
    <s v="핵심소재-CdSe 기반 양자점 광특성 관련 회의비용"/>
    <x v="1"/>
    <x v="31"/>
  </r>
  <r>
    <x v="43"/>
    <x v="43"/>
    <s v="신한카드(김강호부사장)"/>
    <d v="2023-12-22T00:00:00"/>
    <s v="20231222-7025-3"/>
    <s v="거래처 직원 접대 외"/>
    <x v="1"/>
    <x v="1036"/>
  </r>
  <r>
    <x v="43"/>
    <x v="43"/>
    <s v="신한카드(김혁전무이사)"/>
    <d v="2023-12-22T00:00:00"/>
    <s v="20231222-7026-2"/>
    <s v="출장시 식사"/>
    <x v="1"/>
    <x v="892"/>
  </r>
  <r>
    <x v="43"/>
    <x v="43"/>
    <s v="전북카드"/>
    <d v="2023-12-22T00:00:00"/>
    <s v="20231222-7027-1"/>
    <s v="12월분 법인카드대금 결제"/>
    <x v="712"/>
    <x v="0"/>
  </r>
  <r>
    <x v="43"/>
    <x v="43"/>
    <s v="와이에이씨가터(주)한국지점"/>
    <d v="2023-12-25T00:00:00"/>
    <s v="20231225-4004-3"/>
    <s v="CARRIER TAPE(CSP7500)"/>
    <x v="1"/>
    <x v="487"/>
  </r>
  <r>
    <x v="43"/>
    <x v="43"/>
    <s v="(주)덕성테크팩"/>
    <d v="2023-12-25T00:00:00"/>
    <s v="20231225-4005-3"/>
    <s v="DICING TAPE(PS50U) 외"/>
    <x v="1"/>
    <x v="1037"/>
  </r>
  <r>
    <x v="43"/>
    <x v="43"/>
    <s v="지와이컨넥터"/>
    <d v="2023-12-25T00:00:00"/>
    <s v="20231225-4006-3"/>
    <s v="HARNESS(12505HS-1526-250MM)"/>
    <x v="1"/>
    <x v="1038"/>
  </r>
  <r>
    <x v="43"/>
    <x v="43"/>
    <s v="삼한유공압"/>
    <d v="2023-12-25T00:00:00"/>
    <s v="20231225-4007-3"/>
    <s v="AIR CYL(ADQ2A50-100DC)"/>
    <x v="1"/>
    <x v="1039"/>
  </r>
  <r>
    <x v="43"/>
    <x v="43"/>
    <s v="유진시스템"/>
    <d v="2023-12-25T00:00:00"/>
    <s v="20231225-4008-3"/>
    <s v="액상 Mold Type Tape 부착 Jig 외"/>
    <x v="1"/>
    <x v="1040"/>
  </r>
  <r>
    <x v="43"/>
    <x v="43"/>
    <s v="주식회사 거성정밀"/>
    <d v="2023-12-25T00:00:00"/>
    <s v="20231225-4009-3"/>
    <s v="Al Wheel(Φ72, Al 5052, 표면부식) 외"/>
    <x v="1"/>
    <x v="1041"/>
  </r>
  <r>
    <x v="43"/>
    <x v="43"/>
    <s v="인텍"/>
    <d v="2023-12-25T00:00:00"/>
    <s v="20231225-4010-3"/>
    <s v="V1 TRIM 구조변경"/>
    <x v="1"/>
    <x v="370"/>
  </r>
  <r>
    <x v="43"/>
    <x v="43"/>
    <s v="(주)실텍"/>
    <d v="2023-12-25T00:00:00"/>
    <s v="20231225-4011-2"/>
    <s v="CAP(25pi/Window 포함) 외"/>
    <x v="1"/>
    <x v="1042"/>
  </r>
  <r>
    <x v="43"/>
    <x v="43"/>
    <s v="주식회사 성진테크"/>
    <d v="2023-12-25T00:00:00"/>
    <s v="20231225-4012-3"/>
    <s v="COLLET(300-180-17L-BK) 외"/>
    <x v="1"/>
    <x v="1043"/>
  </r>
  <r>
    <x v="43"/>
    <x v="43"/>
    <s v="주식회사 금성전열"/>
    <d v="2023-12-25T00:00:00"/>
    <s v="20231225-4013-3"/>
    <s v="써머 커플(진공프레스용)"/>
    <x v="1"/>
    <x v="162"/>
  </r>
  <r>
    <x v="43"/>
    <x v="43"/>
    <s v="세종산업(주)"/>
    <d v="2023-12-25T00:00:00"/>
    <s v="20231225-4014-3"/>
    <s v="실린지(10cc) 외"/>
    <x v="1"/>
    <x v="777"/>
  </r>
  <r>
    <x v="43"/>
    <x v="43"/>
    <s v="(주)한국미스미"/>
    <d v="2023-12-25T00:00:00"/>
    <s v="20231225-4016-3"/>
    <s v="PROBE PIN(NPT018-B) 외"/>
    <x v="1"/>
    <x v="1044"/>
  </r>
  <r>
    <x v="43"/>
    <x v="43"/>
    <s v="우명전자산업"/>
    <d v="2023-12-25T00:00:00"/>
    <s v="20231225-4017-2"/>
    <s v="PCB(LC-5000B_Sample)"/>
    <x v="1"/>
    <x v="166"/>
  </r>
  <r>
    <x v="43"/>
    <x v="43"/>
    <s v="우명전자산업"/>
    <d v="2023-12-25T00:00:00"/>
    <s v="20231225-4017-4"/>
    <s v="FR-4 절연체(1.6T)"/>
    <x v="1"/>
    <x v="296"/>
  </r>
  <r>
    <x v="43"/>
    <x v="43"/>
    <s v="주식회사 엠티아이엠"/>
    <d v="2023-12-25T00:00:00"/>
    <s v="20231225-4021-3"/>
    <s v="CARRIER TAPE(OGR-102P/24mm) 외"/>
    <x v="1"/>
    <x v="1045"/>
  </r>
  <r>
    <x v="43"/>
    <x v="43"/>
    <s v="태성산업(주)익산공장"/>
    <d v="2023-12-25T00:00:00"/>
    <s v="20231225-4023-3"/>
    <s v="BOX(2호)"/>
    <x v="1"/>
    <x v="771"/>
  </r>
  <r>
    <x v="43"/>
    <x v="43"/>
    <s v="(주)지피엔이"/>
    <d v="2023-12-25T00:00:00"/>
    <s v="20231225-4026-3"/>
    <s v="습도지시카드(3HIC-40L) 외"/>
    <x v="1"/>
    <x v="212"/>
  </r>
  <r>
    <x v="43"/>
    <x v="43"/>
    <s v="(주)코디스"/>
    <d v="2023-12-25T00:00:00"/>
    <s v="20231225-4028-3"/>
    <s v="DICING BLADE(KH25-2025-BG220) 외"/>
    <x v="1"/>
    <x v="290"/>
  </r>
  <r>
    <x v="43"/>
    <x v="43"/>
    <s v="주식회사 비츠엘이디"/>
    <d v="2023-12-25T00:00:00"/>
    <s v="20231225-4030-2"/>
    <s v="SMPS 경관조명 용 컨버터"/>
    <x v="1"/>
    <x v="1046"/>
  </r>
  <r>
    <x v="43"/>
    <x v="43"/>
    <s v="우진ACT 호남지사"/>
    <d v="2023-12-25T00:00:00"/>
    <s v="20231225-4031-3"/>
    <s v="R-141B 외"/>
    <x v="1"/>
    <x v="1047"/>
  </r>
  <r>
    <x v="43"/>
    <x v="43"/>
    <s v="주식회사오감테크놀러지"/>
    <d v="2023-12-25T00:00:00"/>
    <s v="20231225-4033-3"/>
    <s v="Ceramic Heater(HA1670-S167-BOT)"/>
    <x v="1"/>
    <x v="1048"/>
  </r>
  <r>
    <x v="43"/>
    <x v="43"/>
    <s v="주식회사 153신성"/>
    <d v="2023-12-25T00:00:00"/>
    <s v="20231225-4036-3"/>
    <s v="이형제(NA-NB-500)"/>
    <x v="1"/>
    <x v="1049"/>
  </r>
  <r>
    <x v="43"/>
    <x v="43"/>
    <s v="부광하이텍(주)"/>
    <d v="2023-12-25T00:00:00"/>
    <s v="20231225-4038-3"/>
    <s v="TRAY(1CH HUD_BK808호)"/>
    <x v="1"/>
    <x v="1050"/>
  </r>
  <r>
    <x v="43"/>
    <x v="43"/>
    <s v="이비테크(주)_조명"/>
    <d v="2023-12-25T00:00:00"/>
    <s v="20231225-4039-2"/>
    <s v="ODTLS-010-57K 외"/>
    <x v="1"/>
    <x v="1051"/>
  </r>
  <r>
    <x v="43"/>
    <x v="43"/>
    <s v="(주)대전지관"/>
    <d v="2023-12-25T00:00:00"/>
    <s v="20231225-4044-3"/>
    <s v="지관(Φ90*2400*4T) 외"/>
    <x v="1"/>
    <x v="1052"/>
  </r>
  <r>
    <x v="43"/>
    <x v="43"/>
    <s v="지와이테크(GY TECH)"/>
    <d v="2023-12-25T00:00:00"/>
    <s v="20231225-4047-2"/>
    <s v="METAL PCB(231110 White LED Array)"/>
    <x v="1"/>
    <x v="290"/>
  </r>
  <r>
    <x v="43"/>
    <x v="43"/>
    <s v="(유)신일해외관광"/>
    <d v="2023-12-25T00:00:00"/>
    <s v="20231225-7001-3"/>
    <s v="12월 통근버스"/>
    <x v="1"/>
    <x v="243"/>
  </r>
  <r>
    <x v="43"/>
    <x v="43"/>
    <s v="세원옵틱스(주)"/>
    <d v="2023-12-26T00:00:00"/>
    <s v="20231226-4003-3"/>
    <s v="IR Cut Coating(OSD_1109BPF)"/>
    <x v="1"/>
    <x v="899"/>
  </r>
  <r>
    <x v="43"/>
    <x v="43"/>
    <s v="신우전자(주)"/>
    <d v="2023-12-26T00:00:00"/>
    <s v="20231226-4005-3"/>
    <s v="EMPTY REEL(13&quot;*12mm)OD30"/>
    <x v="1"/>
    <x v="1053"/>
  </r>
  <r>
    <x v="43"/>
    <x v="43"/>
    <s v="씬시어전자"/>
    <d v="2023-12-26T00:00:00"/>
    <s v="20231226-4010-2"/>
    <s v="POE 인젝터 외"/>
    <x v="1"/>
    <x v="1054"/>
  </r>
  <r>
    <x v="43"/>
    <x v="43"/>
    <s v="영광종합사무기"/>
    <d v="2023-12-26T00:00:00"/>
    <s v="20231226-7006-3"/>
    <s v="12월 복사용지외"/>
    <x v="1"/>
    <x v="404"/>
  </r>
  <r>
    <x v="43"/>
    <x v="43"/>
    <s v="신한카드(김강호부사장)"/>
    <d v="2023-12-26T00:00:00"/>
    <s v="20231226-7008-2"/>
    <s v="출장시 식사"/>
    <x v="1"/>
    <x v="643"/>
  </r>
  <r>
    <x v="43"/>
    <x v="43"/>
    <s v="신한카드(김혁전무이사)"/>
    <d v="2023-12-26T00:00:00"/>
    <s v="20231226-7009-2"/>
    <s v="출장시 식사"/>
    <x v="1"/>
    <x v="427"/>
  </r>
  <r>
    <x v="43"/>
    <x v="43"/>
    <s v="하나카드(민군)"/>
    <d v="2023-12-26T00:00:00"/>
    <s v="20231226-7010-1"/>
    <s v="12월분 법인카드대금 결제 - 민군기술이전사업"/>
    <x v="803"/>
    <x v="0"/>
  </r>
  <r>
    <x v="43"/>
    <x v="43"/>
    <s v="하나카드"/>
    <d v="2023-12-26T00:00:00"/>
    <s v="20231226-7011-1"/>
    <s v="12월분 법인카드대금 결제 - 핵심소재원천기술개발사업"/>
    <x v="804"/>
    <x v="0"/>
  </r>
  <r>
    <x v="43"/>
    <x v="43"/>
    <s v="하나카드(지역)"/>
    <d v="2023-12-26T00:00:00"/>
    <s v="20231226-7012-1"/>
    <s v="12월분 법인카드대금 결제 - 지역특화산업육성"/>
    <x v="805"/>
    <x v="0"/>
  </r>
  <r>
    <x v="43"/>
    <x v="43"/>
    <s v="엔앤씨광고인쇄"/>
    <d v="2023-12-26T00:00:00"/>
    <s v="20231226-7015-3"/>
    <s v="2024년 플랑카드 제작 및 경영전략 액자속지 인쇄"/>
    <x v="1"/>
    <x v="228"/>
  </r>
  <r>
    <x v="43"/>
    <x v="43"/>
    <s v="건웅기계주식회사"/>
    <d v="2023-12-27T00:00:00"/>
    <s v="20231227-4001-2"/>
    <s v="박스 및 포장비(단문형/선박형) 외"/>
    <x v="1"/>
    <x v="1055"/>
  </r>
  <r>
    <x v="43"/>
    <x v="43"/>
    <s v="대한산업보건협회"/>
    <d v="2023-12-27T00:00:00"/>
    <s v="20231227-7003-3"/>
    <s v="23년 하반기 작업환경측정수수료"/>
    <x v="1"/>
    <x v="1056"/>
  </r>
  <r>
    <x v="43"/>
    <x v="43"/>
    <s v="신한카드(이학수 부사장)"/>
    <d v="2023-12-27T00:00:00"/>
    <s v="20231227-7008-2"/>
    <s v="거래처 직원 접대"/>
    <x v="1"/>
    <x v="681"/>
  </r>
  <r>
    <x v="43"/>
    <x v="43"/>
    <s v="신한카드(김혁전무이사)"/>
    <d v="2023-12-27T00:00:00"/>
    <s v="20231227-7009-3"/>
    <s v="출장시 식사"/>
    <x v="1"/>
    <x v="1057"/>
  </r>
  <r>
    <x v="43"/>
    <x v="43"/>
    <s v="주식회사 거성정밀"/>
    <d v="2023-12-27T00:00:00"/>
    <s v="20231227-7010-2"/>
    <s v="11월분 매입액 결제"/>
    <x v="806"/>
    <x v="0"/>
  </r>
  <r>
    <x v="43"/>
    <x v="43"/>
    <s v="노무법인 한결"/>
    <d v="2023-12-27T00:00:00"/>
    <s v="20231227-7010-5"/>
    <s v="11월분 매입액 결제"/>
    <x v="70"/>
    <x v="0"/>
  </r>
  <r>
    <x v="43"/>
    <x v="43"/>
    <s v="다온이엔지"/>
    <d v="2023-12-27T00:00:00"/>
    <s v="20231227-7010-6"/>
    <s v="11월분 매입액 결제"/>
    <x v="381"/>
    <x v="0"/>
  </r>
  <r>
    <x v="43"/>
    <x v="43"/>
    <s v="(주)덕성테크팩"/>
    <d v="2023-12-27T00:00:00"/>
    <s v="20231227-7010-8"/>
    <s v="11월분 매입액 결제"/>
    <x v="807"/>
    <x v="0"/>
  </r>
  <r>
    <x v="43"/>
    <x v="43"/>
    <s v="동진폴리우레탄"/>
    <d v="2023-12-27T00:00:00"/>
    <s v="20231227-7010-9"/>
    <s v="11월분 매입액 결제"/>
    <x v="317"/>
    <x v="0"/>
  </r>
  <r>
    <x v="43"/>
    <x v="43"/>
    <s v="유한회사 두성케이블"/>
    <d v="2023-12-27T00:00:00"/>
    <s v="20231227-7010-11"/>
    <s v="11월분 매입액 결제"/>
    <x v="68"/>
    <x v="0"/>
  </r>
  <r>
    <x v="43"/>
    <x v="43"/>
    <s v="(주)마이크로이미지"/>
    <d v="2023-12-27T00:00:00"/>
    <s v="20231227-7010-13"/>
    <s v="11월분 매입액 결제"/>
    <x v="808"/>
    <x v="0"/>
  </r>
  <r>
    <x v="43"/>
    <x v="43"/>
    <s v="부광하이텍(주)"/>
    <d v="2023-12-27T00:00:00"/>
    <s v="20231227-7010-15"/>
    <s v="11월분 매입액 결제"/>
    <x v="809"/>
    <x v="0"/>
  </r>
  <r>
    <x v="43"/>
    <x v="43"/>
    <s v="(주)비트정보기술"/>
    <d v="2023-12-27T00:00:00"/>
    <s v="20231227-7010-17"/>
    <s v="11월분 매입액 결제"/>
    <x v="262"/>
    <x v="0"/>
  </r>
  <r>
    <x v="43"/>
    <x v="43"/>
    <s v="삼전순약공업(주)대전지점"/>
    <d v="2023-12-27T00:00:00"/>
    <s v="20231227-7010-18"/>
    <s v="11월분 매입액 결제"/>
    <x v="485"/>
    <x v="0"/>
  </r>
  <r>
    <x v="43"/>
    <x v="43"/>
    <s v="서현전자"/>
    <d v="2023-12-27T00:00:00"/>
    <s v="20231227-7010-19"/>
    <s v="11월분 매입액 결제"/>
    <x v="630"/>
    <x v="0"/>
  </r>
  <r>
    <x v="43"/>
    <x v="43"/>
    <s v="주식회사 성진테크"/>
    <d v="2023-12-27T00:00:00"/>
    <s v="20231227-7010-20"/>
    <s v="11월분 매입액 결제"/>
    <x v="810"/>
    <x v="0"/>
  </r>
  <r>
    <x v="43"/>
    <x v="43"/>
    <s v="(주)솔룩스"/>
    <d v="2023-12-27T00:00:00"/>
    <s v="20231227-7010-24"/>
    <s v="11월분 매입액 결제"/>
    <x v="811"/>
    <x v="0"/>
  </r>
  <r>
    <x v="43"/>
    <x v="43"/>
    <s v="(유)씨피전자"/>
    <d v="2023-12-27T00:00:00"/>
    <s v="20231227-7010-26"/>
    <s v="11월분 매입액 결제"/>
    <x v="812"/>
    <x v="0"/>
  </r>
  <r>
    <x v="43"/>
    <x v="43"/>
    <s v="(주)어드밴스메탈"/>
    <d v="2023-12-27T00:00:00"/>
    <s v="20231227-7010-29"/>
    <s v="11월분 매입액 결제"/>
    <x v="813"/>
    <x v="0"/>
  </r>
  <r>
    <x v="43"/>
    <x v="43"/>
    <s v="주식회사 엠티아이엠"/>
    <d v="2023-12-27T00:00:00"/>
    <s v="20231227-7010-31"/>
    <s v="11월분 매입액 결제"/>
    <x v="771"/>
    <x v="0"/>
  </r>
  <r>
    <x v="43"/>
    <x v="43"/>
    <s v="영광종합사무기"/>
    <d v="2023-12-27T00:00:00"/>
    <s v="20231227-7010-32"/>
    <s v="11월분 매입액 결제"/>
    <x v="280"/>
    <x v="0"/>
  </r>
  <r>
    <x v="43"/>
    <x v="43"/>
    <s v="우진ACT 호남지사"/>
    <d v="2023-12-27T00:00:00"/>
    <s v="20231227-7010-35"/>
    <s v="11월분 매입액 결제"/>
    <x v="814"/>
    <x v="0"/>
  </r>
  <r>
    <x v="43"/>
    <x v="43"/>
    <s v="유진시스템"/>
    <d v="2023-12-27T00:00:00"/>
    <s v="20231227-7010-38"/>
    <s v="11월분 매입액 결제"/>
    <x v="815"/>
    <x v="0"/>
  </r>
  <r>
    <x v="43"/>
    <x v="43"/>
    <s v="(주)유피테크"/>
    <d v="2023-12-27T00:00:00"/>
    <s v="20231227-7010-40"/>
    <s v="11월분 매입액 결제"/>
    <x v="274"/>
    <x v="0"/>
  </r>
  <r>
    <x v="43"/>
    <x v="43"/>
    <s v="이비테크(주)_전자조사"/>
    <d v="2023-12-27T00:00:00"/>
    <s v="20231227-7010-41"/>
    <s v="11월분 매입액 결제"/>
    <x v="380"/>
    <x v="0"/>
  </r>
  <r>
    <x v="43"/>
    <x v="43"/>
    <s v="익산관세사무소"/>
    <d v="2023-12-27T00:00:00"/>
    <s v="20231227-7010-42"/>
    <s v="11월분 매입액 결제"/>
    <x v="684"/>
    <x v="0"/>
  </r>
  <r>
    <x v="43"/>
    <x v="43"/>
    <s v="익산세기냉동"/>
    <d v="2023-12-27T00:00:00"/>
    <s v="20231227-7010-43"/>
    <s v="11월분 매입액 결제"/>
    <x v="452"/>
    <x v="0"/>
  </r>
  <r>
    <x v="43"/>
    <x v="43"/>
    <s v="인텍"/>
    <d v="2023-12-27T00:00:00"/>
    <s v="20231227-7010-44"/>
    <s v="11월분 매입액 결제"/>
    <x v="357"/>
    <x v="0"/>
  </r>
  <r>
    <x v="43"/>
    <x v="43"/>
    <s v="주식회사 153신성"/>
    <d v="2023-12-27T00:00:00"/>
    <s v="20231227-7010-45"/>
    <s v="11월분 매입액 결제"/>
    <x v="385"/>
    <x v="0"/>
  </r>
  <r>
    <x v="43"/>
    <x v="43"/>
    <s v="(유)전북전기관리소"/>
    <d v="2023-12-27T00:00:00"/>
    <s v="20231227-7010-47"/>
    <s v="11월분 매입액 결제"/>
    <x v="282"/>
    <x v="0"/>
  </r>
  <r>
    <x v="43"/>
    <x v="43"/>
    <s v="제이에스테크"/>
    <d v="2023-12-27T00:00:00"/>
    <s v="20231227-7010-50"/>
    <s v="11월분 매입액 결제"/>
    <x v="625"/>
    <x v="0"/>
  </r>
  <r>
    <x v="43"/>
    <x v="43"/>
    <s v="유한회사 제이와이산업"/>
    <d v="2023-12-27T00:00:00"/>
    <s v="20231227-7010-51"/>
    <s v="11월분 매입액 결제"/>
    <x v="499"/>
    <x v="0"/>
  </r>
  <r>
    <x v="43"/>
    <x v="43"/>
    <s v="지와이컨넥터"/>
    <d v="2023-12-27T00:00:00"/>
    <s v="20231227-7010-53"/>
    <s v="11월분 매입액 결제"/>
    <x v="816"/>
    <x v="0"/>
  </r>
  <r>
    <x v="43"/>
    <x v="43"/>
    <s v="(주)지브이피"/>
    <d v="2023-12-27T00:00:00"/>
    <s v="20231227-7010-54"/>
    <s v="11월분 매입액 결제"/>
    <x v="817"/>
    <x v="0"/>
  </r>
  <r>
    <x v="43"/>
    <x v="43"/>
    <s v="(주)지피엔이"/>
    <d v="2023-12-27T00:00:00"/>
    <s v="20231227-7010-55"/>
    <s v="11월분 매입액 결제"/>
    <x v="334"/>
    <x v="0"/>
  </r>
  <r>
    <x v="43"/>
    <x v="43"/>
    <s v="주식회사 케이엠디솔루션"/>
    <d v="2023-12-27T00:00:00"/>
    <s v="20231227-7010-57"/>
    <s v="11월분 매입액 결제"/>
    <x v="350"/>
    <x v="0"/>
  </r>
  <r>
    <x v="43"/>
    <x v="43"/>
    <s v="코오롱하이필(대양)"/>
    <d v="2023-12-27T00:00:00"/>
    <s v="20231227-7010-58"/>
    <s v="11월분 매입액 결제"/>
    <x v="241"/>
    <x v="0"/>
  </r>
  <r>
    <x v="43"/>
    <x v="43"/>
    <s v="퍼팩시스템"/>
    <d v="2023-12-27T00:00:00"/>
    <s v="20231227-7010-59"/>
    <s v="11월분 매입액 결제"/>
    <x v="740"/>
    <x v="0"/>
  </r>
  <r>
    <x v="43"/>
    <x v="43"/>
    <s v="주식회사 한비로"/>
    <d v="2023-12-27T00:00:00"/>
    <s v="20231227-7010-61"/>
    <s v="11월분 매입액 결제"/>
    <x v="606"/>
    <x v="0"/>
  </r>
  <r>
    <x v="43"/>
    <x v="43"/>
    <s v="(주)헤르메스전자"/>
    <d v="2023-12-27T00:00:00"/>
    <s v="20231227-7010-64"/>
    <s v="11월분 매입액 결제"/>
    <x v="818"/>
    <x v="0"/>
  </r>
  <r>
    <x v="43"/>
    <x v="43"/>
    <s v="효성모터"/>
    <d v="2023-12-27T00:00:00"/>
    <s v="20231227-7010-67"/>
    <s v="11월분 매입액 결제"/>
    <x v="576"/>
    <x v="0"/>
  </r>
  <r>
    <x v="43"/>
    <x v="43"/>
    <s v="클랩"/>
    <d v="2023-12-28T00:00:00"/>
    <s v="20231228-7006-1"/>
    <s v="12월분 매입액 결제 - 핵심소재 원천기술"/>
    <x v="819"/>
    <x v="0"/>
  </r>
  <r>
    <x v="43"/>
    <x v="43"/>
    <s v="우진ACT 호남지사"/>
    <d v="2023-12-28T00:00:00"/>
    <s v="20231228-7006-2"/>
    <s v="12월분 매입액 결제 - 핵심소재 원천기술"/>
    <x v="820"/>
    <x v="0"/>
  </r>
  <r>
    <x v="43"/>
    <x v="43"/>
    <s v="㈜루미컴"/>
    <d v="2023-12-28T00:00:00"/>
    <s v="20231228-7006-3"/>
    <s v="12월분 매입액 결제 - 핵심소재 원천기술"/>
    <x v="452"/>
    <x v="0"/>
  </r>
  <r>
    <x v="43"/>
    <x v="43"/>
    <s v="오피스디포 전주점"/>
    <d v="2023-12-28T00:00:00"/>
    <s v="20231228-7006-4"/>
    <s v="12월분 매입액 결제 - 핵심소재 원천기술"/>
    <x v="821"/>
    <x v="0"/>
  </r>
  <r>
    <x v="43"/>
    <x v="43"/>
    <s v="신한카드(이학수 부사장)"/>
    <d v="2023-12-28T00:00:00"/>
    <s v="20231228-7014-2"/>
    <s v="거래처 직원 접대"/>
    <x v="1"/>
    <x v="643"/>
  </r>
  <r>
    <x v="43"/>
    <x v="43"/>
    <s v="신한카드(김강호부사장)"/>
    <d v="2023-12-28T00:00:00"/>
    <s v="20231228-7015-2"/>
    <s v="출장시 주유비"/>
    <x v="1"/>
    <x v="1058"/>
  </r>
  <r>
    <x v="43"/>
    <x v="43"/>
    <s v="노무법인 한결"/>
    <d v="2023-12-28T00:00:00"/>
    <s v="20231228-7019-3"/>
    <s v="인사노무 자문수수료"/>
    <x v="1"/>
    <x v="234"/>
  </r>
  <r>
    <x v="43"/>
    <x v="43"/>
    <s v="삼정회계법인"/>
    <d v="2023-12-29T00:00:00"/>
    <s v="20231229-7011-3"/>
    <s v="회계감사수수료 중도금"/>
    <x v="1"/>
    <x v="582"/>
  </r>
  <r>
    <x v="43"/>
    <x v="43"/>
    <s v="신한카드(대표이사)"/>
    <d v="2023-12-29T00:00:00"/>
    <s v="20231229-7018-2"/>
    <s v="출장시 기차이용료"/>
    <x v="1"/>
    <x v="511"/>
  </r>
  <r>
    <x v="43"/>
    <x v="43"/>
    <s v="익산관세사무소"/>
    <d v="2023-12-29T00:00:00"/>
    <s v="20231229-7019-3"/>
    <s v="NATEC 수출통관료"/>
    <x v="1"/>
    <x v="1059"/>
  </r>
  <r>
    <x v="43"/>
    <x v="43"/>
    <s v="민디자인"/>
    <d v="2023-12-29T00:00:00"/>
    <s v="20231229-7021-3"/>
    <s v="재고실사표(7,000매)"/>
    <x v="1"/>
    <x v="1060"/>
  </r>
  <r>
    <x v="43"/>
    <x v="43"/>
    <s v="신한카드(대표이사)"/>
    <d v="2023-12-30T00:00:00"/>
    <s v="20231230-7001-2"/>
    <s v="출장시 주유비"/>
    <x v="1"/>
    <x v="172"/>
  </r>
  <r>
    <x v="43"/>
    <x v="43"/>
    <s v="한국전력공사"/>
    <d v="2023-12-31T00:00:00"/>
    <s v="20231231-7002-3"/>
    <s v="12월 전기요금(본관)"/>
    <x v="1"/>
    <x v="1061"/>
  </r>
  <r>
    <x v="43"/>
    <x v="43"/>
    <s v="신한카드(김강호부사장)"/>
    <d v="2023-12-31T00:00:00"/>
    <s v="20231231-7005-2"/>
    <s v="출장시 주유비"/>
    <x v="1"/>
    <x v="380"/>
  </r>
  <r>
    <x v="43"/>
    <x v="43"/>
    <s v="신한카드(하이패스)"/>
    <d v="2023-12-31T00:00:00"/>
    <s v="20231231-7006-2"/>
    <s v="하이패스카드 사용"/>
    <x v="1"/>
    <x v="1062"/>
  </r>
  <r>
    <x v="43"/>
    <x v="43"/>
    <s v="전북카드"/>
    <d v="2023-12-31T00:00:00"/>
    <s v="20231231-7007-2"/>
    <s v="신년맞이 산행준비"/>
    <x v="1"/>
    <x v="1063"/>
  </r>
  <r>
    <x v="43"/>
    <x v="43"/>
    <s v="로젠전주"/>
    <d v="2023-12-31T00:00:00"/>
    <s v="20231231-7008-4"/>
    <s v="12월분 택배료"/>
    <x v="1"/>
    <x v="860"/>
  </r>
  <r>
    <x v="43"/>
    <x v="43"/>
    <s v="전주터미널퀵"/>
    <d v="2023-12-31T00:00:00"/>
    <s v="20231231-7009-3"/>
    <s v="LG전자 출하시 운임"/>
    <x v="1"/>
    <x v="654"/>
  </r>
  <r>
    <x v="43"/>
    <x v="43"/>
    <s v="국보물류(주)"/>
    <d v="2023-12-31T00:00:00"/>
    <s v="20231231-7010-6"/>
    <s v="OMRON(상해) 수출통관료"/>
    <x v="1"/>
    <x v="375"/>
  </r>
  <r>
    <x v="43"/>
    <x v="43"/>
    <s v="엘에프에스(주)오디텍점"/>
    <d v="2023-12-31T00:00:00"/>
    <s v="20231231-7012-4"/>
    <s v="12월 식대"/>
    <x v="1"/>
    <x v="1064"/>
  </r>
  <r>
    <x v="43"/>
    <x v="43"/>
    <s v="유한회사 제이와이산업"/>
    <d v="2023-12-31T00:00:00"/>
    <s v="20231231-7013-3"/>
    <s v="12월 일반폐기물 처리"/>
    <x v="1"/>
    <x v="517"/>
  </r>
  <r>
    <x v="43"/>
    <x v="43"/>
    <s v="전북완주봉동용암(경동택배)"/>
    <d v="2023-12-31T00:00:00"/>
    <s v="20231231-7014-3"/>
    <s v="12월분 택배료"/>
    <x v="1"/>
    <x v="1065"/>
  </r>
  <r>
    <x v="43"/>
    <x v="43"/>
    <s v="현대3공단 주유소"/>
    <d v="2023-12-31T00:00:00"/>
    <s v="20231231-7016-7"/>
    <s v="12월 주유"/>
    <x v="1"/>
    <x v="1066"/>
  </r>
  <r>
    <x v="43"/>
    <x v="43"/>
    <s v="신혼꽃화원"/>
    <d v="2023-12-31T00:00:00"/>
    <s v="20231231-7021-3"/>
    <s v="(주)태영소프트 확장이전 화분"/>
    <x v="1"/>
    <x v="31"/>
  </r>
  <r>
    <x v="43"/>
    <x v="43"/>
    <s v="(재)전북테크노파크"/>
    <d v="2023-12-31T00:00:00"/>
    <s v="20231231-7022-4"/>
    <s v="토지임차료(2차)"/>
    <x v="1"/>
    <x v="1067"/>
  </r>
  <r>
    <x v="43"/>
    <x v="43"/>
    <s v="RAYTRONJAPAN"/>
    <d v="2023-12-31T00:00:00"/>
    <s v="20231231-7031-6"/>
    <s v="4분기 매입채무 평가"/>
    <x v="822"/>
    <x v="0"/>
  </r>
  <r>
    <x v="44"/>
    <x v="44"/>
    <s v="관리부"/>
    <d v="2023-03-24T00:00:00"/>
    <s v="20230324-7003-4"/>
    <s v="제23기 잉여금 처분"/>
    <x v="1"/>
    <x v="1068"/>
  </r>
  <r>
    <x v="44"/>
    <x v="44"/>
    <s v="국민은행"/>
    <d v="2023-04-19T00:00:00"/>
    <s v="20230419-7001-1"/>
    <s v="현금배당금 지급 위탁"/>
    <x v="823"/>
    <x v="0"/>
  </r>
  <r>
    <x v="45"/>
    <x v="45"/>
    <s v="관리부"/>
    <d v="2023-03-31T00:00:00"/>
    <s v="20230331-7070-7"/>
    <s v="1분기 대체"/>
    <x v="1"/>
    <x v="1069"/>
  </r>
  <r>
    <x v="45"/>
    <x v="45"/>
    <s v="관리부"/>
    <d v="2023-04-01T00:00:00"/>
    <s v="20230401-7008-7"/>
    <s v="1분기 대체 취소"/>
    <x v="1"/>
    <x v="1070"/>
  </r>
  <r>
    <x v="45"/>
    <x v="45"/>
    <s v="전주세무서"/>
    <d v="2023-04-26T00:00:00"/>
    <s v="20230426-7001-3"/>
    <s v="법인세 환급"/>
    <x v="1"/>
    <x v="1071"/>
  </r>
  <r>
    <x v="45"/>
    <x v="45"/>
    <s v="전라북도 완주군"/>
    <d v="2023-05-02T00:00:00"/>
    <s v="20230502-7001-1"/>
    <s v="22년도 법인 지방소득세 납부"/>
    <x v="824"/>
    <x v="0"/>
  </r>
  <r>
    <x v="45"/>
    <x v="45"/>
    <s v="관리부"/>
    <d v="2023-06-30T00:00:00"/>
    <s v="20230630-7084-7"/>
    <s v="2분기 대체"/>
    <x v="1"/>
    <x v="1072"/>
  </r>
  <r>
    <x v="45"/>
    <x v="45"/>
    <s v="관리부"/>
    <d v="2023-07-01T00:00:00"/>
    <s v="20230701-7012-7"/>
    <s v="2분기 대체 취소"/>
    <x v="1"/>
    <x v="1073"/>
  </r>
  <r>
    <x v="45"/>
    <x v="45"/>
    <s v="관리부"/>
    <d v="2023-09-30T00:00:00"/>
    <s v="20230930-7041-7"/>
    <s v="3분기 대체"/>
    <x v="1"/>
    <x v="1074"/>
  </r>
  <r>
    <x v="45"/>
    <x v="45"/>
    <s v="관리부"/>
    <d v="2023-10-01T00:00:00"/>
    <s v="20231001-7008-7"/>
    <s v="3분기 대체 취소"/>
    <x v="1"/>
    <x v="1075"/>
  </r>
  <r>
    <x v="46"/>
    <x v="46"/>
    <s v="근로복지공단"/>
    <d v="2023-01-10T00:00:00"/>
    <s v="20230110-7005-4"/>
    <s v="12월 사회보험"/>
    <x v="825"/>
    <x v="0"/>
  </r>
  <r>
    <x v="46"/>
    <x v="46"/>
    <s v="전라북도 완주군"/>
    <d v="2023-01-10T00:00:00"/>
    <s v="20230110-7006-1"/>
    <s v="11월 지방소득세(종업원분)"/>
    <x v="826"/>
    <x v="0"/>
  </r>
  <r>
    <x v="46"/>
    <x v="46"/>
    <s v="D&amp;M사업부"/>
    <d v="2023-01-10T00:00:00"/>
    <s v="20230110-7007-1"/>
    <s v="12월 급여"/>
    <x v="827"/>
    <x v="0"/>
  </r>
  <r>
    <x v="46"/>
    <x v="46"/>
    <s v="D&amp;M사업부"/>
    <d v="2023-01-25T00:00:00"/>
    <s v="20230125-7001-1"/>
    <s v="소병훈전무외2명 퇴직금"/>
    <x v="828"/>
    <x v="0"/>
  </r>
  <r>
    <x v="46"/>
    <x v="46"/>
    <s v="전라북도 완주군"/>
    <d v="2023-02-10T00:00:00"/>
    <s v="20230210-7003-1"/>
    <s v="12월 지방소득세(종업원분)"/>
    <x v="829"/>
    <x v="0"/>
  </r>
  <r>
    <x v="46"/>
    <x v="46"/>
    <s v="D&amp;M사업부"/>
    <d v="2023-03-31T00:00:00"/>
    <s v="20230331-7044-11"/>
    <s v="3월 급여"/>
    <x v="1"/>
    <x v="1076"/>
  </r>
  <r>
    <x v="46"/>
    <x v="46"/>
    <s v="국민건강보험공단"/>
    <d v="2023-03-31T00:00:00"/>
    <s v="20230331-7045-7"/>
    <s v="3월 사회보험"/>
    <x v="1"/>
    <x v="1077"/>
  </r>
  <r>
    <x v="46"/>
    <x v="46"/>
    <s v="전라북도 완주군"/>
    <d v="2023-03-31T00:00:00"/>
    <s v="20230331-7046-3"/>
    <s v="2,3월 지방소득세(종업원분)"/>
    <x v="1"/>
    <x v="1078"/>
  </r>
  <r>
    <x v="46"/>
    <x v="46"/>
    <s v="D&amp;M사업부"/>
    <d v="2023-03-31T00:00:00"/>
    <s v="20230331-7051-3"/>
    <s v="2022년4분기 종업원유급휴가 인식"/>
    <x v="830"/>
    <x v="0"/>
  </r>
  <r>
    <x v="46"/>
    <x v="46"/>
    <s v="D&amp;M사업부"/>
    <d v="2023-03-31T00:00:00"/>
    <s v="20230331-7051-4"/>
    <s v="2023년1분기 종업원유급휴가 인식"/>
    <x v="1"/>
    <x v="1079"/>
  </r>
  <r>
    <x v="46"/>
    <x v="46"/>
    <s v="D&amp;M사업부"/>
    <d v="2023-04-10T00:00:00"/>
    <s v="20230410-7012-1"/>
    <s v="3월 급여"/>
    <x v="831"/>
    <x v="0"/>
  </r>
  <r>
    <x v="46"/>
    <x v="46"/>
    <s v="근로복지공단"/>
    <d v="2023-04-10T00:00:00"/>
    <s v="20230410-7014-4"/>
    <s v="3월 사회보험"/>
    <x v="832"/>
    <x v="0"/>
  </r>
  <r>
    <x v="46"/>
    <x v="46"/>
    <s v="전라북도 완주군"/>
    <d v="2023-04-10T00:00:00"/>
    <s v="20230410-7015-1"/>
    <s v="2월 지방소득세(종업원분)"/>
    <x v="833"/>
    <x v="0"/>
  </r>
  <r>
    <x v="46"/>
    <x v="46"/>
    <s v="전라북도 완주군"/>
    <d v="2023-05-10T00:00:00"/>
    <s v="20230510-7004-1"/>
    <s v="3월 지방소득세(종업원분)"/>
    <x v="834"/>
    <x v="0"/>
  </r>
  <r>
    <x v="46"/>
    <x v="46"/>
    <s v="D&amp;M사업부"/>
    <d v="2023-06-30T00:00:00"/>
    <s v="20230630-7054-11"/>
    <s v="6월 급여"/>
    <x v="1"/>
    <x v="1080"/>
  </r>
  <r>
    <x v="46"/>
    <x v="46"/>
    <s v="국민건강보험공단"/>
    <d v="2023-06-30T00:00:00"/>
    <s v="20230630-7055-7"/>
    <s v="6월 사회보험"/>
    <x v="1"/>
    <x v="1081"/>
  </r>
  <r>
    <x v="46"/>
    <x v="46"/>
    <s v="전라북도 완주군"/>
    <d v="2023-06-30T00:00:00"/>
    <s v="20230630-7056-3"/>
    <s v="5,6월 지방소득세(종업원분)"/>
    <x v="1"/>
    <x v="1082"/>
  </r>
  <r>
    <x v="46"/>
    <x v="46"/>
    <s v="D&amp;M사업부"/>
    <d v="2023-06-30T00:00:00"/>
    <s v="20230630-7060-3"/>
    <s v="조혜주사원외1명 퇴직금"/>
    <x v="1"/>
    <x v="1083"/>
  </r>
  <r>
    <x v="46"/>
    <x v="46"/>
    <s v="D&amp;M사업부"/>
    <d v="2023-06-30T00:00:00"/>
    <s v="20230630-7072-3"/>
    <s v="2023년1분기 종업원유급휴가 인식"/>
    <x v="835"/>
    <x v="0"/>
  </r>
  <r>
    <x v="46"/>
    <x v="46"/>
    <s v="D&amp;M사업부"/>
    <d v="2023-06-30T00:00:00"/>
    <s v="20230630-7072-4"/>
    <s v="2023년2분기 종업원유급휴가 인식"/>
    <x v="1"/>
    <x v="1084"/>
  </r>
  <r>
    <x v="46"/>
    <x v="46"/>
    <s v="D&amp;M사업부"/>
    <d v="2023-07-10T00:00:00"/>
    <s v="20230710-7012-1"/>
    <s v="6월 급여"/>
    <x v="836"/>
    <x v="0"/>
  </r>
  <r>
    <x v="46"/>
    <x v="46"/>
    <s v="근로복지공단"/>
    <d v="2023-07-10T00:00:00"/>
    <s v="20230710-7014-4"/>
    <s v="6월 사회보험"/>
    <x v="837"/>
    <x v="0"/>
  </r>
  <r>
    <x v="46"/>
    <x v="46"/>
    <s v="전라북도 완주군"/>
    <d v="2023-07-10T00:00:00"/>
    <s v="20230710-7015-1"/>
    <s v="5월 지방소득세(종업원분)"/>
    <x v="838"/>
    <x v="0"/>
  </r>
  <r>
    <x v="46"/>
    <x v="46"/>
    <s v="D&amp;M사업부"/>
    <d v="2023-07-25T00:00:00"/>
    <s v="20230725-7001-1"/>
    <s v="조혜주사원외1명 퇴직금"/>
    <x v="839"/>
    <x v="0"/>
  </r>
  <r>
    <x v="46"/>
    <x v="46"/>
    <s v="전라북도 완주군"/>
    <d v="2023-08-10T00:00:00"/>
    <s v="20230810-7004-1"/>
    <s v="6월 지방소득세(종업원분)"/>
    <x v="840"/>
    <x v="0"/>
  </r>
  <r>
    <x v="46"/>
    <x v="46"/>
    <s v="D&amp;M사업부"/>
    <d v="2023-09-30T00:00:00"/>
    <s v="20230930-7015-11"/>
    <s v="9월 급여"/>
    <x v="1"/>
    <x v="1085"/>
  </r>
  <r>
    <x v="46"/>
    <x v="46"/>
    <s v="국민건강보험공단"/>
    <d v="2023-09-30T00:00:00"/>
    <s v="20230930-7016-7"/>
    <s v="9월 사회보험"/>
    <x v="1"/>
    <x v="1086"/>
  </r>
  <r>
    <x v="46"/>
    <x v="46"/>
    <s v="전라북도 완주군"/>
    <d v="2023-09-30T00:00:00"/>
    <s v="20230930-7017-3"/>
    <s v="8,9월 지방소득세(종업원분)"/>
    <x v="1"/>
    <x v="1087"/>
  </r>
  <r>
    <x v="46"/>
    <x v="46"/>
    <s v="개발부"/>
    <d v="2023-09-30T00:00:00"/>
    <s v="20230930-7023-2"/>
    <s v="임효민사원 퇴직금(21.08.09~23.09.07)"/>
    <x v="1"/>
    <x v="1088"/>
  </r>
  <r>
    <x v="46"/>
    <x v="46"/>
    <s v="D&amp;M사업부"/>
    <d v="2023-09-30T00:00:00"/>
    <s v="20230930-7040-3"/>
    <s v="2023년2분기 종업원유급휴가 인식"/>
    <x v="841"/>
    <x v="0"/>
  </r>
  <r>
    <x v="46"/>
    <x v="46"/>
    <s v="D&amp;M사업부"/>
    <d v="2023-09-30T00:00:00"/>
    <s v="20230930-7040-4"/>
    <s v="2023년3분기 종업원유급휴가 인식"/>
    <x v="1"/>
    <x v="1089"/>
  </r>
  <r>
    <x v="46"/>
    <x v="46"/>
    <s v="D&amp;M사업부"/>
    <d v="2023-10-10T00:00:00"/>
    <s v="20231010-7008-1"/>
    <s v="9월 급여"/>
    <x v="842"/>
    <x v="0"/>
  </r>
  <r>
    <x v="46"/>
    <x v="46"/>
    <s v="근로복지공단"/>
    <d v="2023-10-10T00:00:00"/>
    <s v="20231010-7010-4"/>
    <s v="9월 사회보험"/>
    <x v="843"/>
    <x v="0"/>
  </r>
  <r>
    <x v="46"/>
    <x v="46"/>
    <s v="전라북도 완주군"/>
    <d v="2023-10-10T00:00:00"/>
    <s v="20231010-7011-1"/>
    <s v="8월 지방소득세(종업원분)"/>
    <x v="844"/>
    <x v="0"/>
  </r>
  <r>
    <x v="46"/>
    <x v="46"/>
    <s v="D&amp;M사업부"/>
    <d v="2023-10-25T00:00:00"/>
    <s v="20231025-7003-1"/>
    <s v="임효민사원 퇴직금"/>
    <x v="845"/>
    <x v="0"/>
  </r>
  <r>
    <x v="46"/>
    <x v="46"/>
    <s v="전라북도 완주군"/>
    <d v="2023-11-10T00:00:00"/>
    <s v="20231110-7004-1"/>
    <s v="9월 지방소득세(종업원분)"/>
    <x v="846"/>
    <x v="0"/>
  </r>
  <r>
    <x v="46"/>
    <x v="46"/>
    <s v="D&amp;M사업부"/>
    <d v="2023-12-31T00:00:00"/>
    <s v="20231231-7017-11"/>
    <s v="12월 급여"/>
    <x v="1"/>
    <x v="1090"/>
  </r>
  <r>
    <x v="46"/>
    <x v="46"/>
    <s v="국민건강보험공단"/>
    <d v="2023-12-31T00:00:00"/>
    <s v="20231231-7018-7"/>
    <s v="12월 사회보험"/>
    <x v="1"/>
    <x v="1091"/>
  </r>
  <r>
    <x v="46"/>
    <x v="46"/>
    <s v="전라북도 완주군"/>
    <d v="2023-12-31T00:00:00"/>
    <s v="20231231-7019-3"/>
    <s v="11.12월 지방소득세(종업원분)"/>
    <x v="1"/>
    <x v="1092"/>
  </r>
  <r>
    <x v="46"/>
    <x v="46"/>
    <s v="D&amp;M사업부"/>
    <d v="2023-12-31T00:00:00"/>
    <s v="20231231-7020-5"/>
    <s v="특별성과금"/>
    <x v="1"/>
    <x v="1093"/>
  </r>
  <r>
    <x v="47"/>
    <x v="47"/>
    <s v="한국투자증권(주)"/>
    <d v="2023-01-02T00:00:00"/>
    <s v="20230102-7012-5"/>
    <s v="아시아전문투자형사모부동산투자신탁29호 배당금수익"/>
    <x v="1"/>
    <x v="1094"/>
  </r>
  <r>
    <x v="47"/>
    <x v="47"/>
    <s v="티에스 트리&amp;스타 1호 투자조합"/>
    <d v="2023-03-06T00:00:00"/>
    <s v="20230306-7010-6"/>
    <s v="티에스 트리&amp;스타 1호 투자조합 출자금 회수시 이자"/>
    <x v="1"/>
    <x v="1095"/>
  </r>
  <r>
    <x v="47"/>
    <x v="47"/>
    <s v="한국투자증권(주)"/>
    <d v="2023-04-03T00:00:00"/>
    <s v="20230403-7013-5"/>
    <s v="아시아전문투자형사모부동산투자신탁29호 배당금수익"/>
    <x v="1"/>
    <x v="1096"/>
  </r>
  <r>
    <x v="47"/>
    <x v="47"/>
    <s v="미래에셋증권 주식회사"/>
    <d v="2023-04-13T00:00:00"/>
    <s v="20230413-7001-2"/>
    <s v="오상헬스케어 현금배당"/>
    <x v="1"/>
    <x v="1097"/>
  </r>
  <r>
    <x v="47"/>
    <x v="47"/>
    <s v="신한은행 익산"/>
    <d v="2023-06-12T00:00:00"/>
    <s v="20230612-7008-4"/>
    <s v="이자"/>
    <x v="1"/>
    <x v="1098"/>
  </r>
  <r>
    <x v="47"/>
    <x v="47"/>
    <s v="한국투자증권(주)"/>
    <d v="2023-07-03T00:00:00"/>
    <s v="20230703-7011-5"/>
    <s v="아시아전문투자형사모부동산투자신탁29호 배당금수익"/>
    <x v="1"/>
    <x v="1099"/>
  </r>
  <r>
    <x v="47"/>
    <x v="47"/>
    <s v="한국투자증권(주)"/>
    <d v="2023-10-04T00:00:00"/>
    <s v="20231004-7022-5"/>
    <s v="아시아전문투자형사모부동산투자신탁29호 배당금수익"/>
    <x v="1"/>
    <x v="1100"/>
  </r>
  <r>
    <x v="48"/>
    <x v="48"/>
    <s v="관리부"/>
    <d v="2023-03-31T00:00:00"/>
    <s v="20230331-7070-1"/>
    <s v="1분기 대체"/>
    <x v="847"/>
    <x v="0"/>
  </r>
  <r>
    <x v="48"/>
    <x v="48"/>
    <s v="관리부"/>
    <d v="2023-04-01T00:00:00"/>
    <s v="20230401-7008-1"/>
    <s v="1분기 대체 취소"/>
    <x v="848"/>
    <x v="0"/>
  </r>
  <r>
    <x v="48"/>
    <x v="48"/>
    <s v="전주세무서"/>
    <d v="2023-04-26T00:00:00"/>
    <s v="20230426-7001-4"/>
    <s v="법인세 환급"/>
    <x v="849"/>
    <x v="0"/>
  </r>
  <r>
    <x v="48"/>
    <x v="48"/>
    <s v="관리부"/>
    <d v="2023-06-30T00:00:00"/>
    <s v="20230630-7084-1"/>
    <s v="2분기 대체"/>
    <x v="850"/>
    <x v="0"/>
  </r>
  <r>
    <x v="48"/>
    <x v="48"/>
    <s v="관리부"/>
    <d v="2023-07-01T00:00:00"/>
    <s v="20230701-7012-1"/>
    <s v="2분기 대체 취소"/>
    <x v="851"/>
    <x v="0"/>
  </r>
  <r>
    <x v="48"/>
    <x v="48"/>
    <s v="관리부"/>
    <d v="2023-09-30T00:00:00"/>
    <s v="20230930-7041-1"/>
    <s v="3분기 대체"/>
    <x v="852"/>
    <x v="0"/>
  </r>
  <r>
    <x v="48"/>
    <x v="48"/>
    <s v="관리부"/>
    <d v="2023-10-01T00:00:00"/>
    <s v="20231001-7008-1"/>
    <s v="3분기 대체 취소"/>
    <x v="853"/>
    <x v="0"/>
  </r>
  <r>
    <x v="49"/>
    <x v="49"/>
    <s v="(재)전북테크노파크"/>
    <d v="2023-01-02T00:00:00"/>
    <s v="20230102-7011-1"/>
    <s v="반도체사업부 토지(864-12번지) 추가 임대보증료"/>
    <x v="854"/>
    <x v="0"/>
  </r>
  <r>
    <x v="50"/>
    <x v="50"/>
    <s v="우체국"/>
    <d v="2023-01-01T00:00:00"/>
    <s v="20230101-7002-1"/>
    <s v="이자"/>
    <x v="855"/>
    <x v="0"/>
  </r>
  <r>
    <x v="50"/>
    <x v="50"/>
    <s v="관리부"/>
    <d v="2023-01-01T00:00:00"/>
    <s v="20230101-7004-4"/>
    <s v="보통예금-&gt;단기금융상품 대체 취소"/>
    <x v="1"/>
    <x v="1101"/>
  </r>
  <r>
    <x v="50"/>
    <x v="50"/>
    <s v="관리부"/>
    <d v="2023-01-01T00:00:00"/>
    <s v="20230101-7004-5"/>
    <s v="보통예금-&gt;단기금융상품 대체 취소"/>
    <x v="1"/>
    <x v="1102"/>
  </r>
  <r>
    <x v="50"/>
    <x v="50"/>
    <s v="개발부"/>
    <d v="2023-01-01T00:00:00"/>
    <s v="20230101-7005-5"/>
    <s v="4분기 결산 대체 취소-핵심소재 원천기술"/>
    <x v="1"/>
    <x v="1103"/>
  </r>
  <r>
    <x v="50"/>
    <x v="50"/>
    <s v="개발부"/>
    <d v="2023-01-01T00:00:00"/>
    <s v="20230101-7005-6"/>
    <s v="4분기 결산 대체 취소-전북특구 기술사업화"/>
    <x v="1"/>
    <x v="1104"/>
  </r>
  <r>
    <x v="50"/>
    <x v="50"/>
    <s v="개발부"/>
    <d v="2023-01-01T00:00:00"/>
    <s v="20230101-7005-7"/>
    <s v="4분기 결산 대체 취소-융합연구단사업"/>
    <x v="1"/>
    <x v="1105"/>
  </r>
  <r>
    <x v="50"/>
    <x v="50"/>
    <s v="개발부"/>
    <d v="2023-01-01T00:00:00"/>
    <s v="20230101-7005-8"/>
    <s v="4분기 결산 대체 취소-상용차산업 혁신성장"/>
    <x v="1"/>
    <x v="1106"/>
  </r>
  <r>
    <x v="50"/>
    <x v="50"/>
    <s v="개발부"/>
    <d v="2023-01-01T00:00:00"/>
    <s v="20230101-7005-9"/>
    <s v="4분기 결산 대체 취소-이전기술사업화"/>
    <x v="1"/>
    <x v="1107"/>
  </r>
  <r>
    <x v="50"/>
    <x v="50"/>
    <s v="개발부"/>
    <d v="2023-01-01T00:00:00"/>
    <s v="20230101-7005-10"/>
    <s v="4분기 결산 대체 취소-전북특구첨단기술"/>
    <x v="1"/>
    <x v="1108"/>
  </r>
  <r>
    <x v="50"/>
    <x v="50"/>
    <s v="미래에셋증권 주식회사"/>
    <d v="2023-01-01T00:00:00"/>
    <s v="20230101-7006-1"/>
    <s v="(수정분개)이자"/>
    <x v="856"/>
    <x v="0"/>
  </r>
  <r>
    <x v="50"/>
    <x v="50"/>
    <s v="성광특수강화유리"/>
    <d v="2023-01-02T00:00:00"/>
    <s v="20230102-4003-3"/>
    <s v="Glass(488.0mm*200mm*3T)"/>
    <x v="1"/>
    <x v="1109"/>
  </r>
  <r>
    <x v="50"/>
    <x v="50"/>
    <s v="헤라코리아"/>
    <d v="2023-01-02T00:00:00"/>
    <s v="20230102-4008-3"/>
    <s v="AU WIRE(1.0MIL) 외"/>
    <x v="1"/>
    <x v="1110"/>
  </r>
  <r>
    <x v="50"/>
    <x v="50"/>
    <s v="팬코트레이딩(주)"/>
    <d v="2023-01-02T00:00:00"/>
    <s v="20230102-4009-3"/>
    <s v="라벨(TAG5L-105-WH)"/>
    <x v="1"/>
    <x v="1111"/>
  </r>
  <r>
    <x v="50"/>
    <x v="50"/>
    <s v="(주)인투칩스"/>
    <d v="2023-01-02T00:00:00"/>
    <s v="20230102-7001-3"/>
    <s v="CHIP(DHP621/1050*550um)"/>
    <x v="1"/>
    <x v="1112"/>
  </r>
  <r>
    <x v="50"/>
    <x v="50"/>
    <s v="NIDEC Corporation"/>
    <d v="2023-01-02T00:00:00"/>
    <s v="20230102-7002-4"/>
    <s v="형광체 휠 모터 선결제시 수수료"/>
    <x v="1"/>
    <x v="204"/>
  </r>
  <r>
    <x v="50"/>
    <x v="50"/>
    <s v="NITRIDE SEMICONDUCTORS"/>
    <d v="2023-01-02T00:00:00"/>
    <s v="20230102-7003-4"/>
    <s v="CHIP(NS375C-2SAA) 외 선결제시 수수료"/>
    <x v="1"/>
    <x v="204"/>
  </r>
  <r>
    <x v="50"/>
    <x v="50"/>
    <s v="KONI INDUSTRIES LTD"/>
    <d v="2023-01-02T00:00:00"/>
    <s v="20230102-7004-4"/>
    <s v="CAP(AP7852A) 외 선결제시 수수료"/>
    <x v="1"/>
    <x v="204"/>
  </r>
  <r>
    <x v="50"/>
    <x v="50"/>
    <s v="한국닛또덴꼬(주)"/>
    <d v="2023-01-02T00:00:00"/>
    <s v="20230102-7007-4"/>
    <s v="EMC(NT8524H-11000) 선결제시 수수료"/>
    <x v="1"/>
    <x v="178"/>
  </r>
  <r>
    <x v="50"/>
    <x v="50"/>
    <s v="진양제지"/>
    <d v="2023-01-02T00:00:00"/>
    <s v="20230102-7010-3"/>
    <s v="점보롤화장지"/>
    <x v="1"/>
    <x v="741"/>
  </r>
  <r>
    <x v="50"/>
    <x v="50"/>
    <s v="(재)전북테크노파크"/>
    <d v="2023-01-02T00:00:00"/>
    <s v="20230102-7011-2"/>
    <s v="반도체사업부 토지(864-12번지) 추가 임대보증료"/>
    <x v="1"/>
    <x v="1113"/>
  </r>
  <r>
    <x v="50"/>
    <x v="50"/>
    <s v="한국투자증권(주)"/>
    <d v="2023-01-02T00:00:00"/>
    <s v="20230102-7012-1"/>
    <s v="아시아전문투자형사모부동산투자신탁29호 배당금수익"/>
    <x v="857"/>
    <x v="0"/>
  </r>
  <r>
    <x v="50"/>
    <x v="50"/>
    <s v="NATEC Corporation"/>
    <d v="2023-01-02T00:00:00"/>
    <s v="20230102-7015-1"/>
    <s v="11월분 매출대금 회수"/>
    <x v="858"/>
    <x v="0"/>
  </r>
  <r>
    <x v="50"/>
    <x v="50"/>
    <s v="천지인메디칼"/>
    <d v="2023-01-02T00:00:00"/>
    <s v="20230102-7016-1"/>
    <s v="10/25일자 매출대금 회수"/>
    <x v="859"/>
    <x v="0"/>
  </r>
  <r>
    <x v="50"/>
    <x v="50"/>
    <s v="엘지전자(주)"/>
    <d v="2023-01-02T00:00:00"/>
    <s v="20230102-7016-3"/>
    <s v="11월잔금,12월일부 매출대금 회수"/>
    <x v="860"/>
    <x v="0"/>
  </r>
  <r>
    <x v="50"/>
    <x v="50"/>
    <s v="주식회사 태훈씨에스티"/>
    <d v="2023-01-03T00:00:00"/>
    <s v="20230103-4002-3"/>
    <s v="Grip Mat(914mm*15m)"/>
    <x v="1"/>
    <x v="635"/>
  </r>
  <r>
    <x v="50"/>
    <x v="50"/>
    <s v="E-PIN OPTICAL INDUSTRY CO.,LTD"/>
    <d v="2023-01-03T00:00:00"/>
    <s v="20230103-7002-1"/>
    <s v="10월일부 매출대금 회수"/>
    <x v="861"/>
    <x v="0"/>
  </r>
  <r>
    <x v="50"/>
    <x v="50"/>
    <s v="신성시스템"/>
    <d v="2023-01-03T00:00:00"/>
    <s v="20230103-7003-1"/>
    <s v="매출대금 선수입금"/>
    <x v="380"/>
    <x v="0"/>
  </r>
  <r>
    <x v="50"/>
    <x v="50"/>
    <s v="ASIANTECH OPTIC CORP"/>
    <d v="2023-01-03T00:00:00"/>
    <s v="20230103-7004-1"/>
    <s v="10월분 매출대금 회수"/>
    <x v="862"/>
    <x v="0"/>
  </r>
  <r>
    <x v="50"/>
    <x v="50"/>
    <s v="박병근"/>
    <d v="2023-01-04T00:00:00"/>
    <s v="20230104-7003-2"/>
    <s v="단기대여금"/>
    <x v="1"/>
    <x v="1114"/>
  </r>
  <r>
    <x v="50"/>
    <x v="50"/>
    <s v="AMS-TAOS INTERNATIONAL"/>
    <d v="2023-01-04T00:00:00"/>
    <s v="20230104-7004-1"/>
    <s v="12월일부 매출대금 회수"/>
    <x v="863"/>
    <x v="0"/>
  </r>
  <r>
    <x v="50"/>
    <x v="50"/>
    <s v="신한은행 익산"/>
    <d v="2023-01-05T00:00:00"/>
    <s v="20230105-7001-7"/>
    <s v="1월분 법인카드대금 결제"/>
    <x v="1"/>
    <x v="1115"/>
  </r>
  <r>
    <x v="50"/>
    <x v="50"/>
    <s v="D&amp;M사업부"/>
    <d v="2023-01-05T00:00:00"/>
    <s v="20230105-7002-3"/>
    <s v="1월분 소액현금"/>
    <x v="1"/>
    <x v="31"/>
  </r>
  <r>
    <x v="50"/>
    <x v="50"/>
    <s v="박병근"/>
    <d v="2023-01-05T00:00:00"/>
    <s v="20230105-7003-2"/>
    <s v="단기대여금"/>
    <x v="1"/>
    <x v="1116"/>
  </r>
  <r>
    <x v="50"/>
    <x v="50"/>
    <s v="Nanjing Evergreen trade co ltd"/>
    <d v="2023-01-05T00:00:00"/>
    <s v="20230105-7005-1"/>
    <s v="1월잔금,2월일부,3월,4월,5월,6월,7월,8월,9월,10월,11월 매출대금 회수"/>
    <x v="864"/>
    <x v="0"/>
  </r>
  <r>
    <x v="50"/>
    <x v="50"/>
    <s v="주식회사 아이로보"/>
    <d v="2023-01-05T00:00:00"/>
    <s v="20230105-7006-1"/>
    <s v="11/10일자 매출대금 회수"/>
    <x v="865"/>
    <x v="0"/>
  </r>
  <r>
    <x v="50"/>
    <x v="50"/>
    <s v="한양엔지니어링"/>
    <d v="2023-01-05T00:00:00"/>
    <s v="20230105-7006-3"/>
    <s v="1/5일자 매출대금 회수"/>
    <x v="68"/>
    <x v="0"/>
  </r>
  <r>
    <x v="50"/>
    <x v="50"/>
    <s v="주식회사 티라아트로보"/>
    <d v="2023-01-05T00:00:00"/>
    <s v="20230105-7006-5"/>
    <s v="10/25일자 매출대금 회수"/>
    <x v="866"/>
    <x v="0"/>
  </r>
  <r>
    <x v="50"/>
    <x v="50"/>
    <s v="익산세관"/>
    <d v="2023-01-05T00:00:00"/>
    <s v="20230105-7007-1"/>
    <s v="관세 환급"/>
    <x v="867"/>
    <x v="0"/>
  </r>
  <r>
    <x v="50"/>
    <x v="50"/>
    <s v="한국전력공사"/>
    <d v="2023-01-05T00:00:00"/>
    <s v="20230105-7010-2"/>
    <s v="12월 전기요금(본관) 납부"/>
    <x v="1"/>
    <x v="1117"/>
  </r>
  <r>
    <x v="50"/>
    <x v="50"/>
    <s v="효성모터"/>
    <d v="2023-01-06T00:00:00"/>
    <s v="20230106-4007-3"/>
    <s v="수리(VACUUM MOTOR)"/>
    <x v="1"/>
    <x v="467"/>
  </r>
  <r>
    <x v="50"/>
    <x v="50"/>
    <s v="주식회사 지피서비스코리아"/>
    <d v="2023-01-06T00:00:00"/>
    <s v="20230106-4008-3"/>
    <s v="수리(터치 스크린)"/>
    <x v="1"/>
    <x v="166"/>
  </r>
  <r>
    <x v="50"/>
    <x v="50"/>
    <s v="세화회계법인"/>
    <d v="2023-01-06T00:00:00"/>
    <s v="20230106-7001-3"/>
    <s v="공정가치평가수수료"/>
    <x v="1"/>
    <x v="1118"/>
  </r>
  <r>
    <x v="50"/>
    <x v="50"/>
    <s v="LED사업부"/>
    <d v="2023-01-06T00:00:00"/>
    <s v="20230106-7002-2"/>
    <s v="홍성길 대표 빙모상 조의금"/>
    <x v="1"/>
    <x v="380"/>
  </r>
  <r>
    <x v="50"/>
    <x v="50"/>
    <s v="주식회사 포인트엔지니어링"/>
    <d v="2023-01-06T00:00:00"/>
    <s v="20230106-7003-2"/>
    <s v="6월분 매입액 결제"/>
    <x v="1"/>
    <x v="1119"/>
  </r>
  <r>
    <x v="50"/>
    <x v="50"/>
    <s v="달슨(Dahlson)"/>
    <d v="2023-01-06T00:00:00"/>
    <s v="20230106-7004-1"/>
    <s v="11월분 매출대금 회수"/>
    <x v="868"/>
    <x v="0"/>
  </r>
  <r>
    <x v="50"/>
    <x v="50"/>
    <s v="대현오토파킹(주)"/>
    <d v="2023-01-06T00:00:00"/>
    <s v="20230106-7005-1"/>
    <s v="매출대금 선수입금"/>
    <x v="452"/>
    <x v="0"/>
  </r>
  <r>
    <x v="50"/>
    <x v="50"/>
    <s v="(주)한영넉스"/>
    <d v="2023-01-09T00:00:00"/>
    <s v="20230109-7015-1"/>
    <s v="10월,11월분 매출대금 회수"/>
    <x v="869"/>
    <x v="0"/>
  </r>
  <r>
    <x v="50"/>
    <x v="50"/>
    <s v="대보정보통신(경북)"/>
    <d v="2023-01-09T00:00:00"/>
    <s v="20230109-7015-3"/>
    <s v="12/12일자 매출대금 회수"/>
    <x v="870"/>
    <x v="0"/>
  </r>
  <r>
    <x v="50"/>
    <x v="50"/>
    <s v="삼성증권 익산"/>
    <d v="2023-01-09T00:00:00"/>
    <s v="20230109-7016-1"/>
    <s v="이자"/>
    <x v="871"/>
    <x v="0"/>
  </r>
  <r>
    <x v="50"/>
    <x v="50"/>
    <s v="어스틴투자자문주식회사"/>
    <d v="2023-01-10T00:00:00"/>
    <s v="20230110-7002-2"/>
    <s v="단기대여금"/>
    <x v="1"/>
    <x v="91"/>
  </r>
  <r>
    <x v="50"/>
    <x v="50"/>
    <s v="특허청"/>
    <d v="2023-01-10T00:00:00"/>
    <s v="20230110-7003-2"/>
    <s v="연차등록료 납부"/>
    <x v="1"/>
    <x v="1120"/>
  </r>
  <r>
    <x v="50"/>
    <x v="50"/>
    <s v="전주세무서"/>
    <d v="2023-01-10T00:00:00"/>
    <s v="20230110-7004-2"/>
    <s v="11월 갑근세,기타소득세"/>
    <x v="1"/>
    <x v="1121"/>
  </r>
  <r>
    <x v="50"/>
    <x v="50"/>
    <s v="전라북도 완주군"/>
    <d v="2023-01-10T00:00:00"/>
    <s v="20230110-7004-4"/>
    <s v="11월 주민세,기타주민세"/>
    <x v="1"/>
    <x v="1122"/>
  </r>
  <r>
    <x v="50"/>
    <x v="50"/>
    <s v="국민건강보험공단"/>
    <d v="2023-01-10T00:00:00"/>
    <s v="20230110-7005-5"/>
    <s v="12월 사회보험 납부"/>
    <x v="1"/>
    <x v="1123"/>
  </r>
  <r>
    <x v="50"/>
    <x v="50"/>
    <s v="전라북도 완주군"/>
    <d v="2023-01-10T00:00:00"/>
    <s v="20230110-7006-2"/>
    <s v="11월 지방소득세(종업원분) 납부"/>
    <x v="1"/>
    <x v="1124"/>
  </r>
  <r>
    <x v="50"/>
    <x v="50"/>
    <s v="개발부"/>
    <d v="2023-01-10T00:00:00"/>
    <s v="20230110-7007-2"/>
    <s v="12월 상용차 연구원 인건비지원(황상호주임)"/>
    <x v="1"/>
    <x v="1125"/>
  </r>
  <r>
    <x v="50"/>
    <x v="50"/>
    <s v="D&amp;M사업부"/>
    <d v="2023-01-10T00:00:00"/>
    <s v="20230110-7007-3"/>
    <s v="12월 급여 지급"/>
    <x v="1"/>
    <x v="1126"/>
  </r>
  <r>
    <x v="50"/>
    <x v="50"/>
    <s v="D&amp;M사업부"/>
    <d v="2023-01-10T00:00:00"/>
    <s v="20230110-7008-5"/>
    <s v="MOLD 라인 바닥공사 소모품 구입"/>
    <x v="1"/>
    <x v="1127"/>
  </r>
  <r>
    <x v="50"/>
    <x v="50"/>
    <s v="이학수"/>
    <d v="2023-01-10T00:00:00"/>
    <s v="20230110-7009-1"/>
    <s v="기타소득세,주민세 납부"/>
    <x v="1"/>
    <x v="1128"/>
  </r>
  <r>
    <x v="50"/>
    <x v="50"/>
    <s v="신한은행 익산"/>
    <d v="2023-01-10T00:00:00"/>
    <s v="20230110-7011-2"/>
    <s v="성지산업 추심 수수료"/>
    <x v="1"/>
    <x v="591"/>
  </r>
  <r>
    <x v="50"/>
    <x v="50"/>
    <s v="SUNNY OPTICS(ZHONGSHAN) CO., L"/>
    <d v="2023-01-10T00:00:00"/>
    <s v="20230110-7012-1"/>
    <s v="10월,11월일부 매출대금 회수"/>
    <x v="872"/>
    <x v="0"/>
  </r>
  <r>
    <x v="50"/>
    <x v="50"/>
    <s v="주식회사 티솔루션 평택사업소"/>
    <d v="2023-01-10T00:00:00"/>
    <s v="20230110-7013-1"/>
    <s v="12/23일자 매출대금 회수"/>
    <x v="380"/>
    <x v="0"/>
  </r>
  <r>
    <x v="50"/>
    <x v="50"/>
    <s v="(주)스마트비전"/>
    <d v="2023-01-10T00:00:00"/>
    <s v="20230110-7013-3"/>
    <s v="12/23일자 매출대금 회수"/>
    <x v="873"/>
    <x v="0"/>
  </r>
  <r>
    <x v="50"/>
    <x v="50"/>
    <s v="대한엘리베이터 주식회사"/>
    <d v="2023-01-10T00:00:00"/>
    <s v="20230110-7013-5"/>
    <s v="1/4일자 매출대금 회수"/>
    <x v="452"/>
    <x v="0"/>
  </r>
  <r>
    <x v="50"/>
    <x v="50"/>
    <s v="(주)미디어브릿지"/>
    <d v="2023-01-10T00:00:00"/>
    <s v="20230110-7014-1"/>
    <s v="1/5일자 매출대금 회수"/>
    <x v="452"/>
    <x v="0"/>
  </r>
  <r>
    <x v="50"/>
    <x v="50"/>
    <s v="보성엘리베이터주식회사 의왕지사"/>
    <d v="2023-01-10T00:00:00"/>
    <s v="20230110-7014-3"/>
    <s v="매출대금 선수입금"/>
    <x v="380"/>
    <x v="0"/>
  </r>
  <r>
    <x v="50"/>
    <x v="50"/>
    <s v="목송엘리베이터 주식회사"/>
    <d v="2023-01-10T00:00:00"/>
    <s v="20230110-7014-5"/>
    <s v="1/5일자 매출대금 회수"/>
    <x v="71"/>
    <x v="0"/>
  </r>
  <r>
    <x v="50"/>
    <x v="50"/>
    <s v="신한은행 익산"/>
    <d v="2023-01-10T00:00:00"/>
    <s v="20230110-7015-1"/>
    <s v="기업은행(보통예금) -&gt; 신한은행(보통예금) 이체"/>
    <x v="874"/>
    <x v="0"/>
  </r>
  <r>
    <x v="50"/>
    <x v="50"/>
    <s v="기업은행"/>
    <d v="2023-01-10T00:00:00"/>
    <s v="20230110-7015-2"/>
    <s v="기업은행(보통예금) -&gt; 신한은행(보통예금) 이체"/>
    <x v="1"/>
    <x v="1129"/>
  </r>
  <r>
    <x v="50"/>
    <x v="50"/>
    <s v="인천세관장"/>
    <d v="2023-01-10T00:00:00"/>
    <s v="20230110-7017-2"/>
    <s v="CHIP(TOP1401Y) 외 수입시 수입부가세"/>
    <x v="1"/>
    <x v="1130"/>
  </r>
  <r>
    <x v="50"/>
    <x v="50"/>
    <s v="인천세관장"/>
    <d v="2023-01-10T00:00:00"/>
    <s v="20230110-7018-2"/>
    <s v="PCB(LINEAR ARRAY SENSOR) 외 수입시 수입부가세"/>
    <x v="1"/>
    <x v="1131"/>
  </r>
  <r>
    <x v="50"/>
    <x v="50"/>
    <s v="인천세관장"/>
    <d v="2023-01-10T00:00:00"/>
    <s v="20230110-7019-2"/>
    <s v="CHIP(ES-EEGHA14A) 외 수입시 수입부가세"/>
    <x v="1"/>
    <x v="1132"/>
  </r>
  <r>
    <x v="50"/>
    <x v="50"/>
    <s v="인천세관장"/>
    <d v="2023-01-10T00:00:00"/>
    <s v="20230110-7020-2"/>
    <s v="LED CHIP(NS375C) 외 수입시 수입부가세"/>
    <x v="1"/>
    <x v="1133"/>
  </r>
  <r>
    <x v="50"/>
    <x v="50"/>
    <s v="HK XINYUHANG ELECTRONIC"/>
    <d v="2023-01-10T00:00:00"/>
    <s v="20230110-7022-4"/>
    <s v="1월분 매입액 결제시 수수료"/>
    <x v="1"/>
    <x v="204"/>
  </r>
  <r>
    <x v="50"/>
    <x v="50"/>
    <s v="TAIWAN ASIA SEMICONDUCTOR CORPORATION"/>
    <d v="2023-01-10T00:00:00"/>
    <s v="20230110-7023-4"/>
    <s v="CHIP(ED-X14IRL-RS)외 선결제시 수수료"/>
    <x v="1"/>
    <x v="204"/>
  </r>
  <r>
    <x v="50"/>
    <x v="50"/>
    <s v="Epileds Technologies, Inc."/>
    <d v="2023-01-10T00:00:00"/>
    <s v="20230110-7024-4"/>
    <s v="CHIP(BN-E1414E-A3) 외 선결제시 수수료"/>
    <x v="1"/>
    <x v="204"/>
  </r>
  <r>
    <x v="50"/>
    <x v="50"/>
    <s v="TYNTEK CORPORATION"/>
    <d v="2023-01-10T00:00:00"/>
    <s v="20230110-7025-4"/>
    <s v="TK114IRS 수입시 선결제시 수수료"/>
    <x v="1"/>
    <x v="204"/>
  </r>
  <r>
    <x v="50"/>
    <x v="50"/>
    <s v="PELNOX"/>
    <d v="2023-01-10T00:00:00"/>
    <s v="20230110-7026-4"/>
    <s v="EPOXY(ME-540) 외 선결제시 수수료"/>
    <x v="1"/>
    <x v="204"/>
  </r>
  <r>
    <x v="50"/>
    <x v="50"/>
    <s v="특급합동관세사무소"/>
    <d v="2023-01-10T00:00:00"/>
    <s v="20230110-7027-4"/>
    <s v="CONNECTOR 외 수입시 수입통관료"/>
    <x v="1"/>
    <x v="1134"/>
  </r>
  <r>
    <x v="50"/>
    <x v="50"/>
    <s v="특급합동관세사무소"/>
    <d v="2023-01-10T00:00:00"/>
    <s v="20230110-7028-6"/>
    <s v="CHIP(19-2132SURC) 외 수입시 수입통관료"/>
    <x v="1"/>
    <x v="1135"/>
  </r>
  <r>
    <x v="50"/>
    <x v="50"/>
    <s v="개발부"/>
    <d v="2023-01-10T00:00:00"/>
    <s v="20230110-7029-1"/>
    <s v="상용차산업 혁신성장 과제 관련 부가세 복원"/>
    <x v="875"/>
    <x v="0"/>
  </r>
  <r>
    <x v="50"/>
    <x v="50"/>
    <s v="개발부"/>
    <d v="2023-01-10T00:00:00"/>
    <s v="20230110-7029-2"/>
    <s v="상용차산업 혁신성장 과제 관련 부가세 복원"/>
    <x v="1"/>
    <x v="1136"/>
  </r>
  <r>
    <x v="50"/>
    <x v="50"/>
    <s v="반도체사업부"/>
    <d v="2023-01-10T00:00:00"/>
    <s v="20230110-7030-1"/>
    <s v="핵심소재원천기술개발사업 과제 관련 부가세 복원"/>
    <x v="876"/>
    <x v="0"/>
  </r>
  <r>
    <x v="50"/>
    <x v="50"/>
    <s v="반도체사업부"/>
    <d v="2023-01-10T00:00:00"/>
    <s v="20230110-7030-2"/>
    <s v="핵심소재원천기술개발사업 과제 관련 부가세 복원"/>
    <x v="1"/>
    <x v="1137"/>
  </r>
  <r>
    <x v="50"/>
    <x v="50"/>
    <s v="(주)오디쎄미"/>
    <d v="2023-01-11T00:00:00"/>
    <s v="20230111-7001-1"/>
    <s v="10월분 매출대금 회수"/>
    <x v="877"/>
    <x v="0"/>
  </r>
  <r>
    <x v="50"/>
    <x v="50"/>
    <s v="미래에셋증권 주식회사"/>
    <d v="2023-01-11T00:00:00"/>
    <s v="20230111-7002-1"/>
    <s v="이자"/>
    <x v="878"/>
    <x v="0"/>
  </r>
  <r>
    <x v="50"/>
    <x v="50"/>
    <s v="팬코트레이딩(주)"/>
    <d v="2023-01-12T00:00:00"/>
    <s v="20230112-7002-1"/>
    <s v="선급금 반환"/>
    <x v="490"/>
    <x v="0"/>
  </r>
  <r>
    <x v="50"/>
    <x v="50"/>
    <s v="NIDEC Corporation"/>
    <d v="2023-01-13T00:00:00"/>
    <s v="20230113-7002-4"/>
    <s v="형광체 휠 모터 선결제시 수수료"/>
    <x v="1"/>
    <x v="204"/>
  </r>
  <r>
    <x v="50"/>
    <x v="50"/>
    <s v="RAYTRONJAPAN"/>
    <d v="2023-01-13T00:00:00"/>
    <s v="20230113-7003-1"/>
    <s v="9월잔금,10월일부 매출대금 회수"/>
    <x v="879"/>
    <x v="0"/>
  </r>
  <r>
    <x v="50"/>
    <x v="50"/>
    <s v="관리부"/>
    <d v="2023-01-13T00:00:00"/>
    <s v="20230113-7004-2"/>
    <s v="홍진규대표 빙부상 조의금"/>
    <x v="1"/>
    <x v="31"/>
  </r>
  <r>
    <x v="50"/>
    <x v="50"/>
    <s v="(주)에스제이아이"/>
    <d v="2023-01-13T00:00:00"/>
    <s v="20230113-7005-1"/>
    <s v="12/31일자 매출대금 회수"/>
    <x v="880"/>
    <x v="0"/>
  </r>
  <r>
    <x v="50"/>
    <x v="50"/>
    <s v="(주)비콘웨이브"/>
    <d v="2023-01-13T00:00:00"/>
    <s v="20230113-7006-1"/>
    <s v="11/25일자 매출대금 회수"/>
    <x v="881"/>
    <x v="0"/>
  </r>
  <r>
    <x v="50"/>
    <x v="50"/>
    <s v="(주)신도리코"/>
    <d v="2023-01-13T00:00:00"/>
    <s v="20230113-7006-3"/>
    <s v="12/15일자 매출대금 회수"/>
    <x v="882"/>
    <x v="0"/>
  </r>
  <r>
    <x v="50"/>
    <x v="50"/>
    <s v="주식회사 마운트지앤디"/>
    <d v="2023-01-13T00:00:00"/>
    <s v="20230113-7006-5"/>
    <s v="11/15일자 매출대금 회수"/>
    <x v="883"/>
    <x v="0"/>
  </r>
  <r>
    <x v="50"/>
    <x v="50"/>
    <s v="현대엘리베이터(주)"/>
    <d v="2023-01-13T00:00:00"/>
    <s v="20230113-7007-1"/>
    <s v="11/15일자 매출대금 회수"/>
    <x v="884"/>
    <x v="0"/>
  </r>
  <r>
    <x v="50"/>
    <x v="50"/>
    <s v="미래에셋증권 주식회사"/>
    <d v="2023-01-13T00:00:00"/>
    <s v="20230113-7008-1"/>
    <s v="이자"/>
    <x v="885"/>
    <x v="0"/>
  </r>
  <r>
    <x v="50"/>
    <x v="50"/>
    <s v="미래에셋증권 주식회사"/>
    <d v="2023-01-13T00:00:00"/>
    <s v="20230113-7008-2"/>
    <s v="이자"/>
    <x v="886"/>
    <x v="0"/>
  </r>
  <r>
    <x v="50"/>
    <x v="50"/>
    <s v="미래에셋증권 주식회사"/>
    <d v="2023-01-13T00:00:00"/>
    <s v="20230113-7008-3"/>
    <s v="이자"/>
    <x v="887"/>
    <x v="0"/>
  </r>
  <r>
    <x v="50"/>
    <x v="50"/>
    <s v="미래에셋증권 주식회사"/>
    <d v="2023-01-13T00:00:00"/>
    <s v="20230113-7008-4"/>
    <s v="이자"/>
    <x v="888"/>
    <x v="0"/>
  </r>
  <r>
    <x v="50"/>
    <x v="50"/>
    <s v="관세법인 세종 인천공항지사"/>
    <d v="2023-01-13T00:00:00"/>
    <s v="20230113-7011-3"/>
    <s v="LED MODULE 외 수입시 수입통관료"/>
    <x v="1"/>
    <x v="1138"/>
  </r>
  <r>
    <x v="50"/>
    <x v="50"/>
    <s v="ASM Technology Singapore"/>
    <d v="2023-01-16T00:00:00"/>
    <s v="20230116-7001-4"/>
    <s v="WIRE BONDER 외 설비 선결제시 수수료"/>
    <x v="1"/>
    <x v="204"/>
  </r>
  <r>
    <x v="50"/>
    <x v="50"/>
    <s v="씨앤씨아이 신기술투자조합 제1호"/>
    <d v="2023-01-16T00:00:00"/>
    <s v="20230116-7002-2"/>
    <s v="씨앤씨아이 신기술투자조합 제1호 출자"/>
    <x v="1"/>
    <x v="104"/>
  </r>
  <r>
    <x v="50"/>
    <x v="50"/>
    <s v="파리바게트 삼례점"/>
    <d v="2023-01-16T00:00:00"/>
    <s v="20230116-7003-3"/>
    <s v="생일자 케익지원"/>
    <x v="1"/>
    <x v="1139"/>
  </r>
  <r>
    <x v="50"/>
    <x v="50"/>
    <s v="특급합동관세사무소"/>
    <d v="2023-01-16T00:00:00"/>
    <s v="20230116-7005-10"/>
    <s v="EPOXY(ME-540)외 수입시 수입통관료"/>
    <x v="1"/>
    <x v="1140"/>
  </r>
  <r>
    <x v="50"/>
    <x v="50"/>
    <s v="특급합동관세사무소"/>
    <d v="2023-01-16T00:00:00"/>
    <s v="20230116-7006-12"/>
    <s v="세라믹 형광체 외 수입시 수입통관비"/>
    <x v="1"/>
    <x v="1141"/>
  </r>
  <r>
    <x v="50"/>
    <x v="50"/>
    <s v="NICHIA CORPORATION"/>
    <d v="2023-01-16T00:00:00"/>
    <s v="20230116-7007-4"/>
    <s v="LED(NSHU591C) 선결제시 수수료"/>
    <x v="1"/>
    <x v="204"/>
  </r>
  <r>
    <x v="50"/>
    <x v="50"/>
    <s v="RAYTRONJAPAN"/>
    <d v="2023-01-16T00:00:00"/>
    <s v="20230116-7013-4"/>
    <s v="12월분 매입액 결제시 수수료"/>
    <x v="1"/>
    <x v="204"/>
  </r>
  <r>
    <x v="50"/>
    <x v="50"/>
    <s v="동화아이엔디(주)"/>
    <d v="2023-01-16T00:00:00"/>
    <s v="20230116-7014-4"/>
    <s v="12월분 매입액 결제시 수수료"/>
    <x v="1"/>
    <x v="721"/>
  </r>
  <r>
    <x v="50"/>
    <x v="50"/>
    <s v="Chuko Sansho Co.,Ltd"/>
    <d v="2023-01-16T00:00:00"/>
    <s v="20230116-7015-4"/>
    <s v="12월분 매입액 결제시 수수료"/>
    <x v="1"/>
    <x v="204"/>
  </r>
  <r>
    <x v="50"/>
    <x v="50"/>
    <s v="NATEC"/>
    <d v="2023-01-16T00:00:00"/>
    <s v="20230116-7016-4"/>
    <s v="12월분 매입액 결제시 수수료"/>
    <x v="1"/>
    <x v="204"/>
  </r>
  <r>
    <x v="50"/>
    <x v="50"/>
    <s v="D&amp;M사업부"/>
    <d v="2023-01-16T00:00:00"/>
    <s v="20230116-7017-10"/>
    <s v="12월분 매입액 결제"/>
    <x v="1"/>
    <x v="1142"/>
  </r>
  <r>
    <x v="50"/>
    <x v="50"/>
    <s v="신한금융투자주식회사"/>
    <d v="2023-01-16T00:00:00"/>
    <s v="20230116-7019-1"/>
    <s v="이자"/>
    <x v="889"/>
    <x v="0"/>
  </r>
  <r>
    <x v="50"/>
    <x v="50"/>
    <s v="주식회사히타치터미널솔루션즈코리아"/>
    <d v="2023-01-16T00:00:00"/>
    <s v="20230116-7022-1"/>
    <s v="11/25일자 매출대금 회수"/>
    <x v="890"/>
    <x v="0"/>
  </r>
  <r>
    <x v="50"/>
    <x v="50"/>
    <s v="에스앤피(SNP))"/>
    <d v="2023-01-16T00:00:00"/>
    <s v="20230116-7022-3"/>
    <s v="11/25일자 매출대금 회수"/>
    <x v="891"/>
    <x v="0"/>
  </r>
  <r>
    <x v="50"/>
    <x v="50"/>
    <s v="진우에이티에스 주식회사"/>
    <d v="2023-01-16T00:00:00"/>
    <s v="20230116-7022-5"/>
    <s v="11/25일자 매출대금 회수"/>
    <x v="892"/>
    <x v="0"/>
  </r>
  <r>
    <x v="50"/>
    <x v="50"/>
    <s v="(주)서브원"/>
    <d v="2023-01-16T00:00:00"/>
    <s v="20230116-7023-1"/>
    <s v="12/31일자 매출대금 회수"/>
    <x v="893"/>
    <x v="0"/>
  </r>
  <r>
    <x v="50"/>
    <x v="50"/>
    <s v="신한은행 익산"/>
    <d v="2023-01-16T00:00:00"/>
    <s v="20230116-7024-1"/>
    <s v="신한은행(MMF) -&gt; 신한은행(보통예금) 이체"/>
    <x v="143"/>
    <x v="0"/>
  </r>
  <r>
    <x v="50"/>
    <x v="50"/>
    <s v="큐알티 주식회사"/>
    <d v="2023-01-16T00:00:00"/>
    <s v="20230116-7026-3"/>
    <s v="Air Bubble Sensor 정밀 분석 시험비"/>
    <x v="1"/>
    <x v="1143"/>
  </r>
  <r>
    <x v="50"/>
    <x v="50"/>
    <s v="미래에셋증권 주식회사"/>
    <d v="2023-01-16T00:00:00"/>
    <s v="20230116-7028-1"/>
    <s v="이자"/>
    <x v="894"/>
    <x v="0"/>
  </r>
  <r>
    <x v="50"/>
    <x v="50"/>
    <s v="D&amp;M사업부"/>
    <d v="2023-01-17T00:00:00"/>
    <s v="20230117-7002-32"/>
    <s v="11월분 매입액 결제"/>
    <x v="1"/>
    <x v="1144"/>
  </r>
  <r>
    <x v="50"/>
    <x v="50"/>
    <s v="현승강기 주식회사"/>
    <d v="2023-01-17T00:00:00"/>
    <s v="20230117-7003-1"/>
    <s v="매출대금 선수입금"/>
    <x v="53"/>
    <x v="0"/>
  </r>
  <r>
    <x v="50"/>
    <x v="50"/>
    <s v="주식회사 코리아엘리베이터"/>
    <d v="2023-01-17T00:00:00"/>
    <s v="20230117-7003-3"/>
    <s v="1/16일자 매출대금 회수"/>
    <x v="452"/>
    <x v="0"/>
  </r>
  <r>
    <x v="50"/>
    <x v="50"/>
    <s v="인천세관장"/>
    <d v="2023-01-18T00:00:00"/>
    <s v="20230118-7001-2"/>
    <s v="CHIP(TOP1401Y) 외 수입시 수입부가세"/>
    <x v="1"/>
    <x v="1145"/>
  </r>
  <r>
    <x v="50"/>
    <x v="50"/>
    <s v="전북은행 안골"/>
    <d v="2023-01-18T00:00:00"/>
    <s v="20230118-7002-1"/>
    <s v="외화예금(전북) -&gt; 보통예금(전북) 이체"/>
    <x v="895"/>
    <x v="0"/>
  </r>
  <r>
    <x v="50"/>
    <x v="50"/>
    <s v="삼정엘리베이터 주식회사"/>
    <d v="2023-01-18T00:00:00"/>
    <s v="20230118-7003-1"/>
    <s v="매출대금 선수입금"/>
    <x v="369"/>
    <x v="0"/>
  </r>
  <r>
    <x v="50"/>
    <x v="50"/>
    <s v="신화엘리베이터(주)"/>
    <d v="2023-01-18T00:00:00"/>
    <s v="20230118-7003-3"/>
    <s v="매출대금 선수입금"/>
    <x v="380"/>
    <x v="0"/>
  </r>
  <r>
    <x v="50"/>
    <x v="50"/>
    <s v="대산이엔피 주식회사"/>
    <d v="2023-01-18T00:00:00"/>
    <s v="20230118-7003-5"/>
    <s v="매출대금 선수입금"/>
    <x v="68"/>
    <x v="0"/>
  </r>
  <r>
    <x v="50"/>
    <x v="50"/>
    <s v="하나엘리베이터(주)"/>
    <d v="2023-01-18T00:00:00"/>
    <s v="20230118-7004-1"/>
    <s v="매출대금 선수입금"/>
    <x v="71"/>
    <x v="0"/>
  </r>
  <r>
    <x v="50"/>
    <x v="50"/>
    <s v="한성개발엘리베이터(주)"/>
    <d v="2023-01-18T00:00:00"/>
    <s v="20230118-7004-3"/>
    <s v="1월분 매출대금 회수"/>
    <x v="896"/>
    <x v="0"/>
  </r>
  <r>
    <x v="50"/>
    <x v="50"/>
    <s v="대한엘리베이터 주식회사"/>
    <d v="2023-01-19T00:00:00"/>
    <s v="20230119-7001-1"/>
    <s v="1/17일자 매출대금 회수"/>
    <x v="452"/>
    <x v="0"/>
  </r>
  <r>
    <x v="50"/>
    <x v="50"/>
    <s v="현지엘리베이터(주)"/>
    <d v="2023-01-19T00:00:00"/>
    <s v="20230119-7001-3"/>
    <s v="1/19일자 매출대금 회수"/>
    <x v="380"/>
    <x v="0"/>
  </r>
  <r>
    <x v="50"/>
    <x v="50"/>
    <s v="익산세기냉동"/>
    <d v="2023-01-20T00:00:00"/>
    <s v="20230120-7001-3"/>
    <s v="LED사업부 냉난방기 실외기 PCB교체"/>
    <x v="1"/>
    <x v="228"/>
  </r>
  <r>
    <x v="50"/>
    <x v="50"/>
    <s v="D&amp;M사업부"/>
    <d v="2023-01-20T00:00:00"/>
    <s v="20230120-7004-2"/>
    <s v="외주조립비"/>
    <x v="1"/>
    <x v="1146"/>
  </r>
  <r>
    <x v="50"/>
    <x v="50"/>
    <s v="박영순"/>
    <d v="2023-01-20T00:00:00"/>
    <s v="20230120-7005-9"/>
    <s v="2023 구정 임직원 선물세트"/>
    <x v="1"/>
    <x v="1147"/>
  </r>
  <r>
    <x v="50"/>
    <x v="50"/>
    <s v="(유)유성꽃게장"/>
    <d v="2023-01-20T00:00:00"/>
    <s v="20230120-7005-10"/>
    <s v="2023 구정 거래처 선물세트"/>
    <x v="1"/>
    <x v="1148"/>
  </r>
  <r>
    <x v="50"/>
    <x v="50"/>
    <s v="알찬상회 주식회사"/>
    <d v="2023-01-20T00:00:00"/>
    <s v="20230120-7005-11"/>
    <s v="2023 구정 거래처 선물세트"/>
    <x v="1"/>
    <x v="1149"/>
  </r>
  <r>
    <x v="50"/>
    <x v="50"/>
    <s v="한화시스템(주)"/>
    <d v="2023-01-20T00:00:00"/>
    <s v="20230120-7013-1"/>
    <s v="1/16일자 매출대금 회수"/>
    <x v="897"/>
    <x v="0"/>
  </r>
  <r>
    <x v="50"/>
    <x v="50"/>
    <s v="주식회사 한화방산"/>
    <d v="2023-01-20T00:00:00"/>
    <s v="20230120-7013-3"/>
    <s v="12/31일자 매출대금 회수"/>
    <x v="898"/>
    <x v="0"/>
  </r>
  <r>
    <x v="50"/>
    <x v="50"/>
    <s v="미래에셋증권(주)"/>
    <d v="2023-01-25T00:00:00"/>
    <s v="20230125-7001-4"/>
    <s v="퇴직연금 추가불입"/>
    <x v="1"/>
    <x v="1150"/>
  </r>
  <r>
    <x v="50"/>
    <x v="50"/>
    <s v="페더럴익스프레스코리아(주)"/>
    <d v="2023-01-25T00:00:00"/>
    <s v="20230125-7003-3"/>
    <s v="제품 입출고시 운반비"/>
    <x v="1"/>
    <x v="1151"/>
  </r>
  <r>
    <x v="50"/>
    <x v="50"/>
    <s v="사단법인대한산업안전협회"/>
    <d v="2023-01-25T00:00:00"/>
    <s v="20230125-7004-3"/>
    <s v="1월 안전관리대행수수료"/>
    <x v="1"/>
    <x v="497"/>
  </r>
  <r>
    <x v="50"/>
    <x v="50"/>
    <s v="(주)에스원전주"/>
    <d v="2023-01-25T00:00:00"/>
    <s v="20230125-7005-5"/>
    <s v="무인기계경비용역료외"/>
    <x v="1"/>
    <x v="1152"/>
  </r>
  <r>
    <x v="50"/>
    <x v="50"/>
    <s v="대한산업보건협회"/>
    <d v="2023-01-25T00:00:00"/>
    <s v="20230125-7006-3"/>
    <s v="1월 보건관리대행수수료"/>
    <x v="1"/>
    <x v="320"/>
  </r>
  <r>
    <x v="50"/>
    <x v="50"/>
    <s v="SK텔레콤"/>
    <d v="2023-01-25T00:00:00"/>
    <s v="20230125-7007-14"/>
    <s v="이동전화요금 납부"/>
    <x v="1"/>
    <x v="1153"/>
  </r>
  <r>
    <x v="50"/>
    <x v="50"/>
    <s v="SK텔레콤"/>
    <d v="2023-01-25T00:00:00"/>
    <s v="20230125-7007-15"/>
    <s v="이동전화요금 납부"/>
    <x v="1"/>
    <x v="1154"/>
  </r>
  <r>
    <x v="50"/>
    <x v="50"/>
    <s v="하나카드"/>
    <d v="2023-01-25T00:00:00"/>
    <s v="20230125-7008-2"/>
    <s v="1월분 법인카드대금 결제 - 핵심소재원천기술개발사업"/>
    <x v="1"/>
    <x v="1155"/>
  </r>
  <r>
    <x v="50"/>
    <x v="50"/>
    <s v="하나카드(상용)"/>
    <d v="2023-01-25T00:00:00"/>
    <s v="20230125-7009-2"/>
    <s v="1월분 법인카드대금 결제 - 상용차산업 혁신성장"/>
    <x v="1"/>
    <x v="1156"/>
  </r>
  <r>
    <x v="50"/>
    <x v="50"/>
    <s v="D&amp;M사업부"/>
    <d v="2023-01-25T00:00:00"/>
    <s v="20230125-7011-20"/>
    <s v="11월분 매입액 결제"/>
    <x v="1"/>
    <x v="1157"/>
  </r>
  <r>
    <x v="50"/>
    <x v="50"/>
    <s v="서울보증보험 익산"/>
    <d v="2023-01-25T00:00:00"/>
    <s v="20230125-7013-2"/>
    <s v="LED조명기구  외 납품시 하자이행보증보험증권 발급료"/>
    <x v="1"/>
    <x v="1023"/>
  </r>
  <r>
    <x v="50"/>
    <x v="50"/>
    <s v="개인용달"/>
    <d v="2023-01-25T00:00:00"/>
    <s v="20230125-7014-3"/>
    <s v="LED조명기구 출하시 운반비"/>
    <x v="1"/>
    <x v="160"/>
  </r>
  <r>
    <x v="50"/>
    <x v="50"/>
    <s v="인천세관장"/>
    <d v="2023-01-25T00:00:00"/>
    <s v="20230125-7015-3"/>
    <s v="SUNNY OPTICS 6031B-919 입고시 수입부가세"/>
    <x v="1"/>
    <x v="1158"/>
  </r>
  <r>
    <x v="50"/>
    <x v="50"/>
    <s v="특급합동관세사무소"/>
    <d v="2023-01-25T00:00:00"/>
    <s v="20230125-7016-4"/>
    <s v="SU7500CSP 수입시 수입통관비"/>
    <x v="1"/>
    <x v="1159"/>
  </r>
  <r>
    <x v="50"/>
    <x v="50"/>
    <s v="인천세관장"/>
    <d v="2023-01-25T00:00:00"/>
    <s v="20230125-7017-3"/>
    <s v="형광체 휠 모터 수입시 수입부가세"/>
    <x v="1"/>
    <x v="1160"/>
  </r>
  <r>
    <x v="50"/>
    <x v="50"/>
    <s v="인천세관장"/>
    <d v="2023-01-25T00:00:00"/>
    <s v="20230125-7018-2"/>
    <s v="CHIP(ES-CASR512) 외 수입시 수입부가세"/>
    <x v="1"/>
    <x v="1161"/>
  </r>
  <r>
    <x v="50"/>
    <x v="50"/>
    <s v="RESONAC PHOTONICS Corporation"/>
    <d v="2023-01-25T00:00:00"/>
    <s v="20230125-7019-4"/>
    <s v="CHIP(R85-35GSE) 외 선결제시 수수료"/>
    <x v="1"/>
    <x v="204"/>
  </r>
  <r>
    <x v="50"/>
    <x v="50"/>
    <s v="(재)한국기계전기전자시험연구원"/>
    <d v="2023-01-25T00:00:00"/>
    <s v="20230125-7020-3"/>
    <s v="자동승강조명장치 ODTPN-MR 무선 RF시험수수료"/>
    <x v="1"/>
    <x v="32"/>
  </r>
  <r>
    <x v="50"/>
    <x v="50"/>
    <s v="전북카드"/>
    <d v="2023-01-25T00:00:00"/>
    <s v="20230125-7021-2"/>
    <s v="1월분 법인카드대금 결제"/>
    <x v="1"/>
    <x v="1162"/>
  </r>
  <r>
    <x v="50"/>
    <x v="50"/>
    <s v="네슬레코리아 유한책임회사"/>
    <d v="2023-01-25T00:00:00"/>
    <s v="20230125-7022-2"/>
    <s v="캡슐커피 외"/>
    <x v="1"/>
    <x v="1163"/>
  </r>
  <r>
    <x v="50"/>
    <x v="50"/>
    <s v="유한회사 엘제이금속"/>
    <d v="2023-01-25T00:00:00"/>
    <s v="20230125-7027-1"/>
    <s v="리드프레임 부산물 매각"/>
    <x v="899"/>
    <x v="0"/>
  </r>
  <r>
    <x v="50"/>
    <x v="50"/>
    <s v="EPISTAR"/>
    <d v="2023-01-25T00:00:00"/>
    <s v="20230125-7028-4"/>
    <s v="12월분 매입액 결제시 수수료"/>
    <x v="1"/>
    <x v="204"/>
  </r>
  <r>
    <x v="50"/>
    <x v="50"/>
    <s v="반도체사업부"/>
    <d v="2023-01-25T00:00:00"/>
    <s v="20230125-7029-1"/>
    <s v="핵심소재 원천기술 관련 인건비 이체(12월)"/>
    <x v="900"/>
    <x v="0"/>
  </r>
  <r>
    <x v="50"/>
    <x v="50"/>
    <s v="반도체사업부"/>
    <d v="2023-01-25T00:00:00"/>
    <s v="20230125-7029-2"/>
    <s v="핵심소재 원천기술 관련 인건비 이체(12월)"/>
    <x v="1"/>
    <x v="1164"/>
  </r>
  <r>
    <x v="50"/>
    <x v="50"/>
    <s v="반도체사업부"/>
    <d v="2023-01-25T00:00:00"/>
    <s v="20230125-7030-2"/>
    <s v="핵심소재 원천기술 과제 관련 연구수당 지급"/>
    <x v="1"/>
    <x v="1165"/>
  </r>
  <r>
    <x v="50"/>
    <x v="50"/>
    <s v="CASCO(SUZHOU CHINA)"/>
    <d v="2023-01-25T00:00:00"/>
    <s v="20230125-7032-1"/>
    <s v="5월잔금,6월,7월일부 매출대금 회수"/>
    <x v="901"/>
    <x v="0"/>
  </r>
  <r>
    <x v="50"/>
    <x v="50"/>
    <s v="AMS-TAOS INTERNATIONAL"/>
    <d v="2023-01-25T00:00:00"/>
    <s v="20230125-7033-1"/>
    <s v="ams 부가세 대금, 장비관련 잡이익"/>
    <x v="902"/>
    <x v="0"/>
  </r>
  <r>
    <x v="50"/>
    <x v="50"/>
    <s v="D&amp;M사업부"/>
    <d v="2023-01-25T00:00:00"/>
    <s v="20230125-7034-6"/>
    <s v="소병훈전무외4건 출장비 지급"/>
    <x v="1"/>
    <x v="615"/>
  </r>
  <r>
    <x v="50"/>
    <x v="50"/>
    <s v="개발부"/>
    <d v="2023-01-25T00:00:00"/>
    <s v="20230125-7035-2"/>
    <s v="후쿠다고문 일본출장비 정산(22.12.24~23.01.07)"/>
    <x v="1"/>
    <x v="296"/>
  </r>
  <r>
    <x v="50"/>
    <x v="50"/>
    <s v="(주)케이알산업"/>
    <d v="2023-01-26T00:00:00"/>
    <s v="20230126-7004-1"/>
    <s v="12/23일자 매출대금 회수"/>
    <x v="903"/>
    <x v="0"/>
  </r>
  <r>
    <x v="50"/>
    <x v="50"/>
    <s v="주식회사 대성기전"/>
    <d v="2023-01-26T00:00:00"/>
    <s v="20230126-7004-3"/>
    <s v="매출대금 선수입금"/>
    <x v="357"/>
    <x v="0"/>
  </r>
  <r>
    <x v="50"/>
    <x v="50"/>
    <s v="전북맹아학교"/>
    <d v="2023-01-26T00:00:00"/>
    <s v="20230126-7004-5"/>
    <s v="1/20일자 매출대금 회수"/>
    <x v="904"/>
    <x v="0"/>
  </r>
  <r>
    <x v="50"/>
    <x v="50"/>
    <s v="개발부"/>
    <d v="2023-01-26T00:00:00"/>
    <s v="20230126-7005-3"/>
    <s v="상용차산업 혁신성장 과제 관련 시험측정 및 평가 출장"/>
    <x v="1"/>
    <x v="721"/>
  </r>
  <r>
    <x v="50"/>
    <x v="50"/>
    <s v="개발부"/>
    <d v="2023-01-26T00:00:00"/>
    <s v="20230126-7005-5"/>
    <s v="상용차산업 혁신성장 과제 관련 3D프린팅지원센터 방문 출장"/>
    <x v="1"/>
    <x v="204"/>
  </r>
  <r>
    <x v="50"/>
    <x v="50"/>
    <s v="개발부"/>
    <d v="2023-01-26T00:00:00"/>
    <s v="20230126-7006-4"/>
    <s v="상용차산업 혁신성장 과제 관련 CERAMIC 검토 출장"/>
    <x v="1"/>
    <x v="1166"/>
  </r>
  <r>
    <x v="50"/>
    <x v="50"/>
    <s v="(주)한국무역정보통신"/>
    <d v="2023-01-26T00:00:00"/>
    <s v="20230126-7007-3"/>
    <s v="에스제이아이 내국신용장 발급수수료"/>
    <x v="1"/>
    <x v="1167"/>
  </r>
  <r>
    <x v="50"/>
    <x v="50"/>
    <s v="건흥전기(주)"/>
    <d v="2023-01-27T00:00:00"/>
    <s v="20230127-7001-1"/>
    <s v="12/31일자 매출대금 회수"/>
    <x v="905"/>
    <x v="0"/>
  </r>
  <r>
    <x v="50"/>
    <x v="50"/>
    <s v="미래산업(주)"/>
    <d v="2023-01-27T00:00:00"/>
    <s v="20230127-7001-3"/>
    <s v="11/30일자 매출대금 회수"/>
    <x v="332"/>
    <x v="0"/>
  </r>
  <r>
    <x v="50"/>
    <x v="50"/>
    <s v="주식회사 마운트지앤디"/>
    <d v="2023-01-27T00:00:00"/>
    <s v="20230127-7001-5"/>
    <s v="11/30일자 매출대금 회수"/>
    <x v="906"/>
    <x v="0"/>
  </r>
  <r>
    <x v="50"/>
    <x v="50"/>
    <s v="(주)신화테크"/>
    <d v="2023-01-27T00:00:00"/>
    <s v="20230127-7002-1"/>
    <s v="12/23일자 매출대금 회수"/>
    <x v="907"/>
    <x v="0"/>
  </r>
  <r>
    <x v="50"/>
    <x v="50"/>
    <s v="현대엘리베이터(주)"/>
    <d v="2023-01-27T00:00:00"/>
    <s v="20230127-7002-3"/>
    <s v="11/30일자 매출대금 회수"/>
    <x v="908"/>
    <x v="0"/>
  </r>
  <r>
    <x v="50"/>
    <x v="50"/>
    <s v="(주)새빛맥스"/>
    <d v="2023-01-30T00:00:00"/>
    <s v="20230130-4006-3"/>
    <s v="LABEL TAPE(SS9K-PX)"/>
    <x v="1"/>
    <x v="195"/>
  </r>
  <r>
    <x v="50"/>
    <x v="50"/>
    <s v="(주) 이노플랜트"/>
    <d v="2023-01-30T00:00:00"/>
    <s v="20230130-4007-3"/>
    <s v="안드레아필터(집진기부스용)"/>
    <x v="1"/>
    <x v="311"/>
  </r>
  <r>
    <x v="50"/>
    <x v="50"/>
    <s v="주식회사 삼창휴먼라이트"/>
    <d v="2023-01-30T00:00:00"/>
    <s v="20230130-4008-3"/>
    <s v="센서등(ODTLS-010-57K)"/>
    <x v="1"/>
    <x v="308"/>
  </r>
  <r>
    <x v="50"/>
    <x v="50"/>
    <s v="인천세관장"/>
    <d v="2023-01-30T00:00:00"/>
    <s v="20230130-7001-2"/>
    <s v="LED CHIP(TK114IRS)외 수입시 수입부가세"/>
    <x v="1"/>
    <x v="1168"/>
  </r>
  <r>
    <x v="50"/>
    <x v="50"/>
    <s v="한국소방안전협회"/>
    <d v="2023-01-30T00:00:00"/>
    <s v="20230130-7002-3"/>
    <s v="소방안전관리자 교육(유진오과장)"/>
    <x v="1"/>
    <x v="399"/>
  </r>
  <r>
    <x v="50"/>
    <x v="50"/>
    <s v="무일국제특허법률사무소"/>
    <d v="2023-01-30T00:00:00"/>
    <s v="20230130-7003-3"/>
    <s v="비염치료기 디자인 연차료"/>
    <x v="1"/>
    <x v="1169"/>
  </r>
  <r>
    <x v="50"/>
    <x v="50"/>
    <s v="세미위즈"/>
    <d v="2023-01-30T00:00:00"/>
    <s v="20230130-7005-3"/>
    <s v="CAPILLARY LOCKSCREW"/>
    <x v="1"/>
    <x v="162"/>
  </r>
  <r>
    <x v="50"/>
    <x v="50"/>
    <s v="개별용달"/>
    <d v="2023-01-30T00:00:00"/>
    <s v="20230130-7006-3"/>
    <s v="LED조명기구 납품시 운반비"/>
    <x v="1"/>
    <x v="304"/>
  </r>
  <r>
    <x v="50"/>
    <x v="50"/>
    <s v="정자엠코헤리츠 관리사무소"/>
    <d v="2023-01-30T00:00:00"/>
    <s v="20230130-7007-6"/>
    <s v="관리비 납부"/>
    <x v="1"/>
    <x v="1170"/>
  </r>
  <r>
    <x v="50"/>
    <x v="50"/>
    <s v="(주)한국거래소 서울사옥"/>
    <d v="2023-01-30T00:00:00"/>
    <s v="20230130-7011-2"/>
    <s v="2022년 코스닥 연부과금 납부"/>
    <x v="1"/>
    <x v="414"/>
  </r>
  <r>
    <x v="50"/>
    <x v="50"/>
    <s v="국민은행"/>
    <d v="2023-01-30T00:00:00"/>
    <s v="20230130-7012-2"/>
    <s v="2022년 증권대행수수료 납부"/>
    <x v="1"/>
    <x v="1171"/>
  </r>
  <r>
    <x v="50"/>
    <x v="50"/>
    <s v="주식회사 노블엠앤비"/>
    <d v="2023-01-30T00:00:00"/>
    <s v="20230130-7014-1"/>
    <s v="12/5일자 매출대금 회수"/>
    <x v="909"/>
    <x v="0"/>
  </r>
  <r>
    <x v="50"/>
    <x v="50"/>
    <s v="(주)현영아이티"/>
    <d v="2023-01-30T00:00:00"/>
    <s v="20230130-7014-3"/>
    <s v="매출대금 선수입금"/>
    <x v="520"/>
    <x v="0"/>
  </r>
  <r>
    <x v="50"/>
    <x v="50"/>
    <s v="(주)케이티"/>
    <d v="2023-01-31T00:00:00"/>
    <s v="20230131-7002-5"/>
    <s v="자동화재속보설비 통신비외"/>
    <x v="1"/>
    <x v="1172"/>
  </r>
  <r>
    <x v="50"/>
    <x v="50"/>
    <s v="전라북도 완주군"/>
    <d v="2023-01-31T00:00:00"/>
    <s v="20230131-7003-2"/>
    <s v="공장등록외2건 등록면허세"/>
    <x v="1"/>
    <x v="681"/>
  </r>
  <r>
    <x v="50"/>
    <x v="50"/>
    <s v="한국표준협회"/>
    <d v="2023-01-31T00:00:00"/>
    <s v="20230131-7004-2"/>
    <s v="2023년도 연회비"/>
    <x v="1"/>
    <x v="1173"/>
  </r>
  <r>
    <x v="50"/>
    <x v="50"/>
    <s v="(주)매일경제신문사"/>
    <d v="2023-01-31T00:00:00"/>
    <s v="20230131-7005-2"/>
    <s v="신문구독료"/>
    <x v="1"/>
    <x v="437"/>
  </r>
  <r>
    <x v="50"/>
    <x v="50"/>
    <s v="완주산업단지사무소"/>
    <d v="2023-01-31T00:00:00"/>
    <s v="20230131-7006-5"/>
    <s v="상하수도요금 납부"/>
    <x v="1"/>
    <x v="1174"/>
  </r>
  <r>
    <x v="50"/>
    <x v="50"/>
    <s v="(주)LG유플러스"/>
    <d v="2023-01-31T00:00:00"/>
    <s v="20230131-7007-3"/>
    <s v="전화요금 납부"/>
    <x v="1"/>
    <x v="1175"/>
  </r>
  <r>
    <x v="50"/>
    <x v="50"/>
    <s v="인천세관장"/>
    <d v="2023-01-31T00:00:00"/>
    <s v="20230131-7009-2"/>
    <s v="CHIP(PD40165U-B) 외 수입시 수입부가세"/>
    <x v="1"/>
    <x v="1176"/>
  </r>
  <r>
    <x v="50"/>
    <x v="50"/>
    <s v="(유)군산종합가스"/>
    <d v="2023-01-31T00:00:00"/>
    <s v="20230131-7010-3"/>
    <s v="LPG가스요금 납부"/>
    <x v="1"/>
    <x v="1177"/>
  </r>
  <r>
    <x v="50"/>
    <x v="50"/>
    <s v="주식회사 진셀바이오텍"/>
    <d v="2023-01-31T00:00:00"/>
    <s v="20230131-7012-1"/>
    <s v="12월 임대료외"/>
    <x v="910"/>
    <x v="0"/>
  </r>
  <r>
    <x v="50"/>
    <x v="50"/>
    <s v="Epileds Technologies, Inc."/>
    <d v="2023-01-31T00:00:00"/>
    <s v="20230131-7014-4"/>
    <s v="CHIP(BN-E1414E-A3) 외 선결제시 수수료"/>
    <x v="1"/>
    <x v="204"/>
  </r>
  <r>
    <x v="50"/>
    <x v="50"/>
    <s v="자이에스앤디(주)"/>
    <d v="2023-01-31T00:00:00"/>
    <s v="20230131-7021-1"/>
    <s v="12/19일자 매출대금 회수"/>
    <x v="911"/>
    <x v="0"/>
  </r>
  <r>
    <x v="50"/>
    <x v="50"/>
    <s v="(주)세영기술"/>
    <d v="2023-01-31T00:00:00"/>
    <s v="20230131-7021-3"/>
    <s v="12/23일자 매출대금 회수"/>
    <x v="472"/>
    <x v="0"/>
  </r>
  <r>
    <x v="50"/>
    <x v="50"/>
    <s v="씨마텍"/>
    <d v="2023-01-31T00:00:00"/>
    <s v="20230131-7021-5"/>
    <s v="12/23일자 매출대금 회수"/>
    <x v="912"/>
    <x v="0"/>
  </r>
  <r>
    <x v="50"/>
    <x v="50"/>
    <s v="(주)삼진쎈서"/>
    <d v="2023-01-31T00:00:00"/>
    <s v="20230131-7022-1"/>
    <s v="12/7일자 매출대금 회수"/>
    <x v="913"/>
    <x v="0"/>
  </r>
  <r>
    <x v="50"/>
    <x v="50"/>
    <s v="금강테크(주)"/>
    <d v="2023-01-31T00:00:00"/>
    <s v="20230131-7022-3"/>
    <s v="12/23일자 매출대금 회수"/>
    <x v="914"/>
    <x v="0"/>
  </r>
  <r>
    <x v="50"/>
    <x v="50"/>
    <s v="(주)오상헬스케어"/>
    <d v="2023-01-31T00:00:00"/>
    <s v="20230131-7022-5"/>
    <s v="12/23일자 매출대금 회수"/>
    <x v="915"/>
    <x v="0"/>
  </r>
  <r>
    <x v="50"/>
    <x v="50"/>
    <s v="(주)하나반도체"/>
    <d v="2023-01-31T00:00:00"/>
    <s v="20230131-7023-1"/>
    <s v="12/23일자 매출대금 회수"/>
    <x v="916"/>
    <x v="0"/>
  </r>
  <r>
    <x v="50"/>
    <x v="50"/>
    <s v="건흥전기(주)"/>
    <d v="2023-01-31T00:00:00"/>
    <s v="20230131-7023-3"/>
    <s v="9월분 매출대금 회수"/>
    <x v="917"/>
    <x v="0"/>
  </r>
  <r>
    <x v="50"/>
    <x v="50"/>
    <s v="DK전자"/>
    <d v="2023-01-31T00:00:00"/>
    <s v="20230131-7024-1"/>
    <s v="12/23일자 매출대금 회수"/>
    <x v="918"/>
    <x v="0"/>
  </r>
  <r>
    <x v="50"/>
    <x v="50"/>
    <s v="현대무벡스 주식회사"/>
    <d v="2023-01-31T00:00:00"/>
    <s v="20230131-7024-3"/>
    <s v="12월분 매출대금 회수"/>
    <x v="919"/>
    <x v="0"/>
  </r>
  <r>
    <x v="50"/>
    <x v="50"/>
    <s v="테라링크커뮤니케이션스(주)"/>
    <d v="2023-01-31T00:00:00"/>
    <s v="20230131-7024-5"/>
    <s v="11/25일자 매출대금 회수"/>
    <x v="920"/>
    <x v="0"/>
  </r>
  <r>
    <x v="50"/>
    <x v="50"/>
    <s v="(주)한영넉스"/>
    <d v="2023-01-31T00:00:00"/>
    <s v="20230131-7025-1"/>
    <s v="12/31일자 매출대금 회수"/>
    <x v="921"/>
    <x v="0"/>
  </r>
  <r>
    <x v="50"/>
    <x v="50"/>
    <s v="계림이엔티"/>
    <d v="2023-01-31T00:00:00"/>
    <s v="20230131-7025-3"/>
    <s v="12/31일자 매출대금 회수"/>
    <x v="922"/>
    <x v="0"/>
  </r>
  <r>
    <x v="50"/>
    <x v="50"/>
    <s v="갤럭시아디바이스 구미2공장"/>
    <d v="2023-01-31T00:00:00"/>
    <s v="20230131-7025-5"/>
    <s v="11/30일자 매출대금 회수"/>
    <x v="923"/>
    <x v="0"/>
  </r>
  <r>
    <x v="50"/>
    <x v="50"/>
    <s v="(주)광우"/>
    <d v="2023-01-31T00:00:00"/>
    <s v="20230131-7026-4"/>
    <s v="10/25일자 매출대금 회수"/>
    <x v="924"/>
    <x v="0"/>
  </r>
  <r>
    <x v="50"/>
    <x v="50"/>
    <s v="(주)오디쎄미"/>
    <d v="2023-01-31T00:00:00"/>
    <s v="20230131-7027-1"/>
    <s v="10월분 매출대금 회수"/>
    <x v="925"/>
    <x v="0"/>
  </r>
  <r>
    <x v="50"/>
    <x v="50"/>
    <s v="미래에셋증권 주식회사"/>
    <d v="2023-01-31T00:00:00"/>
    <s v="20230131-7030-1"/>
    <s v="이자"/>
    <x v="926"/>
    <x v="0"/>
  </r>
  <r>
    <x v="50"/>
    <x v="50"/>
    <s v="D&amp;M사업부"/>
    <d v="2023-01-31T00:00:00"/>
    <s v="20230131-7031-70"/>
    <s v="12월분 매입액 결제"/>
    <x v="1"/>
    <x v="1178"/>
  </r>
  <r>
    <x v="50"/>
    <x v="50"/>
    <s v="KEB하나은행"/>
    <d v="2023-01-31T00:00:00"/>
    <s v="20230131-7036-1"/>
    <s v="전북은행, 우체국(보통예금) -&gt; 하나은행(보통예금) 이체"/>
    <x v="927"/>
    <x v="0"/>
  </r>
  <r>
    <x v="50"/>
    <x v="50"/>
    <s v="전북은행 익산"/>
    <d v="2023-01-31T00:00:00"/>
    <s v="20230131-7036-2"/>
    <s v="전북은행(보통예금) -&gt; 하나은행(보통예금) 이체"/>
    <x v="1"/>
    <x v="1179"/>
  </r>
  <r>
    <x v="50"/>
    <x v="50"/>
    <s v="주식회사 창조테크놀러지"/>
    <d v="2023-02-01T00:00:00"/>
    <s v="20230201-7004-1"/>
    <s v="12/23일자 매출대금 회수"/>
    <x v="928"/>
    <x v="0"/>
  </r>
  <r>
    <x v="50"/>
    <x v="50"/>
    <s v="주식회사 케이디티씨"/>
    <d v="2023-02-01T00:00:00"/>
    <s v="20230201-7004-3"/>
    <s v="1/5일자 매출대금 회수"/>
    <x v="53"/>
    <x v="0"/>
  </r>
  <r>
    <x v="50"/>
    <x v="50"/>
    <s v="카오스(주)"/>
    <d v="2023-02-01T00:00:00"/>
    <s v="20230201-7004-5"/>
    <s v="10/31일자 매출대금 회수"/>
    <x v="929"/>
    <x v="0"/>
  </r>
  <r>
    <x v="50"/>
    <x v="50"/>
    <s v="(주)태승엘리베이터"/>
    <d v="2023-02-01T00:00:00"/>
    <s v="20230201-7005-1"/>
    <s v="매출대금 선수입금"/>
    <x v="68"/>
    <x v="0"/>
  </r>
  <r>
    <x v="50"/>
    <x v="50"/>
    <s v="특허청"/>
    <d v="2023-02-03T00:00:00"/>
    <s v="20230203-7001-5"/>
    <s v="연차등록료 4건 납부"/>
    <x v="1"/>
    <x v="1180"/>
  </r>
  <r>
    <x v="50"/>
    <x v="50"/>
    <s v="신한은행 익산"/>
    <d v="2023-02-03T00:00:00"/>
    <s v="20230203-7002-2"/>
    <s v="3월분 법인카드대금 결제"/>
    <x v="1"/>
    <x v="1181"/>
  </r>
  <r>
    <x v="50"/>
    <x v="50"/>
    <s v="CASCO AUTOMOTIVE (TUNISIA)"/>
    <d v="2023-02-03T00:00:00"/>
    <s v="20230203-7003-1"/>
    <s v="10월분 매출대금 회수"/>
    <x v="930"/>
    <x v="0"/>
  </r>
  <r>
    <x v="50"/>
    <x v="50"/>
    <s v="Union Optical technology Co., Ltd"/>
    <d v="2023-02-03T00:00:00"/>
    <s v="20230203-7004-1"/>
    <s v="12월분 매출대금 회수"/>
    <x v="931"/>
    <x v="0"/>
  </r>
  <r>
    <x v="50"/>
    <x v="50"/>
    <s v="헤라코리아"/>
    <d v="2023-02-06T00:00:00"/>
    <s v="20230206-4002-3"/>
    <s v="AU WIRE(1.2MIL±1.7um) 외"/>
    <x v="1"/>
    <x v="1182"/>
  </r>
  <r>
    <x v="50"/>
    <x v="50"/>
    <s v="(주)넥스트테크놀러지"/>
    <d v="2023-02-06T00:00:00"/>
    <s v="20230206-4003-3"/>
    <s v="크린룸 의자(스탠다드형)"/>
    <x v="1"/>
    <x v="1183"/>
  </r>
  <r>
    <x v="50"/>
    <x v="50"/>
    <s v="한국전자인증(주)"/>
    <d v="2023-02-06T00:00:00"/>
    <s v="20230206-7001-3"/>
    <s v="공인인증서 갱신수수료"/>
    <x v="1"/>
    <x v="182"/>
  </r>
  <r>
    <x v="50"/>
    <x v="50"/>
    <s v="한국전력공사"/>
    <d v="2023-02-06T00:00:00"/>
    <s v="20230206-7002-3"/>
    <s v="1월 전기요금(본관) 납부"/>
    <x v="1"/>
    <x v="1184"/>
  </r>
  <r>
    <x v="50"/>
    <x v="50"/>
    <s v="신한은행 익산"/>
    <d v="2023-02-06T00:00:00"/>
    <s v="20230206-7003-7"/>
    <s v="2월분 법인카드대금 결제"/>
    <x v="1"/>
    <x v="1185"/>
  </r>
  <r>
    <x v="50"/>
    <x v="50"/>
    <s v="(주)옥토끼이미징"/>
    <d v="2023-02-06T00:00:00"/>
    <s v="20230206-7004-2"/>
    <s v="안경회 대표이사 모친상 부조금"/>
    <x v="1"/>
    <x v="31"/>
  </r>
  <r>
    <x v="50"/>
    <x v="50"/>
    <s v="특급합동관세사무소"/>
    <d v="2023-02-06T00:00:00"/>
    <s v="20230206-7006-12"/>
    <s v="EPOXY(ME-540)외 수입시 수입통관료"/>
    <x v="1"/>
    <x v="1186"/>
  </r>
  <r>
    <x v="50"/>
    <x v="50"/>
    <s v="진양제지"/>
    <d v="2023-02-06T00:00:00"/>
    <s v="20230206-7011-3"/>
    <s v="점보롤화장지"/>
    <x v="1"/>
    <x v="741"/>
  </r>
  <r>
    <x v="50"/>
    <x v="50"/>
    <s v="개인용달"/>
    <d v="2023-02-06T00:00:00"/>
    <s v="20230206-7012-3"/>
    <s v="LED조명기구 출하시 운반비"/>
    <x v="1"/>
    <x v="248"/>
  </r>
  <r>
    <x v="50"/>
    <x v="50"/>
    <s v="특급합동관세사무소"/>
    <d v="2023-02-06T00:00:00"/>
    <s v="20230206-7013-2"/>
    <s v="CHIP(ODB0808TG) 외 수입시 수입부가세"/>
    <x v="1"/>
    <x v="1187"/>
  </r>
  <r>
    <x v="50"/>
    <x v="50"/>
    <s v="D&amp;M사업부"/>
    <d v="2023-02-06T00:00:00"/>
    <s v="20230206-7014-5"/>
    <s v="설영한차장외7건 출장비 지급"/>
    <x v="1"/>
    <x v="1188"/>
  </r>
  <r>
    <x v="50"/>
    <x v="50"/>
    <s v="D&amp;M사업부"/>
    <d v="2023-02-06T00:00:00"/>
    <s v="20230206-7015-3"/>
    <s v="2월분 소액현금"/>
    <x v="1"/>
    <x v="1189"/>
  </r>
  <r>
    <x v="50"/>
    <x v="50"/>
    <s v="OMRON(SHANGHAI)CO.,LTD"/>
    <d v="2023-02-06T00:00:00"/>
    <s v="20230206-7016-1"/>
    <s v="12월일부 매출대금 회수"/>
    <x v="932"/>
    <x v="0"/>
  </r>
  <r>
    <x v="50"/>
    <x v="50"/>
    <s v="DIEHL BGT"/>
    <d v="2023-02-06T00:00:00"/>
    <s v="20230206-7017-1"/>
    <s v="12월분 매출대금 회수"/>
    <x v="933"/>
    <x v="0"/>
  </r>
  <r>
    <x v="50"/>
    <x v="50"/>
    <s v="AMS-TAOS INTERNATIONAL"/>
    <d v="2023-02-06T00:00:00"/>
    <s v="20230206-7018-1"/>
    <s v="12월일부 매출대금 회수"/>
    <x v="934"/>
    <x v="0"/>
  </r>
  <r>
    <x v="50"/>
    <x v="50"/>
    <s v="현승엘레베이터주식회사"/>
    <d v="2023-02-06T00:00:00"/>
    <s v="20230206-7019-2"/>
    <s v="선수금 반환"/>
    <x v="1"/>
    <x v="291"/>
  </r>
  <r>
    <x v="50"/>
    <x v="50"/>
    <s v="주식회사 원일산기"/>
    <d v="2023-02-06T00:00:00"/>
    <s v="20230206-7019-4"/>
    <s v="선수금 반환"/>
    <x v="1"/>
    <x v="291"/>
  </r>
  <r>
    <x v="50"/>
    <x v="50"/>
    <s v="주식회사 경남엘레베이터"/>
    <d v="2023-02-06T00:00:00"/>
    <s v="20230206-7019-6"/>
    <s v="선수금 반환"/>
    <x v="1"/>
    <x v="291"/>
  </r>
  <r>
    <x v="50"/>
    <x v="50"/>
    <s v="주식회사 송백이엔에스"/>
    <d v="2023-02-06T00:00:00"/>
    <s v="20230206-7020-2"/>
    <s v="선수금 반환"/>
    <x v="1"/>
    <x v="427"/>
  </r>
  <r>
    <x v="50"/>
    <x v="50"/>
    <s v="SMC Multi-Media Trading Co., L"/>
    <d v="2023-02-07T00:00:00"/>
    <s v="20230207-7001-1"/>
    <s v="11월분 매출대금 회수"/>
    <x v="935"/>
    <x v="0"/>
  </r>
  <r>
    <x v="50"/>
    <x v="50"/>
    <s v="E-PIN OPTICAL INDUSTRY CO.,LTD"/>
    <d v="2023-02-07T00:00:00"/>
    <s v="20230207-7002-1"/>
    <s v="10월잔금,11월분 매출대금 회수"/>
    <x v="936"/>
    <x v="0"/>
  </r>
  <r>
    <x v="50"/>
    <x v="50"/>
    <s v="RAYVAL"/>
    <d v="2023-02-07T00:00:00"/>
    <s v="20230207-7003-1"/>
    <s v="11월분 매출대금 회수"/>
    <x v="937"/>
    <x v="0"/>
  </r>
  <r>
    <x v="50"/>
    <x v="50"/>
    <s v="샤프전자 한국지점"/>
    <d v="2023-02-07T00:00:00"/>
    <s v="20230207-7004-1"/>
    <s v="11월분 매출대금 회수"/>
    <x v="938"/>
    <x v="0"/>
  </r>
  <r>
    <x v="50"/>
    <x v="50"/>
    <s v="전북은행 안골"/>
    <d v="2023-02-07T00:00:00"/>
    <s v="20230207-7005-1"/>
    <s v="외화예금(전북) -&gt; 보통예금(전북) 이체"/>
    <x v="939"/>
    <x v="0"/>
  </r>
  <r>
    <x v="50"/>
    <x v="50"/>
    <s v="(주)헤르메스전자"/>
    <d v="2023-02-07T00:00:00"/>
    <s v="20230207-7006-1"/>
    <s v="1/16일자 매출대금 회수"/>
    <x v="499"/>
    <x v="0"/>
  </r>
  <r>
    <x v="50"/>
    <x v="50"/>
    <s v="효은엘리베이터(주)"/>
    <d v="2023-02-07T00:00:00"/>
    <s v="20230207-7006-3"/>
    <s v="매출대금 선수입금"/>
    <x v="68"/>
    <x v="0"/>
  </r>
  <r>
    <x v="50"/>
    <x v="50"/>
    <s v="아이씨주문"/>
    <d v="2023-02-07T00:00:00"/>
    <s v="20230207-7006-5"/>
    <s v="2/6일자 매출대금 회수"/>
    <x v="940"/>
    <x v="0"/>
  </r>
  <r>
    <x v="50"/>
    <x v="50"/>
    <s v="전라북도 완주군"/>
    <d v="2023-02-08T00:00:00"/>
    <s v="20230208-7002-1"/>
    <s v="2/7일자 매출대금 회수"/>
    <x v="941"/>
    <x v="0"/>
  </r>
  <r>
    <x v="50"/>
    <x v="50"/>
    <s v="선정엘리베이터"/>
    <d v="2023-02-09T00:00:00"/>
    <s v="20230209-7001-1"/>
    <s v="매출대금 선수입금"/>
    <x v="283"/>
    <x v="0"/>
  </r>
  <r>
    <x v="50"/>
    <x v="50"/>
    <s v="(주)이건산전"/>
    <d v="2023-02-09T00:00:00"/>
    <s v="20230209-7001-3"/>
    <s v="12/21일자 매출대금 회수"/>
    <x v="942"/>
    <x v="0"/>
  </r>
  <r>
    <x v="50"/>
    <x v="50"/>
    <s v="SCHOTT GLASS MALAYSIA COMPONENTS SDN.BHD."/>
    <d v="2023-02-09T00:00:00"/>
    <s v="20230209-7002-4"/>
    <s v="세라믹 형광체 외 선결제시 수수료"/>
    <x v="1"/>
    <x v="204"/>
  </r>
  <r>
    <x v="50"/>
    <x v="50"/>
    <s v="전주세무서"/>
    <d v="2023-02-10T00:00:00"/>
    <s v="20230210-7001-2"/>
    <s v="12월 갑근세,기타소득세"/>
    <x v="1"/>
    <x v="1190"/>
  </r>
  <r>
    <x v="50"/>
    <x v="50"/>
    <s v="전라북도 완주군"/>
    <d v="2023-02-10T00:00:00"/>
    <s v="20230210-7001-4"/>
    <s v="12월 주민세,기타주민세"/>
    <x v="1"/>
    <x v="1191"/>
  </r>
  <r>
    <x v="50"/>
    <x v="50"/>
    <s v="국민건강보험공단"/>
    <d v="2023-02-10T00:00:00"/>
    <s v="20230210-7002-10"/>
    <s v="1월 사회보험 납부"/>
    <x v="1"/>
    <x v="1192"/>
  </r>
  <r>
    <x v="50"/>
    <x v="50"/>
    <s v="전라북도 완주군"/>
    <d v="2023-02-10T00:00:00"/>
    <s v="20230210-7003-2"/>
    <s v="12월 지방소득세(종업원분)"/>
    <x v="1"/>
    <x v="1193"/>
  </r>
  <r>
    <x v="50"/>
    <x v="50"/>
    <s v="D&amp;M사업부"/>
    <d v="2023-02-10T00:00:00"/>
    <s v="20230210-7004-12"/>
    <s v="1월 급여 지급"/>
    <x v="1"/>
    <x v="1194"/>
  </r>
  <r>
    <x v="50"/>
    <x v="50"/>
    <s v="신한은행 익산"/>
    <d v="2023-02-10T00:00:00"/>
    <s v="20230210-7006-2"/>
    <s v="성지산업 추심 수수료"/>
    <x v="1"/>
    <x v="591"/>
  </r>
  <r>
    <x v="50"/>
    <x v="50"/>
    <s v="제일승강기 주식회사"/>
    <d v="2023-02-10T00:00:00"/>
    <s v="20230210-7007-1"/>
    <s v="매출대금 선수입금"/>
    <x v="438"/>
    <x v="0"/>
  </r>
  <r>
    <x v="50"/>
    <x v="50"/>
    <s v="달슨(Dahlson)"/>
    <d v="2023-02-10T00:00:00"/>
    <s v="20230210-7007-3"/>
    <s v="12월분 매출대금 회수"/>
    <x v="943"/>
    <x v="0"/>
  </r>
  <r>
    <x v="50"/>
    <x v="50"/>
    <s v="전주세무서"/>
    <d v="2023-02-10T00:00:00"/>
    <s v="20230210-7008-1"/>
    <s v="2기 확정 부가세 환급"/>
    <x v="944"/>
    <x v="0"/>
  </r>
  <r>
    <x v="50"/>
    <x v="50"/>
    <s v="인천세관장"/>
    <d v="2023-02-10T00:00:00"/>
    <s v="20230210-7010-2"/>
    <s v="CAP(AP7852A) 외 수입시 수입부가세"/>
    <x v="1"/>
    <x v="1195"/>
  </r>
  <r>
    <x v="50"/>
    <x v="50"/>
    <s v="인천세관장"/>
    <d v="2023-02-10T00:00:00"/>
    <s v="20230210-7011-2"/>
    <s v="PCB(OP3216TF-A04) 외 수입시 수입부가세"/>
    <x v="1"/>
    <x v="1196"/>
  </r>
  <r>
    <x v="50"/>
    <x v="50"/>
    <s v="주식회사 한화방산"/>
    <d v="2023-02-10T00:00:00"/>
    <s v="20230210-7015-1"/>
    <s v="1/20일자 매출대금 회수"/>
    <x v="945"/>
    <x v="0"/>
  </r>
  <r>
    <x v="50"/>
    <x v="50"/>
    <s v="인천세관장"/>
    <d v="2023-02-13T00:00:00"/>
    <s v="20230213-7001-2"/>
    <s v="CHIP(ES-CASR512) 외 수입시 수입부가세"/>
    <x v="1"/>
    <x v="1197"/>
  </r>
  <r>
    <x v="50"/>
    <x v="50"/>
    <s v="TAIWAN ASIA SEMICONDUCTOR CORPORATION"/>
    <d v="2023-02-13T00:00:00"/>
    <s v="20230213-7002-4"/>
    <s v="CHIP(ED-X14IRL-RS)외 선결제시 수수료"/>
    <x v="1"/>
    <x v="204"/>
  </r>
  <r>
    <x v="50"/>
    <x v="50"/>
    <s v="인천세관장"/>
    <d v="2023-02-13T00:00:00"/>
    <s v="20230213-7003-2"/>
    <s v="LED CHIP(BN-E1414E) 외 수입시 수입부가세"/>
    <x v="1"/>
    <x v="1198"/>
  </r>
  <r>
    <x v="50"/>
    <x v="50"/>
    <s v="인천세관장"/>
    <d v="2023-02-13T00:00:00"/>
    <s v="20230213-7007-2"/>
    <s v="LED(NSHU591C) 외 수입시 수입부가세"/>
    <x v="1"/>
    <x v="1199"/>
  </r>
  <r>
    <x v="50"/>
    <x v="50"/>
    <s v="특급합동관세사무소"/>
    <d v="2023-02-13T00:00:00"/>
    <s v="20230213-7009-6"/>
    <s v="DIE BONDER(AD280PLUS) 장비 입고시 수입통관비"/>
    <x v="1"/>
    <x v="1200"/>
  </r>
  <r>
    <x v="50"/>
    <x v="50"/>
    <s v="D&amp;M사업부"/>
    <d v="2023-02-13T00:00:00"/>
    <s v="20230213-7012-7"/>
    <s v="2월분 소액현금 정산"/>
    <x v="1"/>
    <x v="1201"/>
  </r>
  <r>
    <x v="50"/>
    <x v="50"/>
    <s v="RAYTRONJAPAN"/>
    <d v="2023-02-13T00:00:00"/>
    <s v="20230213-7015-1"/>
    <s v="10월잔금,11월일부 매출대금 회수"/>
    <x v="946"/>
    <x v="0"/>
  </r>
  <r>
    <x v="50"/>
    <x v="50"/>
    <s v="KEB하나은행"/>
    <d v="2023-02-13T00:00:00"/>
    <s v="20230213-7016-2"/>
    <s v="보통예금(하나) -&gt; 정기예금(MMDA) 이체"/>
    <x v="1"/>
    <x v="92"/>
  </r>
  <r>
    <x v="50"/>
    <x v="50"/>
    <s v="신한금융투자주식회사"/>
    <d v="2023-02-13T00:00:00"/>
    <s v="20230213-7017-1"/>
    <s v="이자"/>
    <x v="947"/>
    <x v="0"/>
  </r>
  <r>
    <x v="50"/>
    <x v="50"/>
    <s v="(주)한솔기전"/>
    <d v="2023-02-13T00:00:00"/>
    <s v="20230213-7018-1"/>
    <s v="매출대금 선수입금"/>
    <x v="68"/>
    <x v="0"/>
  </r>
  <r>
    <x v="50"/>
    <x v="50"/>
    <s v="주식회사 마운트지앤디"/>
    <d v="2023-02-13T00:00:00"/>
    <s v="20230213-7018-3"/>
    <s v="12/15일자 매출대금 회수"/>
    <x v="948"/>
    <x v="0"/>
  </r>
  <r>
    <x v="50"/>
    <x v="50"/>
    <s v="현대엘리베이터(주)"/>
    <d v="2023-02-13T00:00:00"/>
    <s v="20230213-7018-5"/>
    <s v="12/15일자 매출대금 회수"/>
    <x v="949"/>
    <x v="0"/>
  </r>
  <r>
    <x v="50"/>
    <x v="50"/>
    <s v="특급합동관세사무소"/>
    <d v="2023-02-14T00:00:00"/>
    <s v="20230214-7001-4"/>
    <s v="SU7500CSP 수입시 수입통관비"/>
    <x v="1"/>
    <x v="1202"/>
  </r>
  <r>
    <x v="50"/>
    <x v="50"/>
    <s v="(주)서브원"/>
    <d v="2023-02-14T00:00:00"/>
    <s v="20230214-7002-1"/>
    <s v="1/31일자 매출대금 회수"/>
    <x v="950"/>
    <x v="0"/>
  </r>
  <r>
    <x v="50"/>
    <x v="50"/>
    <s v="(주)제일엘리베이터"/>
    <d v="2023-02-14T00:00:00"/>
    <s v="20230214-7002-3"/>
    <s v="1/27일자 매출대금 회수"/>
    <x v="71"/>
    <x v="0"/>
  </r>
  <r>
    <x v="50"/>
    <x v="50"/>
    <s v="DK전자"/>
    <d v="2023-02-14T00:00:00"/>
    <s v="20230214-7003-2"/>
    <s v="송동규사장 모친상 부의금"/>
    <x v="1"/>
    <x v="31"/>
  </r>
  <r>
    <x v="50"/>
    <x v="50"/>
    <s v="예일시스텍(주)"/>
    <d v="2023-02-14T00:00:00"/>
    <s v="20230214-7004-3"/>
    <s v="커브 트레이서(QT4810A)"/>
    <x v="1"/>
    <x v="1203"/>
  </r>
  <r>
    <x v="50"/>
    <x v="50"/>
    <s v="주식회사 유니언스"/>
    <d v="2023-02-14T00:00:00"/>
    <s v="20230214-7005-3"/>
    <s v="크리너(E-Z CLEAN)"/>
    <x v="1"/>
    <x v="1204"/>
  </r>
  <r>
    <x v="50"/>
    <x v="50"/>
    <s v="개별화물"/>
    <d v="2023-02-14T00:00:00"/>
    <s v="20230214-7006-3"/>
    <s v="센서등 자재 입고시 운임"/>
    <x v="1"/>
    <x v="248"/>
  </r>
  <r>
    <x v="50"/>
    <x v="50"/>
    <s v="호남물류"/>
    <d v="2023-02-14T00:00:00"/>
    <s v="20230214-7007-3"/>
    <s v="LED조명기구 납품시 운반비"/>
    <x v="1"/>
    <x v="495"/>
  </r>
  <r>
    <x v="50"/>
    <x v="50"/>
    <s v="큐알티 주식회사"/>
    <d v="2023-02-14T00:00:00"/>
    <s v="20230214-7008-3"/>
    <s v="PM센서 정밀 분석 시험비"/>
    <x v="1"/>
    <x v="1205"/>
  </r>
  <r>
    <x v="50"/>
    <x v="50"/>
    <s v="서울보증보험 익산"/>
    <d v="2023-02-14T00:00:00"/>
    <s v="20230214-7009-2"/>
    <s v="LED조명기구등 외 납품시 하자이행보증보험증권 발급료"/>
    <x v="1"/>
    <x v="1023"/>
  </r>
  <r>
    <x v="50"/>
    <x v="50"/>
    <s v="RAYTRONJAPAN"/>
    <d v="2023-02-15T00:00:00"/>
    <s v="20230215-7002-4"/>
    <s v="1월분 매입액 결제시 수수료"/>
    <x v="1"/>
    <x v="204"/>
  </r>
  <r>
    <x v="50"/>
    <x v="50"/>
    <s v="동화아이엔디(주)"/>
    <d v="2023-02-15T00:00:00"/>
    <s v="20230215-7003-4"/>
    <s v="1월분 매입액 결제시 수수료"/>
    <x v="1"/>
    <x v="591"/>
  </r>
  <r>
    <x v="50"/>
    <x v="50"/>
    <s v="Chuko Sansho Co.,Ltd"/>
    <d v="2023-02-15T00:00:00"/>
    <s v="20230215-7004-4"/>
    <s v="1월분 매입액 결제시 수수료"/>
    <x v="1"/>
    <x v="204"/>
  </r>
  <r>
    <x v="50"/>
    <x v="50"/>
    <s v="NATEC"/>
    <d v="2023-02-15T00:00:00"/>
    <s v="20230215-7005-4"/>
    <s v="1월분 매입액 결제시 수수료"/>
    <x v="1"/>
    <x v="204"/>
  </r>
  <r>
    <x v="50"/>
    <x v="50"/>
    <s v="X-FAB Semiconductor Foundries"/>
    <d v="2023-02-15T00:00:00"/>
    <s v="20230215-7006-4"/>
    <s v="1월분 매입액 결제시 수수료"/>
    <x v="1"/>
    <x v="204"/>
  </r>
  <r>
    <x v="50"/>
    <x v="50"/>
    <s v="EPISTAR"/>
    <d v="2023-02-15T00:00:00"/>
    <s v="20230215-7007-4"/>
    <s v="1월분 매입액 결제시 수수료"/>
    <x v="1"/>
    <x v="204"/>
  </r>
  <r>
    <x v="50"/>
    <x v="50"/>
    <s v="D&amp;M사업부"/>
    <d v="2023-02-15T00:00:00"/>
    <s v="20230215-7008-11"/>
    <s v="1월분 매입액 결제"/>
    <x v="1"/>
    <x v="1206"/>
  </r>
  <r>
    <x v="50"/>
    <x v="50"/>
    <s v="(주)에스제이아이"/>
    <d v="2023-02-15T00:00:00"/>
    <s v="20230215-7010-1"/>
    <s v="1/31일자 매출대금 회수"/>
    <x v="951"/>
    <x v="0"/>
  </r>
  <r>
    <x v="50"/>
    <x v="50"/>
    <s v="(주)오디쎄미"/>
    <d v="2023-02-15T00:00:00"/>
    <s v="20230215-7011-1"/>
    <s v="11월분 매출대금 회수"/>
    <x v="952"/>
    <x v="0"/>
  </r>
  <r>
    <x v="50"/>
    <x v="50"/>
    <s v="주식회사히타치터미널솔루션즈코리아"/>
    <d v="2023-02-15T00:00:00"/>
    <s v="20230215-7011-3"/>
    <s v="12/23일자 매출대금 회수"/>
    <x v="953"/>
    <x v="0"/>
  </r>
  <r>
    <x v="50"/>
    <x v="50"/>
    <s v="(주)비콘웨이브"/>
    <d v="2023-02-15T00:00:00"/>
    <s v="20230215-7011-5"/>
    <s v="12/23일자 매출대금 회수"/>
    <x v="954"/>
    <x v="0"/>
  </r>
  <r>
    <x v="50"/>
    <x v="50"/>
    <s v="진우에이티에스 주식회사"/>
    <d v="2023-02-15T00:00:00"/>
    <s v="20230215-7012-1"/>
    <s v="12/21일자 매출대금 회수"/>
    <x v="714"/>
    <x v="0"/>
  </r>
  <r>
    <x v="50"/>
    <x v="50"/>
    <s v="(주)아이마켓코리아"/>
    <d v="2023-02-15T00:00:00"/>
    <s v="20230215-7012-3"/>
    <s v="1/31일자 매출대금 회수"/>
    <x v="304"/>
    <x v="0"/>
  </r>
  <r>
    <x v="50"/>
    <x v="50"/>
    <s v="주식회사현대엠아이비인터내셔널"/>
    <d v="2023-02-15T00:00:00"/>
    <s v="20230215-7012-5"/>
    <s v="11/25일자 매출대금 회수"/>
    <x v="955"/>
    <x v="0"/>
  </r>
  <r>
    <x v="50"/>
    <x v="50"/>
    <s v="파리바게트 삼례점"/>
    <d v="2023-02-15T00:00:00"/>
    <s v="20230215-7013-3"/>
    <s v="1월 생일자 케익지원"/>
    <x v="1"/>
    <x v="1207"/>
  </r>
  <r>
    <x v="50"/>
    <x v="50"/>
    <s v="CASCO AUTOMOTIVE (TUNISIA)"/>
    <d v="2023-02-16T00:00:00"/>
    <s v="20230216-7001-1"/>
    <s v="11월,12월분 매출대금 회수"/>
    <x v="956"/>
    <x v="0"/>
  </r>
  <r>
    <x v="50"/>
    <x v="50"/>
    <s v="주식회사 서경엘레베이터"/>
    <d v="2023-02-17T00:00:00"/>
    <s v="20230217-7001-1"/>
    <s v="매출대금 선수입금"/>
    <x v="380"/>
    <x v="0"/>
  </r>
  <r>
    <x v="50"/>
    <x v="50"/>
    <s v="신화엘리베이터(주)"/>
    <d v="2023-02-17T00:00:00"/>
    <s v="20230217-7001-3"/>
    <s v="매출대금 선수입금"/>
    <x v="452"/>
    <x v="0"/>
  </r>
  <r>
    <x v="50"/>
    <x v="50"/>
    <s v="한국산업인력공단"/>
    <d v="2023-02-17T00:00:00"/>
    <s v="20230217-7003-1"/>
    <s v="반도체사업부 9월 유급교육 환급"/>
    <x v="957"/>
    <x v="0"/>
  </r>
  <r>
    <x v="50"/>
    <x v="50"/>
    <s v="세미위즈"/>
    <d v="2023-02-20T00:00:00"/>
    <s v="20230220-4004-3"/>
    <s v="Wafer Hoop Ring"/>
    <x v="1"/>
    <x v="304"/>
  </r>
  <r>
    <x v="50"/>
    <x v="50"/>
    <s v="D&amp;M사업부"/>
    <d v="2023-02-20T00:00:00"/>
    <s v="20230220-7002-5"/>
    <s v="외주조립비"/>
    <x v="1"/>
    <x v="1208"/>
  </r>
  <r>
    <x v="50"/>
    <x v="50"/>
    <s v="한국가스안전공사 전북지역본부"/>
    <d v="2023-02-20T00:00:00"/>
    <s v="20230220-7003-3"/>
    <s v="LPG사용시설 정기검사"/>
    <x v="1"/>
    <x v="1209"/>
  </r>
  <r>
    <x v="50"/>
    <x v="50"/>
    <s v="삼성화재해상보험"/>
    <d v="2023-02-20T00:00:00"/>
    <s v="20230220-7005-2"/>
    <s v="자동차종합보험(58너8671 성기복이사)"/>
    <x v="1"/>
    <x v="1210"/>
  </r>
  <r>
    <x v="50"/>
    <x v="50"/>
    <s v="한국닛또덴꼬(주)"/>
    <d v="2023-02-20T00:00:00"/>
    <s v="20230220-7006-4"/>
    <s v="EMC(NT8524H-11000) 선결제시 수수료"/>
    <x v="1"/>
    <x v="721"/>
  </r>
  <r>
    <x v="50"/>
    <x v="50"/>
    <s v="한국로봇산업협회"/>
    <d v="2023-02-20T00:00:00"/>
    <s v="20230220-7008-2"/>
    <s v="2023 독일 뮌헨 자동화 전시회 한국관 참가 신청비"/>
    <x v="1"/>
    <x v="2"/>
  </r>
  <r>
    <x v="50"/>
    <x v="50"/>
    <s v="특급합동관세사무소"/>
    <d v="2023-02-20T00:00:00"/>
    <s v="20230220-7009-4"/>
    <s v="CONNECTOR 수입시 수입통관비"/>
    <x v="1"/>
    <x v="1211"/>
  </r>
  <r>
    <x v="50"/>
    <x v="50"/>
    <s v="키움증권(주)"/>
    <d v="2023-02-20T00:00:00"/>
    <s v="20230220-7010-2"/>
    <s v="파인엠텍 제7회 무보증 사모 전환사채 추가 매수"/>
    <x v="1"/>
    <x v="1212"/>
  </r>
  <r>
    <x v="50"/>
    <x v="50"/>
    <s v="미래에셋증권 주식회사"/>
    <d v="2023-02-20T00:00:00"/>
    <s v="20230220-7010-6"/>
    <s v="주식계좌-&gt;자사주신탁 계좌 이체"/>
    <x v="958"/>
    <x v="0"/>
  </r>
  <r>
    <x v="50"/>
    <x v="50"/>
    <s v="미래에셋증권 주식회사"/>
    <d v="2023-02-20T00:00:00"/>
    <s v="20230220-7010-7"/>
    <s v="주식계좌-&gt;자사주신탁 계좌 이체"/>
    <x v="1"/>
    <x v="1213"/>
  </r>
  <r>
    <x v="50"/>
    <x v="50"/>
    <s v="미래에셋증권 주식회사"/>
    <d v="2023-02-20T00:00:00"/>
    <s v="20230220-7010-8"/>
    <s v="자사주신탁계좌-&gt;CMA 계좌 이체"/>
    <x v="959"/>
    <x v="0"/>
  </r>
  <r>
    <x v="50"/>
    <x v="50"/>
    <s v="미래에셋증권 주식회사"/>
    <d v="2023-02-20T00:00:00"/>
    <s v="20230220-7010-9"/>
    <s v="자사주신탁계좌-&gt;CMA 계좌 이체"/>
    <x v="1"/>
    <x v="1214"/>
  </r>
  <r>
    <x v="50"/>
    <x v="50"/>
    <s v="서울보증보험 익산"/>
    <d v="2023-02-20T00:00:00"/>
    <s v="20230220-7011-2"/>
    <s v="LED조명기구등 외 납품시 하자이행보증보험증권 발급료"/>
    <x v="1"/>
    <x v="1023"/>
  </r>
  <r>
    <x v="50"/>
    <x v="50"/>
    <s v="케이물류"/>
    <d v="2023-02-20T00:00:00"/>
    <s v="20230220-7013-3"/>
    <s v="LED조명기구 출하시 운반비"/>
    <x v="1"/>
    <x v="201"/>
  </r>
  <r>
    <x v="50"/>
    <x v="50"/>
    <s v="NICHIA CORPORATION"/>
    <d v="2023-02-20T00:00:00"/>
    <s v="20230220-7014-4"/>
    <s v="LED(NSHU591C) 선결제시 수수료"/>
    <x v="1"/>
    <x v="204"/>
  </r>
  <r>
    <x v="50"/>
    <x v="50"/>
    <s v="인천세관장"/>
    <d v="2023-02-20T00:00:00"/>
    <s v="20230220-7015-2"/>
    <s v="CHIP(TOP1401Y) 외 수입시 수입부가세"/>
    <x v="1"/>
    <x v="1215"/>
  </r>
  <r>
    <x v="50"/>
    <x v="50"/>
    <s v="한국전력공사"/>
    <d v="2023-02-20T00:00:00"/>
    <s v="20230220-7016-6"/>
    <s v="전기요금 납부"/>
    <x v="1"/>
    <x v="1216"/>
  </r>
  <r>
    <x v="50"/>
    <x v="50"/>
    <s v="신혼꽃화원"/>
    <d v="2023-02-20T00:00:00"/>
    <s v="20230220-7017-5"/>
    <s v="고도일사원 배우자상 근조외7건"/>
    <x v="1"/>
    <x v="1217"/>
  </r>
  <r>
    <x v="50"/>
    <x v="50"/>
    <s v="반도체사업부"/>
    <d v="2023-02-20T00:00:00"/>
    <s v="20230220-7018-1"/>
    <s v="핵심소재원천기술개발사업 과제 관련 부가세 복원"/>
    <x v="960"/>
    <x v="0"/>
  </r>
  <r>
    <x v="50"/>
    <x v="50"/>
    <s v="반도체사업부"/>
    <d v="2023-02-20T00:00:00"/>
    <s v="20230220-7018-2"/>
    <s v="핵심소재원천기술개발사업 과제 관련 부가세 복원"/>
    <x v="1"/>
    <x v="1218"/>
  </r>
  <r>
    <x v="50"/>
    <x v="50"/>
    <s v="주식회사디에이치엘코리아"/>
    <d v="2023-02-20T00:00:00"/>
    <s v="20230220-7019-3"/>
    <s v="통관 수수료"/>
    <x v="1"/>
    <x v="257"/>
  </r>
  <r>
    <x v="50"/>
    <x v="50"/>
    <s v="D&amp;M사업부"/>
    <d v="2023-02-20T00:00:00"/>
    <s v="20230220-7020-3"/>
    <s v="대표이사 베트남출장비(23.02.22~03.02)"/>
    <x v="1"/>
    <x v="1056"/>
  </r>
  <r>
    <x v="50"/>
    <x v="50"/>
    <s v="태양엘리베이터"/>
    <d v="2023-02-20T00:00:00"/>
    <s v="20230220-7022-1"/>
    <s v="매출대금 선수입금"/>
    <x v="71"/>
    <x v="0"/>
  </r>
  <r>
    <x v="50"/>
    <x v="50"/>
    <s v="국방과학연구소"/>
    <d v="2023-02-20T00:00:00"/>
    <s v="20230220-7022-3"/>
    <s v="2/6일자 매출대금 회수"/>
    <x v="961"/>
    <x v="0"/>
  </r>
  <r>
    <x v="50"/>
    <x v="50"/>
    <s v="D&amp;M사업부"/>
    <d v="2023-02-21T00:00:00"/>
    <s v="20230221-7002-17"/>
    <s v="12월분 매입액 결제"/>
    <x v="1"/>
    <x v="1219"/>
  </r>
  <r>
    <x v="50"/>
    <x v="50"/>
    <s v="농협"/>
    <d v="2023-02-21T00:00:00"/>
    <s v="20230221-7003-2"/>
    <s v="보통예금(농협) -&gt; 정기예금(농협) 이체"/>
    <x v="1"/>
    <x v="1220"/>
  </r>
  <r>
    <x v="50"/>
    <x v="50"/>
    <s v="오션엘리베이터테크 주식회사"/>
    <d v="2023-02-21T00:00:00"/>
    <s v="20230221-7005-1"/>
    <s v="2/21일자 매출대금 회수"/>
    <x v="70"/>
    <x v="0"/>
  </r>
  <r>
    <x v="50"/>
    <x v="50"/>
    <s v="SUNNY OPTICS(ZHONGSHAN) CO., L"/>
    <d v="2023-02-22T00:00:00"/>
    <s v="20230222-7001-1"/>
    <s v="11월,12월분 매출대금 회수"/>
    <x v="962"/>
    <x v="0"/>
  </r>
  <r>
    <x v="50"/>
    <x v="50"/>
    <s v="AMS-TAOS INTERNATIONAL"/>
    <d v="2023-02-22T00:00:00"/>
    <s v="20230222-7002-1"/>
    <s v="12월잔금 매출대금 회수"/>
    <x v="963"/>
    <x v="0"/>
  </r>
  <r>
    <x v="50"/>
    <x v="50"/>
    <s v="주식회사 제이디반도체"/>
    <d v="2023-02-22T00:00:00"/>
    <s v="20230222-7004-1"/>
    <s v="매출대금 선수입금"/>
    <x v="53"/>
    <x v="0"/>
  </r>
  <r>
    <x v="50"/>
    <x v="50"/>
    <s v="D&amp;M사업부"/>
    <d v="2023-02-23T00:00:00"/>
    <s v="20230223-7001-14"/>
    <s v="12월분 매입액 결제"/>
    <x v="1"/>
    <x v="1221"/>
  </r>
  <r>
    <x v="50"/>
    <x v="50"/>
    <s v="주식회사 티에스엠"/>
    <d v="2023-02-23T00:00:00"/>
    <s v="20230223-7004-1"/>
    <s v="2/23일자 매출대금 회수"/>
    <x v="380"/>
    <x v="0"/>
  </r>
  <r>
    <x v="50"/>
    <x v="50"/>
    <s v="우석대학교 산학협력단"/>
    <d v="2023-02-23T00:00:00"/>
    <s v="20230223-7005-1"/>
    <s v="우석대 인턴지원금(신호용기사)"/>
    <x v="964"/>
    <x v="0"/>
  </r>
  <r>
    <x v="50"/>
    <x v="50"/>
    <s v="하나카드(상용)"/>
    <d v="2023-02-23T00:00:00"/>
    <s v="20230223-7006-2"/>
    <s v="2월분 법인카드대금 결제 - 상용차산업 혁신성장"/>
    <x v="1"/>
    <x v="1222"/>
  </r>
  <r>
    <x v="50"/>
    <x v="50"/>
    <s v="대한산업보건협회"/>
    <d v="2023-02-24T00:00:00"/>
    <s v="20230224-7004-5"/>
    <s v="2월 보건관리대행수수료외"/>
    <x v="1"/>
    <x v="1223"/>
  </r>
  <r>
    <x v="50"/>
    <x v="50"/>
    <s v="사단법인대한산업안전협회"/>
    <d v="2023-02-24T00:00:00"/>
    <s v="20230224-7005-3"/>
    <s v="2월 안전관리대행수수료"/>
    <x v="1"/>
    <x v="497"/>
  </r>
  <r>
    <x v="50"/>
    <x v="50"/>
    <s v="(주)에스원전주"/>
    <d v="2023-02-24T00:00:00"/>
    <s v="20230224-7006-5"/>
    <s v="무인기계경비용역료외"/>
    <x v="1"/>
    <x v="1152"/>
  </r>
  <r>
    <x v="50"/>
    <x v="50"/>
    <s v="(주)엔트리연구원"/>
    <d v="2023-02-24T00:00:00"/>
    <s v="20230224-7010-3"/>
    <s v="신규 스포츠등(1200W, 800W) 전자파적합등록 시험수수료"/>
    <x v="1"/>
    <x v="321"/>
  </r>
  <r>
    <x v="50"/>
    <x v="50"/>
    <s v="주식회사 진셀바이오텍"/>
    <d v="2023-02-24T00:00:00"/>
    <s v="20230224-7011-2"/>
    <s v="단기 대여금"/>
    <x v="1"/>
    <x v="105"/>
  </r>
  <r>
    <x v="50"/>
    <x v="50"/>
    <s v="(사)한국무역협회"/>
    <d v="2023-02-24T00:00:00"/>
    <s v="20230224-7012-5"/>
    <s v="ABTC발급수수료(임성태상무.조아현대리)"/>
    <x v="1"/>
    <x v="474"/>
  </r>
  <r>
    <x v="50"/>
    <x v="50"/>
    <s v="CASCO(SUZHOU CHINA)"/>
    <d v="2023-02-24T00:00:00"/>
    <s v="20230224-7014-1"/>
    <s v="7월잔금,8월,9월,10월일부 매출대금 회수"/>
    <x v="965"/>
    <x v="0"/>
  </r>
  <r>
    <x v="50"/>
    <x v="50"/>
    <s v="인상고등학교"/>
    <d v="2023-02-24T00:00:00"/>
    <s v="20230224-7015-1"/>
    <s v="2/10일자 매출대금 회수"/>
    <x v="966"/>
    <x v="0"/>
  </r>
  <r>
    <x v="50"/>
    <x v="50"/>
    <s v="신한은행 익산"/>
    <d v="2023-02-24T00:00:00"/>
    <s v="20230224-7018-1"/>
    <s v="신한은행(MMF) -&gt; 신한은행(보통예금) 이체"/>
    <x v="133"/>
    <x v="0"/>
  </r>
  <r>
    <x v="50"/>
    <x v="50"/>
    <s v="정자엠코헤리츠 관리사무소"/>
    <d v="2023-02-24T00:00:00"/>
    <s v="20230224-7021-6"/>
    <s v="관리비 납부"/>
    <x v="1"/>
    <x v="1224"/>
  </r>
  <r>
    <x v="50"/>
    <x v="50"/>
    <s v="해성종합중기(공단지게차)"/>
    <d v="2023-02-24T00:00:00"/>
    <s v="20230224-7022-3"/>
    <s v="DIE BONDER 설비 입고시 지게차사용료"/>
    <x v="1"/>
    <x v="325"/>
  </r>
  <r>
    <x v="50"/>
    <x v="50"/>
    <s v="안세무역"/>
    <d v="2023-02-25T00:00:00"/>
    <s v="20230225-7002-1"/>
    <s v="2/21일자 매출대금 회수"/>
    <x v="601"/>
    <x v="0"/>
  </r>
  <r>
    <x v="50"/>
    <x v="50"/>
    <s v="(주)한국무역정보통신"/>
    <d v="2023-02-27T00:00:00"/>
    <s v="20230227-7011-3"/>
    <s v="에스제이아이 내국신용장 이용료"/>
    <x v="1"/>
    <x v="1167"/>
  </r>
  <r>
    <x v="50"/>
    <x v="50"/>
    <s v="SK텔레콤"/>
    <d v="2023-02-28T00:00:00"/>
    <s v="20230228-7002-13"/>
    <s v="이동전화요금 납부"/>
    <x v="1"/>
    <x v="1225"/>
  </r>
  <r>
    <x v="50"/>
    <x v="50"/>
    <s v="(주)케이티"/>
    <d v="2023-02-28T00:00:00"/>
    <s v="20230228-7003-5"/>
    <s v="자동화재속보설비 통신비외"/>
    <x v="1"/>
    <x v="1172"/>
  </r>
  <r>
    <x v="50"/>
    <x v="50"/>
    <s v="(주)LG유플러스"/>
    <d v="2023-02-28T00:00:00"/>
    <s v="20230228-7004-3"/>
    <s v="전화요금 납부"/>
    <x v="1"/>
    <x v="1226"/>
  </r>
  <r>
    <x v="50"/>
    <x v="50"/>
    <s v="(주)매일경제신문사"/>
    <d v="2023-02-28T00:00:00"/>
    <s v="20230228-7005-2"/>
    <s v="신문구독료"/>
    <x v="1"/>
    <x v="437"/>
  </r>
  <r>
    <x v="50"/>
    <x v="50"/>
    <s v="완주산업단지사무소"/>
    <d v="2023-02-28T00:00:00"/>
    <s v="20230228-7006-5"/>
    <s v="상하수도요금 납부"/>
    <x v="1"/>
    <x v="1227"/>
  </r>
  <r>
    <x v="50"/>
    <x v="50"/>
    <s v="인천세관장"/>
    <d v="2023-02-28T00:00:00"/>
    <s v="20230228-7007-2"/>
    <s v="CHIP(PD-30101U-B) 외 수입시 수입부가세"/>
    <x v="1"/>
    <x v="1228"/>
  </r>
  <r>
    <x v="50"/>
    <x v="50"/>
    <s v="(유)군산종합가스"/>
    <d v="2023-02-28T00:00:00"/>
    <s v="20230228-7010-3"/>
    <s v="LPG가스요금 납부"/>
    <x v="1"/>
    <x v="1229"/>
  </r>
  <r>
    <x v="50"/>
    <x v="50"/>
    <s v="관리부"/>
    <d v="2023-02-28T00:00:00"/>
    <s v="20230228-7012-2"/>
    <s v="류신걸 회계사 빙부상 조의금"/>
    <x v="1"/>
    <x v="31"/>
  </r>
  <r>
    <x v="50"/>
    <x v="50"/>
    <s v="씨마텍"/>
    <d v="2023-02-28T00:00:00"/>
    <s v="20230228-7015-1"/>
    <s v="1/30일자 매출대금 회수"/>
    <x v="967"/>
    <x v="0"/>
  </r>
  <r>
    <x v="50"/>
    <x v="50"/>
    <s v="주식회사 창조테크놀러지"/>
    <d v="2023-02-28T00:00:00"/>
    <s v="20230228-7015-3"/>
    <s v="1/25일자 매출대금 회수"/>
    <x v="968"/>
    <x v="0"/>
  </r>
  <r>
    <x v="50"/>
    <x v="50"/>
    <s v="주식회사 텔라움"/>
    <d v="2023-02-28T00:00:00"/>
    <s v="20230228-7015-5"/>
    <s v="1/31일자 매출대금 회수"/>
    <x v="969"/>
    <x v="0"/>
  </r>
  <r>
    <x v="50"/>
    <x v="50"/>
    <s v="순창고등학교"/>
    <d v="2023-02-28T00:00:00"/>
    <s v="20230228-7016-1"/>
    <s v="2/14일자 매출대금 회수"/>
    <x v="970"/>
    <x v="0"/>
  </r>
  <r>
    <x v="50"/>
    <x v="50"/>
    <s v="신태인고등학교"/>
    <d v="2023-02-28T00:00:00"/>
    <s v="20230228-7016-3"/>
    <s v="2/27일자 매출대금 회수"/>
    <x v="971"/>
    <x v="0"/>
  </r>
  <r>
    <x v="50"/>
    <x v="50"/>
    <s v="미래산업(주)"/>
    <d v="2023-02-28T00:00:00"/>
    <s v="20230228-7016-5"/>
    <s v="12/31일자 매출대금 회수"/>
    <x v="972"/>
    <x v="0"/>
  </r>
  <r>
    <x v="50"/>
    <x v="50"/>
    <s v="(주)신성엘리베이터"/>
    <d v="2023-02-28T00:00:00"/>
    <s v="20230228-7017-1"/>
    <s v="1/31일자 매출대금 회수"/>
    <x v="68"/>
    <x v="0"/>
  </r>
  <r>
    <x v="50"/>
    <x v="50"/>
    <s v="리더테크"/>
    <d v="2023-02-28T00:00:00"/>
    <s v="20230228-7017-3"/>
    <s v="1/25일자 매출대금 회수"/>
    <x v="973"/>
    <x v="0"/>
  </r>
  <r>
    <x v="50"/>
    <x v="50"/>
    <s v="(주)세영기술"/>
    <d v="2023-02-28T00:00:00"/>
    <s v="20230228-7017-5"/>
    <s v="1/25일자 매출대금 회수"/>
    <x v="974"/>
    <x v="0"/>
  </r>
  <r>
    <x v="50"/>
    <x v="50"/>
    <s v="신성시스템"/>
    <d v="2023-02-28T00:00:00"/>
    <s v="20230228-7018-1"/>
    <s v="2/23일자 매출대금 회수"/>
    <x v="380"/>
    <x v="0"/>
  </r>
  <r>
    <x v="50"/>
    <x v="50"/>
    <s v="주식회사 마운트지앤디"/>
    <d v="2023-02-28T00:00:00"/>
    <s v="20230228-7018-3"/>
    <s v="12/31일자 매출대금 회수"/>
    <x v="975"/>
    <x v="0"/>
  </r>
  <r>
    <x v="50"/>
    <x v="50"/>
    <s v="(주)오상헬스케어"/>
    <d v="2023-02-28T00:00:00"/>
    <s v="20230228-7018-5"/>
    <s v="1/25일자 매출대금 회수"/>
    <x v="976"/>
    <x v="0"/>
  </r>
  <r>
    <x v="50"/>
    <x v="50"/>
    <s v="DK전자"/>
    <d v="2023-02-28T00:00:00"/>
    <s v="20230228-7019-1"/>
    <s v="1/25일자 매출대금 회수"/>
    <x v="977"/>
    <x v="0"/>
  </r>
  <r>
    <x v="50"/>
    <x v="50"/>
    <s v="(주)하나반도체"/>
    <d v="2023-02-28T00:00:00"/>
    <s v="20230228-7019-3"/>
    <s v="1/25일자 매출대금 회수"/>
    <x v="978"/>
    <x v="0"/>
  </r>
  <r>
    <x v="50"/>
    <x v="50"/>
    <s v="(주)삼진쎈서"/>
    <d v="2023-02-28T00:00:00"/>
    <s v="20230228-7019-5"/>
    <s v="1/25일자 매출대금 회수"/>
    <x v="979"/>
    <x v="0"/>
  </r>
  <r>
    <x v="50"/>
    <x v="50"/>
    <s v="건흥전기(주)"/>
    <d v="2023-02-28T00:00:00"/>
    <s v="20230228-7020-1"/>
    <s v="10월분 매출대금 회수"/>
    <x v="980"/>
    <x v="0"/>
  </r>
  <r>
    <x v="50"/>
    <x v="50"/>
    <s v="테라링크커뮤니케이션스(주)"/>
    <d v="2023-02-28T00:00:00"/>
    <s v="20230228-7020-4"/>
    <s v="12/23일자 매출대금 회수"/>
    <x v="920"/>
    <x v="0"/>
  </r>
  <r>
    <x v="50"/>
    <x v="50"/>
    <s v="계림이엔티"/>
    <d v="2023-02-28T00:00:00"/>
    <s v="20230228-7021-1"/>
    <s v="1/31일자 매출대금 회수"/>
    <x v="981"/>
    <x v="0"/>
  </r>
  <r>
    <x v="50"/>
    <x v="50"/>
    <s v="세미라이트"/>
    <d v="2023-02-28T00:00:00"/>
    <s v="20230228-7021-3"/>
    <s v="1월,2월 매출대금 회수"/>
    <x v="982"/>
    <x v="0"/>
  </r>
  <r>
    <x v="50"/>
    <x v="50"/>
    <s v="갤럭시아디바이스 구미2공장"/>
    <d v="2023-02-28T00:00:00"/>
    <s v="20230228-7021-5"/>
    <s v="12/31일자 매출대금 회수"/>
    <x v="983"/>
    <x v="0"/>
  </r>
  <r>
    <x v="50"/>
    <x v="50"/>
    <s v="주식회사 티라아트로보"/>
    <d v="2023-02-28T00:00:00"/>
    <s v="20230228-7022-1"/>
    <s v="11/25일자 매출대금 회수"/>
    <x v="984"/>
    <x v="0"/>
  </r>
  <r>
    <x v="50"/>
    <x v="50"/>
    <s v="(주)이건산전"/>
    <d v="2023-02-28T00:00:00"/>
    <s v="20230228-7022-3"/>
    <s v="1/30일자 매출대금 회수"/>
    <x v="985"/>
    <x v="0"/>
  </r>
  <r>
    <x v="50"/>
    <x v="50"/>
    <s v="현대엘리베이터(주)"/>
    <d v="2023-02-28T00:00:00"/>
    <s v="20230228-7022-5"/>
    <s v="12/31일자 매출대금 회수"/>
    <x v="986"/>
    <x v="0"/>
  </r>
  <r>
    <x v="50"/>
    <x v="50"/>
    <s v="(주)광우"/>
    <d v="2023-02-28T00:00:00"/>
    <s v="20230228-7023-4"/>
    <s v="11/25일자 매출대금 회수"/>
    <x v="987"/>
    <x v="0"/>
  </r>
  <r>
    <x v="50"/>
    <x v="50"/>
    <s v="RAYVAL"/>
    <d v="2023-02-28T00:00:00"/>
    <s v="20230228-7025-1"/>
    <s v="12월분 매출대금 회수"/>
    <x v="988"/>
    <x v="0"/>
  </r>
  <r>
    <x v="50"/>
    <x v="50"/>
    <s v="OMRON(SHANGHAI)CO.,LTD"/>
    <d v="2023-02-28T00:00:00"/>
    <s v="20230228-7026-1"/>
    <s v="12월일부 매출대금 회수"/>
    <x v="989"/>
    <x v="0"/>
  </r>
  <r>
    <x v="50"/>
    <x v="50"/>
    <s v="AMS-TAOS INTERNATIONAL"/>
    <d v="2023-02-28T00:00:00"/>
    <s v="20230228-7027-1"/>
    <s v="1월일부 매출대금 회수"/>
    <x v="990"/>
    <x v="0"/>
  </r>
  <r>
    <x v="50"/>
    <x v="50"/>
    <s v="E-PIN OPTICAL INDUSTRY CO.,LTD"/>
    <d v="2023-02-28T00:00:00"/>
    <s v="20230228-7028-1"/>
    <s v="12월분 매출대금 회수"/>
    <x v="991"/>
    <x v="0"/>
  </r>
  <r>
    <x v="50"/>
    <x v="50"/>
    <s v="YOUNG OPTICS"/>
    <d v="2023-02-28T00:00:00"/>
    <s v="20230228-7029-1"/>
    <s v="12월분 매출대금 회수"/>
    <x v="992"/>
    <x v="0"/>
  </r>
  <r>
    <x v="50"/>
    <x v="50"/>
    <s v="D&amp;M사업부"/>
    <d v="2023-02-28T00:00:00"/>
    <s v="20230228-7037-66"/>
    <s v="1월분 매입액 결제"/>
    <x v="1"/>
    <x v="1230"/>
  </r>
  <r>
    <x v="50"/>
    <x v="50"/>
    <s v="미래에셋증권 주식회사"/>
    <d v="2023-02-28T00:00:00"/>
    <s v="20230228-7039-1"/>
    <s v="이자"/>
    <x v="993"/>
    <x v="0"/>
  </r>
  <r>
    <x v="50"/>
    <x v="50"/>
    <s v="페더럴익스프레스코리아(주)"/>
    <d v="2023-02-28T00:00:00"/>
    <s v="20230228-7043-3"/>
    <s v="제품 입출고시 운반비"/>
    <x v="1"/>
    <x v="1231"/>
  </r>
  <r>
    <x v="50"/>
    <x v="50"/>
    <s v="하나카드(상용)"/>
    <d v="2023-02-28T00:00:00"/>
    <s v="20230228-7044-3"/>
    <s v="보통예금(하나) -&gt; 보통예금(하나) 이체"/>
    <x v="994"/>
    <x v="0"/>
  </r>
  <r>
    <x v="50"/>
    <x v="50"/>
    <s v="하나카드(상용)"/>
    <d v="2023-02-28T00:00:00"/>
    <s v="20230228-7044-4"/>
    <s v="보통예금(하나) -&gt; 보통예금(하나) 이체"/>
    <x v="1"/>
    <x v="336"/>
  </r>
  <r>
    <x v="50"/>
    <x v="50"/>
    <s v="주식회사 진셀바이오텍"/>
    <d v="2023-02-28T00:00:00"/>
    <s v="20230228-7045-1"/>
    <s v="1월 임대료외"/>
    <x v="191"/>
    <x v="0"/>
  </r>
  <r>
    <x v="50"/>
    <x v="50"/>
    <s v="PT. SUMITRONICS INDONESIA"/>
    <d v="2023-03-02T00:00:00"/>
    <s v="20230302-7007-1"/>
    <s v="1월분 매출대금 회수"/>
    <x v="995"/>
    <x v="0"/>
  </r>
  <r>
    <x v="50"/>
    <x v="50"/>
    <s v="RESONAC PHOTONICS Corporation"/>
    <d v="2023-03-02T00:00:00"/>
    <s v="20230302-7008-4"/>
    <s v="CHIP(R85-35GSE) 외 선결제시 수수료"/>
    <x v="1"/>
    <x v="204"/>
  </r>
  <r>
    <x v="50"/>
    <x v="50"/>
    <s v="TYNTEK CORPORATION"/>
    <d v="2023-03-02T00:00:00"/>
    <s v="20230302-7009-4"/>
    <s v="TK114IRS 수입시 선결제시 수수료"/>
    <x v="1"/>
    <x v="204"/>
  </r>
  <r>
    <x v="50"/>
    <x v="50"/>
    <s v="Epileds Technologies, Inc."/>
    <d v="2023-03-02T00:00:00"/>
    <s v="20230302-7010-4"/>
    <s v="CHIP(BN-E1414E-A3) 외 선결제시 수수료"/>
    <x v="1"/>
    <x v="204"/>
  </r>
  <r>
    <x v="50"/>
    <x v="50"/>
    <s v="천지인메디칼"/>
    <d v="2023-03-02T00:00:00"/>
    <s v="20230302-7011-1"/>
    <s v="12/23일자 매출대금 회수"/>
    <x v="996"/>
    <x v="0"/>
  </r>
  <r>
    <x v="50"/>
    <x v="50"/>
    <s v="신화엘리베이터(주)"/>
    <d v="2023-03-02T00:00:00"/>
    <s v="20230302-7011-3"/>
    <s v="매출대금 선수입금"/>
    <x v="452"/>
    <x v="0"/>
  </r>
  <r>
    <x v="50"/>
    <x v="50"/>
    <s v="성운중고"/>
    <d v="2023-03-03T00:00:00"/>
    <s v="20230303-4009-3"/>
    <s v="SMT 라인용 냉장고"/>
    <x v="1"/>
    <x v="234"/>
  </r>
  <r>
    <x v="50"/>
    <x v="50"/>
    <s v="하나로엠지엠(주)"/>
    <d v="2023-03-03T00:00:00"/>
    <s v="20230303-7003-1"/>
    <s v="2/14일자 매출대금 회수"/>
    <x v="452"/>
    <x v="0"/>
  </r>
  <r>
    <x v="50"/>
    <x v="50"/>
    <s v="(주)중부엘리베이터"/>
    <d v="2023-03-03T00:00:00"/>
    <s v="20230303-7003-3"/>
    <s v="1/31일자 매출대금 회수"/>
    <x v="452"/>
    <x v="0"/>
  </r>
  <r>
    <x v="50"/>
    <x v="50"/>
    <s v="하나엘리베이터(주)"/>
    <d v="2023-03-03T00:00:00"/>
    <s v="20230303-7003-5"/>
    <s v="매출대금 선수입금"/>
    <x v="321"/>
    <x v="0"/>
  </r>
  <r>
    <x v="50"/>
    <x v="50"/>
    <s v="미래전기"/>
    <d v="2023-03-03T00:00:00"/>
    <s v="20230303-7006-3"/>
    <s v="SMPS 및 근접센서"/>
    <x v="1"/>
    <x v="289"/>
  </r>
  <r>
    <x v="50"/>
    <x v="50"/>
    <s v="주식회사 소룩스"/>
    <d v="2023-03-03T00:00:00"/>
    <s v="20230303-7007-3"/>
    <s v="800W 스포츠등 외"/>
    <x v="1"/>
    <x v="223"/>
  </r>
  <r>
    <x v="50"/>
    <x v="50"/>
    <s v="에스케이(SK)화물"/>
    <d v="2023-03-03T00:00:00"/>
    <s v="20230303-7008-3"/>
    <s v="함체 출하시 운반비"/>
    <x v="1"/>
    <x v="234"/>
  </r>
  <r>
    <x v="50"/>
    <x v="50"/>
    <s v="주식회사동명엘리베이터"/>
    <d v="2023-03-03T00:00:00"/>
    <s v="20230303-7009-1"/>
    <s v="매출대금 선수입금"/>
    <x v="452"/>
    <x v="0"/>
  </r>
  <r>
    <x v="50"/>
    <x v="50"/>
    <s v="헤라코리아"/>
    <d v="2023-03-06T00:00:00"/>
    <s v="20230306-4005-3"/>
    <s v="AU WIRE(1.2MIL±1.7um) 외"/>
    <x v="1"/>
    <x v="1232"/>
  </r>
  <r>
    <x v="50"/>
    <x v="50"/>
    <s v="한국승강기안전공단 호남지역본"/>
    <d v="2023-03-06T00:00:00"/>
    <s v="20230306-7001-3"/>
    <s v="정기안전검사(프레스,압력용기)"/>
    <x v="1"/>
    <x v="1233"/>
  </r>
  <r>
    <x v="50"/>
    <x v="50"/>
    <s v="한국전력공사"/>
    <d v="2023-03-06T00:00:00"/>
    <s v="20230306-7002-3"/>
    <s v="2월 전기요금(본관) 납부"/>
    <x v="1"/>
    <x v="1234"/>
  </r>
  <r>
    <x v="50"/>
    <x v="50"/>
    <s v="개발부"/>
    <d v="2023-03-06T00:00:00"/>
    <s v="20230306-7003-3"/>
    <s v="상용차산업 혁신성장 과제 관련 E/T 측정 협의 출장"/>
    <x v="1"/>
    <x v="721"/>
  </r>
  <r>
    <x v="50"/>
    <x v="50"/>
    <s v="특허법인(유한) 유일하이스트"/>
    <d v="2023-03-06T00:00:00"/>
    <s v="20230306-7004-4"/>
    <s v="반려동물 스트레스 완화장치 특허 출원비"/>
    <x v="1"/>
    <x v="679"/>
  </r>
  <r>
    <x v="50"/>
    <x v="50"/>
    <s v="Tokyo Seimitsu Co.,Ltd."/>
    <d v="2023-03-06T00:00:00"/>
    <s v="20230306-7005-4"/>
    <s v="DICING M/C(SS20) 외 설비 선결제시 수수료"/>
    <x v="1"/>
    <x v="204"/>
  </r>
  <r>
    <x v="50"/>
    <x v="50"/>
    <s v="SURA INSTRUMENTS"/>
    <d v="2023-03-06T00:00:00"/>
    <s v="20230306-7006-2"/>
    <s v="PYROSIL COATING 장비 수리 외 결제"/>
    <x v="1"/>
    <x v="1235"/>
  </r>
  <r>
    <x v="50"/>
    <x v="50"/>
    <s v="SURA INSTRUMENTS"/>
    <d v="2023-03-06T00:00:00"/>
    <s v="20230306-7006-4"/>
    <s v="PYROSIL COATING 장비 수리 외 결제시 수수료"/>
    <x v="1"/>
    <x v="871"/>
  </r>
  <r>
    <x v="50"/>
    <x v="50"/>
    <s v="개발부"/>
    <d v="2023-03-06T00:00:00"/>
    <s v="20230306-7007-3"/>
    <s v="상용차산업 혁신성장 과제 관련 레벨센서 조립 지원 출장"/>
    <x v="1"/>
    <x v="1236"/>
  </r>
  <r>
    <x v="50"/>
    <x v="50"/>
    <s v="개발부"/>
    <d v="2023-03-06T00:00:00"/>
    <s v="20230306-7008-3"/>
    <s v="상용차산업 혁신성장 과제 관련 시험측정 및 평가 출장"/>
    <x v="1"/>
    <x v="1237"/>
  </r>
  <r>
    <x v="50"/>
    <x v="50"/>
    <s v="티에스 트리&amp;스타 1호 투자조합"/>
    <d v="2023-03-06T00:00:00"/>
    <s v="20230306-7010-1"/>
    <s v="티에스 트리&amp;스타 1호 투자조합 출자금 회수"/>
    <x v="997"/>
    <x v="0"/>
  </r>
  <r>
    <x v="50"/>
    <x v="50"/>
    <s v="신한은행 익산"/>
    <d v="2023-03-06T00:00:00"/>
    <s v="20230306-7011-7"/>
    <s v="3월분 법인카드대금 결제"/>
    <x v="1"/>
    <x v="1238"/>
  </r>
  <r>
    <x v="50"/>
    <x v="50"/>
    <s v="인천세관장"/>
    <d v="2023-03-06T00:00:00"/>
    <s v="20230306-7014-2"/>
    <s v="PCB(OP3216TF-A04) 외 수입시 수입부가세"/>
    <x v="1"/>
    <x v="1239"/>
  </r>
  <r>
    <x v="50"/>
    <x v="50"/>
    <s v="특급합동관세사무소"/>
    <d v="2023-03-06T00:00:00"/>
    <s v="20230306-7015-4"/>
    <s v="SU7500CSP 수입시 수입통관비"/>
    <x v="1"/>
    <x v="1240"/>
  </r>
  <r>
    <x v="50"/>
    <x v="50"/>
    <s v="인천세관장"/>
    <d v="2023-03-06T00:00:00"/>
    <s v="20230306-7017-2"/>
    <s v="LED(NSHU591C) 외 수입시 수입부가세"/>
    <x v="1"/>
    <x v="1241"/>
  </r>
  <r>
    <x v="50"/>
    <x v="50"/>
    <s v="개발부"/>
    <d v="2023-03-06T00:00:00"/>
    <s v="20230306-7018-3"/>
    <s v="상용차산업 혁신성장 과제 관련 레벨탱크 조립용 레벨게이지 특성 평가 출장"/>
    <x v="1"/>
    <x v="721"/>
  </r>
  <r>
    <x v="50"/>
    <x v="50"/>
    <s v="개발부"/>
    <d v="2023-03-06T00:00:00"/>
    <s v="20230306-7018-5"/>
    <s v="상용차산업 혁신성장 과제 관련 레벨탱크 조립용 레벨게이지 특성 평가 출장"/>
    <x v="1"/>
    <x v="721"/>
  </r>
  <r>
    <x v="50"/>
    <x v="50"/>
    <s v="개발부"/>
    <d v="2023-03-06T00:00:00"/>
    <s v="20230306-7018-7"/>
    <s v="상용차산업 혁신성장 과제 관련 레벨탱크 조립용 레벨게이지 특성 평가 출장"/>
    <x v="1"/>
    <x v="1242"/>
  </r>
  <r>
    <x v="50"/>
    <x v="50"/>
    <s v="인천세관장"/>
    <d v="2023-03-06T00:00:00"/>
    <s v="20230306-7019-3"/>
    <s v="소자팀 PYROSIL COATING 장비 수리시 수입부가세"/>
    <x v="1"/>
    <x v="1243"/>
  </r>
  <r>
    <x v="50"/>
    <x v="50"/>
    <s v="D&amp;M사업부"/>
    <d v="2023-03-06T00:00:00"/>
    <s v="20230306-7020-3"/>
    <s v="3월분 소액현금"/>
    <x v="1"/>
    <x v="1189"/>
  </r>
  <r>
    <x v="50"/>
    <x v="50"/>
    <s v="(주)중소기업유통센터(공공구매지원센터)"/>
    <d v="2023-03-06T00:00:00"/>
    <s v="20230306-7021-3"/>
    <s v="LED표식장비 외 직접생산확인 기간 갱신수수료"/>
    <x v="1"/>
    <x v="31"/>
  </r>
  <r>
    <x v="50"/>
    <x v="50"/>
    <s v="재단법인 키엘연구원"/>
    <d v="2023-03-06T00:00:00"/>
    <s v="20230306-7025-3"/>
    <s v="LED실내등 외 KS 정기심사 수수료"/>
    <x v="1"/>
    <x v="1244"/>
  </r>
  <r>
    <x v="50"/>
    <x v="50"/>
    <s v="개발부"/>
    <d v="2023-03-06T00:00:00"/>
    <s v="20230306-7027-4"/>
    <s v="상용차산업 혁신성장 과제 관련 정보수집 및 시장조사 출장"/>
    <x v="1"/>
    <x v="1245"/>
  </r>
  <r>
    <x v="50"/>
    <x v="50"/>
    <s v="개발부"/>
    <d v="2023-03-06T00:00:00"/>
    <s v="20230306-7027-6"/>
    <s v="상용차산업 혁신성장 과제 관련 트랜스미터 케이스 사출 기술문의 출장"/>
    <x v="1"/>
    <x v="1246"/>
  </r>
  <r>
    <x v="50"/>
    <x v="50"/>
    <s v="개발부"/>
    <d v="2023-03-06T00:00:00"/>
    <s v="20230306-7028-3"/>
    <s v="상용차산업 혁신성장 과제 관련 트랜스듀서 케이스 제작 기술 문의 출장"/>
    <x v="1"/>
    <x v="1247"/>
  </r>
  <r>
    <x v="50"/>
    <x v="50"/>
    <s v="개발부"/>
    <d v="2023-03-06T00:00:00"/>
    <s v="20230306-7029-3"/>
    <s v="보통예금(하나) -&gt; 보통예금(하나) 이체"/>
    <x v="998"/>
    <x v="0"/>
  </r>
  <r>
    <x v="50"/>
    <x v="50"/>
    <s v="개발부"/>
    <d v="2023-03-06T00:00:00"/>
    <s v="20230306-7029-4"/>
    <s v="보통예금(하나) -&gt; 보통예금(하나) 이체"/>
    <x v="1"/>
    <x v="348"/>
  </r>
  <r>
    <x v="50"/>
    <x v="50"/>
    <s v="개발부"/>
    <d v="2023-03-06T00:00:00"/>
    <s v="20230306-7030-3"/>
    <s v="상용차산업 혁신성장 과제 관련 기름탱크용 레벨 센서 영업 출장"/>
    <x v="1"/>
    <x v="1248"/>
  </r>
  <r>
    <x v="50"/>
    <x v="50"/>
    <s v="개발부"/>
    <d v="2023-03-06T00:00:00"/>
    <s v="20230306-7030-5"/>
    <s v="상용차산업 혁신성장 과제 관련 레벨게이지 SUS 가공 및 용접 문의 출장"/>
    <x v="1"/>
    <x v="1242"/>
  </r>
  <r>
    <x v="50"/>
    <x v="50"/>
    <s v="(주)씨피엔텍"/>
    <d v="2023-03-06T00:00:00"/>
    <s v="20230306-7031-2"/>
    <s v="장호석대표 빙모상 조의금"/>
    <x v="1"/>
    <x v="380"/>
  </r>
  <r>
    <x v="50"/>
    <x v="50"/>
    <s v="우성냉동"/>
    <d v="2023-03-06T00:00:00"/>
    <s v="20230306-7032-3"/>
    <s v="식당 냉장고 수리"/>
    <x v="1"/>
    <x v="182"/>
  </r>
  <r>
    <x v="50"/>
    <x v="50"/>
    <s v="D&amp;M사업부"/>
    <d v="2023-03-06T00:00:00"/>
    <s v="20230306-7033-6"/>
    <s v="김혁전무외11건 출장비 지급"/>
    <x v="1"/>
    <x v="1249"/>
  </r>
  <r>
    <x v="50"/>
    <x v="50"/>
    <s v="주식회사 서경엘레베이터"/>
    <d v="2023-03-06T00:00:00"/>
    <s v="20230306-7034-1"/>
    <s v="매출대금 선수입금"/>
    <x v="68"/>
    <x v="0"/>
  </r>
  <r>
    <x v="50"/>
    <x v="50"/>
    <s v="주식회사 아이로보"/>
    <d v="2023-03-06T00:00:00"/>
    <s v="20230306-7034-3"/>
    <s v="1/25일자 매출대금 회수"/>
    <x v="999"/>
    <x v="0"/>
  </r>
  <r>
    <x v="50"/>
    <x v="50"/>
    <s v="주식회사 트론"/>
    <d v="2023-03-06T00:00:00"/>
    <s v="20230306-7035-3"/>
    <s v="상용차산업 혁신성장 과제 관련 전자부품(iC-NZN) 외"/>
    <x v="1"/>
    <x v="1250"/>
  </r>
  <r>
    <x v="50"/>
    <x v="50"/>
    <s v="주식회사 트론"/>
    <d v="2023-03-06T00:00:00"/>
    <s v="20230306-7035-4"/>
    <s v="상용차산업 혁신성장 과제 관련 전자부품(iC-NZN) 외"/>
    <x v="1"/>
    <x v="1251"/>
  </r>
  <r>
    <x v="50"/>
    <x v="50"/>
    <s v="코스닥상장법인협의회"/>
    <d v="2023-03-07T00:00:00"/>
    <s v="20230307-7001-2"/>
    <s v="2023년 코스닥CEO포럼 월례회비 납부"/>
    <x v="1"/>
    <x v="1252"/>
  </r>
  <r>
    <x v="50"/>
    <x v="50"/>
    <s v="전북은행 안골"/>
    <d v="2023-03-07T00:00:00"/>
    <s v="20230307-7002-1"/>
    <s v="외화예금(전북) -&gt; 보통예금(전북) 이체"/>
    <x v="1000"/>
    <x v="0"/>
  </r>
  <r>
    <x v="50"/>
    <x v="50"/>
    <s v="주식회사 케이디티씨"/>
    <d v="2023-03-07T00:00:00"/>
    <s v="20230307-7003-1"/>
    <s v="2/24일자 매출대금 회수"/>
    <x v="53"/>
    <x v="0"/>
  </r>
  <r>
    <x v="50"/>
    <x v="50"/>
    <s v="엠피온 주식회사(MPEON.,LTD)"/>
    <d v="2023-03-08T00:00:00"/>
    <s v="20230308-7002-1"/>
    <s v="10월,1월일부 매출대금 회수"/>
    <x v="1001"/>
    <x v="0"/>
  </r>
  <r>
    <x v="50"/>
    <x v="50"/>
    <s v="카오스(주)"/>
    <d v="2023-03-09T00:00:00"/>
    <s v="20230309-7001-1"/>
    <s v="11/30일자 매출대금 회수"/>
    <x v="1002"/>
    <x v="0"/>
  </r>
  <r>
    <x v="50"/>
    <x v="50"/>
    <s v="주식회사 아이디로"/>
    <d v="2023-03-09T00:00:00"/>
    <s v="20230309-7001-3"/>
    <s v="3/3일자 매출대금 회수"/>
    <x v="905"/>
    <x v="0"/>
  </r>
  <r>
    <x v="50"/>
    <x v="50"/>
    <s v="AMS-TAOS INTERNATIONAL"/>
    <d v="2023-03-09T00:00:00"/>
    <s v="20230309-7002-1"/>
    <s v="1월일부 매출대금 회수"/>
    <x v="1003"/>
    <x v="0"/>
  </r>
  <r>
    <x v="50"/>
    <x v="50"/>
    <s v="샤프전자 한국지점"/>
    <d v="2023-03-09T00:00:00"/>
    <s v="20230309-7003-1"/>
    <s v="12월분 매출대금 회수"/>
    <x v="1004"/>
    <x v="0"/>
  </r>
  <r>
    <x v="50"/>
    <x v="50"/>
    <s v="LS-Global(Belgium)"/>
    <d v="2023-03-09T00:00:00"/>
    <s v="20230309-7004-1"/>
    <s v="3월분 매출대금 회수"/>
    <x v="1005"/>
    <x v="0"/>
  </r>
  <r>
    <x v="50"/>
    <x v="50"/>
    <s v="SMC Multi-Media Trading Co., L"/>
    <d v="2023-03-09T00:00:00"/>
    <s v="20230309-7005-1"/>
    <s v="12월분 매출대금 회수"/>
    <x v="1006"/>
    <x v="0"/>
  </r>
  <r>
    <x v="50"/>
    <x v="50"/>
    <s v="D&amp;M사업부"/>
    <d v="2023-03-10T00:00:00"/>
    <s v="20230310-7003-13"/>
    <s v="2월 급여 지급"/>
    <x v="1"/>
    <x v="1253"/>
  </r>
  <r>
    <x v="50"/>
    <x v="50"/>
    <s v="국민건강보험공단"/>
    <d v="2023-03-10T00:00:00"/>
    <s v="20230310-7004-10"/>
    <s v="2월 사회보험 납부"/>
    <x v="1"/>
    <x v="1254"/>
  </r>
  <r>
    <x v="50"/>
    <x v="50"/>
    <s v="전주세무서"/>
    <d v="2023-03-10T00:00:00"/>
    <s v="20230310-7005-3"/>
    <s v="1월 갑근세외 납부"/>
    <x v="1"/>
    <x v="1255"/>
  </r>
  <r>
    <x v="50"/>
    <x v="50"/>
    <s v="전라북도 완주군"/>
    <d v="2023-03-10T00:00:00"/>
    <s v="20230310-7005-6"/>
    <s v="1월 주민세외 납부"/>
    <x v="1"/>
    <x v="1256"/>
  </r>
  <r>
    <x v="50"/>
    <x v="50"/>
    <s v="전라북도 완주군"/>
    <d v="2023-03-10T00:00:00"/>
    <s v="20230310-7006-2"/>
    <s v="1월 지방소득세(종업원분)"/>
    <x v="1"/>
    <x v="1257"/>
  </r>
  <r>
    <x v="50"/>
    <x v="50"/>
    <s v="AMS-TAOS INTERNATIONAL"/>
    <d v="2023-03-10T00:00:00"/>
    <s v="20230310-7007-1"/>
    <s v="1월일부 매출대금 회수"/>
    <x v="1007"/>
    <x v="0"/>
  </r>
  <r>
    <x v="50"/>
    <x v="50"/>
    <s v="완주여성새로일하기센터"/>
    <d v="2023-03-10T00:00:00"/>
    <s v="20230310-7008-1"/>
    <s v="새일인턴지원금(박성자.박은주)"/>
    <x v="1008"/>
    <x v="0"/>
  </r>
  <r>
    <x v="50"/>
    <x v="50"/>
    <s v="완주여성새로일하기센터"/>
    <d v="2023-03-10T00:00:00"/>
    <s v="20230310-7008-2"/>
    <s v="새일인턴지원금(박성연,원현아)"/>
    <x v="1008"/>
    <x v="0"/>
  </r>
  <r>
    <x v="50"/>
    <x v="50"/>
    <s v="서진전자부품"/>
    <d v="2023-03-10T00:00:00"/>
    <s v="20230310-7009-1"/>
    <s v="3/9일자 매출대금 회수"/>
    <x v="628"/>
    <x v="0"/>
  </r>
  <r>
    <x v="50"/>
    <x v="50"/>
    <s v="오티스서비스엑스퍼트 유한회사"/>
    <d v="2023-03-10T00:00:00"/>
    <s v="20230310-7009-3"/>
    <s v="2/28일자 매출대금 회수"/>
    <x v="68"/>
    <x v="0"/>
  </r>
  <r>
    <x v="50"/>
    <x v="50"/>
    <s v="인천세관장"/>
    <d v="2023-03-13T00:00:00"/>
    <s v="20230313-7001-2"/>
    <s v="CHIP(ES-EEGHA14A) 외 수입시 수입부가세"/>
    <x v="1"/>
    <x v="1258"/>
  </r>
  <r>
    <x v="50"/>
    <x v="50"/>
    <s v="인천세관장"/>
    <d v="2023-03-13T00:00:00"/>
    <s v="20230313-7002-2"/>
    <s v="SUNNY OPTICS 6031B-919 입고시 수입부가세"/>
    <x v="1"/>
    <x v="1259"/>
  </r>
  <r>
    <x v="50"/>
    <x v="50"/>
    <s v="인천세관장"/>
    <d v="2023-03-13T00:00:00"/>
    <s v="20230313-7004-2"/>
    <s v="LED CHIP(TK114IRS)외 수입시 수입부가세"/>
    <x v="1"/>
    <x v="1260"/>
  </r>
  <r>
    <x v="50"/>
    <x v="50"/>
    <s v="인천세관장"/>
    <d v="2023-03-13T00:00:00"/>
    <s v="20230313-7010-2"/>
    <s v="PCB(LINEAR ARRAY SENSOR) 외 수입시 수입부가세"/>
    <x v="1"/>
    <x v="1261"/>
  </r>
  <r>
    <x v="50"/>
    <x v="50"/>
    <s v="인천세관장"/>
    <d v="2023-03-13T00:00:00"/>
    <s v="20230313-7011-2"/>
    <s v="CHIP(ES-SASFPN14) 외 수입시 수입부가세"/>
    <x v="1"/>
    <x v="1262"/>
  </r>
  <r>
    <x v="50"/>
    <x v="50"/>
    <s v="인천세관장"/>
    <d v="2023-03-13T00:00:00"/>
    <s v="20230313-7012-2"/>
    <s v="LED CHIP(BN-E1414E) 외 수입시 수입부가세"/>
    <x v="1"/>
    <x v="1263"/>
  </r>
  <r>
    <x v="50"/>
    <x v="50"/>
    <s v="D&amp;M사업부"/>
    <d v="2023-03-13T00:00:00"/>
    <s v="20230313-7014-7"/>
    <s v="3월분 소액현금 정산"/>
    <x v="1"/>
    <x v="1264"/>
  </r>
  <r>
    <x v="50"/>
    <x v="50"/>
    <s v="D&amp;M사업부"/>
    <d v="2023-03-13T00:00:00"/>
    <s v="20230313-7016-5"/>
    <s v="소병훈전무외5건 출장비 지급"/>
    <x v="1"/>
    <x v="445"/>
  </r>
  <r>
    <x v="50"/>
    <x v="50"/>
    <s v="신한금융투자주식회사"/>
    <d v="2023-03-13T00:00:00"/>
    <s v="20230313-7017-1"/>
    <s v="이자"/>
    <x v="1009"/>
    <x v="0"/>
  </r>
  <r>
    <x v="50"/>
    <x v="50"/>
    <s v="(주)오디쎄미"/>
    <d v="2023-03-13T00:00:00"/>
    <s v="20230313-7020-1"/>
    <s v="12월분 매출대금 회수"/>
    <x v="1010"/>
    <x v="0"/>
  </r>
  <r>
    <x v="50"/>
    <x v="50"/>
    <s v="달슨(Dahlson)"/>
    <d v="2023-03-13T00:00:00"/>
    <s v="20230313-7021-1"/>
    <s v="1월분 매출대금 회수"/>
    <x v="1011"/>
    <x v="0"/>
  </r>
  <r>
    <x v="50"/>
    <x v="50"/>
    <s v="전북완주봉동용암(경동택배)"/>
    <d v="2023-03-13T00:00:00"/>
    <s v="20230313-7023-2"/>
    <s v="아이마켓코리아 ORL1210AS 출하시 운송료"/>
    <x v="1"/>
    <x v="437"/>
  </r>
  <r>
    <x v="50"/>
    <x v="50"/>
    <s v="제일은행 익산"/>
    <d v="2023-03-13T00:00:00"/>
    <s v="20230313-7024-1"/>
    <s v="이자"/>
    <x v="1012"/>
    <x v="0"/>
  </r>
  <r>
    <x v="50"/>
    <x v="50"/>
    <s v="(주)코스콤"/>
    <d v="2023-03-14T00:00:00"/>
    <s v="20230314-7001-3"/>
    <s v="공인인증서 갱신 수수료(미래에셋대우)"/>
    <x v="1"/>
    <x v="641"/>
  </r>
  <r>
    <x v="50"/>
    <x v="50"/>
    <s v="D&amp;M사업부"/>
    <d v="2023-03-14T00:00:00"/>
    <s v="20230314-7002-20"/>
    <s v="1월분 매입액 결제"/>
    <x v="1"/>
    <x v="1265"/>
  </r>
  <r>
    <x v="50"/>
    <x v="50"/>
    <s v="에스엔케이엘리베이터(주)"/>
    <d v="2023-03-14T00:00:00"/>
    <s v="20230314-7003-1"/>
    <s v="2/21일자 매출대금 회수"/>
    <x v="380"/>
    <x v="0"/>
  </r>
  <r>
    <x v="50"/>
    <x v="50"/>
    <s v="(주)서브원"/>
    <d v="2023-03-14T00:00:00"/>
    <s v="20230314-7003-3"/>
    <s v="2/28일자 매출대금 회수"/>
    <x v="1013"/>
    <x v="0"/>
  </r>
  <r>
    <x v="50"/>
    <x v="50"/>
    <s v="신화엘리베이터(주)"/>
    <d v="2023-03-14T00:00:00"/>
    <s v="20230314-7003-5"/>
    <s v="매출대금 선수입금"/>
    <x v="452"/>
    <x v="0"/>
  </r>
  <r>
    <x v="50"/>
    <x v="50"/>
    <s v="(주)알텍"/>
    <d v="2023-03-15T00:00:00"/>
    <s v="20230315-4006-3"/>
    <s v="외함(루나미니_2구)"/>
    <x v="1"/>
    <x v="1266"/>
  </r>
  <r>
    <x v="50"/>
    <x v="50"/>
    <s v="(주)넥스트테크놀러지"/>
    <d v="2023-03-15T00:00:00"/>
    <s v="20230315-4007-3"/>
    <s v="크린룸 의자(스탠다드형)"/>
    <x v="1"/>
    <x v="1267"/>
  </r>
  <r>
    <x v="50"/>
    <x v="50"/>
    <s v="주식회사 유니언스"/>
    <d v="2023-03-15T00:00:00"/>
    <s v="20230315-4008-3"/>
    <s v="크리너(E-Z CLEAN)"/>
    <x v="1"/>
    <x v="1204"/>
  </r>
  <r>
    <x v="50"/>
    <x v="50"/>
    <s v="RAYTRONJAPAN"/>
    <d v="2023-03-15T00:00:00"/>
    <s v="20230315-7001-4"/>
    <s v="2월분 매입액 결제시 수수료"/>
    <x v="1"/>
    <x v="204"/>
  </r>
  <r>
    <x v="50"/>
    <x v="50"/>
    <s v="Chuko Sansho Co.,Ltd"/>
    <d v="2023-03-15T00:00:00"/>
    <s v="20230315-7003-4"/>
    <s v="2월분 매입액 결제시 수수료"/>
    <x v="1"/>
    <x v="204"/>
  </r>
  <r>
    <x v="50"/>
    <x v="50"/>
    <s v="NEXTY Electronics"/>
    <d v="2023-03-15T00:00:00"/>
    <s v="20230315-7004-4"/>
    <s v="2월분 매입액 결제시 수수료"/>
    <x v="1"/>
    <x v="204"/>
  </r>
  <r>
    <x v="50"/>
    <x v="50"/>
    <s v="EPISTAR"/>
    <d v="2023-03-15T00:00:00"/>
    <s v="20230315-7005-4"/>
    <s v="2월분 매입액 결제시 수수료"/>
    <x v="1"/>
    <x v="871"/>
  </r>
  <r>
    <x v="50"/>
    <x v="50"/>
    <s v="D&amp;M사업부"/>
    <d v="2023-03-15T00:00:00"/>
    <s v="20230315-7006-9"/>
    <s v="2월분 매입액 결제"/>
    <x v="1"/>
    <x v="1268"/>
  </r>
  <r>
    <x v="50"/>
    <x v="50"/>
    <s v="파리바게트 삼례점"/>
    <d v="2023-03-15T00:00:00"/>
    <s v="20230315-7007-3"/>
    <s v="2월 생일자 케익지원"/>
    <x v="1"/>
    <x v="1269"/>
  </r>
  <r>
    <x v="50"/>
    <x v="50"/>
    <s v="진양제지"/>
    <d v="2023-03-15T00:00:00"/>
    <s v="20230315-7008-3"/>
    <s v="점보롤화장지"/>
    <x v="1"/>
    <x v="741"/>
  </r>
  <r>
    <x v="50"/>
    <x v="50"/>
    <s v="우리기술"/>
    <d v="2023-03-15T00:00:00"/>
    <s v="20230315-7009-3"/>
    <s v="H-PIN(CPEA107-1102A003C1AA) 외"/>
    <x v="1"/>
    <x v="1270"/>
  </r>
  <r>
    <x v="50"/>
    <x v="50"/>
    <s v="특급합동관세사무소"/>
    <d v="2023-03-15T00:00:00"/>
    <s v="20230315-7013-4"/>
    <s v="CONNECTOR 외 수입시 수입통관료"/>
    <x v="1"/>
    <x v="1271"/>
  </r>
  <r>
    <x v="50"/>
    <x v="50"/>
    <s v="개별화물"/>
    <d v="2023-03-15T00:00:00"/>
    <s v="20230315-7014-3"/>
    <s v="LED조명 출하시 운반비"/>
    <x v="1"/>
    <x v="495"/>
  </r>
  <r>
    <x v="50"/>
    <x v="50"/>
    <s v="서울보증보험 익산"/>
    <d v="2023-03-15T00:00:00"/>
    <s v="20230315-7015-2"/>
    <s v="LED조명기구등 외 납품시 하자이행보증보험증권 발급료"/>
    <x v="1"/>
    <x v="1023"/>
  </r>
  <r>
    <x v="50"/>
    <x v="50"/>
    <s v="리코라이프"/>
    <d v="2023-03-15T00:00:00"/>
    <s v="20230315-7016-3"/>
    <s v="LED 영업수수료"/>
    <x v="1"/>
    <x v="979"/>
  </r>
  <r>
    <x v="50"/>
    <x v="50"/>
    <s v="싸이버건설 주식회사"/>
    <d v="2023-03-15T00:00:00"/>
    <s v="20230315-7017-3"/>
    <s v="본관 및 신관 화장실 보수공사"/>
    <x v="1"/>
    <x v="1272"/>
  </r>
  <r>
    <x v="50"/>
    <x v="50"/>
    <s v="(주)비콘웨이브"/>
    <d v="2023-03-15T00:00:00"/>
    <s v="20230315-7020-1"/>
    <s v="1/25일자 매출대금 회수"/>
    <x v="1014"/>
    <x v="0"/>
  </r>
  <r>
    <x v="50"/>
    <x v="50"/>
    <s v="동일테크주식회사"/>
    <d v="2023-03-15T00:00:00"/>
    <s v="20230315-7020-3"/>
    <s v="1/25일자 매출대금 회수"/>
    <x v="1015"/>
    <x v="0"/>
  </r>
  <r>
    <x v="50"/>
    <x v="50"/>
    <s v="주식회사 티에스엔"/>
    <d v="2023-03-15T00:00:00"/>
    <s v="20230315-7020-5"/>
    <s v="3/15일자 매출대금 회수"/>
    <x v="1016"/>
    <x v="0"/>
  </r>
  <r>
    <x v="50"/>
    <x v="50"/>
    <s v="(주)아이마켓코리아"/>
    <d v="2023-03-15T00:00:00"/>
    <s v="20230315-7021-1"/>
    <s v="2/28일자 매출대금 회수"/>
    <x v="75"/>
    <x v="0"/>
  </r>
  <r>
    <x v="50"/>
    <x v="50"/>
    <s v="동화아이엔디(주)"/>
    <d v="2023-03-16T00:00:00"/>
    <s v="20230316-7001-4"/>
    <s v="2월분 매입액 결제시 수수료"/>
    <x v="1"/>
    <x v="591"/>
  </r>
  <r>
    <x v="50"/>
    <x v="50"/>
    <s v="주식회사 마운트지앤디"/>
    <d v="2023-03-16T00:00:00"/>
    <s v="20230316-7002-1"/>
    <s v="1/15일자 매출대금 회수"/>
    <x v="1017"/>
    <x v="0"/>
  </r>
  <r>
    <x v="50"/>
    <x v="50"/>
    <s v="현대엘리베이터(주)"/>
    <d v="2023-03-16T00:00:00"/>
    <s v="20230316-7002-3"/>
    <s v="1/15일자 매출대금 회수"/>
    <x v="1018"/>
    <x v="0"/>
  </r>
  <r>
    <x v="50"/>
    <x v="50"/>
    <s v="AMS-TAOS INTERNATIONAL"/>
    <d v="2023-03-17T00:00:00"/>
    <s v="20230317-7001-1"/>
    <s v="2월일부 매출대금 회수"/>
    <x v="1019"/>
    <x v="0"/>
  </r>
  <r>
    <x v="50"/>
    <x v="50"/>
    <s v="신한은행 익산"/>
    <d v="2023-03-17T00:00:00"/>
    <s v="20230317-7002-2"/>
    <s v="에스제이아이 추심 수수료"/>
    <x v="1"/>
    <x v="1273"/>
  </r>
  <r>
    <x v="50"/>
    <x v="50"/>
    <s v="다복테크"/>
    <d v="2023-03-17T00:00:00"/>
    <s v="20230317-7003-1"/>
    <s v="매출대금 선수입금"/>
    <x v="380"/>
    <x v="0"/>
  </r>
  <r>
    <x v="50"/>
    <x v="50"/>
    <s v="KEB하나은행"/>
    <d v="2023-03-18T00:00:00"/>
    <s v="20230318-7001-1"/>
    <s v="이자"/>
    <x v="1020"/>
    <x v="0"/>
  </r>
  <r>
    <x v="50"/>
    <x v="50"/>
    <s v="KEB하나은행"/>
    <d v="2023-03-18T00:00:00"/>
    <s v="20230318-7002-1"/>
    <s v="이자-핵심소재원천기술개발사업"/>
    <x v="1021"/>
    <x v="0"/>
  </r>
  <r>
    <x v="50"/>
    <x v="50"/>
    <s v="KEB하나은행"/>
    <d v="2023-03-18T00:00:00"/>
    <s v="20230318-7003-1"/>
    <s v="이자-상용차산업 혁신성장"/>
    <x v="1022"/>
    <x v="0"/>
  </r>
  <r>
    <x v="50"/>
    <x v="50"/>
    <s v="KEB하나은행"/>
    <d v="2023-03-18T00:00:00"/>
    <s v="20230318-7004-1"/>
    <s v="이자-이전기술사업화"/>
    <x v="1023"/>
    <x v="0"/>
  </r>
  <r>
    <x v="50"/>
    <x v="50"/>
    <s v="KEB하나은행"/>
    <d v="2023-03-18T00:00:00"/>
    <s v="20230318-7005-1"/>
    <s v="이자-로봇활용 제조혁신 지원사업"/>
    <x v="1024"/>
    <x v="0"/>
  </r>
  <r>
    <x v="50"/>
    <x v="50"/>
    <s v="KEB하나은행"/>
    <d v="2023-03-18T00:00:00"/>
    <s v="20230318-7006-1"/>
    <s v="이자-융합연구단지산업"/>
    <x v="1025"/>
    <x v="0"/>
  </r>
  <r>
    <x v="50"/>
    <x v="50"/>
    <s v="신한은행 익산"/>
    <d v="2023-03-18T00:00:00"/>
    <s v="20230318-7007-1"/>
    <s v="이자"/>
    <x v="1026"/>
    <x v="0"/>
  </r>
  <r>
    <x v="50"/>
    <x v="50"/>
    <s v="신한은행 익산"/>
    <d v="2023-03-18T00:00:00"/>
    <s v="20230318-7007-4"/>
    <s v="이자"/>
    <x v="1027"/>
    <x v="0"/>
  </r>
  <r>
    <x v="50"/>
    <x v="50"/>
    <s v="우리은행 익산"/>
    <d v="2023-03-18T00:00:00"/>
    <s v="20230318-7008-1"/>
    <s v="이자"/>
    <x v="1028"/>
    <x v="0"/>
  </r>
  <r>
    <x v="50"/>
    <x v="50"/>
    <s v="우리은행 익산"/>
    <d v="2023-03-18T00:00:00"/>
    <s v="20230318-7008-2"/>
    <s v="이자"/>
    <x v="1029"/>
    <x v="0"/>
  </r>
  <r>
    <x v="50"/>
    <x v="50"/>
    <s v="기업은행"/>
    <d v="2023-03-19T00:00:00"/>
    <s v="20230319-7001-1"/>
    <s v="이자-핵심소재원천기술개발사업"/>
    <x v="1030"/>
    <x v="0"/>
  </r>
  <r>
    <x v="50"/>
    <x v="50"/>
    <s v="기업은행"/>
    <d v="2023-03-19T00:00:00"/>
    <s v="20230319-7002-1"/>
    <s v="이자-상용차산업 혁신성장"/>
    <x v="1031"/>
    <x v="0"/>
  </r>
  <r>
    <x v="50"/>
    <x v="50"/>
    <s v="현대해상화재보험"/>
    <d v="2023-03-20T00:00:00"/>
    <s v="20230320-7001-2"/>
    <s v="자동차종합보험(385도7969 나상호상무)"/>
    <x v="1"/>
    <x v="1274"/>
  </r>
  <r>
    <x v="50"/>
    <x v="50"/>
    <s v="D&amp;M사업부"/>
    <d v="2023-03-20T00:00:00"/>
    <s v="20230320-7002-5"/>
    <s v="외주조립비"/>
    <x v="1"/>
    <x v="1275"/>
  </r>
  <r>
    <x v="50"/>
    <x v="50"/>
    <s v="영광건설기계(황소지게차)"/>
    <d v="2023-03-20T00:00:00"/>
    <s v="20230320-7007-3"/>
    <s v="WIRE BONDER 설비 입고시 지게차사용료"/>
    <x v="1"/>
    <x v="325"/>
  </r>
  <r>
    <x v="50"/>
    <x v="50"/>
    <s v="특급합동관세사무소"/>
    <d v="2023-03-20T00:00:00"/>
    <s v="20230320-7008-11"/>
    <s v="WIRE BONDER 장비 입고시 수입통관비"/>
    <x v="1"/>
    <x v="1276"/>
  </r>
  <r>
    <x v="50"/>
    <x v="50"/>
    <s v="특급합동관세사무소"/>
    <d v="2023-03-20T00:00:00"/>
    <s v="20230320-7009-9"/>
    <s v="세라믹 형광체 외 수입시 수입통관비"/>
    <x v="1"/>
    <x v="1277"/>
  </r>
  <r>
    <x v="50"/>
    <x v="50"/>
    <s v="평화운수7232"/>
    <d v="2023-03-20T00:00:00"/>
    <s v="20230320-7010-3"/>
    <s v="LED조명 출하시 운반비"/>
    <x v="1"/>
    <x v="365"/>
  </r>
  <r>
    <x v="50"/>
    <x v="50"/>
    <s v="PELNOX"/>
    <d v="2023-03-20T00:00:00"/>
    <s v="20230320-7011-4"/>
    <s v="EPOXY(ME-540) 외 선결제시 수수료"/>
    <x v="1"/>
    <x v="871"/>
  </r>
  <r>
    <x v="50"/>
    <x v="50"/>
    <s v="한국전력공사"/>
    <d v="2023-03-20T00:00:00"/>
    <s v="20230320-7013-6"/>
    <s v="전기요금 납부"/>
    <x v="1"/>
    <x v="1278"/>
  </r>
  <r>
    <x v="50"/>
    <x v="50"/>
    <s v="센서영업부"/>
    <d v="2023-03-20T00:00:00"/>
    <s v="20230320-7014-3"/>
    <s v="석봉래부장외2명 일본전시회 참가 항공권"/>
    <x v="1"/>
    <x v="1279"/>
  </r>
  <r>
    <x v="50"/>
    <x v="50"/>
    <s v="(주)제이앤디테크"/>
    <d v="2023-03-20T00:00:00"/>
    <s v="20230320-7018-1"/>
    <s v="로봇활용 제조혁신 지원사업 과제 관련 환수금 회수"/>
    <x v="1032"/>
    <x v="0"/>
  </r>
  <r>
    <x v="50"/>
    <x v="50"/>
    <s v="Trivo(TaiCang)Technologies Co.,Ltd"/>
    <d v="2023-03-20T00:00:00"/>
    <s v="20230320-7020-1"/>
    <s v="2월분 매출대금 회수"/>
    <x v="1033"/>
    <x v="0"/>
  </r>
  <r>
    <x v="50"/>
    <x v="50"/>
    <s v="(주)오디쎄미"/>
    <d v="2023-03-20T00:00:00"/>
    <s v="20230320-7021-1"/>
    <s v="11월,12월분 매출대금 회수"/>
    <x v="1034"/>
    <x v="0"/>
  </r>
  <r>
    <x v="50"/>
    <x v="50"/>
    <s v="장수군청"/>
    <d v="2023-03-20T00:00:00"/>
    <s v="20230320-7023-1"/>
    <s v="3/17일자 매출대금 회수"/>
    <x v="1035"/>
    <x v="0"/>
  </r>
  <r>
    <x v="50"/>
    <x v="50"/>
    <s v="한화시스템(주)"/>
    <d v="2023-03-20T00:00:00"/>
    <s v="20230320-7023-3"/>
    <s v="3/10일자 매출대금 회수"/>
    <x v="1036"/>
    <x v="0"/>
  </r>
  <r>
    <x v="50"/>
    <x v="50"/>
    <s v="주식회사 한화방산"/>
    <d v="2023-03-20T00:00:00"/>
    <s v="20230320-7025-1"/>
    <s v="2/28일자 매출대금 회수"/>
    <x v="1037"/>
    <x v="0"/>
  </r>
  <r>
    <x v="50"/>
    <x v="50"/>
    <s v="SK텔레콤"/>
    <d v="2023-03-21T00:00:00"/>
    <s v="20230321-7001-13"/>
    <s v="이동전화요금 납부"/>
    <x v="1"/>
    <x v="1280"/>
  </r>
  <r>
    <x v="50"/>
    <x v="50"/>
    <s v="유한회사 엘제이금속"/>
    <d v="2023-03-21T00:00:00"/>
    <s v="20230321-7002-1"/>
    <s v="리드프레임 부산물 매각"/>
    <x v="1038"/>
    <x v="0"/>
  </r>
  <r>
    <x v="50"/>
    <x v="50"/>
    <s v="개발부"/>
    <d v="2023-03-21T00:00:00"/>
    <s v="20230321-7003-3"/>
    <s v="보통예금(하나) -&gt; 보통예금(하나) 이체"/>
    <x v="1039"/>
    <x v="0"/>
  </r>
  <r>
    <x v="50"/>
    <x v="50"/>
    <s v="개발부"/>
    <d v="2023-03-21T00:00:00"/>
    <s v="20230321-7003-4"/>
    <s v="보통예금(하나) -&gt; 보통예금(하나) 이체"/>
    <x v="1"/>
    <x v="199"/>
  </r>
  <r>
    <x v="50"/>
    <x v="50"/>
    <s v="Nidec Copal Electronics Copora"/>
    <d v="2023-03-21T00:00:00"/>
    <s v="20230321-7004-1"/>
    <s v="2월분 매출대금 회수"/>
    <x v="1040"/>
    <x v="0"/>
  </r>
  <r>
    <x v="50"/>
    <x v="50"/>
    <s v="D&amp;M사업부"/>
    <d v="2023-03-21T00:00:00"/>
    <s v="20230321-7005-4"/>
    <s v="이종상부장외3건 출장비 지급"/>
    <x v="1"/>
    <x v="1281"/>
  </r>
  <r>
    <x v="50"/>
    <x v="50"/>
    <s v="인천세관장"/>
    <d v="2023-03-21T00:00:00"/>
    <s v="20230321-7006-2"/>
    <s v="CHIP(ARU-35) 외 수입시 수입부가세"/>
    <x v="1"/>
    <x v="1282"/>
  </r>
  <r>
    <x v="50"/>
    <x v="50"/>
    <s v="전북카드"/>
    <d v="2023-03-22T00:00:00"/>
    <s v="20230322-7001-2"/>
    <s v="3월분 법인카드대금 결제"/>
    <x v="1"/>
    <x v="320"/>
  </r>
  <r>
    <x v="50"/>
    <x v="50"/>
    <s v="(주)에스제이아이"/>
    <d v="2023-03-22T00:00:00"/>
    <s v="20230322-7002-1"/>
    <s v="2/28일자 매출대금 회수"/>
    <x v="1041"/>
    <x v="0"/>
  </r>
  <r>
    <x v="50"/>
    <x v="50"/>
    <s v="하나카드(상용)"/>
    <d v="2023-03-23T00:00:00"/>
    <s v="20230323-7001-2"/>
    <s v="3월분 법인카드대금 결제 - 상용차산업 혁신성장"/>
    <x v="1"/>
    <x v="1283"/>
  </r>
  <r>
    <x v="50"/>
    <x v="50"/>
    <s v="대연엘리베이터 주식회사"/>
    <d v="2023-03-23T00:00:00"/>
    <s v="20230323-7003-1"/>
    <s v="매출대금 선수입금"/>
    <x v="1042"/>
    <x v="0"/>
  </r>
  <r>
    <x v="50"/>
    <x v="50"/>
    <s v="신성시스템"/>
    <d v="2023-03-23T00:00:00"/>
    <s v="20230323-7003-3"/>
    <s v="3/15일자 매출대금 회수"/>
    <x v="68"/>
    <x v="0"/>
  </r>
  <r>
    <x v="50"/>
    <x v="50"/>
    <s v="전북은행 안골"/>
    <d v="2023-03-23T00:00:00"/>
    <s v="20230323-7004-1"/>
    <s v="외화예금(전북) -&gt; 보통예금(전북) 이체"/>
    <x v="1043"/>
    <x v="0"/>
  </r>
  <r>
    <x v="50"/>
    <x v="50"/>
    <s v="D&amp;M사업부"/>
    <d v="2023-03-24T00:00:00"/>
    <s v="20230324-7002-3"/>
    <s v="2023년 상반기 성과급"/>
    <x v="1"/>
    <x v="1284"/>
  </r>
  <r>
    <x v="50"/>
    <x v="50"/>
    <s v="(주)연호엠에스"/>
    <d v="2023-03-24T00:00:00"/>
    <s v="20230324-7004-1"/>
    <s v="2/28일자 매출대금 회수"/>
    <x v="1044"/>
    <x v="0"/>
  </r>
  <r>
    <x v="50"/>
    <x v="50"/>
    <s v="전주고용센터"/>
    <d v="2023-03-24T00:00:00"/>
    <s v="20230324-7005-1"/>
    <s v="22 청년일자리도약장려금(김강산,김지훈,서화연)"/>
    <x v="1045"/>
    <x v="0"/>
  </r>
  <r>
    <x v="50"/>
    <x v="50"/>
    <s v="전북은행 익산"/>
    <d v="2023-03-25T00:00:00"/>
    <s v="20230325-7002-1"/>
    <s v="이자"/>
    <x v="1046"/>
    <x v="0"/>
  </r>
  <r>
    <x v="50"/>
    <x v="50"/>
    <s v="주식회사 성진하이텍"/>
    <d v="2023-03-27T00:00:00"/>
    <s v="20230327-4012-3"/>
    <s v="ODTAT-012M12KW-V2"/>
    <x v="1"/>
    <x v="1285"/>
  </r>
  <r>
    <x v="50"/>
    <x v="50"/>
    <s v="세미위즈"/>
    <d v="2023-03-27T00:00:00"/>
    <s v="20230327-4013-3"/>
    <s v="수리(EF0 Box/SG-55) 외"/>
    <x v="1"/>
    <x v="370"/>
  </r>
  <r>
    <x v="50"/>
    <x v="50"/>
    <s v="(주)에스원전주"/>
    <d v="2023-03-27T00:00:00"/>
    <s v="20230327-7001-9"/>
    <s v="무인기계경비용역료외"/>
    <x v="1"/>
    <x v="1286"/>
  </r>
  <r>
    <x v="50"/>
    <x v="50"/>
    <s v="대한산업보건협회"/>
    <d v="2023-03-27T00:00:00"/>
    <s v="20230327-7002-5"/>
    <s v="3월 보건관리대행수수료외"/>
    <x v="1"/>
    <x v="1287"/>
  </r>
  <r>
    <x v="50"/>
    <x v="50"/>
    <s v="사단법인대한산업안전협회"/>
    <d v="2023-03-27T00:00:00"/>
    <s v="20230327-7003-3"/>
    <s v="3월 안전관리대행수수료"/>
    <x v="1"/>
    <x v="497"/>
  </r>
  <r>
    <x v="50"/>
    <x v="50"/>
    <s v="페더럴익스프레스코리아(주)"/>
    <d v="2023-03-27T00:00:00"/>
    <s v="20230327-7004-3"/>
    <s v="제품 입출고시 운반비"/>
    <x v="1"/>
    <x v="1288"/>
  </r>
  <r>
    <x v="50"/>
    <x v="50"/>
    <s v="D&amp;M사업부"/>
    <d v="2023-03-27T00:00:00"/>
    <s v="20230327-7007-2"/>
    <s v="로봇활용 제조혁신 지원사업 과제 관련 정산금 환수"/>
    <x v="1"/>
    <x v="1289"/>
  </r>
  <r>
    <x v="50"/>
    <x v="50"/>
    <s v="특급합동관세사무소"/>
    <d v="2023-03-27T00:00:00"/>
    <s v="20230327-7008-11"/>
    <s v="DICING M/C(SS20) 장비 입고시 수입통관비"/>
    <x v="1"/>
    <x v="1290"/>
  </r>
  <r>
    <x v="50"/>
    <x v="50"/>
    <s v="특급합동관세사무소"/>
    <d v="2023-03-27T00:00:00"/>
    <s v="20230327-7009-11"/>
    <s v="ECCOBOND 외 수입시 수입통관료"/>
    <x v="1"/>
    <x v="1291"/>
  </r>
  <r>
    <x v="50"/>
    <x v="50"/>
    <s v="해성종합중기"/>
    <d v="2023-03-27T00:00:00"/>
    <s v="20230327-7010-3"/>
    <s v="DICING M/C(SS20) 설비 입고시 지게차사용료"/>
    <x v="1"/>
    <x v="365"/>
  </r>
  <r>
    <x v="50"/>
    <x v="50"/>
    <s v="개발부"/>
    <d v="2023-03-27T00:00:00"/>
    <s v="20230327-7012-2"/>
    <s v="거래처 직원 접대"/>
    <x v="1"/>
    <x v="1292"/>
  </r>
  <r>
    <x v="50"/>
    <x v="50"/>
    <s v="개발부"/>
    <d v="2023-03-27T00:00:00"/>
    <s v="20230327-7013-15"/>
    <s v="3월분 매입액 결제 - 상용차산업 혁신성장 과제"/>
    <x v="1"/>
    <x v="1293"/>
  </r>
  <r>
    <x v="50"/>
    <x v="50"/>
    <s v="D&amp;M사업부"/>
    <d v="2023-03-27T00:00:00"/>
    <s v="20230327-7013-16"/>
    <s v="3월분 매입액 결제 - 상용차산업 혁신성장 과제"/>
    <x v="1"/>
    <x v="1294"/>
  </r>
  <r>
    <x v="50"/>
    <x v="50"/>
    <s v="D&amp;M사업부"/>
    <d v="2023-03-27T00:00:00"/>
    <s v="20230327-7014-18"/>
    <s v="1월분 매입액 결제"/>
    <x v="1"/>
    <x v="1295"/>
  </r>
  <r>
    <x v="50"/>
    <x v="50"/>
    <s v="우리정보시스템"/>
    <d v="2023-03-27T00:00:00"/>
    <s v="20230327-7016-3"/>
    <s v="상용차산업 혁신성장 과제 관련 프린트 토너 구매"/>
    <x v="1"/>
    <x v="1296"/>
  </r>
  <r>
    <x v="50"/>
    <x v="50"/>
    <s v="우리정보시스템"/>
    <d v="2023-03-27T00:00:00"/>
    <s v="20230327-7016-4"/>
    <s v="상용차산업 혁신성장 과제 관련 프린트 토너 구매"/>
    <x v="1"/>
    <x v="1297"/>
  </r>
  <r>
    <x v="50"/>
    <x v="50"/>
    <s v="알파봉동점"/>
    <d v="2023-03-27T00:00:00"/>
    <s v="20230327-7017-3"/>
    <s v="상용차산업 혁신성장 과제 관련 바인더 외"/>
    <x v="1"/>
    <x v="1298"/>
  </r>
  <r>
    <x v="50"/>
    <x v="50"/>
    <s v="알파봉동점"/>
    <d v="2023-03-27T00:00:00"/>
    <s v="20230327-7017-4"/>
    <s v="상용차산업 혁신성장 과제 관련 바인더 외"/>
    <x v="1"/>
    <x v="1299"/>
  </r>
  <r>
    <x v="50"/>
    <x v="50"/>
    <s v="개발부"/>
    <d v="2023-03-27T00:00:00"/>
    <s v="20230327-7018-1"/>
    <s v="상용차산업 혁신성장 과제 관련 부가세 복원"/>
    <x v="1047"/>
    <x v="0"/>
  </r>
  <r>
    <x v="50"/>
    <x v="50"/>
    <s v="개발부"/>
    <d v="2023-03-27T00:00:00"/>
    <s v="20230327-7018-2"/>
    <s v="상용차산업 혁신성장 과제 관련 부가세 복원"/>
    <x v="1"/>
    <x v="1300"/>
  </r>
  <r>
    <x v="50"/>
    <x v="50"/>
    <s v="미래에셋증권 주식회사"/>
    <d v="2023-03-27T00:00:00"/>
    <s v="20230327-7019-3"/>
    <s v="2022년 계리평가서비스 수수료"/>
    <x v="1"/>
    <x v="1301"/>
  </r>
  <r>
    <x v="50"/>
    <x v="50"/>
    <s v="영진철물공구백화점"/>
    <d v="2023-03-27T00:00:00"/>
    <s v="20230327-7021-4"/>
    <s v="쓰레기봉투,고무장갑외"/>
    <x v="1"/>
    <x v="1249"/>
  </r>
  <r>
    <x v="50"/>
    <x v="50"/>
    <s v="개발부"/>
    <d v="2023-03-27T00:00:00"/>
    <s v="20230327-7024-5"/>
    <s v="상용차산업 혁신성장 과제 관련 양산 및 가공업체 기술미팅 출장"/>
    <x v="1"/>
    <x v="1302"/>
  </r>
  <r>
    <x v="50"/>
    <x v="50"/>
    <s v="센서영업부"/>
    <d v="2023-03-27T00:00:00"/>
    <s v="20230327-7025-2"/>
    <s v="설영한차장,강현석주임 독일전시회 참가 항공권,숙박료(6/25~7/1)"/>
    <x v="1"/>
    <x v="1303"/>
  </r>
  <r>
    <x v="50"/>
    <x v="50"/>
    <s v="(주)한국무역정보통신"/>
    <d v="2023-03-27T00:00:00"/>
    <s v="20230327-7026-3"/>
    <s v="에스제이아이 내국신용장 발급수수료"/>
    <x v="1"/>
    <x v="1167"/>
  </r>
  <r>
    <x v="50"/>
    <x v="50"/>
    <s v="품질부"/>
    <d v="2023-03-27T00:00:00"/>
    <s v="20230327-7027-2"/>
    <s v="거래처 직원 접대(한화정밀기계 PM센서 공정점검 시 점심 접대)"/>
    <x v="1"/>
    <x v="172"/>
  </r>
  <r>
    <x v="50"/>
    <x v="50"/>
    <s v="세미위즈"/>
    <d v="2023-03-27T00:00:00"/>
    <s v="20230327-7028-3"/>
    <s v="WORK HOLDER CLAMP ASSY 외"/>
    <x v="1"/>
    <x v="421"/>
  </r>
  <r>
    <x v="50"/>
    <x v="50"/>
    <s v="한국닛또덴꼬(주)"/>
    <d v="2023-03-27T00:00:00"/>
    <s v="20230327-7029-4"/>
    <s v="EMC(NT8524H-11000) 선결제시 수수료"/>
    <x v="1"/>
    <x v="178"/>
  </r>
  <r>
    <x v="50"/>
    <x v="50"/>
    <s v="D&amp;M사업부"/>
    <d v="2023-03-27T00:00:00"/>
    <s v="20230327-7030-8"/>
    <s v="소병훈전무외9건 출장비 지급"/>
    <x v="1"/>
    <x v="1304"/>
  </r>
  <r>
    <x v="50"/>
    <x v="50"/>
    <s v="김제교육지원청"/>
    <d v="2023-03-27T00:00:00"/>
    <s v="20230327-7032-1"/>
    <s v="3/24일자 매출대금 회수"/>
    <x v="1048"/>
    <x v="0"/>
  </r>
  <r>
    <x v="50"/>
    <x v="50"/>
    <s v="전북은행 안골"/>
    <d v="2023-03-28T00:00:00"/>
    <s v="20230328-7002-1"/>
    <s v="외화예금(전북) -&gt; 보통예금(전북) 이체"/>
    <x v="1049"/>
    <x v="0"/>
  </r>
  <r>
    <x v="50"/>
    <x v="50"/>
    <s v="D&amp;M사업부"/>
    <d v="2023-03-28T00:00:00"/>
    <s v="20230328-7005-66"/>
    <s v="2월분 매입액 결제"/>
    <x v="1"/>
    <x v="1305"/>
  </r>
  <r>
    <x v="50"/>
    <x v="50"/>
    <s v="갤럭시아디바이스 구미2공장"/>
    <d v="2023-03-28T00:00:00"/>
    <s v="20230328-7008-1"/>
    <s v="1/31일자 매출대금 회수"/>
    <x v="1050"/>
    <x v="0"/>
  </r>
  <r>
    <x v="50"/>
    <x v="50"/>
    <s v="한국장애인고용공단 전북지사"/>
    <d v="2023-03-28T00:00:00"/>
    <s v="20230328-7010-1"/>
    <s v="장애인근로자 현장평가 수당(정민호)"/>
    <x v="1051"/>
    <x v="0"/>
  </r>
  <r>
    <x v="50"/>
    <x v="50"/>
    <s v="개발부"/>
    <d v="2023-03-28T00:00:00"/>
    <s v="20230328-7011-1"/>
    <s v="이전기술사업화 과제 관련 정산"/>
    <x v="1"/>
    <x v="1306"/>
  </r>
  <r>
    <x v="50"/>
    <x v="50"/>
    <s v="주식회사 창조테크놀러지"/>
    <d v="2023-03-29T00:00:00"/>
    <s v="20230329-7003-1"/>
    <s v="2/24일자 매출대금 회수"/>
    <x v="1052"/>
    <x v="0"/>
  </r>
  <r>
    <x v="50"/>
    <x v="50"/>
    <s v="다복테크"/>
    <d v="2023-03-29T00:00:00"/>
    <s v="20230329-7003-3"/>
    <s v="매출대금 선수입금"/>
    <x v="452"/>
    <x v="0"/>
  </r>
  <r>
    <x v="50"/>
    <x v="50"/>
    <s v="(주)서브원"/>
    <d v="2023-03-29T00:00:00"/>
    <s v="20230329-7003-5"/>
    <s v="3/15일자 매출대금 회수"/>
    <x v="1053"/>
    <x v="0"/>
  </r>
  <r>
    <x v="50"/>
    <x v="50"/>
    <s v="ASIANTECH OPTIC CORP"/>
    <d v="2023-03-30T00:00:00"/>
    <s v="20230330-7002-1"/>
    <s v="10월잔금,11월분 매출대금 회수"/>
    <x v="1054"/>
    <x v="0"/>
  </r>
  <r>
    <x v="50"/>
    <x v="50"/>
    <s v="CASCO(SUZHOU CHINA)"/>
    <d v="2023-03-30T00:00:00"/>
    <s v="20230330-7003-1"/>
    <s v="10월잔금,11월일부 매출대금 회수"/>
    <x v="1055"/>
    <x v="0"/>
  </r>
  <r>
    <x v="50"/>
    <x v="50"/>
    <s v="OMRON(SHANGHAI)CO.,LTD"/>
    <d v="2023-03-30T00:00:00"/>
    <s v="20230330-7004-1"/>
    <s v="2월일부 매출대금 회수"/>
    <x v="1056"/>
    <x v="0"/>
  </r>
  <r>
    <x v="50"/>
    <x v="50"/>
    <s v="썬덴테크"/>
    <d v="2023-03-30T00:00:00"/>
    <s v="20230330-7005-1"/>
    <s v="2/24일자 매출대금 회수"/>
    <x v="304"/>
    <x v="0"/>
  </r>
  <r>
    <x v="50"/>
    <x v="50"/>
    <s v="대한엘리베이터 주식회사"/>
    <d v="2023-03-30T00:00:00"/>
    <s v="20230330-7005-3"/>
    <s v="3/28일자 매출대금 회수"/>
    <x v="68"/>
    <x v="0"/>
  </r>
  <r>
    <x v="50"/>
    <x v="50"/>
    <s v="효성티앤에스(주)"/>
    <d v="2023-03-30T00:00:00"/>
    <s v="20230330-7005-5"/>
    <s v="2/28일자 매출대금 회수"/>
    <x v="536"/>
    <x v="0"/>
  </r>
  <r>
    <x v="50"/>
    <x v="50"/>
    <s v="주식회사 한화방산"/>
    <d v="2023-03-30T00:00:00"/>
    <s v="20230330-7006-1"/>
    <s v="3/10일자 매출대금 회수"/>
    <x v="1057"/>
    <x v="0"/>
  </r>
  <r>
    <x v="50"/>
    <x v="50"/>
    <s v="(주)케이티"/>
    <d v="2023-03-31T00:00:00"/>
    <s v="20230331-7002-5"/>
    <s v="자동화재속보설비 통신비외"/>
    <x v="1"/>
    <x v="1172"/>
  </r>
  <r>
    <x v="50"/>
    <x v="50"/>
    <s v="완주산업단지사무소"/>
    <d v="2023-03-31T00:00:00"/>
    <s v="20230331-7003-5"/>
    <s v="상하수도요금 납부"/>
    <x v="1"/>
    <x v="1307"/>
  </r>
  <r>
    <x v="50"/>
    <x v="50"/>
    <s v="정자엠코헤리츠 관리사무소"/>
    <d v="2023-03-31T00:00:00"/>
    <s v="20230331-7004-6"/>
    <s v="관리비 납부"/>
    <x v="1"/>
    <x v="1308"/>
  </r>
  <r>
    <x v="50"/>
    <x v="50"/>
    <s v="(주)매일경제신문사"/>
    <d v="2023-03-31T00:00:00"/>
    <s v="20230331-7006-2"/>
    <s v="신문구독료"/>
    <x v="1"/>
    <x v="437"/>
  </r>
  <r>
    <x v="50"/>
    <x v="50"/>
    <s v="(유)군산종합가스"/>
    <d v="2023-03-31T00:00:00"/>
    <s v="20230331-7007-3"/>
    <s v="LPG가스요금 납부"/>
    <x v="1"/>
    <x v="1309"/>
  </r>
  <r>
    <x v="50"/>
    <x v="50"/>
    <s v="(주)LG유플러스"/>
    <d v="2023-03-31T00:00:00"/>
    <s v="20230331-7008-3"/>
    <s v="전화요금 납부"/>
    <x v="1"/>
    <x v="1310"/>
  </r>
  <r>
    <x v="50"/>
    <x v="50"/>
    <s v="주식회사 진셀바이오텍"/>
    <d v="2023-03-31T00:00:00"/>
    <s v="20230331-7009-1"/>
    <s v="2월 임대료외"/>
    <x v="193"/>
    <x v="0"/>
  </r>
  <r>
    <x v="50"/>
    <x v="50"/>
    <s v="AMS-TAOS INTERNATIONAL"/>
    <d v="2023-03-31T00:00:00"/>
    <s v="20230331-7012-1"/>
    <s v="2월잔금 매출대금 회수"/>
    <x v="1058"/>
    <x v="0"/>
  </r>
  <r>
    <x v="50"/>
    <x v="50"/>
    <s v="진우에이티에스 주식회사"/>
    <d v="2023-03-31T00:00:00"/>
    <s v="20230331-7013-2"/>
    <s v="김상철 상무 모친상 부조금"/>
    <x v="1"/>
    <x v="31"/>
  </r>
  <r>
    <x v="50"/>
    <x v="50"/>
    <s v="엠피온 주식회사(MPEON.,LTD)"/>
    <d v="2023-03-31T00:00:00"/>
    <s v="20230331-7014-1"/>
    <s v="1월잔금,2월일부 매출대금 회수"/>
    <x v="1059"/>
    <x v="0"/>
  </r>
  <r>
    <x v="50"/>
    <x v="50"/>
    <s v="DK전자"/>
    <d v="2023-03-31T00:00:00"/>
    <s v="20230331-7014-3"/>
    <s v="2/24일자 매출대금 회수"/>
    <x v="1060"/>
    <x v="0"/>
  </r>
  <r>
    <x v="50"/>
    <x v="50"/>
    <s v="세미라이트"/>
    <d v="2023-03-31T00:00:00"/>
    <s v="20230331-7014-5"/>
    <s v="3/24일자 매출대금 회수"/>
    <x v="362"/>
    <x v="0"/>
  </r>
  <r>
    <x v="50"/>
    <x v="50"/>
    <s v="(주)디앤비"/>
    <d v="2023-03-31T00:00:00"/>
    <s v="20230331-7015-1"/>
    <s v="1/25일자 매출대금 회수"/>
    <x v="1061"/>
    <x v="0"/>
  </r>
  <r>
    <x v="50"/>
    <x v="50"/>
    <s v="(주)아이트로닉스"/>
    <d v="2023-03-31T00:00:00"/>
    <s v="20230331-7015-3"/>
    <s v="2/22일자 매출대금 회수"/>
    <x v="1062"/>
    <x v="0"/>
  </r>
  <r>
    <x v="50"/>
    <x v="50"/>
    <s v="(주)오상헬스케어"/>
    <d v="2023-03-31T00:00:00"/>
    <s v="20230331-7015-5"/>
    <s v="2/24일자 매출대금 회수"/>
    <x v="1063"/>
    <x v="0"/>
  </r>
  <r>
    <x v="50"/>
    <x v="50"/>
    <s v="(주)제일엘리베이터"/>
    <d v="2023-03-31T00:00:00"/>
    <s v="20230331-7016-1"/>
    <s v="3/28일자 매출대금 회수"/>
    <x v="250"/>
    <x v="0"/>
  </r>
  <r>
    <x v="50"/>
    <x v="50"/>
    <s v="주식회사 레이닉스"/>
    <d v="2023-03-31T00:00:00"/>
    <s v="20230331-7016-3"/>
    <s v="2/24일자 매출대금 회수"/>
    <x v="438"/>
    <x v="0"/>
  </r>
  <r>
    <x v="50"/>
    <x v="50"/>
    <s v="테라링크커뮤니케이션스(주)"/>
    <d v="2023-03-31T00:00:00"/>
    <s v="20230331-7016-5"/>
    <s v="1/25일자 매출대금 회수"/>
    <x v="920"/>
    <x v="0"/>
  </r>
  <r>
    <x v="50"/>
    <x v="50"/>
    <s v="금강테크(주)"/>
    <d v="2023-03-31T00:00:00"/>
    <s v="20230331-7017-1"/>
    <s v="2/24일자 매출대금 회수"/>
    <x v="428"/>
    <x v="0"/>
  </r>
  <r>
    <x v="50"/>
    <x v="50"/>
    <s v="(주)삼진쎈서"/>
    <d v="2023-03-31T00:00:00"/>
    <s v="20230331-7017-3"/>
    <s v="2/24일자 매출대금 회수"/>
    <x v="979"/>
    <x v="0"/>
  </r>
  <r>
    <x v="50"/>
    <x v="50"/>
    <s v="(주)에스디시스템"/>
    <d v="2023-03-31T00:00:00"/>
    <s v="20230331-7017-5"/>
    <s v="2/24일자 매출대금 회수"/>
    <x v="1064"/>
    <x v="0"/>
  </r>
  <r>
    <x v="50"/>
    <x v="50"/>
    <s v="(주)광우"/>
    <d v="2023-03-31T00:00:00"/>
    <s v="20230331-7018-1"/>
    <s v="12/23일자 매출대금 회수"/>
    <x v="1065"/>
    <x v="0"/>
  </r>
  <r>
    <x v="50"/>
    <x v="50"/>
    <s v="주식회사 텔라움"/>
    <d v="2023-03-31T00:00:00"/>
    <s v="20230331-7018-4"/>
    <s v="2/28일자 매출대금 회수"/>
    <x v="1066"/>
    <x v="0"/>
  </r>
  <r>
    <x v="50"/>
    <x v="50"/>
    <s v="NATEC Corporation"/>
    <d v="2023-03-31T00:00:00"/>
    <s v="20230331-7020-1"/>
    <s v="2월분 매출대금 회수"/>
    <x v="1067"/>
    <x v="0"/>
  </r>
  <r>
    <x v="50"/>
    <x v="50"/>
    <s v="(주)하나반도체"/>
    <d v="2023-03-31T00:00:00"/>
    <s v="20230331-7022-1"/>
    <s v="2/24일자 매출대금 회수"/>
    <x v="916"/>
    <x v="0"/>
  </r>
  <r>
    <x v="50"/>
    <x v="50"/>
    <s v="주식회사 마운트지앤디"/>
    <d v="2023-03-31T00:00:00"/>
    <s v="20230331-7022-3"/>
    <s v="1/31일자 매출대금 회수"/>
    <x v="1068"/>
    <x v="0"/>
  </r>
  <r>
    <x v="50"/>
    <x v="50"/>
    <s v="(주)와이드 테크놀러지"/>
    <d v="2023-03-31T00:00:00"/>
    <s v="20230331-7022-5"/>
    <s v="2/24일자 매출대금 회수"/>
    <x v="1069"/>
    <x v="0"/>
  </r>
  <r>
    <x v="50"/>
    <x v="50"/>
    <s v="주식회사 노블엠앤비"/>
    <d v="2023-03-31T00:00:00"/>
    <s v="20230331-7023-1"/>
    <s v="2/28일자 매출대금 회수"/>
    <x v="1070"/>
    <x v="0"/>
  </r>
  <r>
    <x v="50"/>
    <x v="50"/>
    <s v="현대무벡스 주식회사"/>
    <d v="2023-03-31T00:00:00"/>
    <s v="20230331-7023-3"/>
    <s v="2/28일자 매출대금 회수"/>
    <x v="236"/>
    <x v="0"/>
  </r>
  <r>
    <x v="50"/>
    <x v="50"/>
    <s v="계림이엔티"/>
    <d v="2023-03-31T00:00:00"/>
    <s v="20230331-7023-5"/>
    <s v="2/28일자 매출대금 회수"/>
    <x v="1071"/>
    <x v="0"/>
  </r>
  <r>
    <x v="50"/>
    <x v="50"/>
    <s v="미래에셋증권 주식회사"/>
    <d v="2023-03-31T00:00:00"/>
    <s v="20230331-7027-1"/>
    <s v="이자"/>
    <x v="1072"/>
    <x v="0"/>
  </r>
  <r>
    <x v="50"/>
    <x v="50"/>
    <s v="신한금융투자주식회사"/>
    <d v="2023-03-31T00:00:00"/>
    <s v="20230331-7062-1"/>
    <s v="이자"/>
    <x v="1073"/>
    <x v="0"/>
  </r>
  <r>
    <x v="50"/>
    <x v="50"/>
    <s v="KB증권"/>
    <d v="2023-03-31T00:00:00"/>
    <s v="20230331-7062-3"/>
    <s v="이자"/>
    <x v="1074"/>
    <x v="0"/>
  </r>
  <r>
    <x v="50"/>
    <x v="50"/>
    <s v="미래에셋증권 주식회사"/>
    <d v="2023-03-31T00:00:00"/>
    <s v="20230331-7062-6"/>
    <s v="이자"/>
    <x v="1075"/>
    <x v="0"/>
  </r>
  <r>
    <x v="50"/>
    <x v="50"/>
    <s v="개발부"/>
    <d v="2023-03-31T00:00:00"/>
    <s v="20230331-7066-5"/>
    <s v="1분기 결산 대체-핵심소재 원천기술"/>
    <x v="1"/>
    <x v="1311"/>
  </r>
  <r>
    <x v="50"/>
    <x v="50"/>
    <s v="개발부"/>
    <d v="2023-03-31T00:00:00"/>
    <s v="20230331-7066-6"/>
    <s v="1분기 결산 대체-전북특구 기술사업화"/>
    <x v="1"/>
    <x v="1312"/>
  </r>
  <r>
    <x v="50"/>
    <x v="50"/>
    <s v="개발부"/>
    <d v="2023-03-31T00:00:00"/>
    <s v="20230331-7066-7"/>
    <s v="1분기 결산 대체-융합연구단사업"/>
    <x v="1"/>
    <x v="1313"/>
  </r>
  <r>
    <x v="50"/>
    <x v="50"/>
    <s v="개발부"/>
    <d v="2023-03-31T00:00:00"/>
    <s v="20230331-7066-8"/>
    <s v="1분기 결산 대체-상용차산업 혁신성장"/>
    <x v="1"/>
    <x v="1314"/>
  </r>
  <r>
    <x v="50"/>
    <x v="50"/>
    <s v="개발부"/>
    <d v="2023-03-31T00:00:00"/>
    <s v="20230331-7066-9"/>
    <s v="1분기 결산 대체-전북특구첨단기술"/>
    <x v="1"/>
    <x v="1315"/>
  </r>
  <r>
    <x v="50"/>
    <x v="50"/>
    <s v="관리부"/>
    <d v="2023-03-31T00:00:00"/>
    <s v="20230331-7067-6"/>
    <s v="보통예금-&gt;단기금융상품 대체"/>
    <x v="1"/>
    <x v="1316"/>
  </r>
  <r>
    <x v="50"/>
    <x v="50"/>
    <s v="관리부"/>
    <d v="2023-03-31T00:00:00"/>
    <s v="20230331-7067-7"/>
    <s v="보통예금-&gt;단기금융상품 대체"/>
    <x v="1"/>
    <x v="1317"/>
  </r>
  <r>
    <x v="50"/>
    <x v="50"/>
    <s v="관리부"/>
    <d v="2023-04-01T00:00:00"/>
    <s v="20230401-7003-6"/>
    <s v="보통예금-&gt;단기금융상품 대체 취소"/>
    <x v="1"/>
    <x v="1101"/>
  </r>
  <r>
    <x v="50"/>
    <x v="50"/>
    <s v="관리부"/>
    <d v="2023-04-01T00:00:00"/>
    <s v="20230401-7003-7"/>
    <s v="보통예금-&gt;단기금융상품 대체 취소"/>
    <x v="1"/>
    <x v="1318"/>
  </r>
  <r>
    <x v="50"/>
    <x v="50"/>
    <s v="개발부"/>
    <d v="2023-04-01T00:00:00"/>
    <s v="20230401-7007-5"/>
    <s v="1분기 결산 대체 취소-핵심소재 원천기술"/>
    <x v="1"/>
    <x v="1319"/>
  </r>
  <r>
    <x v="50"/>
    <x v="50"/>
    <s v="개발부"/>
    <d v="2023-04-01T00:00:00"/>
    <s v="20230401-7007-6"/>
    <s v="1분기 결산 대체 취소-전북특구 기술사업화"/>
    <x v="1"/>
    <x v="1320"/>
  </r>
  <r>
    <x v="50"/>
    <x v="50"/>
    <s v="개발부"/>
    <d v="2023-04-01T00:00:00"/>
    <s v="20230401-7007-7"/>
    <s v="1분기 결산 대체 취소-융합연구단사업"/>
    <x v="1"/>
    <x v="1105"/>
  </r>
  <r>
    <x v="50"/>
    <x v="50"/>
    <s v="개발부"/>
    <d v="2023-04-01T00:00:00"/>
    <s v="20230401-7007-8"/>
    <s v="1분기 결산 대체 취소-상용차산업 혁신성장"/>
    <x v="1"/>
    <x v="1321"/>
  </r>
  <r>
    <x v="50"/>
    <x v="50"/>
    <s v="개발부"/>
    <d v="2023-04-01T00:00:00"/>
    <s v="20230401-7007-9"/>
    <s v="1분기 결산 대체 취소-전북특구첨단기술"/>
    <x v="1"/>
    <x v="1108"/>
  </r>
  <r>
    <x v="50"/>
    <x v="50"/>
    <s v="(주)알텍"/>
    <d v="2023-04-03T00:00:00"/>
    <s v="20230403-4003-3"/>
    <s v="외함(루나미니_2구)"/>
    <x v="1"/>
    <x v="162"/>
  </r>
  <r>
    <x v="50"/>
    <x v="50"/>
    <s v="헤라코리아"/>
    <d v="2023-04-03T00:00:00"/>
    <s v="20230403-4004-3"/>
    <s v="AU WIRE(1.2MIL±1.7um) 외"/>
    <x v="1"/>
    <x v="1322"/>
  </r>
  <r>
    <x v="50"/>
    <x v="50"/>
    <s v="인천세관장"/>
    <d v="2023-04-03T00:00:00"/>
    <s v="20230403-7002-2"/>
    <s v="SUNNY OPTICS 6031B-919 입고시 수입부가세"/>
    <x v="1"/>
    <x v="1323"/>
  </r>
  <r>
    <x v="50"/>
    <x v="50"/>
    <s v="세미위즈"/>
    <d v="2023-04-03T00:00:00"/>
    <s v="20230403-7004-3"/>
    <s v="수리(Power Supply)"/>
    <x v="1"/>
    <x v="436"/>
  </r>
  <r>
    <x v="50"/>
    <x v="50"/>
    <s v="더블유텍"/>
    <d v="2023-04-03T00:00:00"/>
    <s v="20230403-7007-3"/>
    <s v="계측기 정기 검교정비"/>
    <x v="1"/>
    <x v="1324"/>
  </r>
  <r>
    <x v="50"/>
    <x v="50"/>
    <s v="D&amp;M사업부"/>
    <d v="2023-04-03T00:00:00"/>
    <s v="20230403-7008-3"/>
    <s v="4월분 소액현금"/>
    <x v="1"/>
    <x v="1189"/>
  </r>
  <r>
    <x v="50"/>
    <x v="50"/>
    <s v="센서영업부"/>
    <d v="2023-04-03T00:00:00"/>
    <s v="20230403-7010-4"/>
    <s v="문병천이사외4건 출장비 지급"/>
    <x v="1"/>
    <x v="1163"/>
  </r>
  <r>
    <x v="50"/>
    <x v="50"/>
    <s v="진양제지"/>
    <d v="2023-04-03T00:00:00"/>
    <s v="20230403-7012-3"/>
    <s v="점보롤화장지"/>
    <x v="1"/>
    <x v="741"/>
  </r>
  <r>
    <x v="50"/>
    <x v="50"/>
    <s v="한국투자증권(주)"/>
    <d v="2023-04-03T00:00:00"/>
    <s v="20230403-7013-1"/>
    <s v="아시아전문투자형사모부동산투자신탁29호 배당금수익"/>
    <x v="1076"/>
    <x v="0"/>
  </r>
  <r>
    <x v="50"/>
    <x v="50"/>
    <s v="E-PIN OPTICAL INDUSTRY CO.,LTD"/>
    <d v="2023-04-03T00:00:00"/>
    <s v="20230403-7014-1"/>
    <s v="1월분 매출대금 회수"/>
    <x v="1077"/>
    <x v="0"/>
  </r>
  <r>
    <x v="50"/>
    <x v="50"/>
    <s v="익산세관"/>
    <d v="2023-04-03T00:00:00"/>
    <s v="20230403-7015-1"/>
    <s v="관세 환급"/>
    <x v="1078"/>
    <x v="0"/>
  </r>
  <r>
    <x v="50"/>
    <x v="50"/>
    <s v="천지인메디칼"/>
    <d v="2023-04-03T00:00:00"/>
    <s v="20230403-7016-1"/>
    <s v="1/25일자 매출대금 회수"/>
    <x v="1079"/>
    <x v="0"/>
  </r>
  <r>
    <x v="50"/>
    <x v="50"/>
    <s v="카오스(주)"/>
    <d v="2023-04-03T00:00:00"/>
    <s v="20230403-7016-3"/>
    <s v="12/31일자 매출대금 회수"/>
    <x v="1080"/>
    <x v="0"/>
  </r>
  <r>
    <x v="50"/>
    <x v="50"/>
    <s v="미래에셋증권 주식회사"/>
    <d v="2023-04-03T00:00:00"/>
    <s v="20230403-7017-1"/>
    <s v="이자"/>
    <x v="1081"/>
    <x v="0"/>
  </r>
  <r>
    <x v="50"/>
    <x v="50"/>
    <s v="한국전력공사"/>
    <d v="2023-04-03T00:00:00"/>
    <s v="20230403-7018-2"/>
    <s v="3월 전기요금(본관) 납부"/>
    <x v="1"/>
    <x v="441"/>
  </r>
  <r>
    <x v="50"/>
    <x v="50"/>
    <s v="(주)미디어브릿지"/>
    <d v="2023-04-04T00:00:00"/>
    <s v="20230404-7002-1"/>
    <s v="3/9일자 매출대금 회수"/>
    <x v="452"/>
    <x v="0"/>
  </r>
  <r>
    <x v="50"/>
    <x v="50"/>
    <s v="SCHOTT GLASS MALAYSIA COMPONENTS SDN.BHD."/>
    <d v="2023-04-04T00:00:00"/>
    <s v="20230404-7006-4"/>
    <s v="세라믹 형광체 외 선결제시 수수료"/>
    <x v="1"/>
    <x v="204"/>
  </r>
  <r>
    <x v="50"/>
    <x v="50"/>
    <s v="신한은행 익산"/>
    <d v="2023-04-05T00:00:00"/>
    <s v="20230405-7002-7"/>
    <s v="4월분 법인카드대금 결제"/>
    <x v="1"/>
    <x v="1325"/>
  </r>
  <r>
    <x v="50"/>
    <x v="50"/>
    <s v="미래에셋증권 주식회사"/>
    <d v="2023-04-05T00:00:00"/>
    <s v="20230405-7003-5"/>
    <s v="자사주 신탁 계좌 -&gt; CMA계좌 대체"/>
    <x v="1082"/>
    <x v="0"/>
  </r>
  <r>
    <x v="50"/>
    <x v="50"/>
    <s v="주식회사 아이로보"/>
    <d v="2023-04-05T00:00:00"/>
    <s v="20230405-7004-1"/>
    <s v="2/24일자 매출대금 회수"/>
    <x v="1083"/>
    <x v="0"/>
  </r>
  <r>
    <x v="50"/>
    <x v="50"/>
    <s v="현대해상화재보험"/>
    <d v="2023-04-06T00:00:00"/>
    <s v="20230406-7002-1"/>
    <s v="자동차종합보험 환급(31조6611)"/>
    <x v="1084"/>
    <x v="0"/>
  </r>
  <r>
    <x v="50"/>
    <x v="50"/>
    <s v="인천세관장"/>
    <d v="2023-04-07T00:00:00"/>
    <s v="20230407-7001-2"/>
    <s v="CHIP(TOP1401Y) 외 수입시 수입부가세"/>
    <x v="1"/>
    <x v="1326"/>
  </r>
  <r>
    <x v="50"/>
    <x v="50"/>
    <s v="지에스엘리베이터 주식회사"/>
    <d v="2023-04-07T00:00:00"/>
    <s v="20230407-7002-1"/>
    <s v="매출대금 선수입금"/>
    <x v="68"/>
    <x v="0"/>
  </r>
  <r>
    <x v="50"/>
    <x v="50"/>
    <s v="대신엘레베이터(주)"/>
    <d v="2023-04-07T00:00:00"/>
    <s v="20230407-7002-3"/>
    <s v="매출대금 선수입금"/>
    <x v="380"/>
    <x v="0"/>
  </r>
  <r>
    <x v="50"/>
    <x v="50"/>
    <s v="미래에셋증권 주식회사"/>
    <d v="2023-04-07T00:00:00"/>
    <s v="20230407-7003-1"/>
    <s v="이자"/>
    <x v="1085"/>
    <x v="0"/>
  </r>
  <r>
    <x v="50"/>
    <x v="50"/>
    <s v="미래에셋증권 주식회사"/>
    <d v="2023-04-07T00:00:00"/>
    <s v="20230407-7003-2"/>
    <s v="이자"/>
    <x v="1086"/>
    <x v="0"/>
  </r>
  <r>
    <x v="50"/>
    <x v="50"/>
    <s v="미래에셋증권 주식회사"/>
    <d v="2023-04-07T00:00:00"/>
    <s v="20230407-7003-3"/>
    <s v="이자"/>
    <x v="1087"/>
    <x v="0"/>
  </r>
  <r>
    <x v="50"/>
    <x v="50"/>
    <s v="미래에셋증권 주식회사"/>
    <d v="2023-04-07T00:00:00"/>
    <s v="20230407-7003-4"/>
    <s v="이자"/>
    <x v="1088"/>
    <x v="0"/>
  </r>
  <r>
    <x v="50"/>
    <x v="50"/>
    <s v="인천세관장"/>
    <d v="2023-04-10T00:00:00"/>
    <s v="20230410-7007-2"/>
    <s v="PCB(LINEAR ARRAY SENSOR) 외 수입시 수입부가세"/>
    <x v="1"/>
    <x v="1327"/>
  </r>
  <r>
    <x v="50"/>
    <x v="50"/>
    <s v="JTB Communication Design, Inc."/>
    <d v="2023-04-10T00:00:00"/>
    <s v="20230410-7008-4"/>
    <s v="일본 종합 솔루션 전시회 참가시 부스이용료시 수수료"/>
    <x v="1"/>
    <x v="204"/>
  </r>
  <r>
    <x v="50"/>
    <x v="50"/>
    <s v="MURAYAMA INC."/>
    <d v="2023-04-10T00:00:00"/>
    <s v="20230410-7009-4"/>
    <s v="일본 종합 솔루션 전시회 참가시 부스설치비시 수수료"/>
    <x v="1"/>
    <x v="204"/>
  </r>
  <r>
    <x v="50"/>
    <x v="50"/>
    <s v="HIBINO MEDIA TECHNICAL CORPORATION"/>
    <d v="2023-04-10T00:00:00"/>
    <s v="20230410-7010-4"/>
    <s v="일본 종합 솔루션 전시회 참가시 모니터이용료시 수수료"/>
    <x v="1"/>
    <x v="204"/>
  </r>
  <r>
    <x v="50"/>
    <x v="50"/>
    <s v="D&amp;M사업부"/>
    <d v="2023-04-10T00:00:00"/>
    <s v="20230410-7011-3"/>
    <s v="3월분 매입액 결제"/>
    <x v="1"/>
    <x v="1328"/>
  </r>
  <r>
    <x v="50"/>
    <x v="50"/>
    <s v="D&amp;M사업부"/>
    <d v="2023-04-10T00:00:00"/>
    <s v="20230410-7012-2"/>
    <s v="3월 급여 지급"/>
    <x v="1"/>
    <x v="1076"/>
  </r>
  <r>
    <x v="50"/>
    <x v="50"/>
    <s v="전주세무서"/>
    <d v="2023-04-10T00:00:00"/>
    <s v="20230410-7013-2"/>
    <s v="2월 갑근세,기타소득세"/>
    <x v="1"/>
    <x v="1329"/>
  </r>
  <r>
    <x v="50"/>
    <x v="50"/>
    <s v="전라북도 완주군"/>
    <d v="2023-04-10T00:00:00"/>
    <s v="20230410-7013-4"/>
    <s v="2월 주민세,기타주민세"/>
    <x v="1"/>
    <x v="1330"/>
  </r>
  <r>
    <x v="50"/>
    <x v="50"/>
    <s v="국민건강보험공단"/>
    <d v="2023-04-10T00:00:00"/>
    <s v="20230410-7014-5"/>
    <s v="3월 사회보험 납부"/>
    <x v="1"/>
    <x v="1331"/>
  </r>
  <r>
    <x v="50"/>
    <x v="50"/>
    <s v="전라북도 완주군"/>
    <d v="2023-04-10T00:00:00"/>
    <s v="20230410-7015-2"/>
    <s v="2월 지방소득세(종업원분) 납부"/>
    <x v="1"/>
    <x v="1332"/>
  </r>
  <r>
    <x v="50"/>
    <x v="50"/>
    <s v="D&amp;M사업부"/>
    <d v="2023-04-10T00:00:00"/>
    <s v="20230410-7016-5"/>
    <s v="김혁전무외4건 출장비 지급"/>
    <x v="1"/>
    <x v="1333"/>
  </r>
  <r>
    <x v="50"/>
    <x v="50"/>
    <s v="신한금융투자주식회사"/>
    <d v="2023-04-10T00:00:00"/>
    <s v="20230410-7018-1"/>
    <s v="이자"/>
    <x v="1089"/>
    <x v="0"/>
  </r>
  <r>
    <x v="50"/>
    <x v="50"/>
    <s v="시대산업(주)"/>
    <d v="2023-04-10T00:00:00"/>
    <s v="20230410-7020-1"/>
    <s v="매출대금 선수입금"/>
    <x v="786"/>
    <x v="0"/>
  </r>
  <r>
    <x v="50"/>
    <x v="50"/>
    <s v="엘지전자(주)"/>
    <d v="2023-04-10T00:00:00"/>
    <s v="20230410-7020-3"/>
    <s v="3월분 매출대금 회수"/>
    <x v="1090"/>
    <x v="0"/>
  </r>
  <r>
    <x v="50"/>
    <x v="50"/>
    <s v="ASIANTECH OPTIC CORP"/>
    <d v="2023-04-10T00:00:00"/>
    <s v="20230410-7021-1"/>
    <s v="1월,2월분 매출대금 회수"/>
    <x v="1091"/>
    <x v="0"/>
  </r>
  <r>
    <x v="50"/>
    <x v="50"/>
    <s v="AMS-TAOS INTERNATIONAL"/>
    <d v="2023-04-10T00:00:00"/>
    <s v="20230410-7022-1"/>
    <s v="3월일부 매출대금 회수"/>
    <x v="1092"/>
    <x v="0"/>
  </r>
  <r>
    <x v="50"/>
    <x v="50"/>
    <s v="세미위즈"/>
    <d v="2023-04-11T00:00:00"/>
    <s v="20230411-4003-3"/>
    <s v="Bond Head Calibration 외"/>
    <x v="1"/>
    <x v="290"/>
  </r>
  <r>
    <x v="50"/>
    <x v="50"/>
    <s v="미래에셋증권 주식회사"/>
    <d v="2023-04-11T00:00:00"/>
    <s v="20230411-7001-1"/>
    <s v="이자"/>
    <x v="878"/>
    <x v="0"/>
  </r>
  <r>
    <x v="50"/>
    <x v="50"/>
    <s v="미래에셋증권 주식회사"/>
    <d v="2023-04-11T00:00:00"/>
    <s v="20230411-7001-5"/>
    <s v="주식계좌-&gt;CMA 계좌 이체"/>
    <x v="1093"/>
    <x v="0"/>
  </r>
  <r>
    <x v="50"/>
    <x v="50"/>
    <s v="미래에셋증권 주식회사"/>
    <d v="2023-04-11T00:00:00"/>
    <s v="20230411-7001-6"/>
    <s v="주식계좌-&gt;CMA 계좌 이체"/>
    <x v="1"/>
    <x v="1334"/>
  </r>
  <r>
    <x v="50"/>
    <x v="50"/>
    <s v="미래에셋증권 주식회사"/>
    <d v="2023-04-11T00:00:00"/>
    <s v="20230411-7001-7"/>
    <s v="자사주신탁계좌-&gt;CMA 계좌 이체"/>
    <x v="1087"/>
    <x v="0"/>
  </r>
  <r>
    <x v="50"/>
    <x v="50"/>
    <s v="미래에셋증권 주식회사"/>
    <d v="2023-04-11T00:00:00"/>
    <s v="20230411-7001-8"/>
    <s v="자사주신탁계좌-&gt;CMA 계좌 이체"/>
    <x v="1"/>
    <x v="1335"/>
  </r>
  <r>
    <x v="50"/>
    <x v="50"/>
    <s v="(주)오디쎄미"/>
    <d v="2023-04-11T00:00:00"/>
    <s v="20230411-7002-1"/>
    <s v="1월분 매출대금 회수"/>
    <x v="1094"/>
    <x v="0"/>
  </r>
  <r>
    <x v="50"/>
    <x v="50"/>
    <s v="신혼꽃화원"/>
    <d v="2023-04-11T00:00:00"/>
    <s v="20230411-7003-5"/>
    <s v="거래처대표 모친상 근조외 5건"/>
    <x v="1"/>
    <x v="1025"/>
  </r>
  <r>
    <x v="50"/>
    <x v="50"/>
    <s v="코스닥상장법인협의회"/>
    <d v="2023-04-11T00:00:00"/>
    <s v="20230411-7004-2"/>
    <s v="2023년 코스닥 임원월례회비 납부"/>
    <x v="1"/>
    <x v="1336"/>
  </r>
  <r>
    <x v="50"/>
    <x v="50"/>
    <s v="코스닥상장법인협의회"/>
    <d v="2023-04-11T00:00:00"/>
    <s v="20230411-7005-2"/>
    <s v="2023년 코스닥협회 정기회비 납부"/>
    <x v="1"/>
    <x v="84"/>
  </r>
  <r>
    <x v="50"/>
    <x v="50"/>
    <s v="(주)이크레더블"/>
    <d v="2023-04-11T00:00:00"/>
    <s v="20230411-7006-3"/>
    <s v="2023년 신용평가 의뢰(민간/조달)"/>
    <x v="1"/>
    <x v="1337"/>
  </r>
  <r>
    <x v="50"/>
    <x v="50"/>
    <s v="나노종합기술원"/>
    <d v="2023-04-11T00:00:00"/>
    <s v="20230411-7008-3"/>
    <s v="진공 Reflow 장비 사용신청비"/>
    <x v="1"/>
    <x v="1338"/>
  </r>
  <r>
    <x v="50"/>
    <x v="50"/>
    <s v="전북은행 안골"/>
    <d v="2023-04-11T00:00:00"/>
    <s v="20230411-7009-1"/>
    <s v="외화예금(전북) -&gt; 보통예금(전북) 이체"/>
    <x v="1095"/>
    <x v="0"/>
  </r>
  <r>
    <x v="50"/>
    <x v="50"/>
    <s v="달슨(Dahlson)"/>
    <d v="2023-04-12T00:00:00"/>
    <s v="20230412-7001-1"/>
    <s v="2월분 매출대금 회수"/>
    <x v="1096"/>
    <x v="0"/>
  </r>
  <r>
    <x v="50"/>
    <x v="50"/>
    <s v="(주)오디쎄미"/>
    <d v="2023-04-12T00:00:00"/>
    <s v="20230412-7002-1"/>
    <s v="1월분 매출대금 회수"/>
    <x v="1097"/>
    <x v="0"/>
  </r>
  <r>
    <x v="50"/>
    <x v="50"/>
    <s v="미래에셋증권 주식회사"/>
    <d v="2023-04-13T00:00:00"/>
    <s v="20230413-7001-1"/>
    <s v="오상헬스케어 현금배당"/>
    <x v="1098"/>
    <x v="0"/>
  </r>
  <r>
    <x v="50"/>
    <x v="50"/>
    <s v="미래에셋증권 주식회사"/>
    <d v="2023-04-13T00:00:00"/>
    <s v="20230413-7001-3"/>
    <s v="주식계좌-&gt;CMA 계좌 이체"/>
    <x v="1098"/>
    <x v="0"/>
  </r>
  <r>
    <x v="50"/>
    <x v="50"/>
    <s v="미래에셋증권 주식회사"/>
    <d v="2023-04-13T00:00:00"/>
    <s v="20230413-7001-4"/>
    <s v="주식계좌-&gt;CMA 계좌 이체"/>
    <x v="1"/>
    <x v="1097"/>
  </r>
  <r>
    <x v="50"/>
    <x v="50"/>
    <s v="SUNNY OPTICS(ZHONGSHAN) CO., L"/>
    <d v="2023-04-13T00:00:00"/>
    <s v="20230413-7002-1"/>
    <s v="1월,2월일부 매출대금 회수"/>
    <x v="1099"/>
    <x v="0"/>
  </r>
  <r>
    <x v="50"/>
    <x v="50"/>
    <s v="D&amp;M사업부"/>
    <d v="2023-04-14T00:00:00"/>
    <s v="20230414-7001-3"/>
    <s v="대표이사외4명 중국출장 항공권(5/18~21)"/>
    <x v="1"/>
    <x v="1339"/>
  </r>
  <r>
    <x v="50"/>
    <x v="50"/>
    <s v="(주)서브원"/>
    <d v="2023-04-14T00:00:00"/>
    <s v="20230414-7002-1"/>
    <s v="3/31일자 매출대금 회수"/>
    <x v="1100"/>
    <x v="0"/>
  </r>
  <r>
    <x v="50"/>
    <x v="50"/>
    <s v="주식회사 마운트지앤디"/>
    <d v="2023-04-14T00:00:00"/>
    <s v="20230414-7002-3"/>
    <s v="2/15일자 매출대금 회수"/>
    <x v="1101"/>
    <x v="0"/>
  </r>
  <r>
    <x v="50"/>
    <x v="50"/>
    <s v="현대엘리베이터(주)"/>
    <d v="2023-04-14T00:00:00"/>
    <s v="20230414-7002-5"/>
    <s v="2/15일자 매출대금 회수"/>
    <x v="1102"/>
    <x v="0"/>
  </r>
  <r>
    <x v="50"/>
    <x v="50"/>
    <s v="RAYTRONJAPAN"/>
    <d v="2023-04-14T00:00:00"/>
    <s v="20230414-7003-1"/>
    <s v="12월잔금,1월일부 매출대금 회수"/>
    <x v="1103"/>
    <x v="0"/>
  </r>
  <r>
    <x v="50"/>
    <x v="50"/>
    <s v="(주)아이마켓코리아"/>
    <d v="2023-04-14T00:00:00"/>
    <s v="20230414-7004-1"/>
    <s v="3/31일자 매출대금 회수"/>
    <x v="70"/>
    <x v="0"/>
  </r>
  <r>
    <x v="50"/>
    <x v="50"/>
    <s v="세미위즈"/>
    <d v="2023-04-17T00:00:00"/>
    <s v="20230417-4001-3"/>
    <s v="PR&amp;BOND HARD DRIVE"/>
    <x v="1"/>
    <x v="182"/>
  </r>
  <r>
    <x v="50"/>
    <x v="50"/>
    <s v="파리바게트 삼례점"/>
    <d v="2023-04-17T00:00:00"/>
    <s v="20230417-7001-3"/>
    <s v="3월 생일자 케익지원"/>
    <x v="1"/>
    <x v="1340"/>
  </r>
  <r>
    <x v="50"/>
    <x v="50"/>
    <s v="네슬레코리아 유한책임회사"/>
    <d v="2023-04-17T00:00:00"/>
    <s v="20230417-7002-3"/>
    <s v="캡슐커피 외"/>
    <x v="1"/>
    <x v="1341"/>
  </r>
  <r>
    <x v="50"/>
    <x v="50"/>
    <s v="특급합동관세사무소"/>
    <d v="2023-04-17T00:00:00"/>
    <s v="20230417-7003-12"/>
    <s v="EPOXY(ME-540)외 수입시 수입통관료"/>
    <x v="1"/>
    <x v="1342"/>
  </r>
  <r>
    <x v="50"/>
    <x v="50"/>
    <s v="특급합동관세사무소"/>
    <d v="2023-04-17T00:00:00"/>
    <s v="20230417-7004-6"/>
    <s v="CHIP(17-2102UBGC) 외 수입시 수입통관료"/>
    <x v="1"/>
    <x v="1343"/>
  </r>
  <r>
    <x v="50"/>
    <x v="50"/>
    <s v="특급합동관세사무소"/>
    <d v="2023-04-17T00:00:00"/>
    <s v="20230417-7005-4"/>
    <s v="SU7500CSP 수입시 수입통관비"/>
    <x v="1"/>
    <x v="1344"/>
  </r>
  <r>
    <x v="50"/>
    <x v="50"/>
    <s v="현대해상화재보험"/>
    <d v="2023-04-17T00:00:00"/>
    <s v="20230417-7010-2"/>
    <s v="자동차종합보험(06모0781 문병천이사)"/>
    <x v="1"/>
    <x v="1345"/>
  </r>
  <r>
    <x v="50"/>
    <x v="50"/>
    <s v="D&amp;M사업부"/>
    <d v="2023-04-17T00:00:00"/>
    <s v="20230417-7011-8"/>
    <s v="4월분 소액현금 정산"/>
    <x v="1"/>
    <x v="1346"/>
  </r>
  <r>
    <x v="50"/>
    <x v="50"/>
    <s v="한빛ENG"/>
    <d v="2023-04-17T00:00:00"/>
    <s v="20230417-7013-3"/>
    <s v="본관 3층 보수 공사"/>
    <x v="1"/>
    <x v="291"/>
  </r>
  <r>
    <x v="50"/>
    <x v="50"/>
    <s v="D&amp;M사업부"/>
    <d v="2023-04-17T00:00:00"/>
    <s v="20230417-7014-7"/>
    <s v="3월분 매입액 결제"/>
    <x v="1"/>
    <x v="1347"/>
  </r>
  <r>
    <x v="50"/>
    <x v="50"/>
    <s v="법무법인 영 전주분사무소"/>
    <d v="2023-04-17T00:00:00"/>
    <s v="20230417-7022-3"/>
    <s v="행정소송 수임계약(이지선)"/>
    <x v="1"/>
    <x v="694"/>
  </r>
  <r>
    <x v="50"/>
    <x v="50"/>
    <s v="티에스 트리&amp;스타 1호 투자조합"/>
    <d v="2023-04-17T00:00:00"/>
    <s v="20230417-7023-1"/>
    <s v="티에스 트리&amp;스타 1호 투자조합 출자금 회수"/>
    <x v="1104"/>
    <x v="0"/>
  </r>
  <r>
    <x v="50"/>
    <x v="50"/>
    <s v="센서영업부"/>
    <d v="2023-04-17T00:00:00"/>
    <s v="20230417-7024-3"/>
    <s v="오동수부장외1명 출장비 지급"/>
    <x v="1"/>
    <x v="1348"/>
  </r>
  <r>
    <x v="50"/>
    <x v="50"/>
    <s v="디자인봄"/>
    <d v="2023-04-17T00:00:00"/>
    <s v="20230417-7025-3"/>
    <s v="주주총회소집통지 및 감사보고서, 사업보고서 홈페이지 팝업"/>
    <x v="1"/>
    <x v="234"/>
  </r>
  <r>
    <x v="50"/>
    <x v="50"/>
    <s v="D&amp;M사업부"/>
    <d v="2023-04-17T00:00:00"/>
    <s v="20230417-7026-2"/>
    <s v="코스닥협회 오흥식 회장 자녀 결혼 축의금"/>
    <x v="1"/>
    <x v="31"/>
  </r>
  <r>
    <x v="50"/>
    <x v="50"/>
    <s v="법무사설재만사무소"/>
    <d v="2023-04-17T00:00:00"/>
    <s v="20230417-7027-4"/>
    <s v="법인등기 및 공증수수료"/>
    <x v="1"/>
    <x v="1349"/>
  </r>
  <r>
    <x v="50"/>
    <x v="50"/>
    <s v="SK텔레콤"/>
    <d v="2023-04-17T00:00:00"/>
    <s v="20230417-7028-13"/>
    <s v="이동전화요금 납부"/>
    <x v="1"/>
    <x v="1350"/>
  </r>
  <r>
    <x v="50"/>
    <x v="50"/>
    <s v="AMS-TAOS INTERNATIONAL"/>
    <d v="2023-04-17T00:00:00"/>
    <s v="20230417-7029-1"/>
    <s v="3월일부 매출대금 회수"/>
    <x v="1105"/>
    <x v="0"/>
  </r>
  <r>
    <x v="50"/>
    <x v="50"/>
    <s v="에스앤피(SNP))"/>
    <d v="2023-04-17T00:00:00"/>
    <s v="20230417-7030-1"/>
    <s v="2/24일자 매출대금 회수"/>
    <x v="1106"/>
    <x v="0"/>
  </r>
  <r>
    <x v="50"/>
    <x v="50"/>
    <s v="동일테크주식회사"/>
    <d v="2023-04-17T00:00:00"/>
    <s v="20230417-7030-3"/>
    <s v="2/24일자 매출대금 회수"/>
    <x v="1015"/>
    <x v="0"/>
  </r>
  <r>
    <x v="50"/>
    <x v="50"/>
    <s v="진우에이티에스 주식회사"/>
    <d v="2023-04-17T00:00:00"/>
    <s v="20230417-7030-5"/>
    <s v="2/24일자 매출대금 회수"/>
    <x v="1107"/>
    <x v="0"/>
  </r>
  <r>
    <x v="50"/>
    <x v="50"/>
    <s v="(주)비콘웨이브"/>
    <d v="2023-04-17T00:00:00"/>
    <s v="20230417-7031-1"/>
    <s v="2/24일자 매출대금 회수"/>
    <x v="1108"/>
    <x v="0"/>
  </r>
  <r>
    <x v="50"/>
    <x v="50"/>
    <s v="한국전력공사"/>
    <d v="2023-04-18T00:00:00"/>
    <s v="20230418-7001-6"/>
    <s v="전기요금 납부"/>
    <x v="1"/>
    <x v="1351"/>
  </r>
  <r>
    <x v="50"/>
    <x v="50"/>
    <s v="HK XINYUHANG ELECTRONIC"/>
    <d v="2023-04-18T00:00:00"/>
    <s v="20230418-7002-4"/>
    <s v="4월분 매입액 결제시 수수료"/>
    <x v="1"/>
    <x v="204"/>
  </r>
  <r>
    <x v="50"/>
    <x v="50"/>
    <s v="Tokyo Seimitsu Co.,Ltd."/>
    <d v="2023-04-18T00:00:00"/>
    <s v="20230418-7003-4"/>
    <s v="DICING M/C(SS20) 외 설비 잔금 결제시 수수료"/>
    <x v="1"/>
    <x v="204"/>
  </r>
  <r>
    <x v="50"/>
    <x v="50"/>
    <s v="NIDEC Corporation"/>
    <d v="2023-04-18T00:00:00"/>
    <s v="20230418-7004-4"/>
    <s v="형광체 휠 모터 선결제시 수수료"/>
    <x v="1"/>
    <x v="204"/>
  </r>
  <r>
    <x v="50"/>
    <x v="50"/>
    <s v="RAYTRONJAPAN"/>
    <d v="2023-04-18T00:00:00"/>
    <s v="20230418-7005-4"/>
    <s v="3월분 매입액 결제시 수수료"/>
    <x v="1"/>
    <x v="204"/>
  </r>
  <r>
    <x v="50"/>
    <x v="50"/>
    <s v="동화아이엔디(주)"/>
    <d v="2023-04-18T00:00:00"/>
    <s v="20230418-7006-4"/>
    <s v="3월분 매입액 결제시 수수료"/>
    <x v="1"/>
    <x v="591"/>
  </r>
  <r>
    <x v="50"/>
    <x v="50"/>
    <s v="Chuko Sansho Co.,Ltd"/>
    <d v="2023-04-18T00:00:00"/>
    <s v="20230418-7007-4"/>
    <s v="3월분 매입액 결제시 수수료"/>
    <x v="1"/>
    <x v="204"/>
  </r>
  <r>
    <x v="50"/>
    <x v="50"/>
    <s v="NATEC"/>
    <d v="2023-04-18T00:00:00"/>
    <s v="20230418-7008-4"/>
    <s v="3월분 매입액 결제시 수수료"/>
    <x v="1"/>
    <x v="204"/>
  </r>
  <r>
    <x v="50"/>
    <x v="50"/>
    <s v="NEXTY Electronics"/>
    <d v="2023-04-18T00:00:00"/>
    <s v="20230418-7009-4"/>
    <s v="3월분 매입액 결제시 수수료"/>
    <x v="1"/>
    <x v="204"/>
  </r>
  <r>
    <x v="50"/>
    <x v="50"/>
    <s v="EPISTAR"/>
    <d v="2023-04-18T00:00:00"/>
    <s v="20230418-7010-4"/>
    <s v="3월분 매입액 결제시 수수료"/>
    <x v="1"/>
    <x v="871"/>
  </r>
  <r>
    <x v="50"/>
    <x v="50"/>
    <s v="Air Tech International,INC."/>
    <d v="2023-04-18T00:00:00"/>
    <s v="20230418-7011-4"/>
    <s v="3월분 매입액 결제시 수수료"/>
    <x v="1"/>
    <x v="871"/>
  </r>
  <r>
    <x v="50"/>
    <x v="50"/>
    <s v="D&amp;M사업부"/>
    <d v="2023-04-18T00:00:00"/>
    <s v="20230418-7012-17"/>
    <s v="2월분 매입액 결제"/>
    <x v="1"/>
    <x v="1352"/>
  </r>
  <r>
    <x v="50"/>
    <x v="50"/>
    <s v="CASCO AUTOMOTIVE (TUNISIA)"/>
    <d v="2023-04-18T00:00:00"/>
    <s v="20230418-7013-1"/>
    <s v="1월,2월분 매출대금 회수"/>
    <x v="1109"/>
    <x v="0"/>
  </r>
  <r>
    <x v="50"/>
    <x v="50"/>
    <s v="전북은행 안골"/>
    <d v="2023-04-18T00:00:00"/>
    <s v="20230418-7015-1"/>
    <s v="외화예금(전북) -&gt; 보통예금(전북) 이체"/>
    <x v="1110"/>
    <x v="0"/>
  </r>
  <r>
    <x v="50"/>
    <x v="50"/>
    <s v="국민은행"/>
    <d v="2023-04-19T00:00:00"/>
    <s v="20230419-7001-2"/>
    <s v="현금배당금 지급 위탁"/>
    <x v="1"/>
    <x v="1068"/>
  </r>
  <r>
    <x v="50"/>
    <x v="50"/>
    <s v="특허청"/>
    <d v="2023-04-20T00:00:00"/>
    <s v="20230420-7001-3"/>
    <s v="연차등록료 2건 납부"/>
    <x v="1"/>
    <x v="1353"/>
  </r>
  <r>
    <x v="50"/>
    <x v="50"/>
    <s v="D&amp;M사업부"/>
    <d v="2023-04-20T00:00:00"/>
    <s v="20230420-7002-5"/>
    <s v="외주조립비"/>
    <x v="1"/>
    <x v="1354"/>
  </r>
  <r>
    <x v="50"/>
    <x v="50"/>
    <s v="특급합동관세사무소"/>
    <d v="2023-04-20T00:00:00"/>
    <s v="20230420-7004-2"/>
    <s v="CHIP(ODB0808TG) 외 수입시 수입부가세"/>
    <x v="1"/>
    <x v="394"/>
  </r>
  <r>
    <x v="50"/>
    <x v="50"/>
    <s v="태경산업(주)예미공장"/>
    <d v="2023-04-20T00:00:00"/>
    <s v="20230420-7006-1"/>
    <s v="4/20일자 매출대금 회수"/>
    <x v="483"/>
    <x v="0"/>
  </r>
  <r>
    <x v="50"/>
    <x v="50"/>
    <s v="CASCO(SUZHOU CHINA)"/>
    <d v="2023-04-21T00:00:00"/>
    <s v="20230421-7001-1"/>
    <s v="11월잔금,12월일부 매출대금 회수"/>
    <x v="1111"/>
    <x v="0"/>
  </r>
  <r>
    <x v="50"/>
    <x v="50"/>
    <s v="Nidec Copal Electronics Copora"/>
    <d v="2023-04-21T00:00:00"/>
    <s v="20230421-7002-1"/>
    <s v="OUM-2M-F043-YA Reliability test fee"/>
    <x v="1112"/>
    <x v="0"/>
  </r>
  <r>
    <x v="50"/>
    <x v="50"/>
    <s v="엘지전자(주)"/>
    <d v="2023-04-21T00:00:00"/>
    <s v="20230421-7003-1"/>
    <s v="4월분 매출대금 회수"/>
    <x v="1113"/>
    <x v="0"/>
  </r>
  <r>
    <x v="50"/>
    <x v="50"/>
    <s v="하나카드(상용)"/>
    <d v="2023-04-24T00:00:00"/>
    <s v="20230424-7001-2"/>
    <s v="4월분 법인카드대금 결제 - 상용차산업 혁신성장"/>
    <x v="1"/>
    <x v="1355"/>
  </r>
  <r>
    <x v="50"/>
    <x v="50"/>
    <s v="전북카드"/>
    <d v="2023-04-24T00:00:00"/>
    <s v="20230424-7002-2"/>
    <s v="4월분 법인카드대금 결제"/>
    <x v="1"/>
    <x v="422"/>
  </r>
  <r>
    <x v="50"/>
    <x v="50"/>
    <s v="DAIDO KOGYO CO., LTD"/>
    <d v="2023-04-24T00:00:00"/>
    <s v="20230424-7004-4"/>
    <s v="CHIP(MED7P5) 외 선결제시 수수료"/>
    <x v="1"/>
    <x v="871"/>
  </r>
  <r>
    <x v="50"/>
    <x v="50"/>
    <s v="오션엘리베이터테크 주식회사"/>
    <d v="2023-04-24T00:00:00"/>
    <s v="20230424-7017-1"/>
    <s v="매출대금 선수입금"/>
    <x v="53"/>
    <x v="0"/>
  </r>
  <r>
    <x v="50"/>
    <x v="50"/>
    <s v="도버엔지니어링"/>
    <d v="2023-04-24T00:00:00"/>
    <s v="20230424-7017-3"/>
    <s v="매출대금 선수입금"/>
    <x v="452"/>
    <x v="0"/>
  </r>
  <r>
    <x v="50"/>
    <x v="50"/>
    <s v="한국산업인력공단"/>
    <d v="2023-04-24T00:00:00"/>
    <s v="20230424-7019-1"/>
    <s v="일학습병행제 학습근로지원금"/>
    <x v="1114"/>
    <x v="0"/>
  </r>
  <r>
    <x v="50"/>
    <x v="50"/>
    <s v="(주)크린이엔지"/>
    <d v="2023-04-25T00:00:00"/>
    <s v="20230425-4077-3"/>
    <s v="CARBON MAT FILTER 외"/>
    <x v="1"/>
    <x v="483"/>
  </r>
  <r>
    <x v="50"/>
    <x v="50"/>
    <s v="(주)에스원전주"/>
    <d v="2023-04-25T00:00:00"/>
    <s v="20230425-7003-7"/>
    <s v="무인기계경비용역료외"/>
    <x v="1"/>
    <x v="1356"/>
  </r>
  <r>
    <x v="50"/>
    <x v="50"/>
    <s v="대한산업보건협회"/>
    <d v="2023-04-25T00:00:00"/>
    <s v="20230425-7004-3"/>
    <s v="4월 보건관리대행수수료"/>
    <x v="1"/>
    <x v="320"/>
  </r>
  <r>
    <x v="50"/>
    <x v="50"/>
    <s v="사단법인대한산업안전협회"/>
    <d v="2023-04-25T00:00:00"/>
    <s v="20230425-7005-3"/>
    <s v="4월 안전관리대행수수료"/>
    <x v="1"/>
    <x v="497"/>
  </r>
  <r>
    <x v="50"/>
    <x v="50"/>
    <s v="D&amp;M사업부"/>
    <d v="2023-04-25T00:00:00"/>
    <s v="20230425-7006-25"/>
    <s v="2월분 매입액 결제"/>
    <x v="1"/>
    <x v="1357"/>
  </r>
  <r>
    <x v="50"/>
    <x v="50"/>
    <s v="KEB하나은행"/>
    <d v="2023-04-25T00:00:00"/>
    <s v="20230425-7007-1"/>
    <s v="보통예금(하나) -&gt; 보통예금(하나) 이체"/>
    <x v="1115"/>
    <x v="0"/>
  </r>
  <r>
    <x v="50"/>
    <x v="50"/>
    <s v="KEB하나은행"/>
    <d v="2023-04-25T00:00:00"/>
    <s v="20230425-7007-2"/>
    <s v="보통예금(하나) -&gt; 보통예금(하나) 이체"/>
    <x v="1"/>
    <x v="1358"/>
  </r>
  <r>
    <x v="50"/>
    <x v="50"/>
    <s v="센서영업부"/>
    <d v="2023-04-25T00:00:00"/>
    <s v="20230425-7009-7"/>
    <s v="문병천이사외7건 출장비 지급"/>
    <x v="1"/>
    <x v="1359"/>
  </r>
  <r>
    <x v="50"/>
    <x v="50"/>
    <s v="삼성전자서비스(주)"/>
    <d v="2023-04-25T00:00:00"/>
    <s v="20230425-7010-3"/>
    <s v="삼성컬러프린터 정착기 교체"/>
    <x v="1"/>
    <x v="228"/>
  </r>
  <r>
    <x v="50"/>
    <x v="50"/>
    <s v="개발부"/>
    <d v="2023-04-25T00:00:00"/>
    <s v="20230425-7011-2"/>
    <s v="상용차산업 혁신성장 과제 관련 연구수당"/>
    <x v="1"/>
    <x v="1360"/>
  </r>
  <r>
    <x v="50"/>
    <x v="50"/>
    <s v="코스닥상장법인협의회"/>
    <d v="2023-04-25T00:00:00"/>
    <s v="20230425-7013-2"/>
    <s v="미소사랑 자선골프대회 후원행사 참여"/>
    <x v="1"/>
    <x v="1361"/>
  </r>
  <r>
    <x v="50"/>
    <x v="50"/>
    <s v="개별화물"/>
    <d v="2023-04-25T00:00:00"/>
    <s v="20230425-7015-3"/>
    <s v="LED조명기구 납품시 운반비"/>
    <x v="1"/>
    <x v="160"/>
  </r>
  <r>
    <x v="50"/>
    <x v="50"/>
    <s v="전주터미널퀵"/>
    <d v="2023-04-25T00:00:00"/>
    <s v="20230425-7016-3"/>
    <s v="LWR 외주임가공시 운반비"/>
    <x v="1"/>
    <x v="1362"/>
  </r>
  <r>
    <x v="50"/>
    <x v="50"/>
    <s v="케이씨컴플라이언스(KC Compliance)"/>
    <d v="2023-04-25T00:00:00"/>
    <s v="20230425-7017-3"/>
    <s v="PM Sensor A Type CE 인증 시험수수료"/>
    <x v="1"/>
    <x v="1363"/>
  </r>
  <r>
    <x v="50"/>
    <x v="50"/>
    <s v="재단법인 키엘연구원"/>
    <d v="2023-04-25T00:00:00"/>
    <s v="20230425-7018-3"/>
    <s v="LED스포츠등 전문기관검사 시험수수료"/>
    <x v="1"/>
    <x v="1364"/>
  </r>
  <r>
    <x v="50"/>
    <x v="50"/>
    <s v="서울보증보험 익산"/>
    <d v="2023-04-25T00:00:00"/>
    <s v="20230425-7019-2"/>
    <s v="LED조명기구등 외 납품시 하자이행보증보험증권 발급료"/>
    <x v="1"/>
    <x v="1023"/>
  </r>
  <r>
    <x v="50"/>
    <x v="50"/>
    <s v="(주)중소기업유통센터(공공구매지원센터)"/>
    <d v="2023-04-25T00:00:00"/>
    <s v="20230425-7020-2"/>
    <s v="LED옥외조명 외 직접생산확인 기간 갱신수수료"/>
    <x v="1"/>
    <x v="31"/>
  </r>
  <r>
    <x v="50"/>
    <x v="50"/>
    <s v="개발부"/>
    <d v="2023-04-25T00:00:00"/>
    <s v="20230425-7021-1"/>
    <s v="상용차산업 혁신성장 과제 관련 부가세 복원"/>
    <x v="1116"/>
    <x v="0"/>
  </r>
  <r>
    <x v="50"/>
    <x v="50"/>
    <s v="개발부"/>
    <d v="2023-04-25T00:00:00"/>
    <s v="20230425-7021-2"/>
    <s v="상용차산업 혁신성장 과제 관련 부가세 복원"/>
    <x v="1"/>
    <x v="1365"/>
  </r>
  <r>
    <x v="50"/>
    <x v="50"/>
    <s v="(주)쓰리에치코퍼레이션"/>
    <d v="2023-04-25T00:00:00"/>
    <s v="20230425-7022-3"/>
    <s v="SRO700 Vacuum Reflow Oven 설비 - 계약금"/>
    <x v="1"/>
    <x v="1366"/>
  </r>
  <r>
    <x v="50"/>
    <x v="50"/>
    <s v="OMRON(SHANGHAI)CO.,LTD"/>
    <d v="2023-04-25T00:00:00"/>
    <s v="20230425-7024-1"/>
    <s v="2월일부 매출대금 회수"/>
    <x v="1117"/>
    <x v="0"/>
  </r>
  <r>
    <x v="50"/>
    <x v="50"/>
    <s v="(주)케이알산업"/>
    <d v="2023-04-25T00:00:00"/>
    <s v="20230425-7025-1"/>
    <s v="3/27일자 매출대금 회수"/>
    <x v="350"/>
    <x v="0"/>
  </r>
  <r>
    <x v="50"/>
    <x v="50"/>
    <s v="주식회사 티솔루션 평택사업소"/>
    <d v="2023-04-25T00:00:00"/>
    <s v="20230425-7025-3"/>
    <s v="4/12일자 매출대금 회수"/>
    <x v="380"/>
    <x v="0"/>
  </r>
  <r>
    <x v="50"/>
    <x v="50"/>
    <s v="에스트래픽(주)"/>
    <d v="2023-04-25T00:00:00"/>
    <s v="20230425-7025-5"/>
    <s v="3/15일자 매출대금 회수"/>
    <x v="1118"/>
    <x v="0"/>
  </r>
  <r>
    <x v="50"/>
    <x v="50"/>
    <s v="전북은행 안골"/>
    <d v="2023-04-25T00:00:00"/>
    <s v="20230425-7027-1"/>
    <s v="외화예금(전북) -&gt; 보통예금(전북) 이체"/>
    <x v="1119"/>
    <x v="0"/>
  </r>
  <r>
    <x v="50"/>
    <x v="50"/>
    <s v="전주세무서"/>
    <d v="2023-04-26T00:00:00"/>
    <s v="20230426-7001-1"/>
    <s v="법인세 환급"/>
    <x v="1120"/>
    <x v="0"/>
  </r>
  <r>
    <x v="50"/>
    <x v="50"/>
    <s v="(주)신화테크"/>
    <d v="2023-04-26T00:00:00"/>
    <s v="20230426-7004-1"/>
    <s v="3/24일자 매출대금 회수"/>
    <x v="1121"/>
    <x v="0"/>
  </r>
  <r>
    <x v="50"/>
    <x v="50"/>
    <s v="전라북도 완주군"/>
    <d v="2023-04-26T00:00:00"/>
    <s v="20230426-7004-3"/>
    <s v="4/21일자 매출대금 회수"/>
    <x v="1122"/>
    <x v="0"/>
  </r>
  <r>
    <x v="50"/>
    <x v="50"/>
    <s v="D&amp;M사업부"/>
    <d v="2023-04-26T00:00:00"/>
    <s v="20230426-7005-74"/>
    <s v="3월분 매입액 결제"/>
    <x v="1"/>
    <x v="1367"/>
  </r>
  <r>
    <x v="50"/>
    <x v="50"/>
    <s v="신한은행 익산"/>
    <d v="2023-04-27T00:00:00"/>
    <s v="20230427-7001-2"/>
    <s v="5월분 법인카드대금 결제"/>
    <x v="1"/>
    <x v="1368"/>
  </r>
  <r>
    <x v="50"/>
    <x v="50"/>
    <s v="주식회사 텔라움"/>
    <d v="2023-04-27T00:00:00"/>
    <s v="20230427-7002-1"/>
    <s v="3/31일자 매출대금 회수"/>
    <x v="1066"/>
    <x v="0"/>
  </r>
  <r>
    <x v="50"/>
    <x v="50"/>
    <s v="정자엠코헤리츠 관리사무소"/>
    <d v="2023-04-28T00:00:00"/>
    <s v="20230428-7006-6"/>
    <s v="관리비 납부"/>
    <x v="1"/>
    <x v="1369"/>
  </r>
  <r>
    <x v="50"/>
    <x v="50"/>
    <s v="미래에셋증권 주식회사"/>
    <d v="2023-04-28T00:00:00"/>
    <s v="20230428-7007-1"/>
    <s v="이자"/>
    <x v="1123"/>
    <x v="0"/>
  </r>
  <r>
    <x v="50"/>
    <x v="50"/>
    <s v="주식회사 웰스라움"/>
    <d v="2023-04-28T00:00:00"/>
    <s v="20230428-7008-3"/>
    <s v="사무실 파티션 구입"/>
    <x v="1"/>
    <x v="223"/>
  </r>
  <r>
    <x v="50"/>
    <x v="50"/>
    <s v="엠피온 주식회사(MPEON.,LTD)"/>
    <d v="2023-04-28T00:00:00"/>
    <s v="20230428-7009-1"/>
    <s v="2월잔금 매출대금 회수"/>
    <x v="1059"/>
    <x v="0"/>
  </r>
  <r>
    <x v="50"/>
    <x v="50"/>
    <s v="(주)오상헬스케어"/>
    <d v="2023-04-28T00:00:00"/>
    <s v="20230428-7009-3"/>
    <s v="3/24일자 매출대금 회수"/>
    <x v="1124"/>
    <x v="0"/>
  </r>
  <r>
    <x v="50"/>
    <x v="50"/>
    <s v="스카이시티자이 입주자대표회의"/>
    <d v="2023-04-28T00:00:00"/>
    <s v="20230428-7009-5"/>
    <s v="4/21일자 매출대금 회수"/>
    <x v="291"/>
    <x v="0"/>
  </r>
  <r>
    <x v="50"/>
    <x v="50"/>
    <s v="주식회사 코리아엘리베이터"/>
    <d v="2023-04-28T00:00:00"/>
    <s v="20230428-7010-1"/>
    <s v="매출대금 선수입금"/>
    <x v="321"/>
    <x v="0"/>
  </r>
  <r>
    <x v="50"/>
    <x v="50"/>
    <s v="주식회사 레이닉스"/>
    <d v="2023-04-28T00:00:00"/>
    <s v="20230428-7010-3"/>
    <s v="3/24일자 매출대금 회수"/>
    <x v="1062"/>
    <x v="0"/>
  </r>
  <r>
    <x v="50"/>
    <x v="50"/>
    <s v="현대엘리베이터(주)"/>
    <d v="2023-04-28T00:00:00"/>
    <s v="20230428-7010-5"/>
    <s v="2/28일자 매출대금 회수"/>
    <x v="1125"/>
    <x v="0"/>
  </r>
  <r>
    <x v="50"/>
    <x v="50"/>
    <s v="(주)광우"/>
    <d v="2023-04-28T00:00:00"/>
    <s v="20230428-7011-1"/>
    <s v="1/25일자 매출대금 회수"/>
    <x v="1126"/>
    <x v="0"/>
  </r>
  <r>
    <x v="50"/>
    <x v="50"/>
    <s v="한화시스템(주)"/>
    <d v="2023-04-28T00:00:00"/>
    <s v="20230428-7011-4"/>
    <s v="4/20일자 매출대금 회수"/>
    <x v="1036"/>
    <x v="0"/>
  </r>
  <r>
    <x v="50"/>
    <x v="50"/>
    <s v="AMS-TAOS INTERNATIONAL"/>
    <d v="2023-04-28T00:00:00"/>
    <s v="20230428-7012-1"/>
    <s v="3월일부 매출대금 회수"/>
    <x v="1127"/>
    <x v="0"/>
  </r>
  <r>
    <x v="50"/>
    <x v="50"/>
    <s v="주식회사 서경엘레베이터"/>
    <d v="2023-04-28T00:00:00"/>
    <s v="20230428-7013-1"/>
    <s v="매출대금 선수입금"/>
    <x v="68"/>
    <x v="0"/>
  </r>
  <r>
    <x v="50"/>
    <x v="50"/>
    <s v="테라링크커뮤니케이션스(주)"/>
    <d v="2023-04-28T00:00:00"/>
    <s v="20230428-7013-3"/>
    <s v="2/24일자 매출대금 회수"/>
    <x v="920"/>
    <x v="0"/>
  </r>
  <r>
    <x v="50"/>
    <x v="50"/>
    <s v="금강테크(주)"/>
    <d v="2023-04-28T00:00:00"/>
    <s v="20230428-7013-5"/>
    <s v="3/24일자 매출대금 회수"/>
    <x v="1128"/>
    <x v="0"/>
  </r>
  <r>
    <x v="50"/>
    <x v="50"/>
    <s v="DK전자"/>
    <d v="2023-04-28T00:00:00"/>
    <s v="20230428-7014-1"/>
    <s v="3/24일자 매출대금 회수"/>
    <x v="1129"/>
    <x v="0"/>
  </r>
  <r>
    <x v="50"/>
    <x v="50"/>
    <s v="비케이전자 주식회사"/>
    <d v="2023-04-28T00:00:00"/>
    <s v="20230428-7014-3"/>
    <s v="3/09일자 매출대금 회수"/>
    <x v="527"/>
    <x v="0"/>
  </r>
  <r>
    <x v="50"/>
    <x v="50"/>
    <s v="주식회사 다원일렉트론"/>
    <d v="2023-04-28T00:00:00"/>
    <s v="20230428-7014-5"/>
    <s v="3/24일자 매출대금 회수"/>
    <x v="1130"/>
    <x v="0"/>
  </r>
  <r>
    <x v="50"/>
    <x v="50"/>
    <s v="주식회사 마운트지앤디"/>
    <d v="2023-04-28T00:00:00"/>
    <s v="20230428-7015-1"/>
    <s v="2/28일자 매출대금 회수"/>
    <x v="1131"/>
    <x v="0"/>
  </r>
  <r>
    <x v="50"/>
    <x v="50"/>
    <s v="주식회사 아이디로"/>
    <d v="2023-04-28T00:00:00"/>
    <s v="20230428-7015-3"/>
    <s v="3/23일자 매출대금 회수"/>
    <x v="380"/>
    <x v="0"/>
  </r>
  <r>
    <x v="50"/>
    <x v="50"/>
    <s v="주식회사 중앙첨단소재"/>
    <d v="2023-04-28T00:00:00"/>
    <s v="20230428-7015-5"/>
    <s v="3/28일자 매출대금 회수"/>
    <x v="329"/>
    <x v="0"/>
  </r>
  <r>
    <x v="50"/>
    <x v="50"/>
    <s v="(주)에스디시스템"/>
    <d v="2023-04-28T00:00:00"/>
    <s v="20230428-7016-1"/>
    <s v="3/10일자 매출대금 회수"/>
    <x v="599"/>
    <x v="0"/>
  </r>
  <r>
    <x v="50"/>
    <x v="50"/>
    <s v="주식회사 티라아트로보"/>
    <d v="2023-04-28T00:00:00"/>
    <s v="20230428-7016-3"/>
    <s v="12/23일자 매출대금 회수"/>
    <x v="1132"/>
    <x v="0"/>
  </r>
  <r>
    <x v="50"/>
    <x v="50"/>
    <s v="주식회사 굿스"/>
    <d v="2023-04-28T00:00:00"/>
    <s v="20230428-7016-5"/>
    <s v="3/3일자 매출대금 회수"/>
    <x v="1133"/>
    <x v="0"/>
  </r>
  <r>
    <x v="50"/>
    <x v="50"/>
    <s v="갤럭시아디바이스 구미2공장"/>
    <d v="2023-04-28T00:00:00"/>
    <s v="20230428-7017-1"/>
    <s v="2/28일자 매출대금 회수"/>
    <x v="1134"/>
    <x v="0"/>
  </r>
  <r>
    <x v="50"/>
    <x v="50"/>
    <s v="현대무벡스 주식회사"/>
    <d v="2023-04-28T00:00:00"/>
    <s v="20230428-7017-3"/>
    <s v="3/31일자 매출대금 회수"/>
    <x v="601"/>
    <x v="0"/>
  </r>
  <r>
    <x v="50"/>
    <x v="50"/>
    <s v="주식회사 노블엠앤비"/>
    <d v="2023-04-28T00:00:00"/>
    <s v="20230428-7017-5"/>
    <s v="3/31일자 매출대금 회수"/>
    <x v="1070"/>
    <x v="0"/>
  </r>
  <r>
    <x v="50"/>
    <x v="50"/>
    <s v="주식회사 진셀바이오텍"/>
    <d v="2023-04-28T00:00:00"/>
    <s v="20230428-7021-1"/>
    <s v="3월 임대료외"/>
    <x v="194"/>
    <x v="0"/>
  </r>
  <r>
    <x v="50"/>
    <x v="50"/>
    <s v="아이닉스"/>
    <d v="2023-04-29T00:00:00"/>
    <s v="20230429-7001-1"/>
    <s v="4/26일자 매출대금 회수"/>
    <x v="435"/>
    <x v="0"/>
  </r>
  <r>
    <x v="50"/>
    <x v="50"/>
    <s v="카오스(주)"/>
    <d v="2023-05-01T00:00:00"/>
    <s v="20230501-7001-1"/>
    <s v="1/31일자 매출대금 회수"/>
    <x v="1135"/>
    <x v="0"/>
  </r>
  <r>
    <x v="50"/>
    <x v="50"/>
    <s v="전라북도 완주군"/>
    <d v="2023-05-02T00:00:00"/>
    <s v="20230502-7001-2"/>
    <s v="22년도 법인 지방소득세 납부"/>
    <x v="1"/>
    <x v="1071"/>
  </r>
  <r>
    <x v="50"/>
    <x v="50"/>
    <s v="인천공항세관장"/>
    <d v="2023-05-02T00:00:00"/>
    <s v="20230502-7002-2"/>
    <s v="CHIP(R85-35GSE) 외 수입시 수입부가세"/>
    <x v="1"/>
    <x v="1370"/>
  </r>
  <r>
    <x v="50"/>
    <x v="50"/>
    <s v="인천공항세관장"/>
    <d v="2023-05-02T00:00:00"/>
    <s v="20230502-7003-3"/>
    <s v="형광체 휠 모터 수입시 수입부가세"/>
    <x v="1"/>
    <x v="1371"/>
  </r>
  <r>
    <x v="50"/>
    <x v="50"/>
    <s v="인천공항세관장"/>
    <d v="2023-05-02T00:00:00"/>
    <s v="20230502-7004-2"/>
    <s v="CHIP(MED8P54) 수입시 수입부가세"/>
    <x v="1"/>
    <x v="1372"/>
  </r>
  <r>
    <x v="50"/>
    <x v="50"/>
    <s v="특급합동관세사무소"/>
    <d v="2023-05-02T00:00:00"/>
    <s v="20230502-7005-5"/>
    <s v="SILICON RESIN 외 수입시 수입통관비"/>
    <x v="1"/>
    <x v="1373"/>
  </r>
  <r>
    <x v="50"/>
    <x v="50"/>
    <s v="TAIWAN ASIA SEMICONDUCTOR CORPORATION"/>
    <d v="2023-05-02T00:00:00"/>
    <s v="20230502-7006-4"/>
    <s v="PD-30101U-B 외 선결제시 수수료"/>
    <x v="1"/>
    <x v="204"/>
  </r>
  <r>
    <x v="50"/>
    <x v="50"/>
    <s v="한국닛또덴꼬(주)"/>
    <d v="2023-05-02T00:00:00"/>
    <s v="20230502-7007-4"/>
    <s v="4월분 매입액 결제시 수수료"/>
    <x v="1"/>
    <x v="591"/>
  </r>
  <r>
    <x v="50"/>
    <x v="50"/>
    <s v="인천공항세관장"/>
    <d v="2023-05-02T00:00:00"/>
    <s v="20230502-7008-2"/>
    <s v="LED CHIP(MED7P5) 외 수입시 수입부가세"/>
    <x v="1"/>
    <x v="1374"/>
  </r>
  <r>
    <x v="50"/>
    <x v="50"/>
    <s v="PELNOX"/>
    <d v="2023-05-02T00:00:00"/>
    <s v="20230502-7009-4"/>
    <s v="EPOXY(ME-540) 외 선결제시 수수료"/>
    <x v="1"/>
    <x v="871"/>
  </r>
  <r>
    <x v="50"/>
    <x v="50"/>
    <s v="현대해상화재보험"/>
    <d v="2023-05-02T00:00:00"/>
    <s v="20230502-7010-2"/>
    <s v="자동차종합보험(07마7228 김혁전무)"/>
    <x v="1"/>
    <x v="1375"/>
  </r>
  <r>
    <x v="50"/>
    <x v="50"/>
    <s v="D&amp;M사업부"/>
    <d v="2023-05-02T00:00:00"/>
    <s v="20230502-7011-3"/>
    <s v="5월분 소액현금"/>
    <x v="1"/>
    <x v="1189"/>
  </r>
  <r>
    <x v="50"/>
    <x v="50"/>
    <s v="D&amp;M사업부"/>
    <d v="2023-05-02T00:00:00"/>
    <s v="20230502-7012-5"/>
    <s v="문병천이사외4건 출장비 지급"/>
    <x v="1"/>
    <x v="1376"/>
  </r>
  <r>
    <x v="50"/>
    <x v="50"/>
    <s v="서울보증보험 익산"/>
    <d v="2023-05-02T00:00:00"/>
    <s v="20230502-7013-2"/>
    <s v="LED램프 외 납품시 하자이행보증보험증권 발급료"/>
    <x v="1"/>
    <x v="1023"/>
  </r>
  <r>
    <x v="50"/>
    <x v="50"/>
    <s v="E-PIN OPTICAL INDUSTRY CO.,LTD"/>
    <d v="2023-05-02T00:00:00"/>
    <s v="20230502-7014-1"/>
    <s v="2월분 매출대금 회수"/>
    <x v="1136"/>
    <x v="0"/>
  </r>
  <r>
    <x v="50"/>
    <x v="50"/>
    <s v="PT. SUMITRONICS INDONESIA"/>
    <d v="2023-05-02T00:00:00"/>
    <s v="20230502-7015-1"/>
    <s v="3월일부 매출대금 회수"/>
    <x v="1137"/>
    <x v="0"/>
  </r>
  <r>
    <x v="50"/>
    <x v="50"/>
    <s v="샤프전자 한국지점"/>
    <d v="2023-05-02T00:00:00"/>
    <s v="20230502-7016-1"/>
    <s v="2월분 매출대금 회수"/>
    <x v="1138"/>
    <x v="0"/>
  </r>
  <r>
    <x v="50"/>
    <x v="50"/>
    <s v="주식회사 창조테크놀러지"/>
    <d v="2023-05-02T00:00:00"/>
    <s v="20230502-7018-1"/>
    <s v="3/24일자 매출대금 회수"/>
    <x v="1139"/>
    <x v="0"/>
  </r>
  <r>
    <x v="50"/>
    <x v="50"/>
    <s v="(주)세영기술"/>
    <d v="2023-05-02T00:00:00"/>
    <s v="20230502-7018-3"/>
    <s v="3/24일자 매출대금 회수"/>
    <x v="1140"/>
    <x v="0"/>
  </r>
  <r>
    <x v="50"/>
    <x v="50"/>
    <s v="(주)하나반도체"/>
    <d v="2023-05-02T00:00:00"/>
    <s v="20230502-7018-5"/>
    <s v="3/24일자 매출대금 회수"/>
    <x v="978"/>
    <x v="0"/>
  </r>
  <r>
    <x v="50"/>
    <x v="50"/>
    <s v="(주)서브원"/>
    <d v="2023-05-02T00:00:00"/>
    <s v="20230502-7019-1"/>
    <s v="4/15일자 매출대금 회수"/>
    <x v="1141"/>
    <x v="0"/>
  </r>
  <r>
    <x v="50"/>
    <x v="50"/>
    <s v="신성시스템"/>
    <d v="2023-05-02T00:00:00"/>
    <s v="20230502-7019-3"/>
    <s v="매출대금 선수입금"/>
    <x v="380"/>
    <x v="0"/>
  </r>
  <r>
    <x v="50"/>
    <x v="50"/>
    <s v="(주)한영넉스"/>
    <d v="2023-05-02T00:00:00"/>
    <s v="20230502-7019-5"/>
    <s v="3/24일자 매출대금 회수"/>
    <x v="461"/>
    <x v="0"/>
  </r>
  <r>
    <x v="50"/>
    <x v="50"/>
    <s v="엘아이지넥스원(주)"/>
    <d v="2023-05-02T00:00:00"/>
    <s v="20230502-7020-1"/>
    <s v="2/28일자 매출대금 회수"/>
    <x v="1142"/>
    <x v="0"/>
  </r>
  <r>
    <x v="50"/>
    <x v="50"/>
    <s v="주식회사 노블엠앤비"/>
    <d v="2023-05-02T00:00:00"/>
    <s v="20230502-7021-1"/>
    <s v="원자재 불량 반품"/>
    <x v="1143"/>
    <x v="0"/>
  </r>
  <r>
    <x v="50"/>
    <x v="50"/>
    <s v="전북은행 안골"/>
    <d v="2023-05-02T00:00:00"/>
    <s v="20230502-7022-1"/>
    <s v="외화예금(전북) -&gt; 보통예금(전북) 이체"/>
    <x v="1144"/>
    <x v="0"/>
  </r>
  <r>
    <x v="50"/>
    <x v="50"/>
    <s v="주식회사 바로엘리베이터"/>
    <d v="2023-05-03T00:00:00"/>
    <s v="20230503-7001-1"/>
    <s v="매출대금 선수입금"/>
    <x v="380"/>
    <x v="0"/>
  </r>
  <r>
    <x v="50"/>
    <x v="50"/>
    <s v="주식회사시스테크놀로지"/>
    <d v="2023-05-03T00:00:00"/>
    <s v="20230503-7001-3"/>
    <s v="매출대금 선수입금"/>
    <x v="1145"/>
    <x v="0"/>
  </r>
  <r>
    <x v="50"/>
    <x v="50"/>
    <s v="특허청"/>
    <d v="2023-05-04T00:00:00"/>
    <s v="20230504-7001-3"/>
    <s v="연차등록료 2건 납부"/>
    <x v="1"/>
    <x v="1377"/>
  </r>
  <r>
    <x v="50"/>
    <x v="50"/>
    <s v="전북은행 안골"/>
    <d v="2023-05-04T00:00:00"/>
    <s v="20230504-7004-1"/>
    <s v="외화예금(전북) -&gt; 보통예금(전북) 이체"/>
    <x v="1146"/>
    <x v="0"/>
  </r>
  <r>
    <x v="50"/>
    <x v="50"/>
    <s v="헤라코리아"/>
    <d v="2023-05-08T00:00:00"/>
    <s v="20230508-4002-3"/>
    <s v="AU WIRE(1.2MIL±1.7um)"/>
    <x v="1"/>
    <x v="1378"/>
  </r>
  <r>
    <x v="50"/>
    <x v="50"/>
    <s v="신한은행 익산"/>
    <d v="2023-05-08T00:00:00"/>
    <s v="20230508-7002-6"/>
    <s v="5월분 법인카드대금 결제"/>
    <x v="1"/>
    <x v="1379"/>
  </r>
  <r>
    <x v="50"/>
    <x v="50"/>
    <s v="신한금융투자주식회사"/>
    <d v="2023-05-08T00:00:00"/>
    <s v="20230508-7011-1"/>
    <s v="이자"/>
    <x v="1147"/>
    <x v="0"/>
  </r>
  <r>
    <x v="50"/>
    <x v="50"/>
    <s v="대한엘리베이터 주식회사"/>
    <d v="2023-05-08T00:00:00"/>
    <s v="20230508-7013-1"/>
    <s v="5/4일자 매출대금 회수"/>
    <x v="452"/>
    <x v="0"/>
  </r>
  <r>
    <x v="50"/>
    <x v="50"/>
    <s v="티에스 트리&amp;스타 1호 투자조합"/>
    <d v="2023-05-09T00:00:00"/>
    <s v="20230509-7001-1"/>
    <s v="티에스 트리&amp;스타 1호 투자조합 출자금 회수"/>
    <x v="1148"/>
    <x v="0"/>
  </r>
  <r>
    <x v="50"/>
    <x v="50"/>
    <s v="엘지전자(주)"/>
    <d v="2023-05-09T00:00:00"/>
    <s v="20230509-7002-1"/>
    <s v="4월잔금 매출대금 회수"/>
    <x v="1149"/>
    <x v="0"/>
  </r>
  <r>
    <x v="50"/>
    <x v="50"/>
    <s v="다복테크"/>
    <d v="2023-05-09T00:00:00"/>
    <s v="20230509-7002-3"/>
    <s v="5/4일자 매출대금 회수"/>
    <x v="380"/>
    <x v="0"/>
  </r>
  <r>
    <x v="50"/>
    <x v="50"/>
    <s v="전북은행 안골"/>
    <d v="2023-05-09T00:00:00"/>
    <s v="20230509-7003-1"/>
    <s v="외화예금(전북) -&gt; 보통예금(전북) 이체"/>
    <x v="1150"/>
    <x v="0"/>
  </r>
  <r>
    <x v="50"/>
    <x v="50"/>
    <s v="D&amp;M사업부"/>
    <d v="2023-05-10T00:00:00"/>
    <s v="20230510-7001-11"/>
    <s v="4월 급여 지급"/>
    <x v="1"/>
    <x v="1380"/>
  </r>
  <r>
    <x v="50"/>
    <x v="50"/>
    <s v="전주세무서"/>
    <d v="2023-05-10T00:00:00"/>
    <s v="20230510-7002-2"/>
    <s v="3월 갑근세,기타소득세"/>
    <x v="1"/>
    <x v="1381"/>
  </r>
  <r>
    <x v="50"/>
    <x v="50"/>
    <s v="전라북도 완주군"/>
    <d v="2023-05-10T00:00:00"/>
    <s v="20230510-7002-4"/>
    <s v="3월 주민세,기타주민세"/>
    <x v="1"/>
    <x v="1382"/>
  </r>
  <r>
    <x v="50"/>
    <x v="50"/>
    <s v="국민건강보험공단"/>
    <d v="2023-05-10T00:00:00"/>
    <s v="20230510-7003-10"/>
    <s v="4월 사회보험 납부"/>
    <x v="1"/>
    <x v="1383"/>
  </r>
  <r>
    <x v="50"/>
    <x v="50"/>
    <s v="전라북도 완주군"/>
    <d v="2023-05-10T00:00:00"/>
    <s v="20230510-7004-2"/>
    <s v="3월 지방소득세(종업원분)"/>
    <x v="1"/>
    <x v="1384"/>
  </r>
  <r>
    <x v="50"/>
    <x v="50"/>
    <s v="신한은행 익산"/>
    <d v="2023-05-10T00:00:00"/>
    <s v="20230510-7005-2"/>
    <s v="에스제이아이 추심 수수료"/>
    <x v="1"/>
    <x v="591"/>
  </r>
  <r>
    <x v="50"/>
    <x v="50"/>
    <s v="지에스엘리베이터 주식회사"/>
    <d v="2023-05-10T00:00:00"/>
    <s v="20230510-7006-1"/>
    <s v="4/25일자 매출대금 회수"/>
    <x v="68"/>
    <x v="0"/>
  </r>
  <r>
    <x v="50"/>
    <x v="50"/>
    <s v="주식회사 티솔루션 평택사업소"/>
    <d v="2023-05-10T00:00:00"/>
    <s v="20230510-7006-3"/>
    <s v="4/25일자 매출대금 회수"/>
    <x v="380"/>
    <x v="0"/>
  </r>
  <r>
    <x v="50"/>
    <x v="50"/>
    <s v="다복테크"/>
    <d v="2023-05-10T00:00:00"/>
    <s v="20230510-7007-1"/>
    <s v="매출대금 선수입금"/>
    <x v="380"/>
    <x v="0"/>
  </r>
  <r>
    <x v="50"/>
    <x v="50"/>
    <s v="(주)오디쎄미"/>
    <d v="2023-05-10T00:00:00"/>
    <s v="20230510-7007-3"/>
    <s v="2월분 매출대금 회수"/>
    <x v="1151"/>
    <x v="0"/>
  </r>
  <r>
    <x v="50"/>
    <x v="50"/>
    <s v="주식회사 디에스워크"/>
    <d v="2023-05-10T00:00:00"/>
    <s v="20230510-7007-5"/>
    <s v="5/10일자 매출대금 회수"/>
    <x v="1152"/>
    <x v="0"/>
  </r>
  <r>
    <x v="50"/>
    <x v="50"/>
    <s v="한화에어로스페이스(주)"/>
    <d v="2023-05-10T00:00:00"/>
    <s v="20230510-7008-1"/>
    <s v="4/30일자 매출대금 회수"/>
    <x v="1153"/>
    <x v="0"/>
  </r>
  <r>
    <x v="50"/>
    <x v="50"/>
    <s v="전주세무서"/>
    <d v="2023-05-10T00:00:00"/>
    <s v="20230510-7010-1"/>
    <s v="1기 예정 부가세 환급"/>
    <x v="1154"/>
    <x v="0"/>
  </r>
  <r>
    <x v="50"/>
    <x v="50"/>
    <s v="KEB하나은행"/>
    <d v="2023-05-10T00:00:00"/>
    <s v="20230510-7011-2"/>
    <s v="보통예금(하나) -&gt; 정기예금(MMDA) 이체"/>
    <x v="1"/>
    <x v="1385"/>
  </r>
  <r>
    <x v="50"/>
    <x v="50"/>
    <s v="센서영업부"/>
    <d v="2023-05-10T00:00:00"/>
    <s v="20230510-7012-4"/>
    <s v="성기복이사외6건 출장비 지급"/>
    <x v="1"/>
    <x v="1386"/>
  </r>
  <r>
    <x v="50"/>
    <x v="50"/>
    <s v="진양제지"/>
    <d v="2023-05-10T00:00:00"/>
    <s v="20230510-7013-3"/>
    <s v="점보롤화장지"/>
    <x v="1"/>
    <x v="741"/>
  </r>
  <r>
    <x v="50"/>
    <x v="50"/>
    <s v="주식회사 지니컴즈"/>
    <d v="2023-05-10T00:00:00"/>
    <s v="20230510-7014-3"/>
    <s v="2023 독일 뮌헨 자동화 전시회 관련 모니터 대여"/>
    <x v="1"/>
    <x v="1387"/>
  </r>
  <r>
    <x v="50"/>
    <x v="50"/>
    <s v="한국생산성본부"/>
    <d v="2023-05-10T00:00:00"/>
    <s v="20230510-7015-3"/>
    <s v="영업기획실무자 3일 교육(오동수 이사, 박성운 과장)"/>
    <x v="1"/>
    <x v="271"/>
  </r>
  <r>
    <x v="50"/>
    <x v="50"/>
    <s v="특급합동관세사무소"/>
    <d v="2023-05-10T00:00:00"/>
    <s v="20230510-7016-4"/>
    <s v="SU7500CSP 수입시 수입통관비"/>
    <x v="1"/>
    <x v="1388"/>
  </r>
  <r>
    <x v="50"/>
    <x v="50"/>
    <s v="특급합동관세사무소"/>
    <d v="2023-05-10T00:00:00"/>
    <s v="20230510-7017-4"/>
    <s v="세라믹 형광체 외 수입시 수입통관비"/>
    <x v="1"/>
    <x v="1389"/>
  </r>
  <r>
    <x v="50"/>
    <x v="50"/>
    <s v="디엠에스"/>
    <d v="2023-05-10T00:00:00"/>
    <s v="20230510-7018-3"/>
    <s v="LG전자향 샘플 납품시 운반비"/>
    <x v="1"/>
    <x v="1390"/>
  </r>
  <r>
    <x v="50"/>
    <x v="50"/>
    <s v="용달화물"/>
    <d v="2023-05-10T00:00:00"/>
    <s v="20230510-7019-3"/>
    <s v="LED램프 출하시 운반비"/>
    <x v="1"/>
    <x v="182"/>
  </r>
  <r>
    <x v="50"/>
    <x v="50"/>
    <s v="RAYTRONJAPAN"/>
    <d v="2023-05-11T00:00:00"/>
    <s v="20230511-7001-1"/>
    <s v="1월잔금,2월일부 매출대금 회수"/>
    <x v="1155"/>
    <x v="0"/>
  </r>
  <r>
    <x v="50"/>
    <x v="50"/>
    <s v="상원엘리베이터 주식회사"/>
    <d v="2023-05-11T00:00:00"/>
    <s v="20230511-7002-1"/>
    <s v="매출대금 선수입금"/>
    <x v="380"/>
    <x v="0"/>
  </r>
  <r>
    <x v="50"/>
    <x v="50"/>
    <s v="KEB하나은행"/>
    <d v="2023-05-11T00:00:00"/>
    <s v="20230511-7003-1"/>
    <s v="보통예금(하나) -&gt; 보통예금(하나) 이체"/>
    <x v="1156"/>
    <x v="0"/>
  </r>
  <r>
    <x v="50"/>
    <x v="50"/>
    <s v="KEB하나은행"/>
    <d v="2023-05-11T00:00:00"/>
    <s v="20230511-7003-2"/>
    <s v="보통예금(하나) -&gt; 보통예금(하나) 이체"/>
    <x v="1"/>
    <x v="1391"/>
  </r>
  <r>
    <x v="50"/>
    <x v="50"/>
    <s v="현대해상화재보험"/>
    <d v="2023-05-12T00:00:00"/>
    <s v="20230512-7001-3"/>
    <s v="공장화재보험(23.05.14~24.05.14)"/>
    <x v="1"/>
    <x v="1392"/>
  </r>
  <r>
    <x v="50"/>
    <x v="50"/>
    <s v="D&amp;M사업부"/>
    <d v="2023-05-12T00:00:00"/>
    <s v="20230512-7002-16"/>
    <s v="3월분 매입액 결제"/>
    <x v="1"/>
    <x v="1393"/>
  </r>
  <r>
    <x v="50"/>
    <x v="50"/>
    <s v="주식회사 마운트지앤디"/>
    <d v="2023-05-12T00:00:00"/>
    <s v="20230512-7003-1"/>
    <s v="3/15일자 매출대금 회수"/>
    <x v="1157"/>
    <x v="0"/>
  </r>
  <r>
    <x v="50"/>
    <x v="50"/>
    <s v="현대엘리베이터(주)"/>
    <d v="2023-05-12T00:00:00"/>
    <s v="20230512-7003-3"/>
    <s v="3/15일자 매출대금 회수"/>
    <x v="1158"/>
    <x v="0"/>
  </r>
  <r>
    <x v="50"/>
    <x v="50"/>
    <s v="오션엘리베이터테크 주식회사"/>
    <d v="2023-05-12T00:00:00"/>
    <s v="20230512-7003-5"/>
    <s v="매출대금 선수입금"/>
    <x v="53"/>
    <x v="0"/>
  </r>
  <r>
    <x v="50"/>
    <x v="50"/>
    <s v="KEB하나은행"/>
    <d v="2023-05-12T00:00:00"/>
    <s v="20230512-7005-1"/>
    <s v="핵심소재 원천기술 과제 관련 정부보조금"/>
    <x v="1159"/>
    <x v="0"/>
  </r>
  <r>
    <x v="50"/>
    <x v="50"/>
    <s v="세미위즈"/>
    <d v="2023-05-15T00:00:00"/>
    <s v="20230515-4001-3"/>
    <s v="Wafer Table Rotary Spur Gear"/>
    <x v="1"/>
    <x v="413"/>
  </r>
  <r>
    <x v="50"/>
    <x v="50"/>
    <s v="한결정밀조각"/>
    <d v="2023-05-15T00:00:00"/>
    <s v="20230515-4002-3"/>
    <s v="AL명판(435*310*2T)"/>
    <x v="1"/>
    <x v="1394"/>
  </r>
  <r>
    <x v="50"/>
    <x v="50"/>
    <s v="관리부"/>
    <d v="2023-05-15T00:00:00"/>
    <s v="20230515-7002-2"/>
    <s v="동아엘텍 박재규회장 자녀결혼 축의금"/>
    <x v="1"/>
    <x v="31"/>
  </r>
  <r>
    <x v="50"/>
    <x v="50"/>
    <s v="한국닛또덴꼬(주)"/>
    <d v="2023-05-15T00:00:00"/>
    <s v="20230515-7003-4"/>
    <s v="EMC(NT8524H-11000) 선결제시 수수료"/>
    <x v="1"/>
    <x v="178"/>
  </r>
  <r>
    <x v="50"/>
    <x v="50"/>
    <s v="(주)티브이트레블"/>
    <d v="2023-05-15T00:00:00"/>
    <s v="20230515-7004-4"/>
    <s v="중국비자(대표이사외2명)"/>
    <x v="1"/>
    <x v="1395"/>
  </r>
  <r>
    <x v="50"/>
    <x v="50"/>
    <s v="인천공항세관장"/>
    <d v="2023-05-15T00:00:00"/>
    <s v="20230515-7005-2"/>
    <s v="CHIP(TOP1401Y) 외 수입시 수입부가세"/>
    <x v="1"/>
    <x v="1396"/>
  </r>
  <r>
    <x v="50"/>
    <x v="50"/>
    <s v="인천공항세관장"/>
    <d v="2023-05-15T00:00:00"/>
    <s v="20230515-7006-2"/>
    <s v="CHIP(PD-30101U-B) 외 수입시 수입부가세"/>
    <x v="1"/>
    <x v="311"/>
  </r>
  <r>
    <x v="50"/>
    <x v="50"/>
    <s v="특급합동관세사무소"/>
    <d v="2023-05-15T00:00:00"/>
    <s v="20230515-7007-11"/>
    <s v="세라믹 형광체 외 수입시 수입통관비"/>
    <x v="1"/>
    <x v="1397"/>
  </r>
  <r>
    <x v="50"/>
    <x v="50"/>
    <s v="KOTITI시험연구원"/>
    <d v="2023-05-15T00:00:00"/>
    <s v="20230515-7009-3"/>
    <s v="XRF 측정 분석료"/>
    <x v="1"/>
    <x v="1398"/>
  </r>
  <r>
    <x v="50"/>
    <x v="50"/>
    <s v="RAYTRONJAPAN"/>
    <d v="2023-05-15T00:00:00"/>
    <s v="20230515-7010-4"/>
    <s v="4월분 매입액 결제시 수수료"/>
    <x v="1"/>
    <x v="204"/>
  </r>
  <r>
    <x v="50"/>
    <x v="50"/>
    <s v="동화아이엔디(주)"/>
    <d v="2023-05-15T00:00:00"/>
    <s v="20230515-7011-4"/>
    <s v="4월분 매입액 결제시 수수료"/>
    <x v="1"/>
    <x v="591"/>
  </r>
  <r>
    <x v="50"/>
    <x v="50"/>
    <s v="Chuko Sansho Co.,Ltd"/>
    <d v="2023-05-15T00:00:00"/>
    <s v="20230515-7012-4"/>
    <s v="4월분 매입액 결제시 수수료"/>
    <x v="1"/>
    <x v="204"/>
  </r>
  <r>
    <x v="50"/>
    <x v="50"/>
    <s v="RIKEI"/>
    <d v="2023-05-15T00:00:00"/>
    <s v="20230515-7013-4"/>
    <s v="4월분 매입액 결제시 수수료"/>
    <x v="1"/>
    <x v="204"/>
  </r>
  <r>
    <x v="50"/>
    <x v="50"/>
    <s v="D&amp;M사업부"/>
    <d v="2023-05-15T00:00:00"/>
    <s v="20230515-7014-11"/>
    <s v="4,5월분 매입액 결제"/>
    <x v="1"/>
    <x v="1399"/>
  </r>
  <r>
    <x v="50"/>
    <x v="50"/>
    <s v="NIDEC Corporation"/>
    <d v="2023-05-15T00:00:00"/>
    <s v="20230515-7015-4"/>
    <s v="형광체 휠 모터 선결제시 수수료"/>
    <x v="1"/>
    <x v="204"/>
  </r>
  <r>
    <x v="50"/>
    <x v="50"/>
    <s v="재단법인 키엘연구원"/>
    <d v="2023-05-15T00:00:00"/>
    <s v="20230515-7016-3"/>
    <s v="LED가로등 전문기관검사 시험수수료"/>
    <x v="1"/>
    <x v="263"/>
  </r>
  <r>
    <x v="50"/>
    <x v="50"/>
    <s v="DB손해보험"/>
    <d v="2023-05-15T00:00:00"/>
    <s v="20230515-7017-2"/>
    <s v="자동차종합보험(261도3873 김철이사)"/>
    <x v="1"/>
    <x v="1400"/>
  </r>
  <r>
    <x v="50"/>
    <x v="50"/>
    <s v="파리바게트 삼례점"/>
    <d v="2023-05-15T00:00:00"/>
    <s v="20230515-7018-3"/>
    <s v="4월 생일자 케익지원"/>
    <x v="1"/>
    <x v="741"/>
  </r>
  <r>
    <x v="50"/>
    <x v="50"/>
    <s v="유한회사 동양정보통신"/>
    <d v="2023-05-15T00:00:00"/>
    <s v="20230515-7020-3"/>
    <s v="영엽관리사무실 네트워크 설치공사"/>
    <x v="1"/>
    <x v="1401"/>
  </r>
  <r>
    <x v="50"/>
    <x v="50"/>
    <s v="(주)현대전기"/>
    <d v="2023-05-15T00:00:00"/>
    <s v="20230515-7020-6"/>
    <s v="영업관리사무실 멀티탭"/>
    <x v="1"/>
    <x v="1402"/>
  </r>
  <r>
    <x v="50"/>
    <x v="50"/>
    <s v="D&amp;M사업부"/>
    <d v="2023-05-15T00:00:00"/>
    <s v="20230515-7021-4"/>
    <s v="김혁전무외2건 출장비 지급"/>
    <x v="1"/>
    <x v="1403"/>
  </r>
  <r>
    <x v="50"/>
    <x v="50"/>
    <s v="재단법인 키엘연구원"/>
    <d v="2023-05-15T00:00:00"/>
    <s v="20230515-7022-3"/>
    <s v="LED스포츠등 고효율에너지자재 인증 시험수수료"/>
    <x v="1"/>
    <x v="246"/>
  </r>
  <r>
    <x v="50"/>
    <x v="50"/>
    <s v="(주)에스제이아이"/>
    <d v="2023-05-15T00:00:00"/>
    <s v="20230515-7026-1"/>
    <s v="4/30일자 매출대금 회수"/>
    <x v="1160"/>
    <x v="0"/>
  </r>
  <r>
    <x v="50"/>
    <x v="50"/>
    <s v="(주)비콘웨이브"/>
    <d v="2023-05-15T00:00:00"/>
    <s v="20230515-7026-4"/>
    <s v="3/24일자 매출대금 회수"/>
    <x v="1161"/>
    <x v="0"/>
  </r>
  <r>
    <x v="50"/>
    <x v="50"/>
    <s v="달슨(Dahlson)"/>
    <d v="2023-05-15T00:00:00"/>
    <s v="20230515-7027-1"/>
    <s v="3월분 매출대금 회수"/>
    <x v="1162"/>
    <x v="0"/>
  </r>
  <r>
    <x v="50"/>
    <x v="50"/>
    <s v="진우에이티에스 주식회사"/>
    <d v="2023-05-15T00:00:00"/>
    <s v="20230515-7027-3"/>
    <s v="3/24일자 매출대금 회수"/>
    <x v="1163"/>
    <x v="0"/>
  </r>
  <r>
    <x v="50"/>
    <x v="50"/>
    <s v="주식회사현대엠아이비인터내셔널"/>
    <d v="2023-05-15T00:00:00"/>
    <s v="20230515-7027-5"/>
    <s v="2/24일자 매출대금 회수"/>
    <x v="362"/>
    <x v="0"/>
  </r>
  <r>
    <x v="50"/>
    <x v="50"/>
    <s v="AMS-TAOS INTERNATIONAL"/>
    <d v="2023-05-15T00:00:00"/>
    <s v="20230515-7028-1"/>
    <s v="3월잔금 매출대금 회수"/>
    <x v="1164"/>
    <x v="0"/>
  </r>
  <r>
    <x v="50"/>
    <x v="50"/>
    <s v="(주)오디쎄미"/>
    <d v="2023-05-15T00:00:00"/>
    <s v="20230515-7029-1"/>
    <s v="2월분 매출대금 회수"/>
    <x v="1165"/>
    <x v="0"/>
  </r>
  <r>
    <x v="50"/>
    <x v="50"/>
    <s v="전북은행 안골"/>
    <d v="2023-05-16T00:00:00"/>
    <s v="20230516-7001-1"/>
    <s v="외화예금(전북) -&gt; 보통예금(전북) 이체"/>
    <x v="1166"/>
    <x v="0"/>
  </r>
  <r>
    <x v="50"/>
    <x v="50"/>
    <s v="상원엘리베이터 주식회사"/>
    <d v="2023-05-16T00:00:00"/>
    <s v="20230516-7002-1"/>
    <s v="매출대금 선수입금"/>
    <x v="380"/>
    <x v="0"/>
  </r>
  <r>
    <x v="50"/>
    <x v="50"/>
    <s v="신화엘리베이터(주)"/>
    <d v="2023-05-17T00:00:00"/>
    <s v="20230517-7002-1"/>
    <s v="매출대금 선수입금"/>
    <x v="380"/>
    <x v="0"/>
  </r>
  <r>
    <x v="50"/>
    <x v="50"/>
    <s v="울산한국엘리베이터주식회사"/>
    <d v="2023-05-17T00:00:00"/>
    <s v="20230517-7002-3"/>
    <s v="5/4일자 매출대금 회수"/>
    <x v="380"/>
    <x v="0"/>
  </r>
  <r>
    <x v="50"/>
    <x v="50"/>
    <s v="동일테크주식회사"/>
    <d v="2023-05-17T00:00:00"/>
    <s v="20230517-7002-5"/>
    <s v="3/24일자 매출대금 회수"/>
    <x v="1015"/>
    <x v="0"/>
  </r>
  <r>
    <x v="50"/>
    <x v="50"/>
    <s v="한국전력공사"/>
    <d v="2023-05-18T00:00:00"/>
    <s v="20230518-7001-6"/>
    <s v="전기요금 납부"/>
    <x v="1"/>
    <x v="1404"/>
  </r>
  <r>
    <x v="50"/>
    <x v="50"/>
    <s v="한국산업인력공단"/>
    <d v="2023-05-18T00:00:00"/>
    <s v="20230518-7002-1"/>
    <s v="일학습병행제 학습근로지원금"/>
    <x v="1167"/>
    <x v="0"/>
  </r>
  <r>
    <x v="50"/>
    <x v="50"/>
    <s v="오티스서비스엑스퍼트 유한회사"/>
    <d v="2023-05-19T00:00:00"/>
    <s v="20230519-7001-1"/>
    <s v="4/11일자 매출대금 회수"/>
    <x v="452"/>
    <x v="0"/>
  </r>
  <r>
    <x v="50"/>
    <x v="50"/>
    <s v="주식회사 아이디로"/>
    <d v="2023-05-19T00:00:00"/>
    <s v="20230519-7001-3"/>
    <s v="5/17일자 매출대금 회수"/>
    <x v="1168"/>
    <x v="0"/>
  </r>
  <r>
    <x v="50"/>
    <x v="50"/>
    <s v="달슨(Dahlson)"/>
    <d v="2023-05-19T00:00:00"/>
    <s v="20230519-7001-5"/>
    <s v="4월일부 매출대금 회수"/>
    <x v="1169"/>
    <x v="0"/>
  </r>
  <r>
    <x v="50"/>
    <x v="50"/>
    <s v="한국산업인력공단"/>
    <d v="2023-05-19T00:00:00"/>
    <s v="20230519-7002-1"/>
    <s v="일학습병행제 학습근로지원금"/>
    <x v="1170"/>
    <x v="0"/>
  </r>
  <r>
    <x v="50"/>
    <x v="50"/>
    <s v="주식회사 한화방산"/>
    <d v="2023-05-19T00:00:00"/>
    <s v="20230519-7004-1"/>
    <s v="3/20일자 매출대금 회수"/>
    <x v="1171"/>
    <x v="0"/>
  </r>
  <r>
    <x v="50"/>
    <x v="50"/>
    <s v="D&amp;M사업부"/>
    <d v="2023-05-22T00:00:00"/>
    <s v="20230522-7001-3"/>
    <s v="외주조립비"/>
    <x v="1"/>
    <x v="1405"/>
  </r>
  <r>
    <x v="50"/>
    <x v="50"/>
    <s v="오션엘리베이터테크 주식회사"/>
    <d v="2023-05-22T00:00:00"/>
    <s v="20230522-7004-2"/>
    <s v="이중입금 반환"/>
    <x v="1"/>
    <x v="467"/>
  </r>
  <r>
    <x v="50"/>
    <x v="50"/>
    <s v="상원엘리베이터 주식회사"/>
    <d v="2023-05-22T00:00:00"/>
    <s v="20230522-7004-4"/>
    <s v="이중입금 반환"/>
    <x v="1"/>
    <x v="291"/>
  </r>
  <r>
    <x v="50"/>
    <x v="50"/>
    <s v="개발부"/>
    <d v="2023-05-22T00:00:00"/>
    <s v="20230522-7005-1"/>
    <s v="지역특화산업육성 과제 관련 민간부담금"/>
    <x v="1172"/>
    <x v="0"/>
  </r>
  <r>
    <x v="50"/>
    <x v="50"/>
    <s v="개발부"/>
    <d v="2023-05-22T00:00:00"/>
    <s v="20230522-7005-2"/>
    <s v="지역특화산업육성 과제 관련 민간부담금"/>
    <x v="1"/>
    <x v="1406"/>
  </r>
  <r>
    <x v="50"/>
    <x v="50"/>
    <s v="HK XINYUHANG ELECTRONIC"/>
    <d v="2023-05-22T00:00:00"/>
    <s v="20230522-7006-4"/>
    <s v="5월분 매입액 결제시 수수료"/>
    <x v="1"/>
    <x v="204"/>
  </r>
  <r>
    <x v="50"/>
    <x v="50"/>
    <s v="SK텔레콤"/>
    <d v="2023-05-22T00:00:00"/>
    <s v="20230522-7007-13"/>
    <s v="이동전화요금 납부"/>
    <x v="1"/>
    <x v="1407"/>
  </r>
  <r>
    <x v="50"/>
    <x v="50"/>
    <s v="특급합동관세사무소"/>
    <d v="2023-05-22T00:00:00"/>
    <s v="20230522-7008-6"/>
    <s v="CHIP(17-2102UBGC) 외 수입시 수입통관료"/>
    <x v="1"/>
    <x v="1408"/>
  </r>
  <r>
    <x v="50"/>
    <x v="50"/>
    <s v="재단법인 키엘연구원"/>
    <d v="2023-05-22T00:00:00"/>
    <s v="20230522-7009-3"/>
    <s v="LED경관조명기구등 전문기관검사 시험수수료"/>
    <x v="1"/>
    <x v="1409"/>
  </r>
  <r>
    <x v="50"/>
    <x v="50"/>
    <s v="센서영업부"/>
    <d v="2023-05-22T00:00:00"/>
    <s v="20230522-7010-9"/>
    <s v="성기복이사외6건 출장비 지급"/>
    <x v="1"/>
    <x v="1410"/>
  </r>
  <r>
    <x v="50"/>
    <x v="50"/>
    <s v="미래에셋증권 주식회사"/>
    <d v="2023-05-22T00:00:00"/>
    <s v="20230522-7011-1"/>
    <s v="파인엠텍 전환사채(7회차) 전환 청구시 단수주대금 입금"/>
    <x v="1173"/>
    <x v="0"/>
  </r>
  <r>
    <x v="50"/>
    <x v="50"/>
    <s v="엘지전자(주)"/>
    <d v="2023-05-22T00:00:00"/>
    <s v="20230522-7012-1"/>
    <s v="5/8일자 매출대금 회수"/>
    <x v="1174"/>
    <x v="0"/>
  </r>
  <r>
    <x v="50"/>
    <x v="50"/>
    <s v="특허청"/>
    <d v="2023-05-23T00:00:00"/>
    <s v="20230523-7001-1"/>
    <s v="연차등록료(30-0955963 6년차 비염치료기) 환급"/>
    <x v="1175"/>
    <x v="0"/>
  </r>
  <r>
    <x v="50"/>
    <x v="50"/>
    <s v="신성엘리베이터(주)"/>
    <d v="2023-05-23T00:00:00"/>
    <s v="20230523-7002-1"/>
    <s v="4/20일자 매출대금 회수"/>
    <x v="71"/>
    <x v="0"/>
  </r>
  <r>
    <x v="50"/>
    <x v="50"/>
    <s v="(주)대산엘리베이터"/>
    <d v="2023-05-23T00:00:00"/>
    <s v="20230523-7002-3"/>
    <s v="5/23일자 매출대금 회수"/>
    <x v="452"/>
    <x v="0"/>
  </r>
  <r>
    <x v="50"/>
    <x v="50"/>
    <s v="D&amp;M사업부"/>
    <d v="2023-05-24T00:00:00"/>
    <s v="20230524-7001-22"/>
    <s v="3월분 매입액 결제"/>
    <x v="1"/>
    <x v="1411"/>
  </r>
  <r>
    <x v="50"/>
    <x v="50"/>
    <s v="페더럴익스프레스코리아(주)"/>
    <d v="2023-05-25T00:00:00"/>
    <s v="20230525-7001-3"/>
    <s v="제품 입출고시 운반비"/>
    <x v="1"/>
    <x v="1412"/>
  </r>
  <r>
    <x v="50"/>
    <x v="50"/>
    <s v="특허청"/>
    <d v="2023-05-25T00:00:00"/>
    <s v="20230525-7002-2"/>
    <s v="연차등록료 납부"/>
    <x v="1"/>
    <x v="1413"/>
  </r>
  <r>
    <x v="50"/>
    <x v="50"/>
    <s v="(주)에스원전주"/>
    <d v="2023-05-25T00:00:00"/>
    <s v="20230525-7003-7"/>
    <s v="무인기계경비용역료외"/>
    <x v="1"/>
    <x v="1356"/>
  </r>
  <r>
    <x v="50"/>
    <x v="50"/>
    <s v="대한산업보건협회"/>
    <d v="2023-05-25T00:00:00"/>
    <s v="20230525-7004-3"/>
    <s v="5월 보건관리대행수수료"/>
    <x v="1"/>
    <x v="320"/>
  </r>
  <r>
    <x v="50"/>
    <x v="50"/>
    <s v="사단법인대한산업안전협회"/>
    <d v="2023-05-25T00:00:00"/>
    <s v="20230525-7005-3"/>
    <s v="5월 안전관리대행수수료"/>
    <x v="1"/>
    <x v="497"/>
  </r>
  <r>
    <x v="50"/>
    <x v="50"/>
    <s v="미래에셋증권(주)"/>
    <d v="2023-05-25T00:00:00"/>
    <s v="20230525-7006-6"/>
    <s v="퇴직연금 추가 불입"/>
    <x v="1"/>
    <x v="1414"/>
  </r>
  <r>
    <x v="50"/>
    <x v="50"/>
    <s v="센서영업부"/>
    <d v="2023-05-25T00:00:00"/>
    <s v="20230525-7007-2"/>
    <s v="석봉래부장외2명 일본전시회참가 출장비(5/29~6/3)"/>
    <x v="1"/>
    <x v="2"/>
  </r>
  <r>
    <x v="50"/>
    <x v="50"/>
    <s v="완주여성새로일하기센터"/>
    <d v="2023-05-25T00:00:00"/>
    <s v="20230525-7009-1"/>
    <s v="현장실습수당(4/19~25 5명)"/>
    <x v="1176"/>
    <x v="0"/>
  </r>
  <r>
    <x v="50"/>
    <x v="50"/>
    <s v="CASCO(SUZHOU CHINA)"/>
    <d v="2023-05-25T00:00:00"/>
    <s v="20230525-7010-1"/>
    <s v="12월잔금,1월일부 매출대금 회수"/>
    <x v="1177"/>
    <x v="0"/>
  </r>
  <r>
    <x v="50"/>
    <x v="50"/>
    <s v="에스트래픽(주)"/>
    <d v="2023-05-25T00:00:00"/>
    <s v="20230525-7011-1"/>
    <s v="4/21일자 매출대금 회수"/>
    <x v="1178"/>
    <x v="0"/>
  </r>
  <r>
    <x v="50"/>
    <x v="50"/>
    <s v="미래산업(주)"/>
    <d v="2023-05-25T00:00:00"/>
    <s v="20230525-7011-3"/>
    <s v="3/31일자 매출대금 회수"/>
    <x v="1179"/>
    <x v="0"/>
  </r>
  <r>
    <x v="50"/>
    <x v="50"/>
    <s v="아이닉스"/>
    <d v="2023-05-25T00:00:00"/>
    <s v="20230525-7011-5"/>
    <s v="5월일부 매출대금 회수"/>
    <x v="68"/>
    <x v="0"/>
  </r>
  <r>
    <x v="50"/>
    <x v="50"/>
    <s v="전북은행 안골"/>
    <d v="2023-05-25T00:00:00"/>
    <s v="20230525-7018-1"/>
    <s v="외화예금(전북) -&gt; 보통예금(전북) 이체"/>
    <x v="1180"/>
    <x v="0"/>
  </r>
  <r>
    <x v="50"/>
    <x v="50"/>
    <s v="유한회사 엘제이금속"/>
    <d v="2023-05-26T00:00:00"/>
    <s v="20230526-7001-1"/>
    <s v="리드프레임 부산물 매각"/>
    <x v="1181"/>
    <x v="0"/>
  </r>
  <r>
    <x v="50"/>
    <x v="50"/>
    <s v="정자엠코헤리츠 관리사무소"/>
    <d v="2023-05-26T00:00:00"/>
    <s v="20230526-7002-6"/>
    <s v="관리비 납부"/>
    <x v="1"/>
    <x v="1415"/>
  </r>
  <r>
    <x v="50"/>
    <x v="50"/>
    <s v="KEB하나은행"/>
    <d v="2023-05-26T00:00:00"/>
    <s v="20230526-7006-1"/>
    <s v="지역특화산업육성 과제 관련 정부보조금"/>
    <x v="1182"/>
    <x v="0"/>
  </r>
  <r>
    <x v="50"/>
    <x v="50"/>
    <s v="D&amp;M사업부"/>
    <d v="2023-05-30T00:00:00"/>
    <s v="20230530-7002-63"/>
    <s v="4월분 매입액 결제"/>
    <x v="1"/>
    <x v="1416"/>
  </r>
  <r>
    <x v="50"/>
    <x v="50"/>
    <s v="주식회사 창조테크놀러지"/>
    <d v="2023-05-30T00:00:00"/>
    <s v="20230530-7004-1"/>
    <s v="4/25일자 매출대금 회수"/>
    <x v="1139"/>
    <x v="0"/>
  </r>
  <r>
    <x v="50"/>
    <x v="50"/>
    <s v="한화에어로스페이스(주)"/>
    <d v="2023-05-30T00:00:00"/>
    <s v="20230530-7004-3"/>
    <s v="5/20일자 매출대금 회수"/>
    <x v="1183"/>
    <x v="0"/>
  </r>
  <r>
    <x v="50"/>
    <x v="50"/>
    <s v="갤럭시아디바이스 구미2공장"/>
    <d v="2023-05-30T00:00:00"/>
    <s v="20230530-7004-5"/>
    <s v="3/31일자 매출대금 회수"/>
    <x v="1184"/>
    <x v="0"/>
  </r>
  <r>
    <x v="50"/>
    <x v="50"/>
    <s v="(주)서브원"/>
    <d v="2023-05-30T00:00:00"/>
    <s v="20230530-7005-1"/>
    <s v="5/15일자 매출대금 회수"/>
    <x v="1185"/>
    <x v="0"/>
  </r>
  <r>
    <x v="50"/>
    <x v="50"/>
    <s v="주식회사 마운트지앤디"/>
    <d v="2023-05-30T00:00:00"/>
    <s v="20230530-7005-3"/>
    <s v="3/31일자 매출대금 회수"/>
    <x v="1186"/>
    <x v="0"/>
  </r>
  <r>
    <x v="50"/>
    <x v="50"/>
    <s v="현대엘리베이터(주)"/>
    <d v="2023-05-30T00:00:00"/>
    <s v="20230530-7005-5"/>
    <s v="3/31일자 매출대금 회수"/>
    <x v="1187"/>
    <x v="0"/>
  </r>
  <r>
    <x v="50"/>
    <x v="50"/>
    <s v="건흥전기(주)"/>
    <d v="2023-05-30T00:00:00"/>
    <s v="20230530-7006-1"/>
    <s v="1월분 매출대금 회수"/>
    <x v="1188"/>
    <x v="0"/>
  </r>
  <r>
    <x v="50"/>
    <x v="50"/>
    <s v="엘아이지넥스원(주)"/>
    <d v="2023-05-30T00:00:00"/>
    <s v="20230530-7007-1"/>
    <s v="3/31일자 매출대금 회수"/>
    <x v="1189"/>
    <x v="0"/>
  </r>
  <r>
    <x v="50"/>
    <x v="50"/>
    <s v="(주)케이티"/>
    <d v="2023-05-31T00:00:00"/>
    <s v="20230531-7001-5"/>
    <s v="자동화재속보설비 통신비외"/>
    <x v="1"/>
    <x v="1417"/>
  </r>
  <r>
    <x v="50"/>
    <x v="50"/>
    <s v="완주산업단지사무소"/>
    <d v="2023-05-31T00:00:00"/>
    <s v="20230531-7002-5"/>
    <s v="상하수도요금 납부"/>
    <x v="1"/>
    <x v="1418"/>
  </r>
  <r>
    <x v="50"/>
    <x v="50"/>
    <s v="(주)매일경제신문사"/>
    <d v="2023-05-31T00:00:00"/>
    <s v="20230531-7003-2"/>
    <s v="신문구독료"/>
    <x v="1"/>
    <x v="437"/>
  </r>
  <r>
    <x v="50"/>
    <x v="50"/>
    <s v="(주)LG유플러스"/>
    <d v="2023-05-31T00:00:00"/>
    <s v="20230531-7004-3"/>
    <s v="전화요금 납부"/>
    <x v="1"/>
    <x v="1419"/>
  </r>
  <r>
    <x v="50"/>
    <x v="50"/>
    <s v="(재)전북테크노파크"/>
    <d v="2023-05-31T00:00:00"/>
    <s v="20230531-7005-4"/>
    <s v="토지임차료(1차)"/>
    <x v="1"/>
    <x v="1067"/>
  </r>
  <r>
    <x v="50"/>
    <x v="50"/>
    <s v="(유)군산종합가스"/>
    <d v="2023-05-31T00:00:00"/>
    <s v="20230531-7007-3"/>
    <s v="LPG가스요금 납부"/>
    <x v="1"/>
    <x v="1420"/>
  </r>
  <r>
    <x v="50"/>
    <x v="50"/>
    <s v="미래에셋증권 주식회사"/>
    <d v="2023-05-31T00:00:00"/>
    <s v="20230531-7012-1"/>
    <s v="이자"/>
    <x v="1190"/>
    <x v="0"/>
  </r>
  <r>
    <x v="50"/>
    <x v="50"/>
    <s v="엠피온 주식회사(MPEON.,LTD)"/>
    <d v="2023-05-31T00:00:00"/>
    <s v="20230531-7015-1"/>
    <s v="3/24일자 매출대금 회수"/>
    <x v="1191"/>
    <x v="0"/>
  </r>
  <r>
    <x v="50"/>
    <x v="50"/>
    <s v="자이에스앤디(주)"/>
    <d v="2023-05-31T00:00:00"/>
    <s v="20230531-7015-3"/>
    <s v="4/27일자 매출대금 회수"/>
    <x v="1192"/>
    <x v="0"/>
  </r>
  <r>
    <x v="50"/>
    <x v="50"/>
    <s v="시대산업(주)"/>
    <d v="2023-05-31T00:00:00"/>
    <s v="20230531-7015-5"/>
    <s v="5/26일자 매출대금 회수"/>
    <x v="452"/>
    <x v="0"/>
  </r>
  <r>
    <x v="50"/>
    <x v="50"/>
    <s v="씨마텍"/>
    <d v="2023-05-31T00:00:00"/>
    <s v="20230531-7016-1"/>
    <s v="4/30일자 매출대금 회수"/>
    <x v="1193"/>
    <x v="0"/>
  </r>
  <r>
    <x v="50"/>
    <x v="50"/>
    <s v="(주)디앤비"/>
    <d v="2023-05-31T00:00:00"/>
    <s v="20230531-7016-3"/>
    <s v="3/24일자 매출대금 회수"/>
    <x v="1194"/>
    <x v="0"/>
  </r>
  <r>
    <x v="50"/>
    <x v="50"/>
    <s v="주식회사 레이닉스"/>
    <d v="2023-05-31T00:00:00"/>
    <s v="20230531-7016-5"/>
    <s v="4/25일자 매출대금 회수"/>
    <x v="720"/>
    <x v="0"/>
  </r>
  <r>
    <x v="50"/>
    <x v="50"/>
    <s v="금강테크(주)"/>
    <d v="2023-05-31T00:00:00"/>
    <s v="20230531-7017-1"/>
    <s v="4/25일자 매출대금 회수"/>
    <x v="1195"/>
    <x v="0"/>
  </r>
  <r>
    <x v="50"/>
    <x v="50"/>
    <s v="(주)오상헬스케어"/>
    <d v="2023-05-31T00:00:00"/>
    <s v="20230531-7017-3"/>
    <s v="4/25일자 매출대금 회수"/>
    <x v="1196"/>
    <x v="0"/>
  </r>
  <r>
    <x v="50"/>
    <x v="50"/>
    <s v="주식회사 노블엠앤비"/>
    <d v="2023-05-31T00:00:00"/>
    <s v="20230531-7017-5"/>
    <s v="4/30일자 매출대금 회수"/>
    <x v="1197"/>
    <x v="0"/>
  </r>
  <r>
    <x v="50"/>
    <x v="50"/>
    <s v="주식회사 텔라움"/>
    <d v="2023-05-31T00:00:00"/>
    <s v="20230531-7018-1"/>
    <s v="4/28일자 매출대금 회수"/>
    <x v="1198"/>
    <x v="0"/>
  </r>
  <r>
    <x v="50"/>
    <x v="50"/>
    <s v="테라링크커뮤니케이션스(주)"/>
    <d v="2023-05-31T00:00:00"/>
    <s v="20230531-7018-3"/>
    <s v="4/25일자 매출대금 회수"/>
    <x v="920"/>
    <x v="0"/>
  </r>
  <r>
    <x v="50"/>
    <x v="50"/>
    <s v="현대무벡스 주식회사"/>
    <d v="2023-05-31T00:00:00"/>
    <s v="20230531-7018-5"/>
    <s v="4월분 매출대금 회수"/>
    <x v="1199"/>
    <x v="0"/>
  </r>
  <r>
    <x v="50"/>
    <x v="50"/>
    <s v="(주)광우"/>
    <d v="2023-05-31T00:00:00"/>
    <s v="20230531-7019-1"/>
    <s v="2/24일자 매출대금 회수"/>
    <x v="1200"/>
    <x v="0"/>
  </r>
  <r>
    <x v="50"/>
    <x v="50"/>
    <s v="한국산업인력공단"/>
    <d v="2023-05-31T00:00:00"/>
    <s v="20230531-7022-1"/>
    <s v="일학습병행 전담인력수당(11~12월분)"/>
    <x v="1201"/>
    <x v="0"/>
  </r>
  <r>
    <x v="50"/>
    <x v="50"/>
    <s v="신한은행 익산"/>
    <d v="2023-05-31T00:00:00"/>
    <s v="20230531-7024-2"/>
    <s v="7월분 법인카드대금 선결제"/>
    <x v="1"/>
    <x v="592"/>
  </r>
  <r>
    <x v="50"/>
    <x v="50"/>
    <s v="전주고용센터"/>
    <d v="2023-06-01T00:00:00"/>
    <s v="20230601-7002-1"/>
    <s v="배우자출산휴가급여대위신청(박성운과장)"/>
    <x v="1202"/>
    <x v="0"/>
  </r>
  <r>
    <x v="50"/>
    <x v="50"/>
    <s v="천지인메디칼"/>
    <d v="2023-06-01T00:00:00"/>
    <s v="20230601-7004-1"/>
    <s v="3/24일자 매출대금 회수"/>
    <x v="1203"/>
    <x v="0"/>
  </r>
  <r>
    <x v="50"/>
    <x v="50"/>
    <s v="장수군청"/>
    <d v="2023-06-01T00:00:00"/>
    <s v="20230601-7004-3"/>
    <s v="5/3일자 매출대금 회수"/>
    <x v="1204"/>
    <x v="0"/>
  </r>
  <r>
    <x v="50"/>
    <x v="50"/>
    <s v="(주)세영기술"/>
    <d v="2023-06-01T00:00:00"/>
    <s v="20230601-7004-5"/>
    <s v="4/25일자 매출대금 회수"/>
    <x v="1205"/>
    <x v="0"/>
  </r>
  <r>
    <x v="50"/>
    <x v="50"/>
    <s v="신한금융투자주식회사"/>
    <d v="2023-06-02T00:00:00"/>
    <s v="20230602-7002-1"/>
    <s v="이자"/>
    <x v="1206"/>
    <x v="0"/>
  </r>
  <r>
    <x v="50"/>
    <x v="50"/>
    <s v="현지엘리베이터(주)"/>
    <d v="2023-06-02T00:00:00"/>
    <s v="20230602-7003-1"/>
    <s v="6/2일자 매출대금 회수"/>
    <x v="380"/>
    <x v="0"/>
  </r>
  <r>
    <x v="50"/>
    <x v="50"/>
    <s v="DK전자"/>
    <d v="2023-06-02T00:00:00"/>
    <s v="20230602-7003-3"/>
    <s v="4/25일자 매출대금 회수"/>
    <x v="1207"/>
    <x v="0"/>
  </r>
  <r>
    <x v="50"/>
    <x v="50"/>
    <s v="카오스(주)"/>
    <d v="2023-06-02T00:00:00"/>
    <s v="20230602-7003-5"/>
    <s v="2월일부 매출대금 회수"/>
    <x v="1208"/>
    <x v="0"/>
  </r>
  <r>
    <x v="50"/>
    <x v="50"/>
    <s v="아이닉스"/>
    <d v="2023-06-02T00:00:00"/>
    <s v="20230602-7004-1"/>
    <s v="5월잔금 매출대금 회수"/>
    <x v="438"/>
    <x v="0"/>
  </r>
  <r>
    <x v="50"/>
    <x v="50"/>
    <s v="특허청"/>
    <d v="2023-06-05T00:00:00"/>
    <s v="20230605-7001-2"/>
    <s v="연차등록 납부"/>
    <x v="1"/>
    <x v="1421"/>
  </r>
  <r>
    <x v="50"/>
    <x v="50"/>
    <s v="한국전력공사"/>
    <d v="2023-06-05T00:00:00"/>
    <s v="20230605-7003-3"/>
    <s v="5월 전기요금(본관) 납부"/>
    <x v="1"/>
    <x v="1422"/>
  </r>
  <r>
    <x v="50"/>
    <x v="50"/>
    <s v="SCHOTT GLASS MALAYSIA COMPONENTS SDN.BHD."/>
    <d v="2023-06-05T00:00:00"/>
    <s v="20230605-7004-4"/>
    <s v="세라믹 형광체 외 선결제시 수수료"/>
    <x v="1"/>
    <x v="204"/>
  </r>
  <r>
    <x v="50"/>
    <x v="50"/>
    <s v="TAIWAN ASIA SEMICONDUCTOR CORPORATION"/>
    <d v="2023-06-05T00:00:00"/>
    <s v="20230605-7005-4"/>
    <s v="PD-40165U-B 외 선결제시 수수료"/>
    <x v="1"/>
    <x v="204"/>
  </r>
  <r>
    <x v="50"/>
    <x v="50"/>
    <s v="인천공항세관장"/>
    <d v="2023-06-05T00:00:00"/>
    <s v="20230605-7011-3"/>
    <s v="형광체 휠 모터 수입시 수입부가세"/>
    <x v="1"/>
    <x v="1423"/>
  </r>
  <r>
    <x v="50"/>
    <x v="50"/>
    <s v="센서영업부"/>
    <d v="2023-06-05T00:00:00"/>
    <s v="20230605-7016-10"/>
    <s v="이종상부장외13건 출장비 지급"/>
    <x v="1"/>
    <x v="1424"/>
  </r>
  <r>
    <x v="50"/>
    <x v="50"/>
    <s v="D&amp;M사업부"/>
    <d v="2023-06-05T00:00:00"/>
    <s v="20230605-7017-4"/>
    <s v="대표이사외 중국출장비 정산(5/18~21)"/>
    <x v="1"/>
    <x v="1425"/>
  </r>
  <r>
    <x v="50"/>
    <x v="50"/>
    <s v="신한은행 익산"/>
    <d v="2023-06-05T00:00:00"/>
    <s v="20230605-7018-7"/>
    <s v="6월분 법인카드대금 결제"/>
    <x v="1"/>
    <x v="1426"/>
  </r>
  <r>
    <x v="50"/>
    <x v="50"/>
    <s v="서울보증보험 익산"/>
    <d v="2023-06-05T00:00:00"/>
    <s v="20230605-7019-2"/>
    <s v="LED보안등 외 납품시 하자이행보증보험증권 발급료"/>
    <x v="1"/>
    <x v="1023"/>
  </r>
  <r>
    <x v="50"/>
    <x v="50"/>
    <s v="D&amp;M사업부"/>
    <d v="2023-06-05T00:00:00"/>
    <s v="20230605-7022-2"/>
    <s v="배우성부장 빙부상 조의금"/>
    <x v="1"/>
    <x v="732"/>
  </r>
  <r>
    <x v="50"/>
    <x v="50"/>
    <s v="D&amp;M사업부"/>
    <d v="2023-06-05T00:00:00"/>
    <s v="20230605-7023-3"/>
    <s v="6월분 소액현금"/>
    <x v="1"/>
    <x v="1189"/>
  </r>
  <r>
    <x v="50"/>
    <x v="50"/>
    <s v="건흥전기(주)"/>
    <d v="2023-06-05T00:00:00"/>
    <s v="20230605-7024-2"/>
    <s v="최준원상무 빙모상 조의금"/>
    <x v="1"/>
    <x v="31"/>
  </r>
  <r>
    <x v="50"/>
    <x v="50"/>
    <s v="전주고용센터"/>
    <d v="2023-06-05T00:00:00"/>
    <s v="20230605-7025-1"/>
    <s v="노동전환 고용안정지원금(통근버스 22년 12월, 23년 1월~4월분)"/>
    <x v="1209"/>
    <x v="0"/>
  </r>
  <r>
    <x v="50"/>
    <x v="50"/>
    <s v="주식회사 티라아트로보"/>
    <d v="2023-06-05T00:00:00"/>
    <s v="20230605-7027-1"/>
    <s v="1/31일자 매출대금 회수"/>
    <x v="1210"/>
    <x v="0"/>
  </r>
  <r>
    <x v="50"/>
    <x v="50"/>
    <s v="(주)알텍"/>
    <d v="2023-06-07T00:00:00"/>
    <s v="20230607-4001-3"/>
    <s v="외함(루나미니_2구)"/>
    <x v="1"/>
    <x v="201"/>
  </r>
  <r>
    <x v="50"/>
    <x v="50"/>
    <s v="헤라코리아"/>
    <d v="2023-06-07T00:00:00"/>
    <s v="20230607-4002-3"/>
    <s v="AU WIRE(1.2MIL±1.7um) 외"/>
    <x v="1"/>
    <x v="1427"/>
  </r>
  <r>
    <x v="50"/>
    <x v="50"/>
    <s v="유한회사 한국루브택"/>
    <d v="2023-06-07T00:00:00"/>
    <s v="20230607-4003-3"/>
    <s v="유압류(NUTO 46)"/>
    <x v="1"/>
    <x v="319"/>
  </r>
  <r>
    <x v="50"/>
    <x v="50"/>
    <s v="세미위즈"/>
    <d v="2023-06-07T00:00:00"/>
    <s v="20230607-4004-3"/>
    <s v="Illuminator Assy"/>
    <x v="1"/>
    <x v="162"/>
  </r>
  <r>
    <x v="50"/>
    <x v="50"/>
    <s v="위즈코프(주)"/>
    <d v="2023-06-07T00:00:00"/>
    <s v="20230607-7001-2"/>
    <s v="위즈코프(주) 제2회 무보증 사모 전환사채"/>
    <x v="1"/>
    <x v="91"/>
  </r>
  <r>
    <x v="50"/>
    <x v="50"/>
    <s v="미래에셋증권 주식회사"/>
    <d v="2023-06-07T00:00:00"/>
    <s v="20230607-7002-1"/>
    <s v="이자"/>
    <x v="1211"/>
    <x v="0"/>
  </r>
  <r>
    <x v="50"/>
    <x v="50"/>
    <s v="개발부"/>
    <d v="2023-06-07T00:00:00"/>
    <s v="20230607-7003-2"/>
    <s v="구매조건부(신제품 개발사업) 과제 관련 민간부담금"/>
    <x v="1"/>
    <x v="1428"/>
  </r>
  <r>
    <x v="50"/>
    <x v="50"/>
    <s v="KEB하나은행"/>
    <d v="2023-06-07T00:00:00"/>
    <s v="20230607-7004-1"/>
    <s v="핵심소재원천기술개발사업 3단계 4차년도 민간부담금 납부"/>
    <x v="1212"/>
    <x v="0"/>
  </r>
  <r>
    <x v="50"/>
    <x v="50"/>
    <s v="반도체사업부"/>
    <d v="2023-06-07T00:00:00"/>
    <s v="20230607-7004-2"/>
    <s v="핵심소재원천기술개발사업 3단계 4차년도 민간부담금 납부"/>
    <x v="1"/>
    <x v="1429"/>
  </r>
  <r>
    <x v="50"/>
    <x v="50"/>
    <s v="(주)티브이트레블"/>
    <d v="2023-06-07T00:00:00"/>
    <s v="20230607-7005-3"/>
    <s v="중국비자(강희석부장외1명)"/>
    <x v="1"/>
    <x v="291"/>
  </r>
  <r>
    <x v="50"/>
    <x v="50"/>
    <s v="(주)컴퓨존"/>
    <d v="2023-06-07T00:00:00"/>
    <s v="20230607-7006-3"/>
    <s v="PC 소모품 구입"/>
    <x v="1"/>
    <x v="1430"/>
  </r>
  <r>
    <x v="50"/>
    <x v="50"/>
    <s v="특급합동관세사무소"/>
    <d v="2023-06-07T00:00:00"/>
    <s v="20230607-7011-12"/>
    <s v="EPOXY(ME-540)외 수입시 수입통관료"/>
    <x v="1"/>
    <x v="1431"/>
  </r>
  <r>
    <x v="50"/>
    <x v="50"/>
    <s v="해성종합중기"/>
    <d v="2023-06-07T00:00:00"/>
    <s v="20230607-7012-3"/>
    <s v="Probing 설비 이동시 지게차사용료"/>
    <x v="1"/>
    <x v="234"/>
  </r>
  <r>
    <x v="50"/>
    <x v="50"/>
    <s v="개별화물"/>
    <d v="2023-06-07T00:00:00"/>
    <s v="20230607-7013-3"/>
    <s v="함체 출하시 운반비"/>
    <x v="1"/>
    <x v="402"/>
  </r>
  <r>
    <x v="50"/>
    <x v="50"/>
    <s v="나노종합기술원"/>
    <d v="2023-06-07T00:00:00"/>
    <s v="20230607-7014-3"/>
    <s v="진공 Reflow 장비 사용신청비"/>
    <x v="1"/>
    <x v="823"/>
  </r>
  <r>
    <x v="50"/>
    <x v="50"/>
    <s v="재단법인 키엘연구원"/>
    <d v="2023-06-07T00:00:00"/>
    <s v="20230607-7015-3"/>
    <s v="LED램프 전문기관검사 시험수수료"/>
    <x v="1"/>
    <x v="1432"/>
  </r>
  <r>
    <x v="50"/>
    <x v="50"/>
    <s v="탑윈엔지니어링(주)"/>
    <d v="2023-06-07T00:00:00"/>
    <s v="20230607-7016-1"/>
    <s v="매출대금 선수입금"/>
    <x v="452"/>
    <x v="0"/>
  </r>
  <r>
    <x v="50"/>
    <x v="50"/>
    <s v="오션엘리베이터(주)"/>
    <d v="2023-06-07T00:00:00"/>
    <s v="20230607-7016-3"/>
    <s v="6/7일자 매출대금 회수"/>
    <x v="68"/>
    <x v="0"/>
  </r>
  <r>
    <x v="50"/>
    <x v="50"/>
    <s v="(유)스마트서비스공사"/>
    <d v="2023-06-07T00:00:00"/>
    <s v="20230607-7016-5"/>
    <s v="매출대금 선수입금"/>
    <x v="75"/>
    <x v="0"/>
  </r>
  <r>
    <x v="50"/>
    <x v="50"/>
    <s v="전라북도 전주시"/>
    <d v="2023-06-08T00:00:00"/>
    <s v="20230608-7002-1"/>
    <s v="6/2일자 매출대금 회수"/>
    <x v="1008"/>
    <x v="0"/>
  </r>
  <r>
    <x v="50"/>
    <x v="50"/>
    <s v="(주)카운텍"/>
    <d v="2023-06-08T00:00:00"/>
    <s v="20230608-7002-3"/>
    <s v="6/1일자 매출대금 회수"/>
    <x v="363"/>
    <x v="0"/>
  </r>
  <r>
    <x v="50"/>
    <x v="50"/>
    <s v="D&amp;M사업부"/>
    <d v="2023-06-09T00:00:00"/>
    <s v="20230609-7002-12"/>
    <s v="5월 급여 지급"/>
    <x v="1"/>
    <x v="1433"/>
  </r>
  <r>
    <x v="50"/>
    <x v="50"/>
    <s v="신한금융투자주식회사"/>
    <d v="2023-06-09T00:00:00"/>
    <s v="20230609-7003-1"/>
    <s v="이자"/>
    <x v="1213"/>
    <x v="0"/>
  </r>
  <r>
    <x v="50"/>
    <x v="50"/>
    <s v="한화시스템(주)"/>
    <d v="2023-06-09T00:00:00"/>
    <s v="20230609-7004-1"/>
    <s v="5/31일자 매출대금 회수"/>
    <x v="1036"/>
    <x v="0"/>
  </r>
  <r>
    <x v="50"/>
    <x v="50"/>
    <s v="(주)동성엘리베이터"/>
    <d v="2023-06-09T00:00:00"/>
    <s v="20230609-7004-3"/>
    <s v="6/7일자 매출대금 회수"/>
    <x v="68"/>
    <x v="0"/>
  </r>
  <r>
    <x v="50"/>
    <x v="50"/>
    <s v="한국산업인력공단"/>
    <d v="2023-06-09T00:00:00"/>
    <s v="20230609-7005-1"/>
    <s v="일학습병행제 전담인력수당(1월~4월분)"/>
    <x v="1214"/>
    <x v="0"/>
  </r>
  <r>
    <x v="50"/>
    <x v="50"/>
    <s v="기업은행"/>
    <d v="2023-06-11T00:00:00"/>
    <s v="20230611-7001-1"/>
    <s v="이자"/>
    <x v="1215"/>
    <x v="0"/>
  </r>
  <r>
    <x v="50"/>
    <x v="50"/>
    <s v="전주세무서"/>
    <d v="2023-06-12T00:00:00"/>
    <s v="20230612-7002-2"/>
    <s v="4월 갑근세,기타소득세"/>
    <x v="1"/>
    <x v="1434"/>
  </r>
  <r>
    <x v="50"/>
    <x v="50"/>
    <s v="전라북도 완주군"/>
    <d v="2023-06-12T00:00:00"/>
    <s v="20230612-7002-4"/>
    <s v="4월 주민세,기타주민세"/>
    <x v="1"/>
    <x v="1435"/>
  </r>
  <r>
    <x v="50"/>
    <x v="50"/>
    <s v="국민건강보험공단"/>
    <d v="2023-06-12T00:00:00"/>
    <s v="20230612-7003-10"/>
    <s v="5월 사회보험 납부"/>
    <x v="1"/>
    <x v="1436"/>
  </r>
  <r>
    <x v="50"/>
    <x v="50"/>
    <s v="전라북도 완주군"/>
    <d v="2023-06-12T00:00:00"/>
    <s v="20230612-7004-2"/>
    <s v="4월 지방소득세(종업원분)"/>
    <x v="1"/>
    <x v="1437"/>
  </r>
  <r>
    <x v="50"/>
    <x v="50"/>
    <s v="제일은행 익산"/>
    <d v="2023-06-12T00:00:00"/>
    <s v="20230612-7005-1"/>
    <s v="이자"/>
    <x v="1012"/>
    <x v="0"/>
  </r>
  <r>
    <x v="50"/>
    <x v="50"/>
    <s v="정운엘리베이터주식회사"/>
    <d v="2023-06-12T00:00:00"/>
    <s v="20230612-7006-1"/>
    <s v="매출대금 선수입금"/>
    <x v="380"/>
    <x v="0"/>
  </r>
  <r>
    <x v="50"/>
    <x v="50"/>
    <s v="대한엘리베이터 주식회사"/>
    <d v="2023-06-12T00:00:00"/>
    <s v="20230612-7006-3"/>
    <s v="매출대금 선수입금"/>
    <x v="452"/>
    <x v="0"/>
  </r>
  <r>
    <x v="50"/>
    <x v="50"/>
    <s v="주식회사 서경엘레베이터"/>
    <d v="2023-06-12T00:00:00"/>
    <s v="20230612-7006-5"/>
    <s v="매출대금 선수입금"/>
    <x v="68"/>
    <x v="0"/>
  </r>
  <r>
    <x v="50"/>
    <x v="50"/>
    <s v="KEB하나은행"/>
    <d v="2023-06-12T00:00:00"/>
    <s v="20230612-7010-1"/>
    <s v="민군기술이전사업 과제 관련 정부보조금"/>
    <x v="1216"/>
    <x v="0"/>
  </r>
  <r>
    <x v="50"/>
    <x v="50"/>
    <s v="(주)오디쎄미"/>
    <d v="2023-06-13T00:00:00"/>
    <s v="20230613-7001-1"/>
    <s v="3월분 매출대금 회수"/>
    <x v="1217"/>
    <x v="0"/>
  </r>
  <r>
    <x v="50"/>
    <x v="50"/>
    <s v="달슨(Dahlson)"/>
    <d v="2023-06-13T00:00:00"/>
    <s v="20230613-7001-3"/>
    <s v="4월잔금,5월일부 매출대금 회수"/>
    <x v="1218"/>
    <x v="0"/>
  </r>
  <r>
    <x v="50"/>
    <x v="50"/>
    <s v="서울보증보험 익산"/>
    <d v="2023-06-14T00:00:00"/>
    <s v="20230614-7001-2"/>
    <s v="LED조명기구등 외 납품시 하자이행보증보험증권 발급료"/>
    <x v="1"/>
    <x v="1023"/>
  </r>
  <r>
    <x v="50"/>
    <x v="50"/>
    <s v="(주)인투칩스"/>
    <d v="2023-06-14T00:00:00"/>
    <s v="20230614-7002-1"/>
    <s v="선급금 반환"/>
    <x v="1219"/>
    <x v="0"/>
  </r>
  <r>
    <x v="50"/>
    <x v="50"/>
    <s v="D&amp;M사업부"/>
    <d v="2023-06-14T00:00:00"/>
    <s v="20230614-7003-24"/>
    <s v="4월분 매입액 결제"/>
    <x v="1"/>
    <x v="1438"/>
  </r>
  <r>
    <x v="50"/>
    <x v="50"/>
    <s v="주식회사 마운트지앤디"/>
    <d v="2023-06-14T00:00:00"/>
    <s v="20230614-7004-1"/>
    <s v="4/15일자 매출대금 회수"/>
    <x v="1220"/>
    <x v="0"/>
  </r>
  <r>
    <x v="50"/>
    <x v="50"/>
    <s v="현대엘리베이터(주)"/>
    <d v="2023-06-14T00:00:00"/>
    <s v="20230614-7004-3"/>
    <s v="4/15일자 매출대금 회수"/>
    <x v="1221"/>
    <x v="0"/>
  </r>
  <r>
    <x v="50"/>
    <x v="50"/>
    <s v="주식회사 정현오토파킹"/>
    <d v="2023-06-14T00:00:00"/>
    <s v="20230614-7004-5"/>
    <s v="6/13일자 매출대금 회수"/>
    <x v="1168"/>
    <x v="0"/>
  </r>
  <r>
    <x v="50"/>
    <x v="50"/>
    <s v="(주)제일엘리베이터"/>
    <d v="2023-06-14T00:00:00"/>
    <s v="20230614-7005-1"/>
    <s v="6/7일자 매출대금 회수"/>
    <x v="250"/>
    <x v="0"/>
  </r>
  <r>
    <x v="50"/>
    <x v="50"/>
    <s v="(재)전북테크노파크"/>
    <d v="2023-06-14T00:00:00"/>
    <s v="20230614-7008-1"/>
    <s v="LED스포츠등 전문기관검사 시험수수료 환급"/>
    <x v="1222"/>
    <x v="0"/>
  </r>
  <r>
    <x v="50"/>
    <x v="50"/>
    <s v="D&amp;M사업부"/>
    <d v="2023-06-15T00:00:00"/>
    <s v="20230615-7004-10"/>
    <s v="5월분 매입액 결제"/>
    <x v="1"/>
    <x v="1439"/>
  </r>
  <r>
    <x v="50"/>
    <x v="50"/>
    <s v="주식회사 휴레브"/>
    <d v="2023-06-15T00:00:00"/>
    <s v="20230615-7006-1"/>
    <s v="4/25일자 매출대금 회수"/>
    <x v="1223"/>
    <x v="0"/>
  </r>
  <r>
    <x v="50"/>
    <x v="50"/>
    <s v="에스앤피(SNP))"/>
    <d v="2023-06-15T00:00:00"/>
    <s v="20230615-7006-3"/>
    <s v="4/25일자 매출대금 회수"/>
    <x v="1224"/>
    <x v="0"/>
  </r>
  <r>
    <x v="50"/>
    <x v="50"/>
    <s v="(주)비콘웨이브"/>
    <d v="2023-06-15T00:00:00"/>
    <s v="20230615-7006-5"/>
    <s v="4/25일자 매출대금 회수"/>
    <x v="224"/>
    <x v="0"/>
  </r>
  <r>
    <x v="50"/>
    <x v="50"/>
    <s v="진우에이티에스 주식회사"/>
    <d v="2023-06-15T00:00:00"/>
    <s v="20230615-7007-1"/>
    <s v="4/25일자 매출대금 회수"/>
    <x v="1225"/>
    <x v="0"/>
  </r>
  <r>
    <x v="50"/>
    <x v="50"/>
    <s v="동일테크주식회사"/>
    <d v="2023-06-15T00:00:00"/>
    <s v="20230615-7007-3"/>
    <s v="4/25일자 매출대금 회수"/>
    <x v="1015"/>
    <x v="0"/>
  </r>
  <r>
    <x v="50"/>
    <x v="50"/>
    <s v="주식회사현대엠아이비인터내셔널"/>
    <d v="2023-06-15T00:00:00"/>
    <s v="20230615-7007-5"/>
    <s v="3/24일자 매출대금 회수"/>
    <x v="1226"/>
    <x v="0"/>
  </r>
  <r>
    <x v="50"/>
    <x v="50"/>
    <s v="파리바게트 삼례점"/>
    <d v="2023-06-15T00:00:00"/>
    <s v="20230615-7008-3"/>
    <s v="5월 생일자 케익지원"/>
    <x v="1"/>
    <x v="1440"/>
  </r>
  <r>
    <x v="50"/>
    <x v="50"/>
    <s v="전북은행 안골"/>
    <d v="2023-06-16T00:00:00"/>
    <s v="20230616-7014-1"/>
    <s v="외화예금(전북) -&gt; 보통예금(전북) 이체"/>
    <x v="1227"/>
    <x v="0"/>
  </r>
  <r>
    <x v="50"/>
    <x v="50"/>
    <s v="반도체사업부"/>
    <d v="2023-06-16T00:00:00"/>
    <s v="20230616-7015-1"/>
    <s v="보통예금(하나) -&gt; 보통예금(신한) 이체 - 핵심소재 원천기술 과제"/>
    <x v="1228"/>
    <x v="0"/>
  </r>
  <r>
    <x v="50"/>
    <x v="50"/>
    <s v="반도체사업부"/>
    <d v="2023-06-16T00:00:00"/>
    <s v="20230616-7015-2"/>
    <s v="보통예금(하나) -&gt; 보통예금(신한) 이체 - 핵심소재 원천기술 과제"/>
    <x v="1"/>
    <x v="1441"/>
  </r>
  <r>
    <x v="50"/>
    <x v="50"/>
    <s v="신한은행 익산"/>
    <d v="2023-06-17T00:00:00"/>
    <s v="20230617-7002-1"/>
    <s v="이자"/>
    <x v="1229"/>
    <x v="0"/>
  </r>
  <r>
    <x v="50"/>
    <x v="50"/>
    <s v="신한은행 익산"/>
    <d v="2023-06-17T00:00:00"/>
    <s v="20230617-7002-2"/>
    <s v="이자"/>
    <x v="1230"/>
    <x v="0"/>
  </r>
  <r>
    <x v="50"/>
    <x v="50"/>
    <s v="신한은행 익산"/>
    <d v="2023-06-17T00:00:00"/>
    <s v="20230617-7002-5"/>
    <s v="이자"/>
    <x v="1231"/>
    <x v="0"/>
  </r>
  <r>
    <x v="50"/>
    <x v="50"/>
    <s v="KEB하나은행"/>
    <d v="2023-06-17T00:00:00"/>
    <s v="20230617-7003-1"/>
    <s v="이자"/>
    <x v="1232"/>
    <x v="0"/>
  </r>
  <r>
    <x v="50"/>
    <x v="50"/>
    <s v="우리은행 익산"/>
    <d v="2023-06-17T00:00:00"/>
    <s v="20230617-7004-1"/>
    <s v="이자"/>
    <x v="1233"/>
    <x v="0"/>
  </r>
  <r>
    <x v="50"/>
    <x v="50"/>
    <s v="우리은행 익산"/>
    <d v="2023-06-17T00:00:00"/>
    <s v="20230617-7004-2"/>
    <s v="이자"/>
    <x v="1029"/>
    <x v="0"/>
  </r>
  <r>
    <x v="50"/>
    <x v="50"/>
    <s v="KEB하나은행"/>
    <d v="2023-06-17T00:00:00"/>
    <s v="20230617-7005-1"/>
    <s v="이자-핵심소재원천기술개발사업"/>
    <x v="1234"/>
    <x v="0"/>
  </r>
  <r>
    <x v="50"/>
    <x v="50"/>
    <s v="KEB하나은행"/>
    <d v="2023-06-17T00:00:00"/>
    <s v="20230617-7006-1"/>
    <s v="이자-상용차산업 혁신성장"/>
    <x v="1235"/>
    <x v="0"/>
  </r>
  <r>
    <x v="50"/>
    <x v="50"/>
    <s v="KEB하나은행"/>
    <d v="2023-06-17T00:00:00"/>
    <s v="20230617-7007-1"/>
    <s v="이자-지역특화산업육성"/>
    <x v="1087"/>
    <x v="0"/>
  </r>
  <r>
    <x v="50"/>
    <x v="50"/>
    <s v="KEB하나은행"/>
    <d v="2023-06-17T00:00:00"/>
    <s v="20230617-7008-1"/>
    <s v="이자-융합연구단지산업"/>
    <x v="1025"/>
    <x v="0"/>
  </r>
  <r>
    <x v="50"/>
    <x v="50"/>
    <s v="기업은행"/>
    <d v="2023-06-18T00:00:00"/>
    <s v="20230618-7002-1"/>
    <s v="이자-구매조건부(신제품 개발사업)"/>
    <x v="1236"/>
    <x v="0"/>
  </r>
  <r>
    <x v="50"/>
    <x v="50"/>
    <s v="기업은행"/>
    <d v="2023-06-18T00:00:00"/>
    <s v="20230618-7003-1"/>
    <s v="이자-상용차산업 혁신성장"/>
    <x v="1237"/>
    <x v="0"/>
  </r>
  <r>
    <x v="50"/>
    <x v="50"/>
    <s v="기업은행"/>
    <d v="2023-06-18T00:00:00"/>
    <s v="20230618-7004-1"/>
    <s v="이자-핵심소재원천기술개발사업"/>
    <x v="1238"/>
    <x v="0"/>
  </r>
  <r>
    <x v="50"/>
    <x v="50"/>
    <s v="기업은행"/>
    <d v="2023-06-18T00:00:00"/>
    <s v="20230618-7005-1"/>
    <s v="이자-지역특화산업육성"/>
    <x v="1239"/>
    <x v="0"/>
  </r>
  <r>
    <x v="50"/>
    <x v="50"/>
    <s v="주식회사 삼창휴먼라이트"/>
    <d v="2023-06-19T00:00:00"/>
    <s v="20230619-4001-3"/>
    <s v="센서등(ODTLS-010-57K)"/>
    <x v="1"/>
    <x v="1442"/>
  </r>
  <r>
    <x v="50"/>
    <x v="50"/>
    <s v="특허청"/>
    <d v="2023-06-19T00:00:00"/>
    <s v="20230619-7001-3"/>
    <s v="연차등록료 2건 납부"/>
    <x v="1"/>
    <x v="1443"/>
  </r>
  <r>
    <x v="50"/>
    <x v="50"/>
    <s v="한국전력공사"/>
    <d v="2023-06-19T00:00:00"/>
    <s v="20230619-7002-6"/>
    <s v="전기요금 납부"/>
    <x v="1"/>
    <x v="1444"/>
  </r>
  <r>
    <x v="50"/>
    <x v="50"/>
    <s v="인천공항세관장"/>
    <d v="2023-06-19T00:00:00"/>
    <s v="20230619-7003-2"/>
    <s v="일본 전시회 DEMO KIT 외 수입시 수입부가세"/>
    <x v="1"/>
    <x v="1445"/>
  </r>
  <r>
    <x v="50"/>
    <x v="50"/>
    <s v="인천공항세관장"/>
    <d v="2023-06-19T00:00:00"/>
    <s v="20230619-7004-2"/>
    <s v="WAFER(PMS1P4N) 수입시 수입부가세"/>
    <x v="1"/>
    <x v="1446"/>
  </r>
  <r>
    <x v="50"/>
    <x v="50"/>
    <s v="인천공항세관장"/>
    <d v="2023-06-19T00:00:00"/>
    <s v="20230619-7005-2"/>
    <s v="세라믹 형광체 외 수입시 수입부가세"/>
    <x v="1"/>
    <x v="1447"/>
  </r>
  <r>
    <x v="50"/>
    <x v="50"/>
    <s v="D&amp;M사업부"/>
    <d v="2023-06-19T00:00:00"/>
    <s v="20230619-7006-7"/>
    <s v="6월분 소액현금 정산"/>
    <x v="1"/>
    <x v="1448"/>
  </r>
  <r>
    <x v="50"/>
    <x v="50"/>
    <s v="인천공항세관장"/>
    <d v="2023-06-19T00:00:00"/>
    <s v="20230619-7007-2"/>
    <s v="CHIP(PD-40165U-B) 외 수입시 수입부가세"/>
    <x v="1"/>
    <x v="1449"/>
  </r>
  <r>
    <x v="50"/>
    <x v="50"/>
    <s v="개발부"/>
    <d v="2023-06-19T00:00:00"/>
    <s v="20230619-7008-2"/>
    <s v="지역특화산업육성 과제 관련 고무패커 컨트롤러 설치 구조 논의 출장"/>
    <x v="1"/>
    <x v="204"/>
  </r>
  <r>
    <x v="50"/>
    <x v="50"/>
    <s v="공감 특허법률사무소"/>
    <d v="2023-06-19T00:00:00"/>
    <s v="20230619-7009-3"/>
    <s v="지역특화산업육성 과제 관련 &quot;관로 이동 로봇 중심 정렬장치&quot; 특허출원비"/>
    <x v="1"/>
    <x v="1252"/>
  </r>
  <r>
    <x v="50"/>
    <x v="50"/>
    <s v="공감 특허법률사무소"/>
    <d v="2023-06-19T00:00:00"/>
    <s v="20230619-7009-4"/>
    <s v="지역특화산업육성 과제 관련 &quot;관로 이동 로봇 중심 정렬장치&quot; 특허출원비"/>
    <x v="1"/>
    <x v="31"/>
  </r>
  <r>
    <x v="50"/>
    <x v="50"/>
    <s v="개발부"/>
    <d v="2023-06-19T00:00:00"/>
    <s v="20230619-7010-1"/>
    <s v="민군기술이전사업 과제 관련 민간부담금"/>
    <x v="1240"/>
    <x v="0"/>
  </r>
  <r>
    <x v="50"/>
    <x v="50"/>
    <s v="개발부"/>
    <d v="2023-06-19T00:00:00"/>
    <s v="20230619-7010-2"/>
    <s v="민군기술이전사업 과제 관련 민간부담금"/>
    <x v="1"/>
    <x v="1450"/>
  </r>
  <r>
    <x v="50"/>
    <x v="50"/>
    <s v="센서영업부"/>
    <d v="2023-06-19T00:00:00"/>
    <s v="20230619-7011-7"/>
    <s v="김혁전무외9건 출장비 지급"/>
    <x v="1"/>
    <x v="1451"/>
  </r>
  <r>
    <x v="50"/>
    <x v="50"/>
    <s v="센서영업부"/>
    <d v="2023-06-19T00:00:00"/>
    <s v="20230619-7012-2"/>
    <s v="인지니어스 송문빈 대표와 식사"/>
    <x v="1"/>
    <x v="236"/>
  </r>
  <r>
    <x v="50"/>
    <x v="50"/>
    <s v="서울보증보험 익산"/>
    <d v="2023-06-19T00:00:00"/>
    <s v="20230619-7014-2"/>
    <s v="LED조명기구등 외 납품시 하자이행보증보험증권 발급료"/>
    <x v="1"/>
    <x v="1023"/>
  </r>
  <r>
    <x v="50"/>
    <x v="50"/>
    <s v="특급합동관세사무소"/>
    <d v="2023-06-19T00:00:00"/>
    <s v="20230619-7015-4"/>
    <s v="SU7500CSP 수입시 수입통관비"/>
    <x v="1"/>
    <x v="1452"/>
  </r>
  <r>
    <x v="50"/>
    <x v="50"/>
    <s v="신정상사"/>
    <d v="2023-06-19T00:00:00"/>
    <s v="20230619-7016-3"/>
    <s v="점보롤화장지"/>
    <x v="1"/>
    <x v="1453"/>
  </r>
  <r>
    <x v="50"/>
    <x v="50"/>
    <s v="개인용달"/>
    <d v="2023-06-19T00:00:00"/>
    <s v="20230619-7018-3"/>
    <s v="LED보안등 출하시 운반비"/>
    <x v="1"/>
    <x v="248"/>
  </r>
  <r>
    <x v="50"/>
    <x v="50"/>
    <s v="전일중기(연합지게차)"/>
    <d v="2023-06-19T00:00:00"/>
    <s v="20230619-7019-3"/>
    <s v="LED조명기구 납품시 지게차사용료"/>
    <x v="1"/>
    <x v="201"/>
  </r>
  <r>
    <x v="50"/>
    <x v="50"/>
    <s v="번영물류"/>
    <d v="2023-06-19T00:00:00"/>
    <s v="20230619-7020-3"/>
    <s v="LED조명기구 출하시 운반비"/>
    <x v="1"/>
    <x v="495"/>
  </r>
  <r>
    <x v="50"/>
    <x v="50"/>
    <s v="도로위 천사"/>
    <d v="2023-06-19T00:00:00"/>
    <s v="20230619-7021-3"/>
    <s v="LED조명기구 출하시 운반비"/>
    <x v="1"/>
    <x v="1454"/>
  </r>
  <r>
    <x v="50"/>
    <x v="50"/>
    <s v="모악산지게차(하나종합중기)"/>
    <d v="2023-06-19T00:00:00"/>
    <s v="20230619-7022-3"/>
    <s v="LED조명기구 납품시 지게차사용료"/>
    <x v="1"/>
    <x v="365"/>
  </r>
  <r>
    <x v="50"/>
    <x v="50"/>
    <s v="D&amp;M사업부"/>
    <d v="2023-06-19T00:00:00"/>
    <s v="20230619-7023-2"/>
    <s v="외주조립비"/>
    <x v="1"/>
    <x v="1455"/>
  </r>
  <r>
    <x v="50"/>
    <x v="50"/>
    <s v="리솔루션"/>
    <d v="2023-06-19T00:00:00"/>
    <s v="20230619-7024-3"/>
    <s v="수리(SOURCE METER 2612A)"/>
    <x v="1"/>
    <x v="635"/>
  </r>
  <r>
    <x v="50"/>
    <x v="50"/>
    <s v="RAYTRONJAPAN"/>
    <d v="2023-06-19T00:00:00"/>
    <s v="20230619-7025-4"/>
    <s v="5월분 매입액 결제시 수수료"/>
    <x v="1"/>
    <x v="204"/>
  </r>
  <r>
    <x v="50"/>
    <x v="50"/>
    <s v="한국로봇산업협회"/>
    <d v="2023-06-19T00:00:00"/>
    <s v="20230619-7026-1"/>
    <s v="2023 독일 뮌헨 자동화 전시회 한국관 참가 신청비 환급"/>
    <x v="1241"/>
    <x v="0"/>
  </r>
  <r>
    <x v="50"/>
    <x v="50"/>
    <s v="EPISTAR"/>
    <d v="2023-06-19T00:00:00"/>
    <s v="20230619-7027-4"/>
    <s v="5월분 매입액 결제시 수수료"/>
    <x v="1"/>
    <x v="871"/>
  </r>
  <r>
    <x v="50"/>
    <x v="50"/>
    <s v="The Indium Corporation of America"/>
    <d v="2023-06-19T00:00:00"/>
    <s v="20230619-7028-4"/>
    <s v="Silver Sintering 외 선결제시 수수료"/>
    <x v="1"/>
    <x v="204"/>
  </r>
  <r>
    <x v="50"/>
    <x v="50"/>
    <s v="Power-Mach Enterprise"/>
    <d v="2023-06-19T00:00:00"/>
    <s v="20230619-7029-4"/>
    <s v="금형(LAMPS TOOLING SET(OD-01)) 외 선결제시 수수료"/>
    <x v="1"/>
    <x v="204"/>
  </r>
  <r>
    <x v="50"/>
    <x v="50"/>
    <s v="NIDEC Corporation"/>
    <d v="2023-06-19T00:00:00"/>
    <s v="20230619-7030-4"/>
    <s v="형광체 휠 모터 선결제시 수수료"/>
    <x v="1"/>
    <x v="204"/>
  </r>
  <r>
    <x v="50"/>
    <x v="50"/>
    <s v="주식회사 코리아엘리베이터"/>
    <d v="2023-06-20T00:00:00"/>
    <s v="20230620-7002-1"/>
    <s v="매출대금 선수입금"/>
    <x v="1242"/>
    <x v="0"/>
  </r>
  <r>
    <x v="50"/>
    <x v="50"/>
    <s v="신광엘레베이터(주)"/>
    <d v="2023-06-20T00:00:00"/>
    <s v="20230620-7002-3"/>
    <s v="매출대금 선수입금"/>
    <x v="380"/>
    <x v="0"/>
  </r>
  <r>
    <x v="50"/>
    <x v="50"/>
    <s v="전라북도청"/>
    <d v="2023-06-20T00:00:00"/>
    <s v="20230620-7002-5"/>
    <s v="6/16일자 매출대금 회수"/>
    <x v="1243"/>
    <x v="0"/>
  </r>
  <r>
    <x v="50"/>
    <x v="50"/>
    <s v="티에스14호뉴딜혁신성장투자조합"/>
    <d v="2023-06-21T00:00:00"/>
    <s v="20230621-7001-2"/>
    <s v="티에스 14호 뉴딜 혁신성장 투자조합 출자(4차)"/>
    <x v="1"/>
    <x v="105"/>
  </r>
  <r>
    <x v="50"/>
    <x v="50"/>
    <s v="SK텔레콤"/>
    <d v="2023-06-21T00:00:00"/>
    <s v="20230621-7002-14"/>
    <s v="이동전화요금 납부"/>
    <x v="1"/>
    <x v="1456"/>
  </r>
  <r>
    <x v="50"/>
    <x v="50"/>
    <s v="주식회사 쉰들러엘리베이터"/>
    <d v="2023-06-21T00:00:00"/>
    <s v="20230621-7003-1"/>
    <s v="6/14일자 매출대금 회수"/>
    <x v="380"/>
    <x v="0"/>
  </r>
  <r>
    <x v="50"/>
    <x v="50"/>
    <s v="성우승강기(주)"/>
    <d v="2023-06-21T00:00:00"/>
    <s v="20230621-7003-3"/>
    <s v="5/18일자 매출대금 회수"/>
    <x v="380"/>
    <x v="0"/>
  </r>
  <r>
    <x v="50"/>
    <x v="50"/>
    <s v="울산한국엘리베이터주식회사"/>
    <d v="2023-06-21T00:00:00"/>
    <s v="20230621-7003-5"/>
    <s v="6/20일자 매출대금 회수"/>
    <x v="625"/>
    <x v="0"/>
  </r>
  <r>
    <x v="50"/>
    <x v="50"/>
    <s v="전북카드"/>
    <d v="2023-06-22T00:00:00"/>
    <s v="20230622-7001-2"/>
    <s v="6월분 법인카드대금 결제"/>
    <x v="1"/>
    <x v="534"/>
  </r>
  <r>
    <x v="50"/>
    <x v="50"/>
    <s v="완주산업단지사무소"/>
    <d v="2023-06-22T00:00:00"/>
    <s v="20230622-7002-1"/>
    <s v="6/21일자 매출대금 회수"/>
    <x v="1244"/>
    <x v="0"/>
  </r>
  <r>
    <x v="50"/>
    <x v="50"/>
    <s v="엘지전자(주)"/>
    <d v="2023-06-22T00:00:00"/>
    <s v="20230622-7002-3"/>
    <s v="6/15일자 매출대금 회수"/>
    <x v="1245"/>
    <x v="0"/>
  </r>
  <r>
    <x v="50"/>
    <x v="50"/>
    <s v="장수군청"/>
    <d v="2023-06-22T00:00:00"/>
    <s v="20230622-7002-5"/>
    <s v="6/7일자 매출대금 회수"/>
    <x v="1246"/>
    <x v="0"/>
  </r>
  <r>
    <x v="50"/>
    <x v="50"/>
    <s v="CASCO(SUZHOU CHINA)"/>
    <d v="2023-06-22T00:00:00"/>
    <s v="20230622-7003-1"/>
    <s v="1월일부 매출대금 회수"/>
    <x v="1247"/>
    <x v="0"/>
  </r>
  <r>
    <x v="50"/>
    <x v="50"/>
    <s v="(주)오디쎄미"/>
    <d v="2023-06-22T00:00:00"/>
    <s v="20230622-7004-1"/>
    <s v="3월분 매출대금 회수"/>
    <x v="1248"/>
    <x v="0"/>
  </r>
  <r>
    <x v="50"/>
    <x v="50"/>
    <s v="아이원엔지니어링 주식회사"/>
    <d v="2023-06-22T00:00:00"/>
    <s v="20230622-7008-1"/>
    <s v="매출대금 선수입금"/>
    <x v="380"/>
    <x v="0"/>
  </r>
  <r>
    <x v="50"/>
    <x v="50"/>
    <s v="센서영업부"/>
    <d v="2023-06-23T00:00:00"/>
    <s v="20230623-7001-4"/>
    <s v="설영한,강현석 독일 전시회 참가 출장비(6/25~7/2)"/>
    <x v="1"/>
    <x v="1457"/>
  </r>
  <r>
    <x v="50"/>
    <x v="50"/>
    <s v="하나카드"/>
    <d v="2023-06-23T00:00:00"/>
    <s v="20230623-7002-2"/>
    <s v="6월분 법인카드대금 결제 - 핵심소재원천기술개발사업"/>
    <x v="1"/>
    <x v="1458"/>
  </r>
  <r>
    <x v="50"/>
    <x v="50"/>
    <s v="다복테크"/>
    <d v="2023-06-23T00:00:00"/>
    <s v="20230623-7003-1"/>
    <s v="매출대금 선수입금"/>
    <x v="452"/>
    <x v="0"/>
  </r>
  <r>
    <x v="50"/>
    <x v="50"/>
    <s v="(주)세명엘리베이터"/>
    <d v="2023-06-23T00:00:00"/>
    <s v="20230623-7003-3"/>
    <s v="매출대금 선수입금"/>
    <x v="380"/>
    <x v="0"/>
  </r>
  <r>
    <x v="50"/>
    <x v="50"/>
    <s v="PT. SUMITRONICS INDONESIA"/>
    <d v="2023-06-23T00:00:00"/>
    <s v="20230623-7004-1"/>
    <s v="3월잔금 매출대금 회수"/>
    <x v="1249"/>
    <x v="0"/>
  </r>
  <r>
    <x v="50"/>
    <x v="50"/>
    <s v="KEB하나은행"/>
    <d v="2023-06-23T00:00:00"/>
    <s v="20230623-7005-1"/>
    <s v="핵심소재 원천기술 과제 관련 정부보조금"/>
    <x v="1250"/>
    <x v="0"/>
  </r>
  <r>
    <x v="50"/>
    <x v="50"/>
    <s v="전북은행 익산"/>
    <d v="2023-06-24T00:00:00"/>
    <s v="20230624-7001-1"/>
    <s v="이자"/>
    <x v="1251"/>
    <x v="0"/>
  </r>
  <r>
    <x v="50"/>
    <x v="50"/>
    <s v="전북은행 익산"/>
    <d v="2023-06-24T00:00:00"/>
    <s v="20230624-7001-4"/>
    <s v="이자"/>
    <x v="1252"/>
    <x v="0"/>
  </r>
  <r>
    <x v="50"/>
    <x v="50"/>
    <s v="전북은행 익산"/>
    <d v="2023-06-24T00:00:00"/>
    <s v="20230624-7001-5"/>
    <s v="이자"/>
    <x v="1253"/>
    <x v="0"/>
  </r>
  <r>
    <x v="50"/>
    <x v="50"/>
    <s v="우체국"/>
    <d v="2023-06-25T00:00:00"/>
    <s v="20230625-7002-1"/>
    <s v="이자"/>
    <x v="1254"/>
    <x v="0"/>
  </r>
  <r>
    <x v="50"/>
    <x v="50"/>
    <s v="주식회사 세화하이테크"/>
    <d v="2023-06-26T00:00:00"/>
    <s v="20230626-4030-3"/>
    <s v="레귤레이터 판넬"/>
    <x v="1"/>
    <x v="1459"/>
  </r>
  <r>
    <x v="50"/>
    <x v="50"/>
    <s v="페더럴익스프레스코리아(주)"/>
    <d v="2023-06-26T00:00:00"/>
    <s v="20230626-7001-4"/>
    <s v="제품 입출고시 운반비 외"/>
    <x v="1"/>
    <x v="1460"/>
  </r>
  <r>
    <x v="50"/>
    <x v="50"/>
    <s v="(주)에스원전주"/>
    <d v="2023-06-26T00:00:00"/>
    <s v="20230626-7002-7"/>
    <s v="무인기계경비용역료외"/>
    <x v="1"/>
    <x v="1356"/>
  </r>
  <r>
    <x v="50"/>
    <x v="50"/>
    <s v="사단법인대한산업안전협회"/>
    <d v="2023-06-26T00:00:00"/>
    <s v="20230626-7003-3"/>
    <s v="6월 안전관리대행수수료"/>
    <x v="1"/>
    <x v="497"/>
  </r>
  <r>
    <x v="50"/>
    <x v="50"/>
    <s v="대한산업보건협회"/>
    <d v="2023-06-26T00:00:00"/>
    <s v="20230626-7005-5"/>
    <s v="6월 보건관리대행수수료외"/>
    <x v="1"/>
    <x v="1461"/>
  </r>
  <r>
    <x v="50"/>
    <x v="50"/>
    <s v="D&amp;M사업부"/>
    <d v="2023-06-26T00:00:00"/>
    <s v="20230626-7006-22"/>
    <s v="4월분 매입액 결제"/>
    <x v="1"/>
    <x v="1462"/>
  </r>
  <r>
    <x v="50"/>
    <x v="50"/>
    <s v="(주)한국무역정보통신"/>
    <d v="2023-06-26T00:00:00"/>
    <s v="20230626-7007-3"/>
    <s v="에스제이아이 내국신용장 발급수수료"/>
    <x v="1"/>
    <x v="1167"/>
  </r>
  <r>
    <x v="50"/>
    <x v="50"/>
    <s v="큐알티 주식회사"/>
    <d v="2023-06-26T00:00:00"/>
    <s v="20230626-7008-3"/>
    <s v="PM센서 정밀 분석 시험비"/>
    <x v="1"/>
    <x v="1463"/>
  </r>
  <r>
    <x v="50"/>
    <x v="50"/>
    <s v="개발부"/>
    <d v="2023-06-26T00:00:00"/>
    <s v="20230626-7009-2"/>
    <s v="거래처 직원과 식사"/>
    <x v="1"/>
    <x v="968"/>
  </r>
  <r>
    <x v="50"/>
    <x v="50"/>
    <s v="동화아이엔디(주)"/>
    <d v="2023-06-26T00:00:00"/>
    <s v="20230626-7010-4"/>
    <s v="5월분 매입액 결제시 수수료"/>
    <x v="1"/>
    <x v="591"/>
  </r>
  <r>
    <x v="50"/>
    <x v="50"/>
    <s v="NICHIA CORPORATION"/>
    <d v="2023-06-26T00:00:00"/>
    <s v="20230626-7011-4"/>
    <s v="LED(NSHU591C) 선결제시 수수료"/>
    <x v="1"/>
    <x v="204"/>
  </r>
  <r>
    <x v="50"/>
    <x v="50"/>
    <s v="인천공항세관장"/>
    <d v="2023-06-26T00:00:00"/>
    <s v="20230626-7012-2"/>
    <s v="CHIP(TOP1401Y) 외 수입시 수입부가세"/>
    <x v="1"/>
    <x v="1464"/>
  </r>
  <r>
    <x v="50"/>
    <x v="50"/>
    <s v="인천공항세관장"/>
    <d v="2023-06-26T00:00:00"/>
    <s v="20230626-7013-2"/>
    <s v="SUNNY OPTICS 6031B-919 입고시 수입부가세"/>
    <x v="1"/>
    <x v="1465"/>
  </r>
  <r>
    <x v="50"/>
    <x v="50"/>
    <s v="PELNOX"/>
    <d v="2023-06-26T00:00:00"/>
    <s v="20230626-7014-4"/>
    <s v="EPOXY(ME-540) 외 선결제시 수수료"/>
    <x v="1"/>
    <x v="871"/>
  </r>
  <r>
    <x v="50"/>
    <x v="50"/>
    <s v="The Indium Corporation of America"/>
    <d v="2023-06-26T00:00:00"/>
    <s v="20230626-7015-4"/>
    <s v="80AU 20SN SQUARE 외 선결제시 수수료"/>
    <x v="1"/>
    <x v="204"/>
  </r>
  <r>
    <x v="50"/>
    <x v="50"/>
    <s v="D&amp;M사업부"/>
    <d v="2023-06-26T00:00:00"/>
    <s v="20230626-7017-3"/>
    <s v="구급약품외"/>
    <x v="1"/>
    <x v="1466"/>
  </r>
  <r>
    <x v="50"/>
    <x v="50"/>
    <s v="개별화물"/>
    <d v="2023-06-26T00:00:00"/>
    <s v="20230626-7019-3"/>
    <s v="LED조명기구 납품시 운반비"/>
    <x v="1"/>
    <x v="399"/>
  </r>
  <r>
    <x v="50"/>
    <x v="50"/>
    <s v="서울보증보험 익산"/>
    <d v="2023-06-26T00:00:00"/>
    <s v="20230626-7021-2"/>
    <s v="LED조명기구등 외 납품시 하자이행보증보험증권 발급료"/>
    <x v="1"/>
    <x v="1023"/>
  </r>
  <r>
    <x v="50"/>
    <x v="50"/>
    <s v="개별용달"/>
    <d v="2023-06-26T00:00:00"/>
    <s v="20230626-7022-3"/>
    <s v="LED조명기구 출하시 운반비"/>
    <x v="1"/>
    <x v="159"/>
  </r>
  <r>
    <x v="50"/>
    <x v="50"/>
    <s v="진우서비스"/>
    <d v="2023-06-26T00:00:00"/>
    <s v="20230626-7023-3"/>
    <s v="LED조명기구 출하시 운반비"/>
    <x v="1"/>
    <x v="375"/>
  </r>
  <r>
    <x v="50"/>
    <x v="50"/>
    <s v="RESONAC PHOTONICS Corporation"/>
    <d v="2023-06-26T00:00:00"/>
    <s v="20230626-7024-4"/>
    <s v="CHIP(R85-35GSE) 외 선결제시 수수료"/>
    <x v="1"/>
    <x v="204"/>
  </r>
  <r>
    <x v="50"/>
    <x v="50"/>
    <s v="신혼꽃화원"/>
    <d v="2023-06-26T00:00:00"/>
    <s v="20230626-7027-4"/>
    <s v="배우성부장 빙부상 근조외 5건"/>
    <x v="1"/>
    <x v="1025"/>
  </r>
  <r>
    <x v="50"/>
    <x v="50"/>
    <s v="관리부"/>
    <d v="2023-06-26T00:00:00"/>
    <s v="20230626-7028-2"/>
    <s v="사옥제초작업(이희정 外 2명)"/>
    <x v="1"/>
    <x v="1467"/>
  </r>
  <r>
    <x v="50"/>
    <x v="50"/>
    <s v="센서영업부"/>
    <d v="2023-06-26T00:00:00"/>
    <s v="20230626-7029-6"/>
    <s v="문병천이사외7건 출장비 지급"/>
    <x v="1"/>
    <x v="1468"/>
  </r>
  <r>
    <x v="50"/>
    <x v="50"/>
    <s v="진안군청"/>
    <d v="2023-06-26T00:00:00"/>
    <s v="20230626-7033-1"/>
    <s v="6/22일자 매출대금 회수"/>
    <x v="1255"/>
    <x v="0"/>
  </r>
  <r>
    <x v="50"/>
    <x v="50"/>
    <s v="신성시스템"/>
    <d v="2023-06-26T00:00:00"/>
    <s v="20230626-7033-3"/>
    <s v="6/7일자 매출대금 회수"/>
    <x v="380"/>
    <x v="0"/>
  </r>
  <r>
    <x v="50"/>
    <x v="50"/>
    <s v="유한회사 엘제이금속"/>
    <d v="2023-06-27T00:00:00"/>
    <s v="20230627-7001-1"/>
    <s v="리드프레임 부산물 매각"/>
    <x v="1256"/>
    <x v="0"/>
  </r>
  <r>
    <x v="50"/>
    <x v="50"/>
    <s v="D&amp;M사업부"/>
    <d v="2023-06-27T00:00:00"/>
    <s v="20230627-7002-70"/>
    <s v="5월분 매입액 결제"/>
    <x v="1"/>
    <x v="1469"/>
  </r>
  <r>
    <x v="50"/>
    <x v="50"/>
    <s v="(주)국민기전"/>
    <d v="2023-06-27T00:00:00"/>
    <s v="20230627-7007-1"/>
    <s v="매출대금 선수입금"/>
    <x v="68"/>
    <x v="0"/>
  </r>
  <r>
    <x v="50"/>
    <x v="50"/>
    <s v="전라북도 완주군"/>
    <d v="2023-06-27T00:00:00"/>
    <s v="20230627-7007-3"/>
    <s v="6/26일자 매출대금 회수"/>
    <x v="1257"/>
    <x v="0"/>
  </r>
  <r>
    <x v="50"/>
    <x v="50"/>
    <s v="어스틴투자자문주식회사"/>
    <d v="2023-06-28T00:00:00"/>
    <s v="20230628-7001-1"/>
    <s v="대여금 회수"/>
    <x v="1258"/>
    <x v="0"/>
  </r>
  <r>
    <x v="50"/>
    <x v="50"/>
    <s v="전북은행 안골"/>
    <d v="2023-06-28T00:00:00"/>
    <s v="20230628-7002-1"/>
    <s v="외화예금(전북) -&gt; 보통예금(전북) 이체"/>
    <x v="1259"/>
    <x v="0"/>
  </r>
  <r>
    <x v="50"/>
    <x v="50"/>
    <s v="갤럭시아디바이스 구미2공장"/>
    <d v="2023-06-28T00:00:00"/>
    <s v="20230628-7006-1"/>
    <s v="4/30일자 매출대금 회수"/>
    <x v="1260"/>
    <x v="0"/>
  </r>
  <r>
    <x v="50"/>
    <x v="50"/>
    <s v="한국생산성본부"/>
    <d v="2023-06-29T00:00:00"/>
    <s v="20230629-7001-1"/>
    <s v="영업기획실무자 3일 교육 환급(오동수 이사, 박성운 과장)"/>
    <x v="1261"/>
    <x v="0"/>
  </r>
  <r>
    <x v="50"/>
    <x v="50"/>
    <s v="SUNNY OPTICS(ZHONGSHAN) CO., L"/>
    <d v="2023-06-29T00:00:00"/>
    <s v="20230629-7003-1"/>
    <s v="2월잔금,3월,4월일부 매출대금 회수"/>
    <x v="1262"/>
    <x v="0"/>
  </r>
  <r>
    <x v="50"/>
    <x v="50"/>
    <s v="CASCO AUTOMOTIVE (TUNISIA)"/>
    <d v="2023-06-29T00:00:00"/>
    <s v="20230629-7004-1"/>
    <s v="3월,4월분 매출대금 회수"/>
    <x v="1263"/>
    <x v="0"/>
  </r>
  <r>
    <x v="50"/>
    <x v="50"/>
    <s v="(주)서브원"/>
    <d v="2023-06-29T00:00:00"/>
    <s v="20230629-7005-1"/>
    <s v="4/30,6/15일자 매출대금 회수"/>
    <x v="1264"/>
    <x v="0"/>
  </r>
  <r>
    <x v="50"/>
    <x v="50"/>
    <s v="주식회사 창조테크놀러지"/>
    <d v="2023-06-29T00:00:00"/>
    <s v="20230629-7005-4"/>
    <s v="5/25일자 매출대금 회수"/>
    <x v="1265"/>
    <x v="0"/>
  </r>
  <r>
    <x v="50"/>
    <x v="50"/>
    <s v="주식회사 마운트지앤디"/>
    <d v="2023-06-29T00:00:00"/>
    <s v="20230629-7006-1"/>
    <s v="4/30일자 매출대금 회수"/>
    <x v="1266"/>
    <x v="0"/>
  </r>
  <r>
    <x v="50"/>
    <x v="50"/>
    <s v="오션엘리베이터(주)"/>
    <d v="2023-06-29T00:00:00"/>
    <s v="20230629-7006-3"/>
    <s v="6/29일자 매출대금 회수"/>
    <x v="625"/>
    <x v="0"/>
  </r>
  <r>
    <x v="50"/>
    <x v="50"/>
    <s v="현대엘리베이터(주)"/>
    <d v="2023-06-29T00:00:00"/>
    <s v="20230629-7006-5"/>
    <s v="4/30일자 매출대금 회수"/>
    <x v="1267"/>
    <x v="0"/>
  </r>
  <r>
    <x v="50"/>
    <x v="50"/>
    <s v="삼성증권 익산"/>
    <d v="2023-06-30T00:00:00"/>
    <s v="20230630-7001-1"/>
    <s v="이자"/>
    <x v="1268"/>
    <x v="0"/>
  </r>
  <r>
    <x v="50"/>
    <x v="50"/>
    <s v="전라북도 완주군"/>
    <d v="2023-06-30T00:00:00"/>
    <s v="20230630-7002-7"/>
    <s v="도로점용료 납부"/>
    <x v="1"/>
    <x v="1470"/>
  </r>
  <r>
    <x v="50"/>
    <x v="50"/>
    <s v="(주)케이티"/>
    <d v="2023-06-30T00:00:00"/>
    <s v="20230630-7003-5"/>
    <s v="자동화재속보설비 통신비외"/>
    <x v="1"/>
    <x v="1172"/>
  </r>
  <r>
    <x v="50"/>
    <x v="50"/>
    <s v="완주산업단지사무소"/>
    <d v="2023-06-30T00:00:00"/>
    <s v="20230630-7004-5"/>
    <s v="상하수도요금 납부"/>
    <x v="1"/>
    <x v="1471"/>
  </r>
  <r>
    <x v="50"/>
    <x v="50"/>
    <s v="(주)LG유플러스"/>
    <d v="2023-06-30T00:00:00"/>
    <s v="20230630-7005-3"/>
    <s v="전화요금 납부"/>
    <x v="1"/>
    <x v="1472"/>
  </r>
  <r>
    <x v="50"/>
    <x v="50"/>
    <s v="(주)매일경제신문사"/>
    <d v="2023-06-30T00:00:00"/>
    <s v="20230630-7006-2"/>
    <s v="신문구독료"/>
    <x v="1"/>
    <x v="437"/>
  </r>
  <r>
    <x v="50"/>
    <x v="50"/>
    <s v="(유)군산종합가스"/>
    <d v="2023-06-30T00:00:00"/>
    <s v="20230630-7007-3"/>
    <s v="LPG가스요금 납부"/>
    <x v="1"/>
    <x v="1473"/>
  </r>
  <r>
    <x v="50"/>
    <x v="50"/>
    <s v="정자엠코헤리츠 관리사무소"/>
    <d v="2023-06-30T00:00:00"/>
    <s v="20230630-7008-6"/>
    <s v="관리비 납부"/>
    <x v="1"/>
    <x v="1474"/>
  </r>
  <r>
    <x v="50"/>
    <x v="50"/>
    <s v="덕진구청"/>
    <d v="2023-06-30T00:00:00"/>
    <s v="20230630-7009-5"/>
    <s v="자동차세4건 납부"/>
    <x v="1"/>
    <x v="1475"/>
  </r>
  <r>
    <x v="50"/>
    <x v="50"/>
    <s v="신한금융투자주식회사"/>
    <d v="2023-06-30T00:00:00"/>
    <s v="20230630-7017-1"/>
    <s v="이자"/>
    <x v="1269"/>
    <x v="0"/>
  </r>
  <r>
    <x v="50"/>
    <x v="50"/>
    <s v="미래에셋증권 주식회사"/>
    <d v="2023-06-30T00:00:00"/>
    <s v="20230630-7018-1"/>
    <s v="이자"/>
    <x v="1270"/>
    <x v="0"/>
  </r>
  <r>
    <x v="50"/>
    <x v="50"/>
    <s v="개발부"/>
    <d v="2023-06-30T00:00:00"/>
    <s v="20230630-7020-2"/>
    <s v="민군기술이전사업 과제 관련 Cap&amp;Stem 협의 건 출장"/>
    <x v="1"/>
    <x v="1476"/>
  </r>
  <r>
    <x v="50"/>
    <x v="50"/>
    <s v="개발부"/>
    <d v="2023-06-30T00:00:00"/>
    <s v="20230630-7020-3"/>
    <s v="민군기술이전사업 과제 관련 Ceramic Heater 협의 건 출장"/>
    <x v="1"/>
    <x v="1477"/>
  </r>
  <r>
    <x v="50"/>
    <x v="50"/>
    <s v="개발부"/>
    <d v="2023-06-30T00:00:00"/>
    <s v="20230630-7020-4"/>
    <s v="민군기술이전사업 과제 관련 기술 협의 출장"/>
    <x v="1"/>
    <x v="1478"/>
  </r>
  <r>
    <x v="50"/>
    <x v="50"/>
    <s v="개발부"/>
    <d v="2023-06-30T00:00:00"/>
    <s v="20230630-7020-5"/>
    <s v="민군기술이전사업 과제 관련 신뢰성 시험 문의 출장"/>
    <x v="1"/>
    <x v="1479"/>
  </r>
  <r>
    <x v="50"/>
    <x v="50"/>
    <s v="개발부"/>
    <d v="2023-06-30T00:00:00"/>
    <s v="20230630-7020-6"/>
    <s v="민군기술이전사업 과제 관련 Kick-off 미팅 출장"/>
    <x v="1"/>
    <x v="1480"/>
  </r>
  <r>
    <x v="50"/>
    <x v="50"/>
    <s v="개발부"/>
    <d v="2023-06-30T00:00:00"/>
    <s v="20230630-7021-2"/>
    <s v="민군기술이전사업 과제 관련 세라믹 Substrate 기술 협의 출장"/>
    <x v="1"/>
    <x v="1481"/>
  </r>
  <r>
    <x v="50"/>
    <x v="50"/>
    <s v="Union Optical technology Co., Ltd"/>
    <d v="2023-06-30T00:00:00"/>
    <s v="20230630-7022-1"/>
    <s v="3월분 매출대금 회수"/>
    <x v="1271"/>
    <x v="0"/>
  </r>
  <r>
    <x v="50"/>
    <x v="50"/>
    <s v="(주)광우"/>
    <d v="2023-06-30T00:00:00"/>
    <s v="20230630-7033-1"/>
    <s v="3/24일자 매출대금 회수"/>
    <x v="1272"/>
    <x v="0"/>
  </r>
  <r>
    <x v="50"/>
    <x v="50"/>
    <s v="주식회사 텔라움"/>
    <d v="2023-06-30T00:00:00"/>
    <s v="20230630-7033-4"/>
    <s v="5/31일자 매출대금 회수"/>
    <x v="1066"/>
    <x v="0"/>
  </r>
  <r>
    <x v="50"/>
    <x v="50"/>
    <s v="엠피온 주식회사(MPEON.,LTD)"/>
    <d v="2023-06-30T00:00:00"/>
    <s v="20230630-7034-1"/>
    <s v="4/25일자 매출대금 회수"/>
    <x v="1273"/>
    <x v="0"/>
  </r>
  <r>
    <x v="50"/>
    <x v="50"/>
    <s v="세미라이트"/>
    <d v="2023-06-30T00:00:00"/>
    <s v="20230630-7034-3"/>
    <s v="5/25,6/23일자 매출대금 회수"/>
    <x v="363"/>
    <x v="0"/>
  </r>
  <r>
    <x v="50"/>
    <x v="50"/>
    <s v="주식회사 레이닉스"/>
    <d v="2023-06-30T00:00:00"/>
    <s v="20230630-7034-5"/>
    <s v="5/25일자 매출대금 회수"/>
    <x v="52"/>
    <x v="0"/>
  </r>
  <r>
    <x v="50"/>
    <x v="50"/>
    <s v="카오스(주)"/>
    <d v="2023-06-30T00:00:00"/>
    <s v="20230630-7035-1"/>
    <s v="2월잔금 매출대금 회수"/>
    <x v="1274"/>
    <x v="0"/>
  </r>
  <r>
    <x v="50"/>
    <x v="50"/>
    <s v="한화에어로스페이스(주)"/>
    <d v="2023-06-30T00:00:00"/>
    <s v="20230630-7035-3"/>
    <s v="6/20일자 매출대금 회수"/>
    <x v="1275"/>
    <x v="0"/>
  </r>
  <r>
    <x v="50"/>
    <x v="50"/>
    <s v="(주)오상헬스케어"/>
    <d v="2023-06-30T00:00:00"/>
    <s v="20230630-7035-5"/>
    <s v="5/25일자 매출대금 회수"/>
    <x v="1276"/>
    <x v="0"/>
  </r>
  <r>
    <x v="50"/>
    <x v="50"/>
    <s v="DK전자"/>
    <d v="2023-06-30T00:00:00"/>
    <s v="20230630-7036-1"/>
    <s v="5/25일자 매출대금 회수"/>
    <x v="1277"/>
    <x v="0"/>
  </r>
  <r>
    <x v="50"/>
    <x v="50"/>
    <s v="(주)세영기술"/>
    <d v="2023-06-30T00:00:00"/>
    <s v="20230630-7036-3"/>
    <s v="5/25일자 매출대금 회수"/>
    <x v="1278"/>
    <x v="0"/>
  </r>
  <r>
    <x v="50"/>
    <x v="50"/>
    <s v="현대무벡스 주식회사"/>
    <d v="2023-06-30T00:00:00"/>
    <s v="20230630-7036-5"/>
    <s v="5월분 매출대금 회수"/>
    <x v="1279"/>
    <x v="0"/>
  </r>
  <r>
    <x v="50"/>
    <x v="50"/>
    <s v="건흥전기(주)"/>
    <d v="2023-06-30T00:00:00"/>
    <s v="20230630-7037-1"/>
    <s v="2월분 매출대금 회수"/>
    <x v="1280"/>
    <x v="0"/>
  </r>
  <r>
    <x v="50"/>
    <x v="50"/>
    <s v="계림이엔티"/>
    <d v="2023-06-30T00:00:00"/>
    <s v="20230630-7037-4"/>
    <s v="5/31일자 매출대금 회수"/>
    <x v="1281"/>
    <x v="0"/>
  </r>
  <r>
    <x v="50"/>
    <x v="50"/>
    <s v="박병근"/>
    <d v="2023-06-30T00:00:00"/>
    <s v="20230630-7042-1"/>
    <s v="대여금 회수"/>
    <x v="1282"/>
    <x v="0"/>
  </r>
  <r>
    <x v="50"/>
    <x v="50"/>
    <s v="한국산업인력공단"/>
    <d v="2023-06-30T00:00:00"/>
    <s v="20230630-7045-1"/>
    <s v="일학습병행제 전담인력 및 수료지원금"/>
    <x v="1283"/>
    <x v="0"/>
  </r>
  <r>
    <x v="50"/>
    <x v="50"/>
    <s v="KB증권"/>
    <d v="2023-06-30T00:00:00"/>
    <s v="20230630-7047-1"/>
    <s v="이자"/>
    <x v="1284"/>
    <x v="0"/>
  </r>
  <r>
    <x v="50"/>
    <x v="50"/>
    <s v="신한금융투자주식회사"/>
    <d v="2023-06-30T00:00:00"/>
    <s v="20230630-7071-1"/>
    <s v="이자"/>
    <x v="1285"/>
    <x v="0"/>
  </r>
  <r>
    <x v="50"/>
    <x v="50"/>
    <s v="미래에셋증권 주식회사"/>
    <d v="2023-06-30T00:00:00"/>
    <s v="20230630-7071-3"/>
    <s v="이자"/>
    <x v="888"/>
    <x v="0"/>
  </r>
  <r>
    <x v="50"/>
    <x v="50"/>
    <s v="개발부"/>
    <d v="2023-06-30T00:00:00"/>
    <s v="20230630-7076-5"/>
    <s v="2분기 결산 대체-핵심소재 원천기술"/>
    <x v="1"/>
    <x v="1482"/>
  </r>
  <r>
    <x v="50"/>
    <x v="50"/>
    <s v="개발부"/>
    <d v="2023-06-30T00:00:00"/>
    <s v="20230630-7076-6"/>
    <s v="2분기 결산 대체-전북특구 기술사업화"/>
    <x v="1"/>
    <x v="1483"/>
  </r>
  <r>
    <x v="50"/>
    <x v="50"/>
    <s v="개발부"/>
    <d v="2023-06-30T00:00:00"/>
    <s v="20230630-7076-7"/>
    <s v="2분기 결산 대체-융합연구단사업"/>
    <x v="1"/>
    <x v="1313"/>
  </r>
  <r>
    <x v="50"/>
    <x v="50"/>
    <s v="개발부"/>
    <d v="2023-06-30T00:00:00"/>
    <s v="20230630-7076-8"/>
    <s v="2분기 결산 대체-상용차산업 혁신성장"/>
    <x v="1"/>
    <x v="1484"/>
  </r>
  <r>
    <x v="50"/>
    <x v="50"/>
    <s v="개발부"/>
    <d v="2023-06-30T00:00:00"/>
    <s v="20230630-7076-9"/>
    <s v="2분기 결산 대체-전북특구첨단기술"/>
    <x v="1"/>
    <x v="1315"/>
  </r>
  <r>
    <x v="50"/>
    <x v="50"/>
    <s v="개발부"/>
    <d v="2023-06-30T00:00:00"/>
    <s v="20230630-7076-10"/>
    <s v="2분기 결산 대체-지역특화산업육성"/>
    <x v="1"/>
    <x v="1485"/>
  </r>
  <r>
    <x v="50"/>
    <x v="50"/>
    <s v="개발부"/>
    <d v="2023-06-30T00:00:00"/>
    <s v="20230630-7076-11"/>
    <s v="2분기 결산 대체-민군기술이전사업"/>
    <x v="1"/>
    <x v="1486"/>
  </r>
  <r>
    <x v="50"/>
    <x v="50"/>
    <s v="관리부"/>
    <d v="2023-06-30T00:00:00"/>
    <s v="20230630-7082-6"/>
    <s v="보통예금-&gt;단기금융상품 대체"/>
    <x v="1"/>
    <x v="1316"/>
  </r>
  <r>
    <x v="50"/>
    <x v="50"/>
    <s v="관리부"/>
    <d v="2023-06-30T00:00:00"/>
    <s v="20230630-7082-7"/>
    <s v="보통예금-&gt;단기금융상품 대체"/>
    <x v="1"/>
    <x v="1487"/>
  </r>
  <r>
    <x v="50"/>
    <x v="50"/>
    <s v="개발부"/>
    <d v="2023-07-01T00:00:00"/>
    <s v="20230701-7005-5"/>
    <s v="2분기 결산 대체 취소-핵심소재 원천기술"/>
    <x v="1"/>
    <x v="1488"/>
  </r>
  <r>
    <x v="50"/>
    <x v="50"/>
    <s v="개발부"/>
    <d v="2023-07-01T00:00:00"/>
    <s v="20230701-7005-6"/>
    <s v="2분기 결산 대체 취소-전북특구 기술사업화"/>
    <x v="1"/>
    <x v="1489"/>
  </r>
  <r>
    <x v="50"/>
    <x v="50"/>
    <s v="개발부"/>
    <d v="2023-07-01T00:00:00"/>
    <s v="20230701-7005-7"/>
    <s v="2분기 결산 대체 취소-융합연구단사업"/>
    <x v="1"/>
    <x v="1105"/>
  </r>
  <r>
    <x v="50"/>
    <x v="50"/>
    <s v="개발부"/>
    <d v="2023-07-01T00:00:00"/>
    <s v="20230701-7005-8"/>
    <s v="2분기 결산 대체 취소-상용차산업 혁신성장"/>
    <x v="1"/>
    <x v="1490"/>
  </r>
  <r>
    <x v="50"/>
    <x v="50"/>
    <s v="개발부"/>
    <d v="2023-07-01T00:00:00"/>
    <s v="20230701-7005-9"/>
    <s v="2분기 결산 대체 취소-전북특구첨단기술"/>
    <x v="1"/>
    <x v="1108"/>
  </r>
  <r>
    <x v="50"/>
    <x v="50"/>
    <s v="개발부"/>
    <d v="2023-07-01T00:00:00"/>
    <s v="20230701-7005-10"/>
    <s v="2분기 결산 대체 취소-지역특화산업육성"/>
    <x v="1"/>
    <x v="1491"/>
  </r>
  <r>
    <x v="50"/>
    <x v="50"/>
    <s v="개발부"/>
    <d v="2023-07-01T00:00:00"/>
    <s v="20230701-7005-11"/>
    <s v="2분기 결산 대체 취소-민군기술이전사업"/>
    <x v="1"/>
    <x v="1492"/>
  </r>
  <r>
    <x v="50"/>
    <x v="50"/>
    <s v="관리부"/>
    <d v="2023-07-01T00:00:00"/>
    <s v="20230701-7006-6"/>
    <s v="보통예금-&gt;단기금융상품 대체 취소"/>
    <x v="1"/>
    <x v="1101"/>
  </r>
  <r>
    <x v="50"/>
    <x v="50"/>
    <s v="관리부"/>
    <d v="2023-07-01T00:00:00"/>
    <s v="20230701-7006-7"/>
    <s v="보통예금-&gt;단기금융상품 대체 취소"/>
    <x v="1"/>
    <x v="1493"/>
  </r>
  <r>
    <x v="50"/>
    <x v="50"/>
    <s v="헤라코리아"/>
    <d v="2023-07-03T00:00:00"/>
    <s v="20230703-4003-3"/>
    <s v="AU WIRE(1.2MIL±1.7um)"/>
    <x v="1"/>
    <x v="1494"/>
  </r>
  <r>
    <x v="50"/>
    <x v="50"/>
    <s v="(주)알앤비코리아"/>
    <d v="2023-07-03T00:00:00"/>
    <s v="20230703-4004-3"/>
    <s v="CONNECTOR"/>
    <x v="1"/>
    <x v="1495"/>
  </r>
  <r>
    <x v="50"/>
    <x v="50"/>
    <s v="특허청"/>
    <d v="2023-07-03T00:00:00"/>
    <s v="20230703-7001-2"/>
    <s v="연차등록 납부"/>
    <x v="1"/>
    <x v="1496"/>
  </r>
  <r>
    <x v="50"/>
    <x v="50"/>
    <s v="인천공항세관장"/>
    <d v="2023-07-03T00:00:00"/>
    <s v="20230703-7002-3"/>
    <s v="형광체 휠 모터 수입시 수입부가세"/>
    <x v="1"/>
    <x v="1497"/>
  </r>
  <r>
    <x v="50"/>
    <x v="50"/>
    <s v="인천공항세관장"/>
    <d v="2023-07-03T00:00:00"/>
    <s v="20230703-7003-3"/>
    <s v="SOLDER PASTE 수입시 수입부가세"/>
    <x v="1"/>
    <x v="1498"/>
  </r>
  <r>
    <x v="50"/>
    <x v="50"/>
    <s v="인천공항세관장"/>
    <d v="2023-07-03T00:00:00"/>
    <s v="20230703-7005-2"/>
    <s v="CHIP(TOP1401Y) 외 수입시 수입부가세"/>
    <x v="1"/>
    <x v="1499"/>
  </r>
  <r>
    <x v="50"/>
    <x v="50"/>
    <s v="인천공항세관장"/>
    <d v="2023-07-03T00:00:00"/>
    <s v="20230703-7006-2"/>
    <s v="CHIP(R85-35GSE) 외 수입시 수입부가세"/>
    <x v="1"/>
    <x v="1500"/>
  </r>
  <r>
    <x v="50"/>
    <x v="50"/>
    <s v="D&amp;M사업부"/>
    <d v="2023-07-03T00:00:00"/>
    <s v="20230703-7007-3"/>
    <s v="7월분 소액현금"/>
    <x v="1"/>
    <x v="1189"/>
  </r>
  <r>
    <x v="50"/>
    <x v="50"/>
    <s v="한국표준협회 전북지역본부"/>
    <d v="2023-07-03T00:00:00"/>
    <s v="20230703-7008-3"/>
    <s v="LED가로등 외 KS C7653 공장심사 수수료"/>
    <x v="1"/>
    <x v="467"/>
  </r>
  <r>
    <x v="50"/>
    <x v="50"/>
    <s v="센서영업부"/>
    <d v="2023-07-03T00:00:00"/>
    <s v="20230703-7010-4"/>
    <s v="서순철부장외3건 출장비 지급"/>
    <x v="1"/>
    <x v="1501"/>
  </r>
  <r>
    <x v="50"/>
    <x v="50"/>
    <s v="한국투자증권(주)"/>
    <d v="2023-07-03T00:00:00"/>
    <s v="20230703-7011-1"/>
    <s v="아시아전문투자형사모부동산투자신탁29호 배당금수익"/>
    <x v="1286"/>
    <x v="0"/>
  </r>
  <r>
    <x v="50"/>
    <x v="50"/>
    <s v="개인화물"/>
    <d v="2023-07-03T00:00:00"/>
    <s v="20230703-7012-2"/>
    <s v="6월분 매입액 결제"/>
    <x v="1"/>
    <x v="641"/>
  </r>
  <r>
    <x v="50"/>
    <x v="50"/>
    <s v="개발부"/>
    <d v="2023-07-03T00:00:00"/>
    <s v="20230703-7013-3"/>
    <s v="6월분 매입액 결제 - 민군기술이전사업"/>
    <x v="1"/>
    <x v="694"/>
  </r>
  <r>
    <x v="50"/>
    <x v="50"/>
    <s v="개발부"/>
    <d v="2023-07-03T00:00:00"/>
    <s v="20230703-7013-4"/>
    <s v="6월분 매입액 결제 - 민군기술이전사업"/>
    <x v="1"/>
    <x v="467"/>
  </r>
  <r>
    <x v="50"/>
    <x v="50"/>
    <s v="개발부"/>
    <d v="2023-07-03T00:00:00"/>
    <s v="20230703-7013-5"/>
    <s v="민군기술이전사업 과제 관련 세라믹 substrate 조립 관련 기술협의 출장"/>
    <x v="1"/>
    <x v="645"/>
  </r>
  <r>
    <x v="50"/>
    <x v="50"/>
    <s v="전주고용센터"/>
    <d v="2023-07-03T00:00:00"/>
    <s v="20230703-7014-2"/>
    <s v="육아휴직 사업주 지원금(문경미,박준영)"/>
    <x v="1287"/>
    <x v="0"/>
  </r>
  <r>
    <x v="50"/>
    <x v="50"/>
    <s v="익산세관"/>
    <d v="2023-07-03T00:00:00"/>
    <s v="20230703-7015-1"/>
    <s v="관세 환급"/>
    <x v="1288"/>
    <x v="0"/>
  </r>
  <r>
    <x v="50"/>
    <x v="50"/>
    <s v="한국전력공사"/>
    <d v="2023-07-05T00:00:00"/>
    <s v="20230705-7001-2"/>
    <s v="6월 전기요금(본관) 납부"/>
    <x v="1"/>
    <x v="650"/>
  </r>
  <r>
    <x v="50"/>
    <x v="50"/>
    <s v="신한은행 익산"/>
    <d v="2023-07-05T00:00:00"/>
    <s v="20230705-7002-7"/>
    <s v="7월분 법인카드대금 결제"/>
    <x v="1"/>
    <x v="1502"/>
  </r>
  <r>
    <x v="50"/>
    <x v="50"/>
    <s v="주식회사 아이로보"/>
    <d v="2023-07-05T00:00:00"/>
    <s v="20230705-7004-1"/>
    <s v="5/25일자 매출대금 회수"/>
    <x v="1289"/>
    <x v="0"/>
  </r>
  <r>
    <x v="50"/>
    <x v="50"/>
    <s v="개발부"/>
    <d v="2023-07-05T00:00:00"/>
    <s v="20230705-7006-3"/>
    <s v="전북특구첨단기술 과제 관련 과제 정산"/>
    <x v="1290"/>
    <x v="0"/>
  </r>
  <r>
    <x v="50"/>
    <x v="50"/>
    <s v="개발부"/>
    <d v="2023-07-05T00:00:00"/>
    <s v="20230705-7006-4"/>
    <s v="전북특구첨단기술 과제 관련 과제 정산"/>
    <x v="1"/>
    <x v="1315"/>
  </r>
  <r>
    <x v="50"/>
    <x v="50"/>
    <s v="에스에이치테크"/>
    <d v="2023-07-06T00:00:00"/>
    <s v="20230706-7001-1"/>
    <s v="매출대금 선수입금"/>
    <x v="905"/>
    <x v="0"/>
  </r>
  <r>
    <x v="50"/>
    <x v="50"/>
    <s v="미래에셋증권 주식회사"/>
    <d v="2023-07-07T00:00:00"/>
    <s v="20230707-7002-1"/>
    <s v="이자"/>
    <x v="1291"/>
    <x v="0"/>
  </r>
  <r>
    <x v="50"/>
    <x v="50"/>
    <s v="미래에셋증권 주식회사"/>
    <d v="2023-07-07T00:00:00"/>
    <s v="20230707-7002-2"/>
    <s v="이자"/>
    <x v="1292"/>
    <x v="0"/>
  </r>
  <r>
    <x v="50"/>
    <x v="50"/>
    <s v="미래에셋증권 주식회사"/>
    <d v="2023-07-07T00:00:00"/>
    <s v="20230707-7002-3"/>
    <s v="이자"/>
    <x v="1023"/>
    <x v="0"/>
  </r>
  <r>
    <x v="50"/>
    <x v="50"/>
    <s v="미래에셋증권 주식회사"/>
    <d v="2023-07-10T00:00:00"/>
    <s v="20230710-7001-1"/>
    <s v="파인디앤씨 제6회차 신주인수권부사채 일부 양도"/>
    <x v="1293"/>
    <x v="0"/>
  </r>
  <r>
    <x v="50"/>
    <x v="50"/>
    <s v="한국에너지공단(본사)"/>
    <d v="2023-07-10T00:00:00"/>
    <s v="20230710-7002-3"/>
    <s v="LED신규스포츠등 고효율인증서 발급수수료"/>
    <x v="1"/>
    <x v="1189"/>
  </r>
  <r>
    <x v="50"/>
    <x v="50"/>
    <s v="주식회사디앤시바이오"/>
    <d v="2023-07-10T00:00:00"/>
    <s v="20230710-7003-3"/>
    <s v="영업수수료"/>
    <x v="1"/>
    <x v="1503"/>
  </r>
  <r>
    <x v="50"/>
    <x v="50"/>
    <s v="한국표준협회"/>
    <d v="2023-07-10T00:00:00"/>
    <s v="20230710-7004-2"/>
    <s v="KS C 7658 외 KS표준 개정"/>
    <x v="1"/>
    <x v="1504"/>
  </r>
  <r>
    <x v="50"/>
    <x v="50"/>
    <s v="재단법인 키엘연구원"/>
    <d v="2023-07-10T00:00:00"/>
    <s v="20230710-7005-3"/>
    <s v="LED램프 전문기관검사 시험수수료"/>
    <x v="1"/>
    <x v="1505"/>
  </r>
  <r>
    <x v="50"/>
    <x v="50"/>
    <s v="서울보증보험 익산"/>
    <d v="2023-07-10T00:00:00"/>
    <s v="20230710-7006-2"/>
    <s v="자동증강조명장치 외 납품시 하자이행보증보험증권 발급료"/>
    <x v="1"/>
    <x v="1023"/>
  </r>
  <r>
    <x v="50"/>
    <x v="50"/>
    <s v="어스틴투자자문주식회사"/>
    <d v="2023-07-10T00:00:00"/>
    <s v="20230710-7007-2"/>
    <s v="단기대여금"/>
    <x v="1"/>
    <x v="91"/>
  </r>
  <r>
    <x v="50"/>
    <x v="50"/>
    <s v="특급합동관세사무소"/>
    <d v="2023-07-10T00:00:00"/>
    <s v="20230710-7008-4"/>
    <s v="SU7500CSP 수입시 수입통관비"/>
    <x v="1"/>
    <x v="1506"/>
  </r>
  <r>
    <x v="50"/>
    <x v="50"/>
    <s v="특급합동관세사무소"/>
    <d v="2023-07-10T00:00:00"/>
    <s v="20230710-7009-12"/>
    <s v="EPOXY(ME-540)외 수입시 수입통관료"/>
    <x v="1"/>
    <x v="1507"/>
  </r>
  <r>
    <x v="50"/>
    <x v="50"/>
    <s v="NIDEC Corporation"/>
    <d v="2023-07-10T00:00:00"/>
    <s v="20230710-7010-5"/>
    <s v="형광체 휠 모터 선결제시 수수료"/>
    <x v="1"/>
    <x v="204"/>
  </r>
  <r>
    <x v="50"/>
    <x v="50"/>
    <s v="D&amp;M사업부"/>
    <d v="2023-07-10T00:00:00"/>
    <s v="20230710-7012-2"/>
    <s v="6월 급여 지급"/>
    <x v="1"/>
    <x v="1080"/>
  </r>
  <r>
    <x v="50"/>
    <x v="50"/>
    <s v="전주세무서"/>
    <d v="2023-07-10T00:00:00"/>
    <s v="20230710-7013-2"/>
    <s v="5월 갑근세,기타소득세"/>
    <x v="1"/>
    <x v="1508"/>
  </r>
  <r>
    <x v="50"/>
    <x v="50"/>
    <s v="전라북도 완주군"/>
    <d v="2023-07-10T00:00:00"/>
    <s v="20230710-7013-4"/>
    <s v="5월 주민세,기타주민세"/>
    <x v="1"/>
    <x v="1509"/>
  </r>
  <r>
    <x v="50"/>
    <x v="50"/>
    <s v="국민건강보험공단"/>
    <d v="2023-07-10T00:00:00"/>
    <s v="20230710-7014-5"/>
    <s v="6월 사회보험 납부"/>
    <x v="1"/>
    <x v="1510"/>
  </r>
  <r>
    <x v="50"/>
    <x v="50"/>
    <s v="전라북도 완주군"/>
    <d v="2023-07-10T00:00:00"/>
    <s v="20230710-7015-2"/>
    <s v="5월 지방소득세(종업원분) 납부"/>
    <x v="1"/>
    <x v="1511"/>
  </r>
  <r>
    <x v="50"/>
    <x v="50"/>
    <s v="인천공항세관장"/>
    <d v="2023-07-10T00:00:00"/>
    <s v="20230710-7016-2"/>
    <s v="LED(NSHU591C) 외 수입시 수입부가세"/>
    <x v="1"/>
    <x v="1512"/>
  </r>
  <r>
    <x v="50"/>
    <x v="50"/>
    <s v="센서영업부"/>
    <d v="2023-07-10T00:00:00"/>
    <s v="20230710-7017-6"/>
    <s v="김혁전무외4건 출장비 지급"/>
    <x v="1"/>
    <x v="1513"/>
  </r>
  <r>
    <x v="50"/>
    <x v="50"/>
    <s v="다복테크"/>
    <d v="2023-07-10T00:00:00"/>
    <s v="20230710-7018-1"/>
    <s v="7/8일자 매출대금 회수"/>
    <x v="452"/>
    <x v="0"/>
  </r>
  <r>
    <x v="50"/>
    <x v="50"/>
    <s v="자이에스앤디(주)"/>
    <d v="2023-07-10T00:00:00"/>
    <s v="20230710-7018-3"/>
    <s v="6/7일자 매출대금 회수"/>
    <x v="1294"/>
    <x v="0"/>
  </r>
  <r>
    <x v="50"/>
    <x v="50"/>
    <s v="한화시스템(주)"/>
    <d v="2023-07-10T00:00:00"/>
    <s v="20230710-7018-5"/>
    <s v="6/30일자 매출대금 회수"/>
    <x v="1295"/>
    <x v="0"/>
  </r>
  <r>
    <x v="50"/>
    <x v="50"/>
    <s v="엘지전자(주)"/>
    <d v="2023-07-10T00:00:00"/>
    <s v="20230710-7019-1"/>
    <s v="6월분 매출대금 회수"/>
    <x v="1296"/>
    <x v="0"/>
  </r>
  <r>
    <x v="50"/>
    <x v="50"/>
    <s v="(주)오디쎄미"/>
    <d v="2023-07-10T00:00:00"/>
    <s v="20230710-7019-3"/>
    <s v="4월분 매출대금 회수"/>
    <x v="1297"/>
    <x v="0"/>
  </r>
  <r>
    <x v="50"/>
    <x v="50"/>
    <s v="(주)하나반도체"/>
    <d v="2023-07-10T00:00:00"/>
    <s v="20230710-7019-5"/>
    <s v="4/25일자 매출대금 회수"/>
    <x v="916"/>
    <x v="0"/>
  </r>
  <r>
    <x v="50"/>
    <x v="50"/>
    <s v="달슨(Dahlson)"/>
    <d v="2023-07-10T00:00:00"/>
    <s v="20230710-7020-1"/>
    <s v="5월일부 매출대금 회수"/>
    <x v="1298"/>
    <x v="0"/>
  </r>
  <r>
    <x v="50"/>
    <x v="50"/>
    <s v="삼성증권 익산"/>
    <d v="2023-07-10T00:00:00"/>
    <s v="20230710-7022-1"/>
    <s v="이자"/>
    <x v="1299"/>
    <x v="0"/>
  </r>
  <r>
    <x v="50"/>
    <x v="50"/>
    <s v="미래에셋증권 주식회사"/>
    <d v="2023-07-11T00:00:00"/>
    <s v="20230711-7002-1"/>
    <s v="보통예금(미래)-&gt;보통예금(미래) 이체"/>
    <x v="1300"/>
    <x v="0"/>
  </r>
  <r>
    <x v="50"/>
    <x v="50"/>
    <s v="미래에셋증권 주식회사"/>
    <d v="2023-07-11T00:00:00"/>
    <s v="20230711-7002-2"/>
    <s v="보통예금(미래)-&gt;보통예금(미래) 이체"/>
    <x v="1"/>
    <x v="1514"/>
  </r>
  <r>
    <x v="50"/>
    <x v="50"/>
    <s v="미래에셋증권 주식회사"/>
    <d v="2023-07-11T00:00:00"/>
    <s v="20230711-7002-3"/>
    <s v="이자"/>
    <x v="878"/>
    <x v="0"/>
  </r>
  <r>
    <x v="50"/>
    <x v="50"/>
    <s v="주식회사 맥스웨이"/>
    <d v="2023-07-11T00:00:00"/>
    <s v="20230711-7003-1"/>
    <s v="매출대금 선수입금"/>
    <x v="307"/>
    <x v="0"/>
  </r>
  <r>
    <x v="50"/>
    <x v="50"/>
    <s v="전북은행 안골"/>
    <d v="2023-07-12T00:00:00"/>
    <s v="20230712-7001-1"/>
    <s v="외화예금(전북) -&gt; 보통예금(전북) 이체"/>
    <x v="1301"/>
    <x v="0"/>
  </r>
  <r>
    <x v="50"/>
    <x v="50"/>
    <s v="대한엘리베이터 주식회사"/>
    <d v="2023-07-12T00:00:00"/>
    <s v="20230712-7002-1"/>
    <s v="7/11,매출대금 선수입금"/>
    <x v="905"/>
    <x v="0"/>
  </r>
  <r>
    <x v="50"/>
    <x v="50"/>
    <s v="신성시스템"/>
    <d v="2023-07-12T00:00:00"/>
    <s v="20230712-7002-4"/>
    <s v="7월분 매출대금 회수"/>
    <x v="291"/>
    <x v="0"/>
  </r>
  <r>
    <x v="50"/>
    <x v="50"/>
    <s v="한국산업인력공단"/>
    <d v="2023-07-12T00:00:00"/>
    <s v="20230712-7005-1"/>
    <s v="일학습병행제 학습근로지원금"/>
    <x v="1302"/>
    <x v="0"/>
  </r>
  <r>
    <x v="50"/>
    <x v="50"/>
    <s v="하나로엠지엠(주)"/>
    <d v="2023-07-13T00:00:00"/>
    <s v="20230713-7001-1"/>
    <s v="7/5일자 매출대금 회수"/>
    <x v="357"/>
    <x v="0"/>
  </r>
  <r>
    <x v="50"/>
    <x v="50"/>
    <s v="서울보증보험 익산"/>
    <d v="2023-07-13T00:00:00"/>
    <s v="20230713-7004-2"/>
    <s v="자동증강조명장치 외 하자이행보증보험증권 발급료 환급"/>
    <x v="1303"/>
    <x v="0"/>
  </r>
  <r>
    <x v="50"/>
    <x v="50"/>
    <s v="한국산업인력공단"/>
    <d v="2023-07-13T00:00:00"/>
    <s v="20230713-7005-1"/>
    <s v="일학습병행제 전담인력수당"/>
    <x v="1304"/>
    <x v="0"/>
  </r>
  <r>
    <x v="50"/>
    <x v="50"/>
    <s v="센서영업부"/>
    <d v="2023-07-14T00:00:00"/>
    <s v="20230714-7001-4"/>
    <s v="석봉래부장외1명 중국출장비(7/17~18)"/>
    <x v="1"/>
    <x v="1515"/>
  </r>
  <r>
    <x v="50"/>
    <x v="50"/>
    <s v="현대엘리베이터(주)"/>
    <d v="2023-07-14T00:00:00"/>
    <s v="20230714-7002-1"/>
    <s v="5/15일자 매출대금 회수"/>
    <x v="1305"/>
    <x v="0"/>
  </r>
  <r>
    <x v="50"/>
    <x v="50"/>
    <s v="주식회사현대엠아이비인터내셔널"/>
    <d v="2023-07-14T00:00:00"/>
    <s v="20230714-7002-3"/>
    <s v="4/25일자 매출대금 회수"/>
    <x v="1306"/>
    <x v="0"/>
  </r>
  <r>
    <x v="50"/>
    <x v="50"/>
    <s v="주식회사 마운트지앤디"/>
    <d v="2023-07-14T00:00:00"/>
    <s v="20230714-7002-5"/>
    <s v="5/15일자 매출대금 회수"/>
    <x v="1307"/>
    <x v="0"/>
  </r>
  <r>
    <x v="50"/>
    <x v="50"/>
    <s v="(주)서브원"/>
    <d v="2023-07-14T00:00:00"/>
    <s v="20230714-7003-1"/>
    <s v="5/15,6/30일자 매출대금 회수"/>
    <x v="1308"/>
    <x v="0"/>
  </r>
  <r>
    <x v="50"/>
    <x v="50"/>
    <s v="(주)비콘웨이브"/>
    <d v="2023-07-14T00:00:00"/>
    <s v="20230714-7003-4"/>
    <s v="5/25일자 매출대금 회수"/>
    <x v="1108"/>
    <x v="0"/>
  </r>
  <r>
    <x v="50"/>
    <x v="50"/>
    <s v="개발부"/>
    <d v="2023-07-14T00:00:00"/>
    <s v="20230714-7004-2"/>
    <s v="민군기술이전사업 과제 관련 기술 협의 출장"/>
    <x v="1"/>
    <x v="267"/>
  </r>
  <r>
    <x v="50"/>
    <x v="50"/>
    <s v="특허청"/>
    <d v="2023-07-17T00:00:00"/>
    <s v="20230717-7001-4"/>
    <s v="연차등록료3건 납부"/>
    <x v="1"/>
    <x v="1516"/>
  </r>
  <r>
    <x v="50"/>
    <x v="50"/>
    <s v="투어비스타여행서비스(유)"/>
    <d v="2023-07-17T00:00:00"/>
    <s v="20230717-7002-3"/>
    <s v="강희석부장외1명 중국출장 항공권"/>
    <x v="1"/>
    <x v="1517"/>
  </r>
  <r>
    <x v="50"/>
    <x v="50"/>
    <s v="센서영업부"/>
    <d v="2023-07-17T00:00:00"/>
    <s v="20230717-7002-6"/>
    <s v="강희석,강현석 중국출장비(7/18~20)"/>
    <x v="1"/>
    <x v="1518"/>
  </r>
  <r>
    <x v="50"/>
    <x v="50"/>
    <s v="인천공항세관장"/>
    <d v="2023-07-17T00:00:00"/>
    <s v="20230717-7003-3"/>
    <s v="SOLDER PREFORM 수입시 수입부가세"/>
    <x v="1"/>
    <x v="1519"/>
  </r>
  <r>
    <x v="50"/>
    <x v="50"/>
    <s v="파리바게트 삼례점"/>
    <d v="2023-07-17T00:00:00"/>
    <s v="20230717-7004-3"/>
    <s v="생일자 케익지원"/>
    <x v="1"/>
    <x v="1440"/>
  </r>
  <r>
    <x v="50"/>
    <x v="50"/>
    <s v="HK XINYUHANG ELECTRONIC"/>
    <d v="2023-07-17T00:00:00"/>
    <s v="20230717-7005-4"/>
    <s v="7월분 매입액 결제시 수수료"/>
    <x v="1"/>
    <x v="871"/>
  </r>
  <r>
    <x v="50"/>
    <x v="50"/>
    <s v="인천공항세관장"/>
    <d v="2023-07-17T00:00:00"/>
    <s v="20230717-7006-2"/>
    <s v="CHIP(ES-VEGHM12A) 수입시 수입부가세"/>
    <x v="1"/>
    <x v="1520"/>
  </r>
  <r>
    <x v="50"/>
    <x v="50"/>
    <s v="특급합동관세사무소"/>
    <d v="2023-07-17T00:00:00"/>
    <s v="20230717-7007-6"/>
    <s v="CHIP(17-2102UBGC) 외 수입시 수입통관료"/>
    <x v="1"/>
    <x v="1521"/>
  </r>
  <r>
    <x v="50"/>
    <x v="50"/>
    <s v="서울보증보험 익산"/>
    <d v="2023-07-17T00:00:00"/>
    <s v="20230717-7008-2"/>
    <s v="LED조명기구등 외 납품시 하자이행보증보험증권 발급료"/>
    <x v="1"/>
    <x v="251"/>
  </r>
  <r>
    <x v="50"/>
    <x v="50"/>
    <s v="D&amp;M사업부"/>
    <d v="2023-07-17T00:00:00"/>
    <s v="20230717-7009-10"/>
    <s v="6월분 매입액 결제"/>
    <x v="1"/>
    <x v="1522"/>
  </r>
  <r>
    <x v="50"/>
    <x v="50"/>
    <s v="RAYTRONJAPAN"/>
    <d v="2023-07-17T00:00:00"/>
    <s v="20230717-7010-4"/>
    <s v="6월분 매입액 결제시 수수료"/>
    <x v="1"/>
    <x v="204"/>
  </r>
  <r>
    <x v="50"/>
    <x v="50"/>
    <s v="동화아이엔디(주)"/>
    <d v="2023-07-17T00:00:00"/>
    <s v="20230717-7011-4"/>
    <s v="6월분 매입액 결제시 수수료"/>
    <x v="1"/>
    <x v="178"/>
  </r>
  <r>
    <x v="50"/>
    <x v="50"/>
    <s v="X-FAB Semiconductor Foundries"/>
    <d v="2023-07-17T00:00:00"/>
    <s v="20230717-7012-4"/>
    <s v="6월분 매입액 결제시 수수료"/>
    <x v="1"/>
    <x v="204"/>
  </r>
  <r>
    <x v="50"/>
    <x v="50"/>
    <s v="한국표준협회"/>
    <d v="2023-07-17T00:00:00"/>
    <s v="20230717-7013-2"/>
    <s v="KS C 7658 외 KS표준 개정"/>
    <x v="1"/>
    <x v="1034"/>
  </r>
  <r>
    <x v="50"/>
    <x v="50"/>
    <s v="D&amp;M사업부"/>
    <d v="2023-07-17T00:00:00"/>
    <s v="20230717-7014-7"/>
    <s v="7월분 소액현금 정산"/>
    <x v="1"/>
    <x v="1523"/>
  </r>
  <r>
    <x v="50"/>
    <x v="50"/>
    <s v="센서영업부"/>
    <d v="2023-07-17T00:00:00"/>
    <s v="20230717-7016-3"/>
    <s v="설영한,강현석 독일 전시회 참가 출장비 정산(6/25~7/2)"/>
    <x v="1"/>
    <x v="292"/>
  </r>
  <r>
    <x v="50"/>
    <x v="50"/>
    <s v="센서영업부"/>
    <d v="2023-07-17T00:00:00"/>
    <s v="20230717-7018-4"/>
    <s v="이종상부장외5건 출장비 지급"/>
    <x v="1"/>
    <x v="1524"/>
  </r>
  <r>
    <x v="50"/>
    <x v="50"/>
    <s v="달슨(Dahlson)"/>
    <d v="2023-07-17T00:00:00"/>
    <s v="20230717-7021-1"/>
    <s v="5월잔금 매출대금 회수"/>
    <x v="1309"/>
    <x v="0"/>
  </r>
  <r>
    <x v="50"/>
    <x v="50"/>
    <s v="동일테크주식회사"/>
    <d v="2023-07-17T00:00:00"/>
    <s v="20230717-7021-3"/>
    <s v="5/25일자 매출대금 회수"/>
    <x v="1015"/>
    <x v="0"/>
  </r>
  <r>
    <x v="50"/>
    <x v="50"/>
    <s v="한국전력공사"/>
    <d v="2023-07-18T00:00:00"/>
    <s v="20230718-7001-6"/>
    <s v="전기요금 납부"/>
    <x v="1"/>
    <x v="1525"/>
  </r>
  <r>
    <x v="50"/>
    <x v="50"/>
    <s v="D&amp;M사업부"/>
    <d v="2023-07-18T00:00:00"/>
    <s v="20230718-7002-23"/>
    <s v="5월분 매입액 결제"/>
    <x v="1"/>
    <x v="1526"/>
  </r>
  <r>
    <x v="50"/>
    <x v="50"/>
    <s v="코츠테크놀로지(주)"/>
    <d v="2023-07-19T00:00:00"/>
    <s v="20230719-7002-1"/>
    <s v="매출대금 선수입금"/>
    <x v="71"/>
    <x v="0"/>
  </r>
  <r>
    <x v="50"/>
    <x v="50"/>
    <s v="대산이엔피 주식회사"/>
    <d v="2023-07-19T00:00:00"/>
    <s v="20230719-7002-3"/>
    <s v="매출대금 선수입금"/>
    <x v="68"/>
    <x v="0"/>
  </r>
  <r>
    <x v="50"/>
    <x v="50"/>
    <s v="현승엘레베이터주식회사"/>
    <d v="2023-07-20T00:00:00"/>
    <s v="20230720-7005-1"/>
    <s v="7/20일자 매출대금 회수"/>
    <x v="380"/>
    <x v="0"/>
  </r>
  <r>
    <x v="50"/>
    <x v="50"/>
    <s v="현지엘리베이터(주)"/>
    <d v="2023-07-20T00:00:00"/>
    <s v="20230720-7005-3"/>
    <s v="매출대금 선수입금"/>
    <x v="68"/>
    <x v="0"/>
  </r>
  <r>
    <x v="50"/>
    <x v="50"/>
    <s v="SK텔레콤"/>
    <d v="2023-07-21T00:00:00"/>
    <s v="20230721-7001-14"/>
    <s v="이동전화요금 납부"/>
    <x v="1"/>
    <x v="1527"/>
  </r>
  <r>
    <x v="50"/>
    <x v="50"/>
    <s v="D&amp;M사업부"/>
    <d v="2023-07-21T00:00:00"/>
    <s v="20230721-7002-3"/>
    <s v="외주조립비"/>
    <x v="1"/>
    <x v="1528"/>
  </r>
  <r>
    <x v="50"/>
    <x v="50"/>
    <s v="하나카드"/>
    <d v="2023-07-24T00:00:00"/>
    <s v="20230724-7003-2"/>
    <s v="7월분 법인카드대금 결제 - 핵심소재원천기술개발사업"/>
    <x v="1"/>
    <x v="1529"/>
  </r>
  <r>
    <x v="50"/>
    <x v="50"/>
    <s v="전북카드"/>
    <d v="2023-07-24T00:00:00"/>
    <s v="20230724-7004-2"/>
    <s v="7월분 법인카드대금 결제"/>
    <x v="1"/>
    <x v="610"/>
  </r>
  <r>
    <x v="50"/>
    <x v="50"/>
    <s v="유한회사 엘제이금속"/>
    <d v="2023-07-24T00:00:00"/>
    <s v="20230724-7007-1"/>
    <s v="리드프레임 부산물 매각"/>
    <x v="1310"/>
    <x v="0"/>
  </r>
  <r>
    <x v="50"/>
    <x v="50"/>
    <s v="(주)지브이피"/>
    <d v="2023-07-24T00:00:00"/>
    <s v="20230724-7008-1"/>
    <s v="선급금 반환"/>
    <x v="334"/>
    <x v="0"/>
  </r>
  <r>
    <x v="50"/>
    <x v="50"/>
    <s v="(재)전북테크노파크"/>
    <d v="2023-07-24T00:00:00"/>
    <s v="20230724-7009-1"/>
    <s v="LED스포츠등 전문기관검사 시험수수료 환급"/>
    <x v="1311"/>
    <x v="0"/>
  </r>
  <r>
    <x v="50"/>
    <x v="50"/>
    <s v="유한회사 한국루브택"/>
    <d v="2023-07-25T00:00:00"/>
    <s v="20230725-4076-3"/>
    <s v="유압류(NUTO 46)"/>
    <x v="1"/>
    <x v="319"/>
  </r>
  <r>
    <x v="50"/>
    <x v="50"/>
    <s v="주식회사 카이엘코리아"/>
    <d v="2023-07-25T00:00:00"/>
    <s v="20230725-4078-3"/>
    <s v="Pyrosil Catridge MGK 600ml"/>
    <x v="1"/>
    <x v="436"/>
  </r>
  <r>
    <x v="50"/>
    <x v="50"/>
    <s v="미래에셋증권(주)"/>
    <d v="2023-07-25T00:00:00"/>
    <s v="20230725-7001-4"/>
    <s v="퇴직연금 추가불입"/>
    <x v="1"/>
    <x v="1530"/>
  </r>
  <r>
    <x v="50"/>
    <x v="50"/>
    <s v="D&amp;M사업부"/>
    <d v="2023-07-25T00:00:00"/>
    <s v="20230725-7001-5"/>
    <s v="조혜주,박찬우사원 퇴직금 지급"/>
    <x v="1"/>
    <x v="1531"/>
  </r>
  <r>
    <x v="50"/>
    <x v="50"/>
    <s v="페더럴익스프레스코리아(주)"/>
    <d v="2023-07-25T00:00:00"/>
    <s v="20230725-7002-3"/>
    <s v="제품 입출고시 운반비"/>
    <x v="1"/>
    <x v="1532"/>
  </r>
  <r>
    <x v="50"/>
    <x v="50"/>
    <s v="(주)에스원전주"/>
    <d v="2023-07-25T00:00:00"/>
    <s v="20230725-7003-7"/>
    <s v="무인기계경비용역료외"/>
    <x v="1"/>
    <x v="1356"/>
  </r>
  <r>
    <x v="50"/>
    <x v="50"/>
    <s v="사단법인대한산업안전협회"/>
    <d v="2023-07-25T00:00:00"/>
    <s v="20230725-7004-3"/>
    <s v="7월 안전관리대행수수료"/>
    <x v="1"/>
    <x v="497"/>
  </r>
  <r>
    <x v="50"/>
    <x v="50"/>
    <s v="대한산업보건협회"/>
    <d v="2023-07-25T00:00:00"/>
    <s v="20230725-7005-5"/>
    <s v="7월 보건관리대행수수료외"/>
    <x v="1"/>
    <x v="170"/>
  </r>
  <r>
    <x v="50"/>
    <x v="50"/>
    <s v="특급합동관세사무소"/>
    <d v="2023-07-25T00:00:00"/>
    <s v="20230725-7006-5"/>
    <s v="CLE-5017SU CHIP 외 수입시 수입통관비"/>
    <x v="1"/>
    <x v="1533"/>
  </r>
  <r>
    <x v="50"/>
    <x v="50"/>
    <s v="D&amp;M사업부"/>
    <d v="2023-07-25T00:00:00"/>
    <s v="20230725-7007-12"/>
    <s v="5월분 매입액 결제"/>
    <x v="1"/>
    <x v="1534"/>
  </r>
  <r>
    <x v="50"/>
    <x v="50"/>
    <s v="신정상사"/>
    <d v="2023-07-25T00:00:00"/>
    <s v="20230725-7008-3"/>
    <s v="점보롤화장지"/>
    <x v="1"/>
    <x v="1453"/>
  </r>
  <r>
    <x v="50"/>
    <x v="50"/>
    <s v="주식회사 케이태우"/>
    <d v="2023-07-25T00:00:00"/>
    <s v="20230725-7009-3"/>
    <s v="금형(토너량 검출센서/렌즈) 외 - 계약금"/>
    <x v="1"/>
    <x v="37"/>
  </r>
  <r>
    <x v="50"/>
    <x v="50"/>
    <s v="개별화물"/>
    <d v="2023-07-25T00:00:00"/>
    <s v="20230725-7011-3"/>
    <s v="OAS-2064HD-SA1-A 외 출하시 운반비"/>
    <x v="1"/>
    <x v="1030"/>
  </r>
  <r>
    <x v="50"/>
    <x v="50"/>
    <s v="나노종합기술원"/>
    <d v="2023-07-25T00:00:00"/>
    <s v="20230725-7012-4"/>
    <s v="진공 Reflow 장비 사용신청비"/>
    <x v="1"/>
    <x v="1535"/>
  </r>
  <r>
    <x v="50"/>
    <x v="50"/>
    <s v="주식회사 영진기기"/>
    <d v="2023-07-25T00:00:00"/>
    <s v="20230725-7013-3"/>
    <s v="PCB(064CF-16B55) VIA HOLE 크로스섹션 분석 시험수수료"/>
    <x v="1"/>
    <x v="291"/>
  </r>
  <r>
    <x v="50"/>
    <x v="50"/>
    <s v="정자엠코헤리츠 관리사무소"/>
    <d v="2023-07-25T00:00:00"/>
    <s v="20230725-7015-6"/>
    <s v="관리비 납부"/>
    <x v="1"/>
    <x v="1536"/>
  </r>
  <r>
    <x v="50"/>
    <x v="50"/>
    <s v="서울보증보험 익산"/>
    <d v="2023-07-25T00:00:00"/>
    <s v="20230725-7016-2"/>
    <s v="LED조명기구등 외 납품시 하자이행보증보험증권 발급료"/>
    <x v="1"/>
    <x v="1023"/>
  </r>
  <r>
    <x v="50"/>
    <x v="50"/>
    <s v="개별화물"/>
    <d v="2023-07-25T00:00:00"/>
    <s v="20230725-7017-3"/>
    <s v="LED조명 출하시 운반비"/>
    <x v="1"/>
    <x v="159"/>
  </r>
  <r>
    <x v="50"/>
    <x v="50"/>
    <s v="강명희(전북80아5772)"/>
    <d v="2023-07-25T00:00:00"/>
    <s v="20230725-7018-3"/>
    <s v="LED조명기구 납품시 운반비"/>
    <x v="1"/>
    <x v="182"/>
  </r>
  <r>
    <x v="50"/>
    <x v="50"/>
    <s v="센서영업부"/>
    <d v="2023-07-25T00:00:00"/>
    <s v="20230725-7021-5"/>
    <s v="문병천이사외7건 출장비 지급"/>
    <x v="1"/>
    <x v="1537"/>
  </r>
  <r>
    <x v="50"/>
    <x v="50"/>
    <s v="영진철물공구백화점"/>
    <d v="2023-07-25T00:00:00"/>
    <s v="20230725-7022-2"/>
    <s v="쓰레기봉투 구입"/>
    <x v="1"/>
    <x v="522"/>
  </r>
  <r>
    <x v="50"/>
    <x v="50"/>
    <s v="인천공항세관장"/>
    <d v="2023-07-25T00:00:00"/>
    <s v="20230725-7023-3"/>
    <s v="형광체 휠 모터 수입시 수입부가세"/>
    <x v="1"/>
    <x v="1538"/>
  </r>
  <r>
    <x v="50"/>
    <x v="50"/>
    <s v="(주)케이티"/>
    <d v="2023-07-25T00:00:00"/>
    <s v="20230725-7024-5"/>
    <s v="자동화재속보설비 통신비외"/>
    <x v="1"/>
    <x v="1172"/>
  </r>
  <r>
    <x v="50"/>
    <x v="50"/>
    <s v="(주)LG유플러스"/>
    <d v="2023-07-25T00:00:00"/>
    <s v="20230725-7025-3"/>
    <s v="전화요금 납부"/>
    <x v="1"/>
    <x v="1539"/>
  </r>
  <r>
    <x v="50"/>
    <x v="50"/>
    <s v="완주산업단지사무소"/>
    <d v="2023-07-25T00:00:00"/>
    <s v="20230725-7026-5"/>
    <s v="상하수도요금 납부"/>
    <x v="1"/>
    <x v="1540"/>
  </r>
  <r>
    <x v="50"/>
    <x v="50"/>
    <s v="(유)군산종합가스"/>
    <d v="2023-07-25T00:00:00"/>
    <s v="20230725-7027-3"/>
    <s v="LPG가스요금 납부"/>
    <x v="1"/>
    <x v="1541"/>
  </r>
  <r>
    <x v="50"/>
    <x v="50"/>
    <s v="(주)매일경제신문사"/>
    <d v="2023-07-25T00:00:00"/>
    <s v="20230725-7028-2"/>
    <s v="신문구독료"/>
    <x v="1"/>
    <x v="437"/>
  </r>
  <r>
    <x v="50"/>
    <x v="50"/>
    <s v="전라북도 완주군"/>
    <d v="2023-07-25T00:00:00"/>
    <s v="20230725-7029-5"/>
    <s v="재산세 4건 납부"/>
    <x v="1"/>
    <x v="1542"/>
  </r>
  <r>
    <x v="50"/>
    <x v="50"/>
    <s v="투어비스타여행서비스(유)"/>
    <d v="2023-07-25T00:00:00"/>
    <s v="20230725-7030-6"/>
    <s v="강희석부장외1명 중국출장 항공권(7/18~20)"/>
    <x v="1"/>
    <x v="1543"/>
  </r>
  <r>
    <x v="50"/>
    <x v="50"/>
    <s v="전북은행 안골"/>
    <d v="2023-07-25T00:00:00"/>
    <s v="20230725-7031-1"/>
    <s v="외화예금(전북) -&gt; 보통예금(전북) 이체"/>
    <x v="1312"/>
    <x v="0"/>
  </r>
  <r>
    <x v="50"/>
    <x v="50"/>
    <s v="완주여성새로일하기센터"/>
    <d v="2023-07-25T00:00:00"/>
    <s v="20230725-7034-1"/>
    <s v="현장실습수당(6/23~29 4명)"/>
    <x v="1313"/>
    <x v="0"/>
  </r>
  <r>
    <x v="50"/>
    <x v="50"/>
    <s v="주식회사 창조테크놀러지"/>
    <d v="2023-07-25T00:00:00"/>
    <s v="20230725-7036-1"/>
    <s v="6/23일자 매출대금 회수"/>
    <x v="1314"/>
    <x v="0"/>
  </r>
  <r>
    <x v="50"/>
    <x v="50"/>
    <s v="주식회사 태산엘리베이터"/>
    <d v="2023-07-25T00:00:00"/>
    <s v="20230725-7036-3"/>
    <s v="매출대금 선수입금"/>
    <x v="380"/>
    <x v="0"/>
  </r>
  <r>
    <x v="50"/>
    <x v="50"/>
    <s v="주식회사 티솔루션 평택사업소"/>
    <d v="2023-07-25T00:00:00"/>
    <s v="20230725-7036-5"/>
    <s v="7/8일자 매출대금 회수"/>
    <x v="380"/>
    <x v="0"/>
  </r>
  <r>
    <x v="50"/>
    <x v="50"/>
    <s v="신한금융투자주식회사"/>
    <d v="2023-07-26T00:00:00"/>
    <s v="20230726-7001-1"/>
    <s v="이자"/>
    <x v="1315"/>
    <x v="0"/>
  </r>
  <r>
    <x v="50"/>
    <x v="50"/>
    <s v="KEB하나은행"/>
    <d v="2023-07-26T00:00:00"/>
    <s v="20230726-7002-1"/>
    <s v="지역특화산업육성 과제 관련 정부보조금"/>
    <x v="1316"/>
    <x v="0"/>
  </r>
  <r>
    <x v="50"/>
    <x v="50"/>
    <s v="전라북도 완주군"/>
    <d v="2023-07-26T00:00:00"/>
    <s v="20230726-7005-1"/>
    <s v="7/19일자 매출대금 회수"/>
    <x v="1317"/>
    <x v="0"/>
  </r>
  <r>
    <x v="50"/>
    <x v="50"/>
    <s v="코스닥상장법인협의회"/>
    <d v="2023-07-27T00:00:00"/>
    <s v="20230727-7001-2"/>
    <s v="코스닥CEO포럼 총동문회 하계세미나 참석비용"/>
    <x v="1"/>
    <x v="1025"/>
  </r>
  <r>
    <x v="50"/>
    <x v="50"/>
    <s v="주식회사 텔라움"/>
    <d v="2023-07-27T00:00:00"/>
    <s v="20230727-7002-2"/>
    <s v="이진희대표 모친상 부의금"/>
    <x v="1"/>
    <x v="380"/>
  </r>
  <r>
    <x v="50"/>
    <x v="50"/>
    <s v="대한엘리베이터 주식회사"/>
    <d v="2023-07-27T00:00:00"/>
    <s v="20230727-7003-1"/>
    <s v="매출대금 선수입금"/>
    <x v="68"/>
    <x v="0"/>
  </r>
  <r>
    <x v="50"/>
    <x v="50"/>
    <s v="(주)보성엔지니어링"/>
    <d v="2023-07-27T00:00:00"/>
    <s v="20230727-7003-3"/>
    <s v="매출대금 선수입금"/>
    <x v="53"/>
    <x v="0"/>
  </r>
  <r>
    <x v="50"/>
    <x v="50"/>
    <s v="(주)헤르메스전자"/>
    <d v="2023-07-27T00:00:00"/>
    <s v="20230727-7003-5"/>
    <s v="7/5일자 매출대금 회수"/>
    <x v="483"/>
    <x v="0"/>
  </r>
  <r>
    <x v="50"/>
    <x v="50"/>
    <s v="D&amp;M사업부"/>
    <d v="2023-07-27T00:00:00"/>
    <s v="20230727-7004-65"/>
    <s v="6월분 매입액 결제"/>
    <x v="1"/>
    <x v="1544"/>
  </r>
  <r>
    <x v="50"/>
    <x v="50"/>
    <s v="주식회사 송백이엔에스"/>
    <d v="2023-07-27T00:00:00"/>
    <s v="20230727-7008-1"/>
    <s v="7/5일자 매출대금 회수"/>
    <x v="625"/>
    <x v="0"/>
  </r>
  <r>
    <x v="50"/>
    <x v="50"/>
    <s v="미래산업(주)"/>
    <d v="2023-07-27T00:00:00"/>
    <s v="20230727-7008-3"/>
    <s v="5/31일자 매출대금 회수"/>
    <x v="1318"/>
    <x v="0"/>
  </r>
  <r>
    <x v="50"/>
    <x v="50"/>
    <s v="건흥전기(주)"/>
    <d v="2023-07-27T00:00:00"/>
    <s v="20230727-7009-1"/>
    <s v="3월분 매출대금 회수"/>
    <x v="1319"/>
    <x v="0"/>
  </r>
  <r>
    <x v="50"/>
    <x v="50"/>
    <s v="(주)하나반도체"/>
    <d v="2023-07-28T00:00:00"/>
    <s v="20230728-7003-1"/>
    <s v="5월,6월일부 매출대금 회수"/>
    <x v="527"/>
    <x v="0"/>
  </r>
  <r>
    <x v="50"/>
    <x v="50"/>
    <s v="부안군청"/>
    <d v="2023-07-28T00:00:00"/>
    <s v="20230728-7003-3"/>
    <s v="7/20일자 매출대금 회수"/>
    <x v="1320"/>
    <x v="0"/>
  </r>
  <r>
    <x v="50"/>
    <x v="50"/>
    <s v="(주)협성사"/>
    <d v="2023-07-28T00:00:00"/>
    <s v="20230728-7003-5"/>
    <s v="6/23일자 매출대금 회수"/>
    <x v="721"/>
    <x v="0"/>
  </r>
  <r>
    <x v="50"/>
    <x v="50"/>
    <s v="(주)오상헬스케어"/>
    <d v="2023-07-28T00:00:00"/>
    <s v="20230728-7004-1"/>
    <s v="6/23일자 매출대금 회수"/>
    <x v="1321"/>
    <x v="0"/>
  </r>
  <r>
    <x v="50"/>
    <x v="50"/>
    <s v="DK전자"/>
    <d v="2023-07-28T00:00:00"/>
    <s v="20230728-7004-3"/>
    <s v="6/23일자 매출대금 회수"/>
    <x v="1322"/>
    <x v="0"/>
  </r>
  <r>
    <x v="50"/>
    <x v="50"/>
    <s v="갤럭시아디바이스 구미2공장"/>
    <d v="2023-07-28T00:00:00"/>
    <s v="20230728-7004-5"/>
    <s v="5/31일자 매출대금 회수"/>
    <x v="1323"/>
    <x v="0"/>
  </r>
  <r>
    <x v="50"/>
    <x v="50"/>
    <s v="주식회사 마운트지앤디"/>
    <d v="2023-07-28T00:00:00"/>
    <s v="20230728-7005-1"/>
    <s v="5/31일자 매출대금 회수"/>
    <x v="1324"/>
    <x v="0"/>
  </r>
  <r>
    <x v="50"/>
    <x v="50"/>
    <s v="현대엘리베이터(주)"/>
    <d v="2023-07-28T00:00:00"/>
    <s v="20230728-7005-3"/>
    <s v="5/31일자 매출대금 회수"/>
    <x v="1325"/>
    <x v="0"/>
  </r>
  <r>
    <x v="50"/>
    <x v="50"/>
    <s v="씨마텍"/>
    <d v="2023-07-30T00:00:00"/>
    <s v="20230730-7001-1"/>
    <s v="6/30일자 매출대금 회수"/>
    <x v="1326"/>
    <x v="0"/>
  </r>
  <r>
    <x v="50"/>
    <x v="50"/>
    <s v="KEB하나은행"/>
    <d v="2023-07-31T00:00:00"/>
    <s v="20230731-7005-1"/>
    <s v="지역특화산업육성 과제 관련 정부보조금"/>
    <x v="1327"/>
    <x v="0"/>
  </r>
  <r>
    <x v="50"/>
    <x v="50"/>
    <s v="미래에셋증권 주식회사"/>
    <d v="2023-07-31T00:00:00"/>
    <s v="20230731-7006-1"/>
    <s v="이자"/>
    <x v="1328"/>
    <x v="0"/>
  </r>
  <r>
    <x v="50"/>
    <x v="50"/>
    <s v="엠피온 주식회사(MPEON.,LTD)"/>
    <d v="2023-07-31T00:00:00"/>
    <s v="20230731-7012-1"/>
    <s v="5/25일자 매출대금 회수"/>
    <x v="1329"/>
    <x v="0"/>
  </r>
  <r>
    <x v="50"/>
    <x v="50"/>
    <s v="미래일 주식회사"/>
    <d v="2023-07-31T00:00:00"/>
    <s v="20230731-7012-3"/>
    <s v="6/21일자 매출대금 회수"/>
    <x v="1330"/>
    <x v="0"/>
  </r>
  <r>
    <x v="50"/>
    <x v="50"/>
    <s v="스카이시티자이 입주자대표회의"/>
    <d v="2023-07-31T00:00:00"/>
    <s v="20230731-7012-5"/>
    <s v="7월분 매출대금 회수"/>
    <x v="291"/>
    <x v="0"/>
  </r>
  <r>
    <x v="50"/>
    <x v="50"/>
    <s v="금강테크(주)"/>
    <d v="2023-07-31T00:00:00"/>
    <s v="20230731-7013-1"/>
    <s v="6월분 매출대금 회수"/>
    <x v="1331"/>
    <x v="0"/>
  </r>
  <r>
    <x v="50"/>
    <x v="50"/>
    <s v="울산한국엘리베이터주식회사"/>
    <d v="2023-07-31T00:00:00"/>
    <s v="20230731-7013-3"/>
    <s v="7/27일자 매출대금 회수"/>
    <x v="380"/>
    <x v="0"/>
  </r>
  <r>
    <x v="50"/>
    <x v="50"/>
    <s v="카오스(주)"/>
    <d v="2023-07-31T00:00:00"/>
    <s v="20230731-7013-5"/>
    <s v="3/31일자 매출대금 회수"/>
    <x v="1332"/>
    <x v="0"/>
  </r>
  <r>
    <x v="50"/>
    <x v="50"/>
    <s v="다복테크"/>
    <d v="2023-07-31T00:00:00"/>
    <s v="20230731-7014-1"/>
    <s v="7/27일자 매출대금 회수"/>
    <x v="452"/>
    <x v="0"/>
  </r>
  <r>
    <x v="50"/>
    <x v="50"/>
    <s v="(주)에스디시스템"/>
    <d v="2023-07-31T00:00:00"/>
    <s v="20230731-7014-3"/>
    <s v="6/23일자 매출대금 회수"/>
    <x v="1333"/>
    <x v="0"/>
  </r>
  <r>
    <x v="50"/>
    <x v="50"/>
    <s v="부안군청"/>
    <d v="2023-07-31T00:00:00"/>
    <s v="20230731-7014-5"/>
    <s v="7/20일자 매출대금 회수"/>
    <x v="1334"/>
    <x v="0"/>
  </r>
  <r>
    <x v="50"/>
    <x v="50"/>
    <s v="(주)서브원"/>
    <d v="2023-07-31T00:00:00"/>
    <s v="20230731-7015-1"/>
    <s v="7/15일자 매출대금 회수"/>
    <x v="1335"/>
    <x v="0"/>
  </r>
  <r>
    <x v="50"/>
    <x v="50"/>
    <s v="(주)세영기술"/>
    <d v="2023-07-31T00:00:00"/>
    <s v="20230731-7015-3"/>
    <s v="6/23일자 매출대금 회수"/>
    <x v="1336"/>
    <x v="0"/>
  </r>
  <r>
    <x v="50"/>
    <x v="50"/>
    <s v="주식회사 다원일렉트론"/>
    <d v="2023-07-31T00:00:00"/>
    <s v="20230731-7015-5"/>
    <s v="6/8일자 매출대금 회수"/>
    <x v="1337"/>
    <x v="0"/>
  </r>
  <r>
    <x v="50"/>
    <x v="50"/>
    <s v="엘아이지넥스원(주)"/>
    <d v="2023-07-31T00:00:00"/>
    <s v="20230731-7016-1"/>
    <s v="5/31일자 매출대금 회수"/>
    <x v="1338"/>
    <x v="0"/>
  </r>
  <r>
    <x v="50"/>
    <x v="50"/>
    <s v="현대무벡스 주식회사"/>
    <d v="2023-07-31T00:00:00"/>
    <s v="20230731-7016-3"/>
    <s v="6/9일자 매출대금 회수"/>
    <x v="1339"/>
    <x v="0"/>
  </r>
  <r>
    <x v="50"/>
    <x v="50"/>
    <s v="(주)광우"/>
    <d v="2023-07-31T00:00:00"/>
    <s v="20230731-7017-1"/>
    <s v="4/25일자 매출대금 회수"/>
    <x v="1340"/>
    <x v="0"/>
  </r>
  <r>
    <x v="50"/>
    <x v="50"/>
    <s v="PT. SUMITRONICS INDONESIA"/>
    <d v="2023-08-03T00:00:00"/>
    <s v="20230803-7001-1"/>
    <s v="6월분 매출대금 회수"/>
    <x v="1341"/>
    <x v="0"/>
  </r>
  <r>
    <x v="50"/>
    <x v="50"/>
    <s v="CASCO(SUZHOU CHINA)"/>
    <d v="2023-08-03T00:00:00"/>
    <s v="20230803-7002-1"/>
    <s v="1월잔금,2월,3월일부 매출대금 회수"/>
    <x v="1342"/>
    <x v="0"/>
  </r>
  <r>
    <x v="50"/>
    <x v="50"/>
    <s v="순창군청"/>
    <d v="2023-08-03T00:00:00"/>
    <s v="20230803-7003-1"/>
    <s v="7/27일자 매출대금 회수"/>
    <x v="1343"/>
    <x v="0"/>
  </r>
  <r>
    <x v="50"/>
    <x v="50"/>
    <s v="전주세무서"/>
    <d v="2023-08-03T00:00:00"/>
    <s v="20230803-7004-1"/>
    <s v="1기 확정 부가세 환급"/>
    <x v="1344"/>
    <x v="0"/>
  </r>
  <r>
    <x v="50"/>
    <x v="50"/>
    <s v="개발부"/>
    <d v="2023-08-03T00:00:00"/>
    <s v="20230803-7005-1"/>
    <s v="월드클래스300 과제 관련 정산금"/>
    <x v="1345"/>
    <x v="0"/>
  </r>
  <r>
    <x v="50"/>
    <x v="50"/>
    <s v="도버엔지니어링"/>
    <d v="2023-08-03T00:00:00"/>
    <s v="20230803-7006-1"/>
    <s v="매출대금 선수입금"/>
    <x v="452"/>
    <x v="0"/>
  </r>
  <r>
    <x v="50"/>
    <x v="50"/>
    <s v="신한은행"/>
    <d v="2023-08-04T00:00:00"/>
    <s v="20230804-7001-4"/>
    <s v="공인인증서 갱신수수료"/>
    <x v="1"/>
    <x v="1545"/>
  </r>
  <r>
    <x v="50"/>
    <x v="50"/>
    <s v="한국전력공사"/>
    <d v="2023-08-07T00:00:00"/>
    <s v="20230807-7005-3"/>
    <s v="7월 전기요금(본관) 납부"/>
    <x v="1"/>
    <x v="1546"/>
  </r>
  <r>
    <x v="50"/>
    <x v="50"/>
    <s v="D&amp;M사업부"/>
    <d v="2023-08-07T00:00:00"/>
    <s v="20230807-7006-3"/>
    <s v="8월분 소액현금"/>
    <x v="1"/>
    <x v="1189"/>
  </r>
  <r>
    <x v="50"/>
    <x v="50"/>
    <s v="인천공항세관장"/>
    <d v="2023-08-07T00:00:00"/>
    <s v="20230807-7007-3"/>
    <s v="형광체 휠 모터 수입시 수입부가세"/>
    <x v="1"/>
    <x v="1547"/>
  </r>
  <r>
    <x v="50"/>
    <x v="50"/>
    <s v="신한은행 익산"/>
    <d v="2023-08-07T00:00:00"/>
    <s v="20230807-7011-7"/>
    <s v="8월분 법인카드대금 결제"/>
    <x v="1"/>
    <x v="1548"/>
  </r>
  <r>
    <x v="50"/>
    <x v="50"/>
    <s v="인천공항세관장"/>
    <d v="2023-08-07T00:00:00"/>
    <s v="20230807-7013-2"/>
    <s v="CHIP(ES-SASFPN14) 외 수입시 수입부가세"/>
    <x v="1"/>
    <x v="1549"/>
  </r>
  <r>
    <x v="50"/>
    <x v="50"/>
    <s v="씨앤씨아이 신기술투자조합 제1호"/>
    <d v="2023-08-07T00:00:00"/>
    <s v="20230807-7016-1"/>
    <s v="씨앤씨아이 신기술투자조합 제1호 출자금 회수"/>
    <x v="1346"/>
    <x v="0"/>
  </r>
  <r>
    <x v="50"/>
    <x v="50"/>
    <s v="(재)전북테크노파크"/>
    <d v="2023-08-07T00:00:00"/>
    <s v="20230807-7017-1"/>
    <s v="LED램프 전문기관검사 시험수수료 환급"/>
    <x v="1347"/>
    <x v="0"/>
  </r>
  <r>
    <x v="50"/>
    <x v="50"/>
    <s v="주식회사 서경엘레베이터"/>
    <d v="2023-08-07T00:00:00"/>
    <s v="20230807-7018-1"/>
    <s v="매출대금 선수입금"/>
    <x v="68"/>
    <x v="0"/>
  </r>
  <r>
    <x v="50"/>
    <x v="50"/>
    <s v="(주)우석AT"/>
    <d v="2023-08-07T00:00:00"/>
    <s v="20230807-7018-3"/>
    <s v="6/1일자 매출대금 회수"/>
    <x v="1348"/>
    <x v="0"/>
  </r>
  <r>
    <x v="50"/>
    <x v="50"/>
    <s v="헤라코리아"/>
    <d v="2023-08-08T00:00:00"/>
    <s v="20230808-4001-3"/>
    <s v="AU WIRE(1.2MIL±1.7um)"/>
    <x v="1"/>
    <x v="1550"/>
  </r>
  <r>
    <x v="50"/>
    <x v="50"/>
    <s v="(주)알텍"/>
    <d v="2023-08-08T00:00:00"/>
    <s v="20230808-4002-3"/>
    <s v="외함(루나미니_2구)"/>
    <x v="1"/>
    <x v="1551"/>
  </r>
  <r>
    <x v="50"/>
    <x v="50"/>
    <s v="(주)이플러스엑스포"/>
    <d v="2023-08-08T00:00:00"/>
    <s v="20230808-7001-3"/>
    <s v="2023 독일 뮌헨 자동화 전시회 관련 운송비"/>
    <x v="1"/>
    <x v="467"/>
  </r>
  <r>
    <x v="50"/>
    <x v="50"/>
    <s v="특급합동관세사무소"/>
    <d v="2023-08-08T00:00:00"/>
    <s v="20230808-7004-4"/>
    <s v="SU7500CSP 수입시 수입통관비"/>
    <x v="1"/>
    <x v="1552"/>
  </r>
  <r>
    <x v="50"/>
    <x v="50"/>
    <s v="개인화물"/>
    <d v="2023-08-08T00:00:00"/>
    <s v="20230808-7005-3"/>
    <s v="LED모듈 출하시 운반비"/>
    <x v="1"/>
    <x v="234"/>
  </r>
  <r>
    <x v="50"/>
    <x v="50"/>
    <s v="디엠에스"/>
    <d v="2023-08-08T00:00:00"/>
    <s v="20230808-7006-3"/>
    <s v="세라믹 형광체 휠 평가용 샘플 납품시 운반비"/>
    <x v="1"/>
    <x v="551"/>
  </r>
  <r>
    <x v="50"/>
    <x v="50"/>
    <s v="한국표준협회 전북지역본부"/>
    <d v="2023-08-08T00:00:00"/>
    <s v="20230808-7007-3"/>
    <s v="LED가로등 외 KS C7653 공장심사 수수료"/>
    <x v="1"/>
    <x v="1553"/>
  </r>
  <r>
    <x v="50"/>
    <x v="50"/>
    <s v="개발부"/>
    <d v="2023-08-08T00:00:00"/>
    <s v="20230808-7008-4"/>
    <s v="7월분 매입액 결제 - 민군기술이전사업"/>
    <x v="1"/>
    <x v="1554"/>
  </r>
  <r>
    <x v="50"/>
    <x v="50"/>
    <s v="D&amp;M사업부"/>
    <d v="2023-08-08T00:00:00"/>
    <s v="20230808-7008-5"/>
    <s v="7월분 매입액 결제 - 민군기술이전사업"/>
    <x v="1"/>
    <x v="1555"/>
  </r>
  <r>
    <x v="50"/>
    <x v="50"/>
    <s v="지비아이"/>
    <d v="2023-08-08T00:00:00"/>
    <s v="20230808-7009-2"/>
    <s v="핵심소재 원천기술 과제 관련 글로브박스"/>
    <x v="1"/>
    <x v="1556"/>
  </r>
  <r>
    <x v="50"/>
    <x v="50"/>
    <s v="지비아이"/>
    <d v="2023-08-08T00:00:00"/>
    <s v="20230808-7009-4"/>
    <s v="핵심소재 원천기술 과제 관련 글로브박스"/>
    <x v="1"/>
    <x v="158"/>
  </r>
  <r>
    <x v="50"/>
    <x v="50"/>
    <s v="개발부"/>
    <d v="2023-08-08T00:00:00"/>
    <s v="20230808-7010-3"/>
    <s v="지역특화산업육성 과제 관련 딥러닝 비전 기술개발 미팅 출장"/>
    <x v="1"/>
    <x v="1557"/>
  </r>
  <r>
    <x v="50"/>
    <x v="50"/>
    <s v="전북은행 안골"/>
    <d v="2023-08-08T00:00:00"/>
    <s v="20230808-7012-1"/>
    <s v="외화예금(전북) -&gt; 보통예금(전북) 이체"/>
    <x v="1349"/>
    <x v="0"/>
  </r>
  <r>
    <x v="50"/>
    <x v="50"/>
    <s v="KEB하나은행"/>
    <d v="2023-08-08T00:00:00"/>
    <s v="20230808-7013-1"/>
    <s v="민군기술이전사업 과제 관련 정부보조금"/>
    <x v="248"/>
    <x v="0"/>
  </r>
  <r>
    <x v="50"/>
    <x v="50"/>
    <s v="(유)스마트서비스공사"/>
    <d v="2023-08-08T00:00:00"/>
    <s v="20230808-7014-1"/>
    <s v="매출대금 선수입금"/>
    <x v="380"/>
    <x v="0"/>
  </r>
  <r>
    <x v="50"/>
    <x v="50"/>
    <s v="주식회사 성운산업"/>
    <d v="2023-08-08T00:00:00"/>
    <s v="20230808-7014-3"/>
    <s v="매출대금 선수입금"/>
    <x v="380"/>
    <x v="0"/>
  </r>
  <r>
    <x v="50"/>
    <x v="50"/>
    <s v="엘지전자(주)"/>
    <d v="2023-08-09T00:00:00"/>
    <s v="20230809-7004-1"/>
    <s v="7월분 매출대금 회수"/>
    <x v="1350"/>
    <x v="0"/>
  </r>
  <r>
    <x v="50"/>
    <x v="50"/>
    <s v="(주)다이브텍"/>
    <d v="2023-08-10T00:00:00"/>
    <s v="20230810-4001-3"/>
    <s v="지역특화산업육성 과제 관련 컨트롤러 목업 외"/>
    <x v="1"/>
    <x v="1558"/>
  </r>
  <r>
    <x v="50"/>
    <x v="50"/>
    <s v="(주)다이브텍"/>
    <d v="2023-08-10T00:00:00"/>
    <s v="20230810-4001-4"/>
    <s v="지역특화산업육성 과제 관련 컨트롤러 목업 외"/>
    <x v="1"/>
    <x v="1559"/>
  </r>
  <r>
    <x v="50"/>
    <x v="50"/>
    <s v="D&amp;M사업부"/>
    <d v="2023-08-10T00:00:00"/>
    <s v="20230810-7001-12"/>
    <s v="7월 급여 지급"/>
    <x v="1"/>
    <x v="1560"/>
  </r>
  <r>
    <x v="50"/>
    <x v="50"/>
    <s v="전주세무서"/>
    <d v="2023-08-10T00:00:00"/>
    <s v="20230810-7002-2"/>
    <s v="6월 갑근세,기타소득세"/>
    <x v="1"/>
    <x v="1561"/>
  </r>
  <r>
    <x v="50"/>
    <x v="50"/>
    <s v="전라북도 완주군"/>
    <d v="2023-08-10T00:00:00"/>
    <s v="20230810-7002-4"/>
    <s v="6월 주민세,기타주민세"/>
    <x v="1"/>
    <x v="1562"/>
  </r>
  <r>
    <x v="50"/>
    <x v="50"/>
    <s v="국민건강보험공단"/>
    <d v="2023-08-10T00:00:00"/>
    <s v="20230810-7003-10"/>
    <s v="7월 사회보험 납부"/>
    <x v="1"/>
    <x v="1563"/>
  </r>
  <r>
    <x v="50"/>
    <x v="50"/>
    <s v="전라북도 완주군"/>
    <d v="2023-08-10T00:00:00"/>
    <s v="20230810-7004-2"/>
    <s v="6월 지방소득세(종업원분)"/>
    <x v="1"/>
    <x v="1564"/>
  </r>
  <r>
    <x v="50"/>
    <x v="50"/>
    <s v="KEB하나은행"/>
    <d v="2023-08-10T00:00:00"/>
    <s v="20230810-7006-2"/>
    <s v="보통예금(하나) -&gt; 정기예금(MMDA) 이체"/>
    <x v="1"/>
    <x v="1565"/>
  </r>
  <r>
    <x v="50"/>
    <x v="50"/>
    <s v="한화시스템(주)"/>
    <d v="2023-08-10T00:00:00"/>
    <s v="20230810-7007-1"/>
    <s v="7/31일자 매출대금 회수"/>
    <x v="1351"/>
    <x v="0"/>
  </r>
  <r>
    <x v="50"/>
    <x v="50"/>
    <s v="한화에어로스페이스(주)"/>
    <d v="2023-08-10T00:00:00"/>
    <s v="20230810-7007-3"/>
    <s v="7/31일자 매출대금 회수"/>
    <x v="1352"/>
    <x v="0"/>
  </r>
  <r>
    <x v="50"/>
    <x v="50"/>
    <s v="달슨(Dahlson)"/>
    <d v="2023-08-10T00:00:00"/>
    <s v="20230810-7007-5"/>
    <s v="6월분 매출대금 회수"/>
    <x v="1353"/>
    <x v="0"/>
  </r>
  <r>
    <x v="50"/>
    <x v="50"/>
    <s v="(주)아트웨어"/>
    <d v="2023-08-10T00:00:00"/>
    <s v="20230810-7008-1"/>
    <s v="6/31일자 매출대금 회수"/>
    <x v="1354"/>
    <x v="0"/>
  </r>
  <r>
    <x v="50"/>
    <x v="50"/>
    <s v="전주고용센터"/>
    <d v="2023-08-10T00:00:00"/>
    <s v="20230810-7009-1"/>
    <s v="22 청년일자리도약장려금(김강산,김지훈,서화연,이윤우,박주영,최홍준)"/>
    <x v="1355"/>
    <x v="0"/>
  </r>
  <r>
    <x v="50"/>
    <x v="50"/>
    <s v="D&amp;M사업부"/>
    <d v="2023-08-11T00:00:00"/>
    <s v="20230811-7001-14"/>
    <s v="6월분 매입액 결제"/>
    <x v="1"/>
    <x v="1566"/>
  </r>
  <r>
    <x v="50"/>
    <x v="50"/>
    <s v="ASIANTECH OPTIC CORP"/>
    <d v="2023-08-11T00:00:00"/>
    <s v="20230811-7002-1"/>
    <s v="4월잔금,5월일부 매출대금 회수"/>
    <x v="1356"/>
    <x v="0"/>
  </r>
  <r>
    <x v="50"/>
    <x v="50"/>
    <s v="Zhuhai Pantum Electroincs Company Limited"/>
    <d v="2023-08-11T00:00:00"/>
    <s v="20230811-7004-1"/>
    <s v="6월분 매출대금 회수"/>
    <x v="1357"/>
    <x v="0"/>
  </r>
  <r>
    <x v="50"/>
    <x v="50"/>
    <s v="AMS-TAOS INTERNATIONAL"/>
    <d v="2023-08-11T00:00:00"/>
    <s v="20230811-7005-1"/>
    <s v="5월잔금,6월분 매출대금 회수"/>
    <x v="1358"/>
    <x v="0"/>
  </r>
  <r>
    <x v="50"/>
    <x v="50"/>
    <s v="OMRON(SHANGHAI)CO.,LTD"/>
    <d v="2023-08-11T00:00:00"/>
    <s v="20230811-7006-1"/>
    <s v="5월일부,6월일부 매출대금 회수"/>
    <x v="1359"/>
    <x v="0"/>
  </r>
  <r>
    <x v="50"/>
    <x v="50"/>
    <s v="Elbit Systems-EW an SIGINT Elisra Ltd."/>
    <d v="2023-08-11T00:00:00"/>
    <s v="20230811-7007-1"/>
    <s v="7월분 매출대금 회수"/>
    <x v="1360"/>
    <x v="0"/>
  </r>
  <r>
    <x v="50"/>
    <x v="50"/>
    <s v="Trivo(TaiCang)Technologies Co.,Ltd"/>
    <d v="2023-08-11T00:00:00"/>
    <s v="20230811-7008-1"/>
    <s v="7월분 매출대금 회수"/>
    <x v="1361"/>
    <x v="0"/>
  </r>
  <r>
    <x v="50"/>
    <x v="50"/>
    <s v="(주)오디쎄미"/>
    <d v="2023-08-11T00:00:00"/>
    <s v="20230811-7009-1"/>
    <s v="5월분 매출대금 회수"/>
    <x v="1362"/>
    <x v="0"/>
  </r>
  <r>
    <x v="50"/>
    <x v="50"/>
    <s v="(주)타워엘리베이터"/>
    <d v="2023-08-11T00:00:00"/>
    <s v="20230811-7009-3"/>
    <s v="매출대금 선수입금"/>
    <x v="380"/>
    <x v="0"/>
  </r>
  <r>
    <x v="50"/>
    <x v="50"/>
    <s v="현대엘리베이터(주)"/>
    <d v="2023-08-11T00:00:00"/>
    <s v="20230811-7009-5"/>
    <s v="6/15일자 매출대금 회수"/>
    <x v="1363"/>
    <x v="0"/>
  </r>
  <r>
    <x v="50"/>
    <x v="50"/>
    <s v="주식회사 휴레브"/>
    <d v="2023-08-11T00:00:00"/>
    <s v="20230811-7010-1"/>
    <s v="6/23일자 매출대금 회수"/>
    <x v="1364"/>
    <x v="0"/>
  </r>
  <r>
    <x v="50"/>
    <x v="50"/>
    <s v="센서영업부"/>
    <d v="2023-08-14T00:00:00"/>
    <s v="20230814-7001-5"/>
    <s v="석봉래부장외1명 중국출장비 정산(7/17~18)"/>
    <x v="1"/>
    <x v="1567"/>
  </r>
  <r>
    <x v="50"/>
    <x v="50"/>
    <s v="센서영업부"/>
    <d v="2023-08-14T00:00:00"/>
    <s v="20230814-7002-6"/>
    <s v="이종상부장외5건 출장비 지급"/>
    <x v="1"/>
    <x v="1568"/>
  </r>
  <r>
    <x v="50"/>
    <x v="50"/>
    <s v="D&amp;M사업부"/>
    <d v="2023-08-14T00:00:00"/>
    <s v="20230814-7003-9"/>
    <s v="7월분 매입액 결제"/>
    <x v="1"/>
    <x v="1569"/>
  </r>
  <r>
    <x v="50"/>
    <x v="50"/>
    <s v="파리바게트 삼례점"/>
    <d v="2023-08-14T00:00:00"/>
    <s v="20230814-7004-3"/>
    <s v="7월 생일자 케익지원"/>
    <x v="1"/>
    <x v="1207"/>
  </r>
  <r>
    <x v="50"/>
    <x v="50"/>
    <s v="대원산업전기"/>
    <d v="2023-08-14T00:00:00"/>
    <s v="20230814-7005-3"/>
    <s v="수리(신뢰성실 에어콤프레셔 유도전동기 교체)"/>
    <x v="1"/>
    <x v="291"/>
  </r>
  <r>
    <x v="50"/>
    <x v="50"/>
    <s v="세미위즈"/>
    <d v="2023-08-14T00:00:00"/>
    <s v="20230814-7006-3"/>
    <s v="수리(E/V Motor Drive Board)"/>
    <x v="1"/>
    <x v="414"/>
  </r>
  <r>
    <x v="50"/>
    <x v="50"/>
    <s v="특급합동관세사무소"/>
    <d v="2023-08-14T00:00:00"/>
    <s v="20230814-7007-4"/>
    <s v="CONECTOR 외 수입시 수입통관비"/>
    <x v="1"/>
    <x v="1570"/>
  </r>
  <r>
    <x v="50"/>
    <x v="50"/>
    <s v="한국전력공사"/>
    <d v="2023-08-14T00:00:00"/>
    <s v="20230814-7008-6"/>
    <s v="전기요금 납부"/>
    <x v="1"/>
    <x v="1571"/>
  </r>
  <r>
    <x v="50"/>
    <x v="50"/>
    <s v="(주)비콘웨이브"/>
    <d v="2023-08-14T00:00:00"/>
    <s v="20230814-7009-1"/>
    <s v="6/23일자 매출대금 회수"/>
    <x v="1365"/>
    <x v="0"/>
  </r>
  <r>
    <x v="50"/>
    <x v="50"/>
    <s v="주식회사 마운트지앤디"/>
    <d v="2023-08-14T00:00:00"/>
    <s v="20230814-7009-3"/>
    <s v="6/15일자 매출대금 회수"/>
    <x v="1366"/>
    <x v="0"/>
  </r>
  <r>
    <x v="50"/>
    <x v="50"/>
    <s v="오션엘리베이터(주)"/>
    <d v="2023-08-14T00:00:00"/>
    <s v="20230814-7009-5"/>
    <s v="8/4일자 매출대금 회수"/>
    <x v="1367"/>
    <x v="0"/>
  </r>
  <r>
    <x v="50"/>
    <x v="50"/>
    <s v="(주)서브원"/>
    <d v="2023-08-14T00:00:00"/>
    <s v="20230814-7010-1"/>
    <s v="7/31일자 매출대금 회수"/>
    <x v="1368"/>
    <x v="0"/>
  </r>
  <r>
    <x v="50"/>
    <x v="50"/>
    <s v="진우에이티에스 주식회사"/>
    <d v="2023-08-14T00:00:00"/>
    <s v="20230814-7010-3"/>
    <s v="6/21일자 매출대금 회수"/>
    <x v="1369"/>
    <x v="0"/>
  </r>
  <r>
    <x v="50"/>
    <x v="50"/>
    <s v="SCHOTT GLASS MALAYSIA COMPONENTS SDN.BHD."/>
    <d v="2023-08-16T00:00:00"/>
    <s v="20230816-7003-4"/>
    <s v="세라믹 형광체 외 선결제시 수수료"/>
    <x v="1"/>
    <x v="204"/>
  </r>
  <r>
    <x v="50"/>
    <x v="50"/>
    <s v="PELNOX"/>
    <d v="2023-08-16T00:00:00"/>
    <s v="20230816-7004-4"/>
    <s v="EPOXY(ME-540) 외 선결제시 수수료"/>
    <x v="1"/>
    <x v="871"/>
  </r>
  <r>
    <x v="50"/>
    <x v="50"/>
    <s v="RAYTRONJAPAN"/>
    <d v="2023-08-16T00:00:00"/>
    <s v="20230816-7008-4"/>
    <s v="7월분 매입액 결제시 수수료"/>
    <x v="1"/>
    <x v="204"/>
  </r>
  <r>
    <x v="50"/>
    <x v="50"/>
    <s v="동화아이엔디(주)"/>
    <d v="2023-08-16T00:00:00"/>
    <s v="20230816-7009-4"/>
    <s v="7월분 매입액 결제시 수수료"/>
    <x v="1"/>
    <x v="591"/>
  </r>
  <r>
    <x v="50"/>
    <x v="50"/>
    <s v="EPISTAR"/>
    <d v="2023-08-16T00:00:00"/>
    <s v="20230816-7010-4"/>
    <s v="7월분 매입액 결제시 수수료"/>
    <x v="1"/>
    <x v="204"/>
  </r>
  <r>
    <x v="50"/>
    <x v="50"/>
    <s v="MILITRAM"/>
    <d v="2023-08-16T00:00:00"/>
    <s v="20230816-7012-4"/>
    <s v="OPI200GFF COMMISSION시 수수료"/>
    <x v="1"/>
    <x v="204"/>
  </r>
  <r>
    <x v="50"/>
    <x v="50"/>
    <s v="(주)씨피엔텍"/>
    <d v="2023-08-16T00:00:00"/>
    <s v="20230816-7015-2"/>
    <s v="장호석대표 빙부상 조의금"/>
    <x v="1"/>
    <x v="380"/>
  </r>
  <r>
    <x v="50"/>
    <x v="50"/>
    <s v="주식회사현대엠아이비인터내셔널"/>
    <d v="2023-08-16T00:00:00"/>
    <s v="20230816-7017-1"/>
    <s v="5/25일자 매출대금 회수"/>
    <x v="1370"/>
    <x v="0"/>
  </r>
  <r>
    <x v="50"/>
    <x v="50"/>
    <s v="샤프전자 한국지점"/>
    <d v="2023-08-17T00:00:00"/>
    <s v="20230817-7001-1"/>
    <s v="5월분 매출대금 회수"/>
    <x v="1371"/>
    <x v="0"/>
  </r>
  <r>
    <x v="50"/>
    <x v="50"/>
    <s v="E-PIN OPTICAL INDUSTRY CO.,LTD"/>
    <d v="2023-08-17T00:00:00"/>
    <s v="20230817-7002-1"/>
    <s v="5월분 매출대금 회수"/>
    <x v="1372"/>
    <x v="0"/>
  </r>
  <r>
    <x v="50"/>
    <x v="50"/>
    <s v="대한승강기협회"/>
    <d v="2023-08-17T00:00:00"/>
    <s v="20230817-7003-2"/>
    <s v="대한승강기협회 회비"/>
    <x v="1"/>
    <x v="30"/>
  </r>
  <r>
    <x v="50"/>
    <x v="50"/>
    <s v="(주)중부엘리베이터"/>
    <d v="2023-08-18T00:00:00"/>
    <s v="20230818-7002-1"/>
    <s v="8/18일자 매출대금 회수"/>
    <x v="380"/>
    <x v="0"/>
  </r>
  <r>
    <x v="50"/>
    <x v="50"/>
    <s v="개발부"/>
    <d v="2023-08-21T00:00:00"/>
    <s v="20230821-7003-3"/>
    <s v="민군기술이전사업 과제 관련 신뢰성 시험 문의 출장"/>
    <x v="1"/>
    <x v="388"/>
  </r>
  <r>
    <x v="50"/>
    <x v="50"/>
    <s v="주식회사 티라아트로보"/>
    <d v="2023-08-21T00:00:00"/>
    <s v="20230821-7004-1"/>
    <s v="3/31일자 매출대금 회수"/>
    <x v="1373"/>
    <x v="0"/>
  </r>
  <r>
    <x v="50"/>
    <x v="50"/>
    <s v="개발부"/>
    <d v="2023-08-21T00:00:00"/>
    <s v="20230821-7005-3"/>
    <s v="지역특화산업육성 과제 관련 전시회 참관 출장"/>
    <x v="1"/>
    <x v="1572"/>
  </r>
  <r>
    <x v="50"/>
    <x v="50"/>
    <s v="전주고용센터"/>
    <d v="2023-08-21T00:00:00"/>
    <s v="20230821-7007-1"/>
    <s v="노동전환 고용안정지원금(통근버스) 마지막회차 5월~6월분"/>
    <x v="1374"/>
    <x v="0"/>
  </r>
  <r>
    <x v="50"/>
    <x v="50"/>
    <s v="(주)넥스트테크놀러지"/>
    <d v="2023-08-22T00:00:00"/>
    <s v="20230822-4001-3"/>
    <s v="크린룸 의자(스탠다드형)"/>
    <x v="1"/>
    <x v="1573"/>
  </r>
  <r>
    <x v="50"/>
    <x v="50"/>
    <s v="전북카드"/>
    <d v="2023-08-22T00:00:00"/>
    <s v="20230822-7001-2"/>
    <s v="8월분 법인카드대금 결제"/>
    <x v="1"/>
    <x v="201"/>
  </r>
  <r>
    <x v="50"/>
    <x v="50"/>
    <s v="관리부"/>
    <d v="2023-08-22T00:00:00"/>
    <s v="20230822-7002-2"/>
    <s v="(주)유진테크원 신경철회장 부친상 조의금"/>
    <x v="1"/>
    <x v="31"/>
  </r>
  <r>
    <x v="50"/>
    <x v="50"/>
    <s v="D&amp;M사업부"/>
    <d v="2023-08-22T00:00:00"/>
    <s v="20230822-7003-7"/>
    <s v="8월분 소액현금 정산"/>
    <x v="1"/>
    <x v="1574"/>
  </r>
  <r>
    <x v="50"/>
    <x v="50"/>
    <s v="인천공항세관장"/>
    <d v="2023-08-22T00:00:00"/>
    <s v="20230822-7004-3"/>
    <s v="UNION OPTICS 6034A-919 입고시 수입부가세"/>
    <x v="1"/>
    <x v="1575"/>
  </r>
  <r>
    <x v="50"/>
    <x v="50"/>
    <s v="SK텔레콤"/>
    <d v="2023-08-22T00:00:00"/>
    <s v="20230822-7005-14"/>
    <s v="이동전화요금 납부"/>
    <x v="1"/>
    <x v="1576"/>
  </r>
  <r>
    <x v="50"/>
    <x v="50"/>
    <s v="D&amp;M사업부"/>
    <d v="2023-08-22T00:00:00"/>
    <s v="20230822-7006-2"/>
    <s v="거래처 직원 접대"/>
    <x v="1"/>
    <x v="380"/>
  </r>
  <r>
    <x v="50"/>
    <x v="50"/>
    <s v="개별용달"/>
    <d v="2023-08-22T00:00:00"/>
    <s v="20230822-7007-3"/>
    <s v="LED조명 출하시 운반비"/>
    <x v="1"/>
    <x v="160"/>
  </r>
  <r>
    <x v="50"/>
    <x v="50"/>
    <s v="D&amp;M사업부"/>
    <d v="2023-08-22T00:00:00"/>
    <s v="20230822-7008-2"/>
    <s v="외주조립비"/>
    <x v="1"/>
    <x v="1577"/>
  </r>
  <r>
    <x v="50"/>
    <x v="50"/>
    <s v="(주)엔트리연구원"/>
    <d v="2023-08-22T00:00:00"/>
    <s v="20230822-7009-3"/>
    <s v="신규 200W 투광등 전자파적합등록 시험수수료"/>
    <x v="1"/>
    <x v="491"/>
  </r>
  <r>
    <x v="50"/>
    <x v="50"/>
    <s v="서울보증보험 익산"/>
    <d v="2023-08-22T00:00:00"/>
    <s v="20230822-7010-2"/>
    <s v="LED조명기구 외 납품시 하자이행보증보험증권 발급료"/>
    <x v="1"/>
    <x v="1023"/>
  </r>
  <r>
    <x v="50"/>
    <x v="50"/>
    <s v="성우승강기(주)"/>
    <d v="2023-08-22T00:00:00"/>
    <s v="20230822-7012-1"/>
    <s v="8/10일자 매출대금 회수"/>
    <x v="380"/>
    <x v="0"/>
  </r>
  <r>
    <x v="50"/>
    <x v="50"/>
    <s v="엘지전자(주)"/>
    <d v="2023-08-22T00:00:00"/>
    <s v="20230822-7012-3"/>
    <s v="8/9일자 매출대금 회수"/>
    <x v="1168"/>
    <x v="0"/>
  </r>
  <r>
    <x v="50"/>
    <x v="50"/>
    <s v="하나카드"/>
    <d v="2023-08-23T00:00:00"/>
    <s v="20230823-7001-2"/>
    <s v="8월분 법인카드대금 결제 - 핵심소재원천기술개발사업"/>
    <x v="1"/>
    <x v="682"/>
  </r>
  <r>
    <x v="50"/>
    <x v="50"/>
    <s v="하나카드(민군)"/>
    <d v="2023-08-23T00:00:00"/>
    <s v="20230823-7002-2"/>
    <s v="8월분 법인카드대금 결제 - 민군기술이전사업"/>
    <x v="1"/>
    <x v="1578"/>
  </r>
  <r>
    <x v="50"/>
    <x v="50"/>
    <s v="하나카드(지역)"/>
    <d v="2023-08-23T00:00:00"/>
    <s v="20230823-7003-2"/>
    <s v="8월분 법인카드대금 결제 - 지역특화산업육성"/>
    <x v="1"/>
    <x v="1579"/>
  </r>
  <r>
    <x v="50"/>
    <x v="50"/>
    <s v="KONI INDUSTRIES LTD"/>
    <d v="2023-08-23T00:00:00"/>
    <s v="20230823-7004-4"/>
    <s v="CAP(AP7852A) 외 선결제시 수수료"/>
    <x v="1"/>
    <x v="204"/>
  </r>
  <r>
    <x v="50"/>
    <x v="50"/>
    <s v="주식회사 동양테크엘리베이터"/>
    <d v="2023-08-23T00:00:00"/>
    <s v="20230823-7005-1"/>
    <s v="8/23일자 매출대금 회수"/>
    <x v="380"/>
    <x v="0"/>
  </r>
  <r>
    <x v="50"/>
    <x v="50"/>
    <s v="주식회사 서경엘레베이터"/>
    <d v="2023-08-23T00:00:00"/>
    <s v="20230823-7005-3"/>
    <s v="매출대금 선수입금"/>
    <x v="68"/>
    <x v="0"/>
  </r>
  <r>
    <x v="50"/>
    <x v="50"/>
    <s v="승우엘테크"/>
    <d v="2023-08-23T00:00:00"/>
    <s v="20230823-7005-5"/>
    <s v="7/18일자 매출대금 회수"/>
    <x v="601"/>
    <x v="0"/>
  </r>
  <r>
    <x v="50"/>
    <x v="50"/>
    <s v="삼성엘텍"/>
    <d v="2023-08-23T00:00:00"/>
    <s v="20230823-7006-1"/>
    <s v="8/17일자 매출대금 회수"/>
    <x v="380"/>
    <x v="0"/>
  </r>
  <r>
    <x v="50"/>
    <x v="50"/>
    <s v="신한금융투자주식회사"/>
    <d v="2023-08-23T00:00:00"/>
    <s v="20230823-7009-1"/>
    <s v="이자"/>
    <x v="1375"/>
    <x v="0"/>
  </r>
  <r>
    <x v="50"/>
    <x v="50"/>
    <s v="전라북도 완주군"/>
    <d v="2023-08-24T00:00:00"/>
    <s v="20230824-7001-1"/>
    <s v="8/21일자 매출대금 회수"/>
    <x v="1376"/>
    <x v="0"/>
  </r>
  <r>
    <x v="50"/>
    <x v="50"/>
    <s v="특허청"/>
    <d v="2023-08-25T00:00:00"/>
    <s v="20230825-7001-2"/>
    <s v="연차등록 납부"/>
    <x v="1"/>
    <x v="1580"/>
  </r>
  <r>
    <x v="50"/>
    <x v="50"/>
    <s v="페더럴익스프레스코리아(주)"/>
    <d v="2023-08-25T00:00:00"/>
    <s v="20230825-7002-3"/>
    <s v="제품 입출고시 운반비"/>
    <x v="1"/>
    <x v="1581"/>
  </r>
  <r>
    <x v="50"/>
    <x v="50"/>
    <s v="D&amp;M사업부"/>
    <d v="2023-08-25T00:00:00"/>
    <s v="20230825-7003-17"/>
    <s v="6월분 매입액 결제"/>
    <x v="1"/>
    <x v="1582"/>
  </r>
  <r>
    <x v="50"/>
    <x v="50"/>
    <s v="대한산업보건협회"/>
    <d v="2023-08-25T00:00:00"/>
    <s v="20230825-7004-5"/>
    <s v="8월 보건관리대행수수료외"/>
    <x v="1"/>
    <x v="1583"/>
  </r>
  <r>
    <x v="50"/>
    <x v="50"/>
    <s v="미래에셋증권(주)"/>
    <d v="2023-08-25T00:00:00"/>
    <s v="20230825-7005-7"/>
    <s v="퇴직연금 추가 불입"/>
    <x v="1"/>
    <x v="1584"/>
  </r>
  <r>
    <x v="50"/>
    <x v="50"/>
    <s v="(주)에스원전주"/>
    <d v="2023-08-25T00:00:00"/>
    <s v="20230825-7006-7"/>
    <s v="무인기계경비용역료외"/>
    <x v="1"/>
    <x v="1356"/>
  </r>
  <r>
    <x v="50"/>
    <x v="50"/>
    <s v="사단법인대한산업안전협회"/>
    <d v="2023-08-25T00:00:00"/>
    <s v="20230825-7007-3"/>
    <s v="8월 안전관리대행수수료"/>
    <x v="1"/>
    <x v="497"/>
  </r>
  <r>
    <x v="50"/>
    <x v="50"/>
    <s v="The Indium Corporation of America"/>
    <d v="2023-08-25T00:00:00"/>
    <s v="20230825-7011-4"/>
    <s v="SQUAREAU-33941-TP 외 선결제시 수수료"/>
    <x v="1"/>
    <x v="204"/>
  </r>
  <r>
    <x v="50"/>
    <x v="50"/>
    <s v="에스트래픽(주)"/>
    <d v="2023-08-25T00:00:00"/>
    <s v="20230825-7013-1"/>
    <s v="7/11일자 매출대금 회수"/>
    <x v="1377"/>
    <x v="0"/>
  </r>
  <r>
    <x v="50"/>
    <x v="50"/>
    <s v="지에스엘리베이터 주식회사"/>
    <d v="2023-08-25T00:00:00"/>
    <s v="20230825-7013-3"/>
    <s v="8/4일자 매출대금 회수"/>
    <x v="53"/>
    <x v="0"/>
  </r>
  <r>
    <x v="50"/>
    <x v="50"/>
    <s v="주식회사 창조테크놀러지"/>
    <d v="2023-08-25T00:00:00"/>
    <s v="20230825-7013-5"/>
    <s v="7/25일자 매출대금 회수"/>
    <x v="1378"/>
    <x v="0"/>
  </r>
  <r>
    <x v="50"/>
    <x v="50"/>
    <s v="동일테크주식회사"/>
    <d v="2023-08-25T00:00:00"/>
    <s v="20230825-7014-1"/>
    <s v="6/23일자 매출대금 회수"/>
    <x v="1015"/>
    <x v="0"/>
  </r>
  <r>
    <x v="50"/>
    <x v="50"/>
    <s v="계림이엔티"/>
    <d v="2023-08-28T00:00:00"/>
    <s v="20230828-4006-3"/>
    <s v="IC(S4289-61)"/>
    <x v="1"/>
    <x v="1585"/>
  </r>
  <r>
    <x v="50"/>
    <x v="50"/>
    <s v="주식회사 삼창휴먼라이트"/>
    <d v="2023-08-28T00:00:00"/>
    <s v="20230828-4007-3"/>
    <s v="센서등(ODTLS-010-57K)"/>
    <x v="1"/>
    <x v="372"/>
  </r>
  <r>
    <x v="50"/>
    <x v="50"/>
    <s v="Power-Mach Enterprise"/>
    <d v="2023-08-28T00:00:00"/>
    <s v="20230828-4008-4"/>
    <s v="금형(LAMPS TOOLING SET(OD-01)) 외 선결제시 수수료"/>
    <x v="1"/>
    <x v="204"/>
  </r>
  <r>
    <x v="50"/>
    <x v="50"/>
    <s v="개발부"/>
    <d v="2023-08-28T00:00:00"/>
    <s v="20230828-7002-1"/>
    <s v="보통예금(하나) -&gt; 보통예금(신한) - 지역특화산업육성"/>
    <x v="341"/>
    <x v="0"/>
  </r>
  <r>
    <x v="50"/>
    <x v="50"/>
    <s v="개발부"/>
    <d v="2023-08-28T00:00:00"/>
    <s v="20230828-7002-2"/>
    <s v="보통예금(하나) -&gt; 보통예금(신한) - 지역특화산업육성"/>
    <x v="1"/>
    <x v="1586"/>
  </r>
  <r>
    <x v="50"/>
    <x v="50"/>
    <s v="개발부"/>
    <d v="2023-08-28T00:00:00"/>
    <s v="20230828-7003-1"/>
    <s v="보통예금(하나) -&gt; 보통예금(신한) - 민군기술이전사업"/>
    <x v="1379"/>
    <x v="0"/>
  </r>
  <r>
    <x v="50"/>
    <x v="50"/>
    <s v="개발부"/>
    <d v="2023-08-28T00:00:00"/>
    <s v="20230828-7003-2"/>
    <s v="보통예금(하나) -&gt; 보통예금(신한) - 민군기술이전사업"/>
    <x v="1"/>
    <x v="1587"/>
  </r>
  <r>
    <x v="50"/>
    <x v="50"/>
    <s v="장계지게차"/>
    <d v="2023-08-28T00:00:00"/>
    <s v="20230828-7006-3"/>
    <s v="LED조명 납품시 지게차사용료"/>
    <x v="1"/>
    <x v="495"/>
  </r>
  <r>
    <x v="50"/>
    <x v="50"/>
    <s v="개별화물"/>
    <d v="2023-08-28T00:00:00"/>
    <s v="20230828-7007-3"/>
    <s v="LED조명 출하시 운반비"/>
    <x v="1"/>
    <x v="201"/>
  </r>
  <r>
    <x v="50"/>
    <x v="50"/>
    <s v="개별화물"/>
    <d v="2023-08-28T00:00:00"/>
    <s v="20230828-7008-3"/>
    <s v="LED조명 출하시 운반비"/>
    <x v="1"/>
    <x v="365"/>
  </r>
  <r>
    <x v="50"/>
    <x v="50"/>
    <s v="특급합동관세사무소"/>
    <d v="2023-08-28T00:00:00"/>
    <s v="20230828-7009-4"/>
    <s v="CHIP(OP9D47) 외 수입시 수입통관비"/>
    <x v="1"/>
    <x v="1588"/>
  </r>
  <r>
    <x v="50"/>
    <x v="50"/>
    <s v="주식회사 삼창휴먼라이트"/>
    <d v="2023-08-28T00:00:00"/>
    <s v="20230828-7011-3"/>
    <s v="센서등(ODTBR-012-BR-01)"/>
    <x v="1"/>
    <x v="1589"/>
  </r>
  <r>
    <x v="50"/>
    <x v="50"/>
    <s v="세미위즈"/>
    <d v="2023-08-28T00:00:00"/>
    <s v="20230828-7012-3"/>
    <s v="수리(E/V Motor Drive Board) 외"/>
    <x v="1"/>
    <x v="575"/>
  </r>
  <r>
    <x v="50"/>
    <x v="50"/>
    <s v="NICHIA CORPORATION"/>
    <d v="2023-08-28T00:00:00"/>
    <s v="20230828-7014-4"/>
    <s v="LED(NSHU591C) 선결제시 수수료"/>
    <x v="1"/>
    <x v="204"/>
  </r>
  <r>
    <x v="50"/>
    <x v="50"/>
    <s v="(주)중소기업유통센터(공공구매지원센터)"/>
    <d v="2023-08-28T00:00:00"/>
    <s v="20230828-7015-2"/>
    <s v="LED실내조명 외 직접생산확인 기간 갱신수수료"/>
    <x v="1"/>
    <x v="732"/>
  </r>
  <r>
    <x v="50"/>
    <x v="50"/>
    <s v="신정상사"/>
    <d v="2023-08-28T00:00:00"/>
    <s v="20230828-7017-3"/>
    <s v="점보롤화장지"/>
    <x v="1"/>
    <x v="1453"/>
  </r>
  <r>
    <x v="50"/>
    <x v="50"/>
    <s v="갤럭시아디바이스 구미2공장"/>
    <d v="2023-08-28T00:00:00"/>
    <s v="20230828-7019-1"/>
    <s v="6/30일자 매출대금 회수"/>
    <x v="1380"/>
    <x v="0"/>
  </r>
  <r>
    <x v="50"/>
    <x v="50"/>
    <s v="서울보증보험 익산"/>
    <d v="2023-08-29T00:00:00"/>
    <s v="20230829-7001-2"/>
    <s v="LED조명기구 외 납품시 하자이행보증보험증권 발급료"/>
    <x v="1"/>
    <x v="1023"/>
  </r>
  <r>
    <x v="50"/>
    <x v="50"/>
    <s v="D&amp;M사업부"/>
    <d v="2023-08-29T00:00:00"/>
    <s v="20230829-7002-78"/>
    <s v="7월분 매입액 결제"/>
    <x v="1"/>
    <x v="1590"/>
  </r>
  <r>
    <x v="50"/>
    <x v="50"/>
    <s v="주식회사 마운트지앤디"/>
    <d v="2023-08-29T00:00:00"/>
    <s v="20230829-7003-1"/>
    <s v="6/30일자 매출대금 회수"/>
    <x v="1381"/>
    <x v="0"/>
  </r>
  <r>
    <x v="50"/>
    <x v="50"/>
    <s v="현대엘리베이터(주)"/>
    <d v="2023-08-29T00:00:00"/>
    <s v="20230829-7003-3"/>
    <s v="6/30일자 매출대금 회수"/>
    <x v="1382"/>
    <x v="0"/>
  </r>
  <r>
    <x v="50"/>
    <x v="50"/>
    <s v="장수군청"/>
    <d v="2023-08-29T00:00:00"/>
    <s v="20230829-7003-5"/>
    <s v="8/28일자 매출대금 회수"/>
    <x v="1383"/>
    <x v="0"/>
  </r>
  <r>
    <x v="50"/>
    <x v="50"/>
    <s v="제일승강기 주식회사"/>
    <d v="2023-08-29T00:00:00"/>
    <s v="20230829-7004-1"/>
    <s v="8/26일자 매출대금 회수"/>
    <x v="413"/>
    <x v="0"/>
  </r>
  <r>
    <x v="50"/>
    <x v="50"/>
    <s v="(주)서브원"/>
    <d v="2023-08-29T00:00:00"/>
    <s v="20230829-7004-3"/>
    <s v="8/15일자 매출대금 회수"/>
    <x v="1384"/>
    <x v="0"/>
  </r>
  <r>
    <x v="50"/>
    <x v="50"/>
    <s v="주식회사 텔라움"/>
    <d v="2023-08-30T00:00:00"/>
    <s v="20230830-7001-1"/>
    <s v="7/31일자 매출대금 회수"/>
    <x v="1066"/>
    <x v="0"/>
  </r>
  <r>
    <x v="50"/>
    <x v="50"/>
    <s v="한화에어로스페이스(주)"/>
    <d v="2023-08-30T00:00:00"/>
    <s v="20230830-7001-3"/>
    <s v="8/20일자 매출대금 회수"/>
    <x v="1385"/>
    <x v="0"/>
  </r>
  <r>
    <x v="50"/>
    <x v="50"/>
    <s v="(주)케이티"/>
    <d v="2023-08-31T00:00:00"/>
    <s v="20230831-7001-5"/>
    <s v="자동화재속보설비 통신비외"/>
    <x v="1"/>
    <x v="1172"/>
  </r>
  <r>
    <x v="50"/>
    <x v="50"/>
    <s v="완주산업단지사무소"/>
    <d v="2023-08-31T00:00:00"/>
    <s v="20230831-7002-5"/>
    <s v="상하수도요금 납부"/>
    <x v="1"/>
    <x v="1591"/>
  </r>
  <r>
    <x v="50"/>
    <x v="50"/>
    <s v="(주)매일경제신문사"/>
    <d v="2023-08-31T00:00:00"/>
    <s v="20230831-7004-2"/>
    <s v="신문구독료"/>
    <x v="1"/>
    <x v="437"/>
  </r>
  <r>
    <x v="50"/>
    <x v="50"/>
    <s v="전주세무서"/>
    <d v="2023-08-31T00:00:00"/>
    <s v="20230831-7005-2"/>
    <s v="23년도 법인세 중간예납"/>
    <x v="1"/>
    <x v="1592"/>
  </r>
  <r>
    <x v="50"/>
    <x v="50"/>
    <s v="(주)LG유플러스"/>
    <d v="2023-08-31T00:00:00"/>
    <s v="20230831-7006-3"/>
    <s v="전화요금 납부"/>
    <x v="1"/>
    <x v="1593"/>
  </r>
  <r>
    <x v="50"/>
    <x v="50"/>
    <s v="완주군청"/>
    <d v="2023-08-31T00:00:00"/>
    <s v="20230831-7007-3"/>
    <s v="주민세(사업소분) 납부"/>
    <x v="1"/>
    <x v="1594"/>
  </r>
  <r>
    <x v="50"/>
    <x v="50"/>
    <s v="(유)군산종합가스"/>
    <d v="2023-08-31T00:00:00"/>
    <s v="20230831-7008-3"/>
    <s v="LPG가스요금 납부"/>
    <x v="1"/>
    <x v="1595"/>
  </r>
  <r>
    <x v="50"/>
    <x v="50"/>
    <s v="한화시스템(주)"/>
    <d v="2023-08-31T00:00:00"/>
    <s v="20230831-7009-2"/>
    <s v="KUH-LWR 차액 반환"/>
    <x v="1"/>
    <x v="1596"/>
  </r>
  <r>
    <x v="50"/>
    <x v="50"/>
    <s v="정자엠코헤리츠 관리사무소"/>
    <d v="2023-08-31T00:00:00"/>
    <s v="20230831-7010-6"/>
    <s v="관리비 납부"/>
    <x v="1"/>
    <x v="1597"/>
  </r>
  <r>
    <x v="50"/>
    <x v="50"/>
    <s v="개발부"/>
    <d v="2023-08-31T00:00:00"/>
    <s v="20230831-7011-3"/>
    <s v="오동영부장 심천 전시회참관 항공권외"/>
    <x v="1"/>
    <x v="1598"/>
  </r>
  <r>
    <x v="50"/>
    <x v="50"/>
    <s v="개발부"/>
    <d v="2023-08-31T00:00:00"/>
    <s v="20230831-7011-6"/>
    <s v="오동영부장 심천 전시회참관 출장비(9/5~8)"/>
    <x v="1"/>
    <x v="1599"/>
  </r>
  <r>
    <x v="50"/>
    <x v="50"/>
    <s v="한국표준협회"/>
    <d v="2023-08-31T00:00:00"/>
    <s v="20230831-7012-2"/>
    <s v="KS C 7658 외 KS표준 개정"/>
    <x v="1"/>
    <x v="1600"/>
  </r>
  <r>
    <x v="50"/>
    <x v="50"/>
    <s v="센서영업부"/>
    <d v="2023-08-31T00:00:00"/>
    <s v="20230831-7013-6"/>
    <s v="문병천이사외5건 출장비 지급"/>
    <x v="1"/>
    <x v="1601"/>
  </r>
  <r>
    <x v="50"/>
    <x v="50"/>
    <s v="미래에셋증권 주식회사"/>
    <d v="2023-08-31T00:00:00"/>
    <s v="20230831-7016-1"/>
    <s v="이자"/>
    <x v="1386"/>
    <x v="0"/>
  </r>
  <r>
    <x v="50"/>
    <x v="50"/>
    <s v="씨마텍"/>
    <d v="2023-08-31T00:00:00"/>
    <s v="20230831-7019-1"/>
    <s v="7/31일자 매출대금 회수"/>
    <x v="1387"/>
    <x v="0"/>
  </r>
  <r>
    <x v="50"/>
    <x v="50"/>
    <s v="시대산업(주)"/>
    <d v="2023-08-31T00:00:00"/>
    <s v="20230831-7019-3"/>
    <s v="8/4일자 매출대금 회수"/>
    <x v="380"/>
    <x v="0"/>
  </r>
  <r>
    <x v="50"/>
    <x v="50"/>
    <s v="엠피온 주식회사(MPEON.,LTD)"/>
    <d v="2023-08-31T00:00:00"/>
    <s v="20230831-7019-5"/>
    <s v="6/23일자 매출대금 회수"/>
    <x v="1329"/>
    <x v="0"/>
  </r>
  <r>
    <x v="50"/>
    <x v="50"/>
    <s v="카오스(주)"/>
    <d v="2023-08-31T00:00:00"/>
    <s v="20230831-7020-1"/>
    <s v="4/30일자 매출대금 회수"/>
    <x v="1388"/>
    <x v="0"/>
  </r>
  <r>
    <x v="50"/>
    <x v="50"/>
    <s v="DK전자"/>
    <d v="2023-08-31T00:00:00"/>
    <s v="20230831-7020-3"/>
    <s v="7/25일자 매출대금 회수"/>
    <x v="1389"/>
    <x v="0"/>
  </r>
  <r>
    <x v="50"/>
    <x v="50"/>
    <s v="(주)스마트비전"/>
    <d v="2023-08-31T00:00:00"/>
    <s v="20230831-7020-5"/>
    <s v="7/25일자 매출대금 회수"/>
    <x v="1390"/>
    <x v="0"/>
  </r>
  <r>
    <x v="50"/>
    <x v="50"/>
    <s v="(주)오상헬스케어"/>
    <d v="2023-08-31T00:00:00"/>
    <s v="20230831-7021-1"/>
    <s v="7/25일자 매출대금 회수"/>
    <x v="1391"/>
    <x v="0"/>
  </r>
  <r>
    <x v="50"/>
    <x v="50"/>
    <s v="현대무벡스 주식회사"/>
    <d v="2023-08-31T00:00:00"/>
    <s v="20230831-7021-3"/>
    <s v="7월분 매출대금 회수"/>
    <x v="1392"/>
    <x v="0"/>
  </r>
  <r>
    <x v="50"/>
    <x v="50"/>
    <s v="주식회사 케이엘에스티"/>
    <d v="2023-08-31T00:00:00"/>
    <s v="20230831-7021-5"/>
    <s v="7/27일자 매출대금 회수"/>
    <x v="1393"/>
    <x v="0"/>
  </r>
  <r>
    <x v="50"/>
    <x v="50"/>
    <s v="유한엘리베이터주식회사"/>
    <d v="2023-08-31T00:00:00"/>
    <s v="20230831-7022-1"/>
    <s v="8/31일자 매출대금 회수"/>
    <x v="66"/>
    <x v="0"/>
  </r>
  <r>
    <x v="50"/>
    <x v="50"/>
    <s v="(주)한영넉스"/>
    <d v="2023-08-31T00:00:00"/>
    <s v="20230831-7022-3"/>
    <s v="5/31일자 매출대금 회수"/>
    <x v="1394"/>
    <x v="0"/>
  </r>
  <r>
    <x v="50"/>
    <x v="50"/>
    <s v="계림이엔티"/>
    <d v="2023-08-31T00:00:00"/>
    <s v="20230831-7022-5"/>
    <s v="7/25일자 매출대금 회수"/>
    <x v="1395"/>
    <x v="0"/>
  </r>
  <r>
    <x v="50"/>
    <x v="50"/>
    <s v="울산한국엘리베이터주식회사"/>
    <d v="2023-08-31T00:00:00"/>
    <s v="20230831-7023-1"/>
    <s v="8/31일자 매출대금 회수"/>
    <x v="283"/>
    <x v="0"/>
  </r>
  <r>
    <x v="50"/>
    <x v="50"/>
    <s v="삼성엘텍"/>
    <d v="2023-08-31T00:00:00"/>
    <s v="20230831-7023-3"/>
    <s v="매출대금 선수입금"/>
    <x v="380"/>
    <x v="0"/>
  </r>
  <r>
    <x v="50"/>
    <x v="50"/>
    <s v="(주)광우"/>
    <d v="2023-08-31T00:00:00"/>
    <s v="20230831-7024-1"/>
    <s v="5/25일자 매출대금 회수"/>
    <x v="1396"/>
    <x v="0"/>
  </r>
  <r>
    <x v="50"/>
    <x v="50"/>
    <s v="건흥전기(주)"/>
    <d v="2023-08-31T00:00:00"/>
    <s v="20230831-7024-4"/>
    <s v="4월분 매출대금 회수"/>
    <x v="1397"/>
    <x v="0"/>
  </r>
  <r>
    <x v="50"/>
    <x v="50"/>
    <s v="NATEC Corporation"/>
    <d v="2023-09-01T00:00:00"/>
    <s v="20230901-7002-1"/>
    <s v="7월분 매출대금 회수"/>
    <x v="1398"/>
    <x v="0"/>
  </r>
  <r>
    <x v="50"/>
    <x v="50"/>
    <s v="천지인메디칼"/>
    <d v="2023-09-01T00:00:00"/>
    <s v="20230901-7003-1"/>
    <s v="6/23일자 매출대금 회수"/>
    <x v="873"/>
    <x v="0"/>
  </r>
  <r>
    <x v="50"/>
    <x v="50"/>
    <s v="주식회사 삼창휴먼라이트"/>
    <d v="2023-09-04T00:00:00"/>
    <s v="20230904-4002-3"/>
    <s v="ODTBR-012-BR-01 외"/>
    <x v="1"/>
    <x v="1602"/>
  </r>
  <r>
    <x v="50"/>
    <x v="50"/>
    <s v="헤라코리아"/>
    <d v="2023-09-04T00:00:00"/>
    <s v="20230904-4003-3"/>
    <s v="AU WIRE(1.2MIL±1.7um) 외"/>
    <x v="1"/>
    <x v="1603"/>
  </r>
  <r>
    <x v="50"/>
    <x v="50"/>
    <s v="인지니어스 주식회사"/>
    <d v="2023-09-04T00:00:00"/>
    <s v="20230904-4004-3"/>
    <s v="지역특화산업육성 과제 관련 JIG"/>
    <x v="1"/>
    <x v="1604"/>
  </r>
  <r>
    <x v="50"/>
    <x v="50"/>
    <s v="인지니어스 주식회사"/>
    <d v="2023-09-04T00:00:00"/>
    <s v="20230904-4004-4"/>
    <s v="지역특화산업육성 과제 관련 JIG"/>
    <x v="1"/>
    <x v="724"/>
  </r>
  <r>
    <x v="50"/>
    <x v="50"/>
    <s v="(주)쓰리에치코퍼레이션"/>
    <d v="2023-09-04T00:00:00"/>
    <s v="20230904-7001-3"/>
    <s v="SRO700 Vacuum Reflow Oven 설비 - 중도금"/>
    <x v="1"/>
    <x v="1366"/>
  </r>
  <r>
    <x v="50"/>
    <x v="50"/>
    <s v="개발부"/>
    <d v="2023-09-04T00:00:00"/>
    <s v="20230904-7003-1"/>
    <s v="지역특화산업육성 과제 관련 부가세 복원"/>
    <x v="1399"/>
    <x v="0"/>
  </r>
  <r>
    <x v="50"/>
    <x v="50"/>
    <s v="개발부"/>
    <d v="2023-09-04T00:00:00"/>
    <s v="20230904-7003-2"/>
    <s v="지역특화산업육성 과제 관련 부가세 복원"/>
    <x v="1"/>
    <x v="1605"/>
  </r>
  <r>
    <x v="50"/>
    <x v="50"/>
    <s v="개발부"/>
    <d v="2023-09-04T00:00:00"/>
    <s v="20230904-7004-1"/>
    <s v="민군기술이전사업 과제 관련 부가세 복원"/>
    <x v="1400"/>
    <x v="0"/>
  </r>
  <r>
    <x v="50"/>
    <x v="50"/>
    <s v="개발부"/>
    <d v="2023-09-04T00:00:00"/>
    <s v="20230904-7004-2"/>
    <s v="민군기술이전사업 과제 관련 부가세 복원"/>
    <x v="1"/>
    <x v="1606"/>
  </r>
  <r>
    <x v="50"/>
    <x v="50"/>
    <s v="NICHIA CORPORATION"/>
    <d v="2023-09-04T00:00:00"/>
    <s v="20230904-7005-4"/>
    <s v="LED(NSHU591C) 선결제시 수수료"/>
    <x v="1"/>
    <x v="204"/>
  </r>
  <r>
    <x v="50"/>
    <x v="50"/>
    <s v="특급합동관세사무소"/>
    <d v="2023-09-04T00:00:00"/>
    <s v="20230904-7006-12"/>
    <s v="EPOXY(ME-540)외 수입시 수입통관료"/>
    <x v="1"/>
    <x v="1607"/>
  </r>
  <r>
    <x v="50"/>
    <x v="50"/>
    <s v="NIDEC Corporation"/>
    <d v="2023-09-04T00:00:00"/>
    <s v="20230904-7007-4"/>
    <s v="형광체 휠 모터 선결제시 수수료"/>
    <x v="1"/>
    <x v="204"/>
  </r>
  <r>
    <x v="50"/>
    <x v="50"/>
    <s v="한국닛또덴꼬(주)"/>
    <d v="2023-09-04T00:00:00"/>
    <s v="20230904-7009-4"/>
    <s v="EMC(NT8524H-11000) 결제시 수수료"/>
    <x v="1"/>
    <x v="721"/>
  </r>
  <r>
    <x v="50"/>
    <x v="50"/>
    <s v="TAIWAN ASIA SEMICONDUCTOR CORPORATION"/>
    <d v="2023-09-04T00:00:00"/>
    <s v="20230904-7011-4"/>
    <s v="PD-40165U-B 외 선결제시 수수료"/>
    <x v="1"/>
    <x v="204"/>
  </r>
  <r>
    <x v="50"/>
    <x v="50"/>
    <s v="특급합동관세사무소"/>
    <d v="2023-09-04T00:00:00"/>
    <s v="20230904-7012-4"/>
    <s v="SU7500CSP 수입시 수입통관비"/>
    <x v="1"/>
    <x v="1608"/>
  </r>
  <r>
    <x v="50"/>
    <x v="50"/>
    <s v="D&amp;M사업부"/>
    <d v="2023-09-04T00:00:00"/>
    <s v="20230904-7014-3"/>
    <s v="9월분 소액현금"/>
    <x v="1"/>
    <x v="1189"/>
  </r>
  <r>
    <x v="50"/>
    <x v="50"/>
    <s v="특허청"/>
    <d v="2023-09-04T00:00:00"/>
    <s v="20230904-7015-3"/>
    <s v="연차등록 3건 납부"/>
    <x v="1"/>
    <x v="1609"/>
  </r>
  <r>
    <x v="50"/>
    <x v="50"/>
    <s v="한국전력공사"/>
    <d v="2023-09-04T00:00:00"/>
    <s v="20230904-7016-3"/>
    <s v="8월 전기요금(본관) 납부"/>
    <x v="1"/>
    <x v="1610"/>
  </r>
  <r>
    <x v="50"/>
    <x v="50"/>
    <s v="우정엔지니어링"/>
    <d v="2023-09-04T00:00:00"/>
    <s v="20230904-7019-1"/>
    <s v="매출대금 선수입금"/>
    <x v="250"/>
    <x v="0"/>
  </r>
  <r>
    <x v="50"/>
    <x v="50"/>
    <s v="신한은행 익산"/>
    <d v="2023-09-05T00:00:00"/>
    <s v="20230905-7003-7"/>
    <s v="9월분 법인카드대금 결제"/>
    <x v="1"/>
    <x v="1611"/>
  </r>
  <r>
    <x v="50"/>
    <x v="50"/>
    <s v="주식회사 장산전력"/>
    <d v="2023-09-05T00:00:00"/>
    <s v="20230905-7006-1"/>
    <s v="매출대금 선수입금"/>
    <x v="41"/>
    <x v="0"/>
  </r>
  <r>
    <x v="50"/>
    <x v="50"/>
    <s v="대신엘레베이터(주)"/>
    <d v="2023-09-05T00:00:00"/>
    <s v="20230905-7006-3"/>
    <s v="9/5일자 매출대금 회수"/>
    <x v="452"/>
    <x v="0"/>
  </r>
  <r>
    <x v="50"/>
    <x v="50"/>
    <s v="(유)성원엘리베이터"/>
    <d v="2023-09-05T00:00:00"/>
    <s v="20230905-7006-5"/>
    <s v="매출대금 선수입금"/>
    <x v="68"/>
    <x v="0"/>
  </r>
  <r>
    <x v="50"/>
    <x v="50"/>
    <s v="주식회사 서경엘레베이터"/>
    <d v="2023-09-05T00:00:00"/>
    <s v="20230905-7007-1"/>
    <s v="매출대금 선수입금"/>
    <x v="625"/>
    <x v="0"/>
  </r>
  <r>
    <x v="50"/>
    <x v="50"/>
    <s v="Union Optical technology Co., Ltd"/>
    <d v="2023-09-06T00:00:00"/>
    <s v="20230906-7001-1"/>
    <s v="5월,6월 매출대금 회수"/>
    <x v="1401"/>
    <x v="0"/>
  </r>
  <r>
    <x v="50"/>
    <x v="50"/>
    <s v="(주)오디쎄미"/>
    <d v="2023-09-06T00:00:00"/>
    <s v="20230906-7002-1"/>
    <s v="4월,5월 매출대금 회수"/>
    <x v="1402"/>
    <x v="0"/>
  </r>
  <r>
    <x v="50"/>
    <x v="50"/>
    <s v="주식회사 진셀바이오텍"/>
    <d v="2023-09-07T00:00:00"/>
    <s v="20230907-7001-2"/>
    <s v="단기 대여금"/>
    <x v="1"/>
    <x v="105"/>
  </r>
  <r>
    <x v="50"/>
    <x v="50"/>
    <s v="(주)제일엘리베이터"/>
    <d v="2023-09-07T00:00:00"/>
    <s v="20230907-7003-1"/>
    <s v="8/26일자 매출대금 회수"/>
    <x v="1367"/>
    <x v="0"/>
  </r>
  <r>
    <x v="50"/>
    <x v="50"/>
    <s v="전라북도교육청"/>
    <d v="2023-09-07T00:00:00"/>
    <s v="20230907-7003-3"/>
    <s v="9/6일자 매출대금 회수"/>
    <x v="1403"/>
    <x v="0"/>
  </r>
  <r>
    <x v="50"/>
    <x v="50"/>
    <s v="엘지전자(주)"/>
    <d v="2023-09-07T00:00:00"/>
    <s v="20230907-7003-5"/>
    <s v="8/29일자 매출대금 회수"/>
    <x v="397"/>
    <x v="0"/>
  </r>
  <r>
    <x v="50"/>
    <x v="50"/>
    <s v="개발부"/>
    <d v="2023-09-08T00:00:00"/>
    <s v="20230908-7001-11"/>
    <s v="민군과제 인건비지원(박정호기사)"/>
    <x v="1"/>
    <x v="1612"/>
  </r>
  <r>
    <x v="50"/>
    <x v="50"/>
    <s v="개발부"/>
    <d v="2023-09-08T00:00:00"/>
    <s v="20230908-7001-12"/>
    <s v="지역특화과제 인건비지원(온지민기사)"/>
    <x v="1"/>
    <x v="1586"/>
  </r>
  <r>
    <x v="50"/>
    <x v="50"/>
    <s v="D&amp;M사업부"/>
    <d v="2023-09-08T00:00:00"/>
    <s v="20230908-7001-13"/>
    <s v="8월 급여 지급"/>
    <x v="1"/>
    <x v="1613"/>
  </r>
  <r>
    <x v="50"/>
    <x v="50"/>
    <s v="아이원엔지니어링 주식회사"/>
    <d v="2023-09-08T00:00:00"/>
    <s v="20230908-7003-1"/>
    <s v="9/8일자 매출대금 회수"/>
    <x v="380"/>
    <x v="0"/>
  </r>
  <r>
    <x v="50"/>
    <x v="50"/>
    <s v="한화시스템(주)"/>
    <d v="2023-09-08T00:00:00"/>
    <s v="20230908-7003-3"/>
    <s v="8/31일자 매출대금 회수"/>
    <x v="1404"/>
    <x v="0"/>
  </r>
  <r>
    <x v="50"/>
    <x v="50"/>
    <s v="효은엘리베이터(주)"/>
    <d v="2023-09-08T00:00:00"/>
    <s v="20230908-7003-5"/>
    <s v="8/30일자 매출대금 회수"/>
    <x v="380"/>
    <x v="0"/>
  </r>
  <r>
    <x v="50"/>
    <x v="50"/>
    <s v="부광하이텍(주)"/>
    <d v="2023-09-11T00:00:00"/>
    <s v="20230911-4001-3"/>
    <s v="민군기술이전사업 과제 관련 금형(VCSEL평가TRAY/흑/도전)"/>
    <x v="1"/>
    <x v="1614"/>
  </r>
  <r>
    <x v="50"/>
    <x v="50"/>
    <s v="부광하이텍(주)"/>
    <d v="2023-09-11T00:00:00"/>
    <s v="20230911-4001-4"/>
    <s v="민군기술이전사업 과제 관련 금형(VCSEL평가TRAY/흑/도전)"/>
    <x v="1"/>
    <x v="1615"/>
  </r>
  <r>
    <x v="50"/>
    <x v="50"/>
    <s v="선일페이퍼"/>
    <d v="2023-09-11T00:00:00"/>
    <s v="20230911-4003-3"/>
    <s v="지관마개(Φ90)"/>
    <x v="1"/>
    <x v="166"/>
  </r>
  <r>
    <x v="50"/>
    <x v="50"/>
    <s v="주식회사 에이치아이옵틱"/>
    <d v="2023-09-11T00:00:00"/>
    <s v="20230911-4004-3"/>
    <s v="크리너(니트 3)"/>
    <x v="1"/>
    <x v="783"/>
  </r>
  <r>
    <x v="50"/>
    <x v="50"/>
    <s v="개발부"/>
    <d v="2023-09-11T00:00:00"/>
    <s v="20230911-7003-5"/>
    <s v="민군기술이전사업 과제 관련 패키지 관련 협의 출장 외"/>
    <x v="1"/>
    <x v="272"/>
  </r>
  <r>
    <x v="50"/>
    <x v="50"/>
    <s v="개발부"/>
    <d v="2023-09-11T00:00:00"/>
    <s v="20230911-7004-3"/>
    <s v="지역특화산업육성 과제 관련 RADAR 기술문의 및 제품운용 확인 외 출장"/>
    <x v="1"/>
    <x v="276"/>
  </r>
  <r>
    <x v="50"/>
    <x v="50"/>
    <s v="인천공항세관장"/>
    <d v="2023-09-11T00:00:00"/>
    <s v="20230911-7005-2"/>
    <s v="CHIP(OP3216TF A04) 수입시 수입부가세"/>
    <x v="1"/>
    <x v="1616"/>
  </r>
  <r>
    <x v="50"/>
    <x v="50"/>
    <s v="인천공항세관장"/>
    <d v="2023-09-11T00:00:00"/>
    <s v="20230911-7006-3"/>
    <s v="SOLDER PASTE 수입시 수입부가세"/>
    <x v="1"/>
    <x v="1617"/>
  </r>
  <r>
    <x v="50"/>
    <x v="50"/>
    <s v="인천공항세관장"/>
    <d v="2023-09-11T00:00:00"/>
    <s v="20230911-7007-2"/>
    <s v="LED(NSHU591C) 외 수입시 수입부가세"/>
    <x v="1"/>
    <x v="1618"/>
  </r>
  <r>
    <x v="50"/>
    <x v="50"/>
    <s v="인천공항세관장"/>
    <d v="2023-09-11T00:00:00"/>
    <s v="20230911-7008-2"/>
    <s v="CAP(AP7852A) 외 수입시 수입부가세"/>
    <x v="1"/>
    <x v="1619"/>
  </r>
  <r>
    <x v="50"/>
    <x v="50"/>
    <s v="개발부"/>
    <d v="2023-09-11T00:00:00"/>
    <s v="20230911-7009-2"/>
    <s v="거래처 직원 접대"/>
    <x v="1"/>
    <x v="1620"/>
  </r>
  <r>
    <x v="50"/>
    <x v="50"/>
    <s v="개별용달"/>
    <d v="2023-09-11T00:00:00"/>
    <s v="20230911-7010-3"/>
    <s v="LED조명 출하시 운반비"/>
    <x v="1"/>
    <x v="777"/>
  </r>
  <r>
    <x v="50"/>
    <x v="50"/>
    <s v="(주)알텍"/>
    <d v="2023-09-11T00:00:00"/>
    <s v="20230911-7011-3"/>
    <s v="외함(루나미니_2구)"/>
    <x v="1"/>
    <x v="234"/>
  </r>
  <r>
    <x v="50"/>
    <x v="50"/>
    <s v="인천공항세관장"/>
    <d v="2023-09-11T00:00:00"/>
    <s v="20230911-7013-2"/>
    <s v="CHIP(ED-011SRD) 외 수입시 수입부가세"/>
    <x v="1"/>
    <x v="1621"/>
  </r>
  <r>
    <x v="50"/>
    <x v="50"/>
    <s v="개발부"/>
    <d v="2023-09-11T00:00:00"/>
    <s v="20230911-7014-3"/>
    <s v="민군기술이전사업 과제 관련 측정 장비 협의 출장"/>
    <x v="1"/>
    <x v="1622"/>
  </r>
  <r>
    <x v="50"/>
    <x v="50"/>
    <s v="전주세무서"/>
    <d v="2023-09-11T00:00:00"/>
    <s v="20230911-7015-2"/>
    <s v="7월 갑근세,기타소득세"/>
    <x v="1"/>
    <x v="1623"/>
  </r>
  <r>
    <x v="50"/>
    <x v="50"/>
    <s v="전라북도 완주군"/>
    <d v="2023-09-11T00:00:00"/>
    <s v="20230911-7015-4"/>
    <s v="7월 주민세,기타주민세"/>
    <x v="1"/>
    <x v="1624"/>
  </r>
  <r>
    <x v="50"/>
    <x v="50"/>
    <s v="국민건강보험공단"/>
    <d v="2023-09-11T00:00:00"/>
    <s v="20230911-7016-10"/>
    <s v="8월 사회보험 납부"/>
    <x v="1"/>
    <x v="1625"/>
  </r>
  <r>
    <x v="50"/>
    <x v="50"/>
    <s v="전라북도 완주군"/>
    <d v="2023-09-11T00:00:00"/>
    <s v="20230911-7017-2"/>
    <s v="7월 지방소득세(종업원분)"/>
    <x v="1"/>
    <x v="1626"/>
  </r>
  <r>
    <x v="50"/>
    <x v="50"/>
    <s v="개발부"/>
    <d v="2023-09-11T00:00:00"/>
    <s v="20230911-7018-3"/>
    <s v="민군기술이전사업 과제 관련 전시회 참관 출장"/>
    <x v="1"/>
    <x v="172"/>
  </r>
  <r>
    <x v="50"/>
    <x v="50"/>
    <s v="제일은행 익산"/>
    <d v="2023-09-11T00:00:00"/>
    <s v="20230911-7021-1"/>
    <s v="이자"/>
    <x v="1405"/>
    <x v="0"/>
  </r>
  <r>
    <x v="50"/>
    <x v="50"/>
    <s v="대현오토파킹(주)"/>
    <d v="2023-09-11T00:00:00"/>
    <s v="20230911-7022-1"/>
    <s v="매출대금 선수입금"/>
    <x v="71"/>
    <x v="0"/>
  </r>
  <r>
    <x v="50"/>
    <x v="50"/>
    <s v="(주)오디쎄미"/>
    <d v="2023-09-11T00:00:00"/>
    <s v="20230911-7022-3"/>
    <s v="6월분 매출대금 회수"/>
    <x v="1406"/>
    <x v="0"/>
  </r>
  <r>
    <x v="50"/>
    <x v="50"/>
    <s v="(주)한성엔지니어링"/>
    <d v="2023-09-12T00:00:00"/>
    <s v="20230912-7001-1"/>
    <s v="매출대금 선수입금"/>
    <x v="66"/>
    <x v="0"/>
  </r>
  <r>
    <x v="50"/>
    <x v="50"/>
    <s v="(주)하나반도체"/>
    <d v="2023-09-12T00:00:00"/>
    <s v="20230912-7001-3"/>
    <s v="6월잔금 매출대금 회수"/>
    <x v="978"/>
    <x v="0"/>
  </r>
  <r>
    <x v="50"/>
    <x v="50"/>
    <s v="특허청"/>
    <d v="2023-09-13T00:00:00"/>
    <s v="20230913-7001-1"/>
    <s v="연차등록료 인하로 환급 3건"/>
    <x v="1407"/>
    <x v="0"/>
  </r>
  <r>
    <x v="50"/>
    <x v="50"/>
    <s v="주식회사 마운트지앤디"/>
    <d v="2023-09-13T00:00:00"/>
    <s v="20230913-7004-1"/>
    <s v="7/15일자 매출대금 회수"/>
    <x v="1408"/>
    <x v="0"/>
  </r>
  <r>
    <x v="50"/>
    <x v="50"/>
    <s v="현대엘리베이터(주)"/>
    <d v="2023-09-13T00:00:00"/>
    <s v="20230913-7004-3"/>
    <s v="7/15일자 매출대금 회수"/>
    <x v="1409"/>
    <x v="0"/>
  </r>
  <r>
    <x v="50"/>
    <x v="50"/>
    <s v="(주)서브원"/>
    <d v="2023-09-13T00:00:00"/>
    <s v="20230913-7004-5"/>
    <s v="7/15일자 매출대금 회수"/>
    <x v="1410"/>
    <x v="0"/>
  </r>
  <r>
    <x v="50"/>
    <x v="50"/>
    <s v="달슨(Dahlson)"/>
    <d v="2023-09-13T00:00:00"/>
    <s v="20230913-7005-1"/>
    <s v="7월분 매출대금 회수"/>
    <x v="1411"/>
    <x v="0"/>
  </r>
  <r>
    <x v="50"/>
    <x v="50"/>
    <s v="CASCO AUTOMOTIVE (TUNISIA)"/>
    <d v="2023-09-13T00:00:00"/>
    <s v="20230913-7006-1"/>
    <s v="5월,6월 매출대금 회수"/>
    <x v="1412"/>
    <x v="0"/>
  </r>
  <r>
    <x v="50"/>
    <x v="50"/>
    <s v="전북은행 안골"/>
    <d v="2023-09-13T00:00:00"/>
    <s v="20230913-7007-1"/>
    <s v="외화예금(전북) -&gt; 보통예금(전북) 이체"/>
    <x v="1413"/>
    <x v="0"/>
  </r>
  <r>
    <x v="50"/>
    <x v="50"/>
    <s v="티에스14호뉴딜혁신성장투자조합"/>
    <d v="2023-09-13T00:00:00"/>
    <s v="20230913-7008-2"/>
    <s v="티에스 14호 뉴딜 혁신성장 투자조합 출자(5차)"/>
    <x v="1"/>
    <x v="105"/>
  </r>
  <r>
    <x v="50"/>
    <x v="50"/>
    <s v="(주)서브원"/>
    <d v="2023-09-14T00:00:00"/>
    <s v="20230914-7001-1"/>
    <s v="8/31일자 매출대금 회수"/>
    <x v="1414"/>
    <x v="0"/>
  </r>
  <r>
    <x v="50"/>
    <x v="50"/>
    <s v="파리바게트 삼례점"/>
    <d v="2023-09-15T00:00:00"/>
    <s v="20230915-7001-3"/>
    <s v="8월 생일자 케익지원"/>
    <x v="1"/>
    <x v="1207"/>
  </r>
  <r>
    <x v="50"/>
    <x v="50"/>
    <s v="D&amp;M사업부"/>
    <d v="2023-09-15T00:00:00"/>
    <s v="20230915-7002-10"/>
    <s v="8월분 매입액 결제"/>
    <x v="1"/>
    <x v="1627"/>
  </r>
  <r>
    <x v="50"/>
    <x v="50"/>
    <s v="주식회사 중앙첨단소재"/>
    <d v="2023-09-15T00:00:00"/>
    <s v="20230915-7003-2"/>
    <s v="정인철대표 빙부상 부의금"/>
    <x v="1"/>
    <x v="380"/>
  </r>
  <r>
    <x v="50"/>
    <x v="50"/>
    <s v="(주)에스에이텍"/>
    <d v="2023-09-15T00:00:00"/>
    <s v="20230915-7004-1"/>
    <s v="7월분 매출대금 회수"/>
    <x v="1415"/>
    <x v="0"/>
  </r>
  <r>
    <x v="50"/>
    <x v="50"/>
    <s v="주식회사 영덕이엔지"/>
    <d v="2023-09-15T00:00:00"/>
    <s v="20230915-7004-3"/>
    <s v="9/14일자 매출대금 회수"/>
    <x v="380"/>
    <x v="0"/>
  </r>
  <r>
    <x v="50"/>
    <x v="50"/>
    <s v="진우에이티에스 주식회사"/>
    <d v="2023-09-15T00:00:00"/>
    <s v="20230915-7004-5"/>
    <s v="7/20일자 매출대금 회수"/>
    <x v="490"/>
    <x v="0"/>
  </r>
  <r>
    <x v="50"/>
    <x v="50"/>
    <s v="(주)아이트로닉스"/>
    <d v="2023-09-15T00:00:00"/>
    <s v="20230915-7005-1"/>
    <s v="8/24일자 매출대금 회수"/>
    <x v="67"/>
    <x v="0"/>
  </r>
  <r>
    <x v="50"/>
    <x v="50"/>
    <s v="주식회사 유원"/>
    <d v="2023-09-15T00:00:00"/>
    <s v="20230915-7005-3"/>
    <s v="9/13일자 매출대금 회수"/>
    <x v="786"/>
    <x v="0"/>
  </r>
  <r>
    <x v="50"/>
    <x v="50"/>
    <s v="(주)비콘웨이브"/>
    <d v="2023-09-15T00:00:00"/>
    <s v="20230915-7005-5"/>
    <s v="7/25일자 매출대금 회수"/>
    <x v="1416"/>
    <x v="0"/>
  </r>
  <r>
    <x v="50"/>
    <x v="50"/>
    <s v="신한은행 익산"/>
    <d v="2023-09-15T00:00:00"/>
    <s v="20230915-7006-2"/>
    <s v="법인카드대금 결제"/>
    <x v="1"/>
    <x v="171"/>
  </r>
  <r>
    <x v="50"/>
    <x v="50"/>
    <s v="주식회사 티라아트로보"/>
    <d v="2023-09-15T00:00:00"/>
    <s v="20230915-7007-1"/>
    <s v="4/30일자 매출대금 회수"/>
    <x v="1417"/>
    <x v="0"/>
  </r>
  <r>
    <x v="50"/>
    <x v="50"/>
    <s v="(주)세영기술"/>
    <d v="2023-09-15T00:00:00"/>
    <s v="20230915-7007-3"/>
    <s v="7/25일자 매출대금 회수"/>
    <x v="1418"/>
    <x v="0"/>
  </r>
  <r>
    <x v="50"/>
    <x v="50"/>
    <s v="(주)아이마켓코리아"/>
    <d v="2023-09-15T00:00:00"/>
    <s v="20230915-7010-1"/>
    <s v="8/31일자 매출대금 회수"/>
    <x v="66"/>
    <x v="0"/>
  </r>
  <r>
    <x v="50"/>
    <x v="50"/>
    <s v="관리부"/>
    <d v="2023-09-15T00:00:00"/>
    <s v="20230915-7011-2"/>
    <s v="회사 사내외 제초작업(이희정 외 2명)"/>
    <x v="1"/>
    <x v="1217"/>
  </r>
  <r>
    <x v="50"/>
    <x v="50"/>
    <s v="신한은행 익산"/>
    <d v="2023-09-16T00:00:00"/>
    <s v="20230916-7003-1"/>
    <s v="이자"/>
    <x v="1419"/>
    <x v="0"/>
  </r>
  <r>
    <x v="50"/>
    <x v="50"/>
    <s v="신한은행 익산"/>
    <d v="2023-09-16T00:00:00"/>
    <s v="20230916-7003-4"/>
    <s v="이자"/>
    <x v="1420"/>
    <x v="0"/>
  </r>
  <r>
    <x v="50"/>
    <x v="50"/>
    <s v="KEB하나은행"/>
    <d v="2023-09-16T00:00:00"/>
    <s v="20230916-7004-1"/>
    <s v="이자"/>
    <x v="1421"/>
    <x v="0"/>
  </r>
  <r>
    <x v="50"/>
    <x v="50"/>
    <s v="우리은행 익산"/>
    <d v="2023-09-16T00:00:00"/>
    <s v="20230916-7005-1"/>
    <s v="이자"/>
    <x v="1422"/>
    <x v="0"/>
  </r>
  <r>
    <x v="50"/>
    <x v="50"/>
    <s v="우리은행 익산"/>
    <d v="2023-09-16T00:00:00"/>
    <s v="20230916-7005-4"/>
    <s v="이자"/>
    <x v="1029"/>
    <x v="0"/>
  </r>
  <r>
    <x v="50"/>
    <x v="50"/>
    <s v="KEB하나은행"/>
    <d v="2023-09-16T00:00:00"/>
    <s v="20230916-7006-1"/>
    <s v="이자-핵심소재원천기술개발사업"/>
    <x v="1423"/>
    <x v="0"/>
  </r>
  <r>
    <x v="50"/>
    <x v="50"/>
    <s v="KEB하나은행"/>
    <d v="2023-09-16T00:00:00"/>
    <s v="20230916-7007-1"/>
    <s v="이자-상용차산업 혁신성장"/>
    <x v="1424"/>
    <x v="0"/>
  </r>
  <r>
    <x v="50"/>
    <x v="50"/>
    <s v="KEB하나은행"/>
    <d v="2023-09-16T00:00:00"/>
    <s v="20230916-7008-1"/>
    <s v="이자-융합연구단지산업"/>
    <x v="1025"/>
    <x v="0"/>
  </r>
  <r>
    <x v="50"/>
    <x v="50"/>
    <s v="기업은행"/>
    <d v="2023-09-17T00:00:00"/>
    <s v="20230917-7002-1"/>
    <s v="이자-구매조건부(신제품 개발사업)"/>
    <x v="1425"/>
    <x v="0"/>
  </r>
  <r>
    <x v="50"/>
    <x v="50"/>
    <s v="기업은행"/>
    <d v="2023-09-17T00:00:00"/>
    <s v="20230917-7003-1"/>
    <s v="이자-핵심소재원천기술개발사업"/>
    <x v="1426"/>
    <x v="0"/>
  </r>
  <r>
    <x v="50"/>
    <x v="50"/>
    <s v="기업은행"/>
    <d v="2023-09-17T00:00:00"/>
    <s v="20230917-7004-1"/>
    <s v="이자-상용차산업 혁신성장"/>
    <x v="1427"/>
    <x v="0"/>
  </r>
  <r>
    <x v="50"/>
    <x v="50"/>
    <s v="기업은행"/>
    <d v="2023-09-17T00:00:00"/>
    <s v="20230917-7005-1"/>
    <s v="이자-민군기술이전사업"/>
    <x v="1428"/>
    <x v="0"/>
  </r>
  <r>
    <x v="50"/>
    <x v="50"/>
    <s v="기업은행"/>
    <d v="2023-09-17T00:00:00"/>
    <s v="20230917-7006-1"/>
    <s v="이자-지역특화산업육성"/>
    <x v="1429"/>
    <x v="0"/>
  </r>
  <r>
    <x v="50"/>
    <x v="50"/>
    <s v="가나LED전기"/>
    <d v="2023-09-18T00:00:00"/>
    <s v="20230918-4003-3"/>
    <s v="디자인등(무당벌레 벽등)"/>
    <x v="1"/>
    <x v="325"/>
  </r>
  <r>
    <x v="50"/>
    <x v="50"/>
    <s v="NICHIA CORPORATION"/>
    <d v="2023-09-18T00:00:00"/>
    <s v="20230918-7003-4"/>
    <s v="LED(NSHU591C) 선결제시 수수료"/>
    <x v="1"/>
    <x v="204"/>
  </r>
  <r>
    <x v="50"/>
    <x v="50"/>
    <s v="RAYTRONJAPAN"/>
    <d v="2023-09-18T00:00:00"/>
    <s v="20230918-7004-4"/>
    <s v="7,8월분 매입액 결제시 수수료"/>
    <x v="1"/>
    <x v="204"/>
  </r>
  <r>
    <x v="50"/>
    <x v="50"/>
    <s v="동화아이엔디(주)"/>
    <d v="2023-09-18T00:00:00"/>
    <s v="20230918-7005-4"/>
    <s v="8월분 매입액 결제시 수수료"/>
    <x v="1"/>
    <x v="721"/>
  </r>
  <r>
    <x v="50"/>
    <x v="50"/>
    <s v="NATEC"/>
    <d v="2023-09-18T00:00:00"/>
    <s v="20230918-7006-4"/>
    <s v="8월분 매입액 결제시 수수료"/>
    <x v="1"/>
    <x v="204"/>
  </r>
  <r>
    <x v="50"/>
    <x v="50"/>
    <s v="한국전력공사"/>
    <d v="2023-09-18T00:00:00"/>
    <s v="20230918-7016-6"/>
    <s v="전기요금 납부"/>
    <x v="1"/>
    <x v="1628"/>
  </r>
  <r>
    <x v="50"/>
    <x v="50"/>
    <s v="서울보증보험 익산"/>
    <d v="2023-09-18T00:00:00"/>
    <s v="20230918-7020-2"/>
    <s v="LED보안등기구 외 납품시 하자이행보증보험증권 발급료"/>
    <x v="1"/>
    <x v="1023"/>
  </r>
  <r>
    <x v="50"/>
    <x v="50"/>
    <s v="D&amp;M사업부"/>
    <d v="2023-09-19T00:00:00"/>
    <s v="20230919-7001-20"/>
    <s v="7월분 매입액 결제"/>
    <x v="1"/>
    <x v="1629"/>
  </r>
  <r>
    <x v="50"/>
    <x v="50"/>
    <s v="HANWEI ELECTRONICS GROUP CORPORATION"/>
    <d v="2023-09-19T00:00:00"/>
    <s v="20230919-7002-4"/>
    <s v="GTQ-BS03-HF 외 선결제시 수수료"/>
    <x v="1"/>
    <x v="204"/>
  </r>
  <r>
    <x v="50"/>
    <x v="50"/>
    <s v="유한회사 엘제이금속"/>
    <d v="2023-09-19T00:00:00"/>
    <s v="20230919-7003-1"/>
    <s v="리드프레임 부산물 매각"/>
    <x v="1430"/>
    <x v="0"/>
  </r>
  <r>
    <x v="50"/>
    <x v="50"/>
    <s v="전라북도교육청"/>
    <d v="2023-09-19T00:00:00"/>
    <s v="20230919-7004-1"/>
    <s v="9/14일자 매출대금 회수"/>
    <x v="1431"/>
    <x v="0"/>
  </r>
  <r>
    <x v="50"/>
    <x v="50"/>
    <s v="인천공항세관장"/>
    <d v="2023-09-19T00:00:00"/>
    <s v="20230919-7006-2"/>
    <s v="LED(NSHU591C) 외 수입시 수입부가세"/>
    <x v="1"/>
    <x v="1630"/>
  </r>
  <r>
    <x v="50"/>
    <x v="50"/>
    <s v="신한금융투자주식회사"/>
    <d v="2023-09-20T00:00:00"/>
    <s v="20230920-7010-1"/>
    <s v="이자"/>
    <x v="1432"/>
    <x v="0"/>
  </r>
  <r>
    <x v="50"/>
    <x v="50"/>
    <s v="SUNNY OPTICS(ZHONGSHAN) CO., L"/>
    <d v="2023-09-20T00:00:00"/>
    <s v="20230920-7011-1"/>
    <s v="4월잔금,5월,6월,7월일부 매출대금 회수"/>
    <x v="1433"/>
    <x v="0"/>
  </r>
  <r>
    <x v="50"/>
    <x v="50"/>
    <s v="(주)레이닉스"/>
    <d v="2023-09-21T00:00:00"/>
    <s v="20230921-4001-3"/>
    <s v="PART(LASER MODULE/LM-7805MD)"/>
    <x v="1"/>
    <x v="777"/>
  </r>
  <r>
    <x v="50"/>
    <x v="50"/>
    <s v="실리온티에스(주)"/>
    <d v="2023-09-21T00:00:00"/>
    <s v="20230921-4002-3"/>
    <s v="본드(KER-3000-M2)"/>
    <x v="1"/>
    <x v="224"/>
  </r>
  <r>
    <x v="50"/>
    <x v="50"/>
    <s v="주식회사 성진하이텍"/>
    <d v="2023-09-21T00:00:00"/>
    <s v="20230921-4003-4"/>
    <s v="ODTPN-MR 외"/>
    <x v="1"/>
    <x v="1631"/>
  </r>
  <r>
    <x v="50"/>
    <x v="50"/>
    <s v="엔디이"/>
    <d v="2023-09-21T00:00:00"/>
    <s v="20230921-4004-3"/>
    <s v="DC Power Supply(SPS-2K50MC)"/>
    <x v="1"/>
    <x v="1632"/>
  </r>
  <r>
    <x v="50"/>
    <x v="50"/>
    <s v="특허청"/>
    <d v="2023-09-21T00:00:00"/>
    <s v="20230921-7001-6"/>
    <s v="연차등록료 5건 납부"/>
    <x v="1"/>
    <x v="1633"/>
  </r>
  <r>
    <x v="50"/>
    <x v="50"/>
    <s v="인천공항세관장"/>
    <d v="2023-09-21T00:00:00"/>
    <s v="20230921-7003-3"/>
    <s v="형광체 휠 모터 수입시 수입부가세"/>
    <x v="1"/>
    <x v="1634"/>
  </r>
  <r>
    <x v="50"/>
    <x v="50"/>
    <s v="SK텔레콤"/>
    <d v="2023-09-21T00:00:00"/>
    <s v="20230921-7004-14"/>
    <s v="이동전화요금 납부"/>
    <x v="1"/>
    <x v="1635"/>
  </r>
  <r>
    <x v="50"/>
    <x v="50"/>
    <s v="센서영업부"/>
    <d v="2023-09-21T00:00:00"/>
    <s v="20230921-7005-6"/>
    <s v="김혁전무외10건 출장비 지급"/>
    <x v="1"/>
    <x v="408"/>
  </r>
  <r>
    <x v="50"/>
    <x v="50"/>
    <s v="반도체사업부"/>
    <d v="2023-09-21T00:00:00"/>
    <s v="20230921-7006-3"/>
    <s v="9월분 매입액 결제 - 핵심소재 원천기술"/>
    <x v="1"/>
    <x v="1636"/>
  </r>
  <r>
    <x v="50"/>
    <x v="50"/>
    <s v="반도체사업부"/>
    <d v="2023-09-21T00:00:00"/>
    <s v="20230921-7006-4"/>
    <s v="9월분 매입액 결제 - 핵심소재 원천기술"/>
    <x v="1"/>
    <x v="1637"/>
  </r>
  <r>
    <x v="50"/>
    <x v="50"/>
    <s v="D&amp;M사업부"/>
    <d v="2023-09-21T00:00:00"/>
    <s v="20230921-7007-2"/>
    <s v="외주조립비"/>
    <x v="1"/>
    <x v="474"/>
  </r>
  <r>
    <x v="50"/>
    <x v="50"/>
    <s v="(주)세왕하이텍"/>
    <d v="2023-09-21T00:00:00"/>
    <s v="20230921-7008-3"/>
    <s v="접착제(93-500/0.49kg)"/>
    <x v="1"/>
    <x v="1638"/>
  </r>
  <r>
    <x v="50"/>
    <x v="50"/>
    <s v="(주)알텍"/>
    <d v="2023-09-21T00:00:00"/>
    <s v="20230921-7010-3"/>
    <s v="보안등기구 빛가리개"/>
    <x v="1"/>
    <x v="1209"/>
  </r>
  <r>
    <x v="50"/>
    <x v="50"/>
    <s v="주식회사디앤시바이오"/>
    <d v="2023-09-21T00:00:00"/>
    <s v="20230921-7014-3"/>
    <s v="LED 영업수수료"/>
    <x v="1"/>
    <x v="1639"/>
  </r>
  <r>
    <x v="50"/>
    <x v="50"/>
    <s v="한국에너지공단(본사)"/>
    <d v="2023-09-21T00:00:00"/>
    <s v="20230921-7015-3"/>
    <s v="LED원형투광등 고효율인증서 발급수수료"/>
    <x v="1"/>
    <x v="1640"/>
  </r>
  <r>
    <x v="50"/>
    <x v="50"/>
    <s v="재단법인 키엘연구원"/>
    <d v="2023-09-21T00:00:00"/>
    <s v="20230921-7016-3"/>
    <s v="LED투광등 전문기관검사 시험수수료"/>
    <x v="1"/>
    <x v="1641"/>
  </r>
  <r>
    <x v="50"/>
    <x v="50"/>
    <s v="한국화학융합시험연구원"/>
    <d v="2023-09-21T00:00:00"/>
    <s v="20230921-7017-3"/>
    <s v="LED투광등 정기공장검사 시험수수료"/>
    <x v="1"/>
    <x v="1505"/>
  </r>
  <r>
    <x v="50"/>
    <x v="50"/>
    <s v="한국전자기술연구원"/>
    <d v="2023-09-21T00:00:00"/>
    <s v="20230921-7018-3"/>
    <s v="HUD LED CSP 변경품에 대한 열저항 측정 수수료"/>
    <x v="1"/>
    <x v="393"/>
  </r>
  <r>
    <x v="50"/>
    <x v="50"/>
    <s v="큐알티 주식회사"/>
    <d v="2023-09-21T00:00:00"/>
    <s v="20230921-7019-3"/>
    <s v="HUD LED CSP 변경품에 대한 정밀 분석 시험비"/>
    <x v="1"/>
    <x v="1642"/>
  </r>
  <r>
    <x v="50"/>
    <x v="50"/>
    <s v="CASCO(SUZHOU CHINA)"/>
    <d v="2023-09-21T00:00:00"/>
    <s v="20230921-7020-1"/>
    <s v="3월잔금,4월,5월일부 매출대금 회수"/>
    <x v="1434"/>
    <x v="0"/>
  </r>
  <r>
    <x v="50"/>
    <x v="50"/>
    <s v="YES SEMICONDUCTOR(DALIAN)"/>
    <d v="2023-09-21T00:00:00"/>
    <s v="20230921-7021-1"/>
    <s v="매출대금 선수입금"/>
    <x v="1435"/>
    <x v="0"/>
  </r>
  <r>
    <x v="50"/>
    <x v="50"/>
    <s v="유한회사 시온이엔씨"/>
    <d v="2023-09-21T00:00:00"/>
    <s v="20230921-7023-1"/>
    <s v="9/18일자 매출대금 회수"/>
    <x v="327"/>
    <x v="0"/>
  </r>
  <r>
    <x v="50"/>
    <x v="50"/>
    <s v="한국승강기블루(주)"/>
    <d v="2023-09-21T00:00:00"/>
    <s v="20230921-7023-3"/>
    <s v="매출대금 선수입금"/>
    <x v="68"/>
    <x v="0"/>
  </r>
  <r>
    <x v="50"/>
    <x v="50"/>
    <s v="한국전자통신연구원"/>
    <d v="2023-09-21T00:00:00"/>
    <s v="20230921-7024-1"/>
    <s v="융합연구단사업 과제 관련 정산금"/>
    <x v="1436"/>
    <x v="0"/>
  </r>
  <r>
    <x v="50"/>
    <x v="50"/>
    <s v="한국전자통신연구원"/>
    <d v="2023-09-21T00:00:00"/>
    <s v="20230921-7024-2"/>
    <s v="융합연구단사업 과제 관련 정산금"/>
    <x v="1"/>
    <x v="1313"/>
  </r>
  <r>
    <x v="50"/>
    <x v="50"/>
    <s v="전북은행 안골"/>
    <d v="2023-09-22T00:00:00"/>
    <s v="20230922-7001-1"/>
    <s v="외화예금(전북) -&gt; 보통예금(전북) 이체"/>
    <x v="1437"/>
    <x v="0"/>
  </r>
  <r>
    <x v="50"/>
    <x v="50"/>
    <s v="D&amp;M사업부"/>
    <d v="2023-09-22T00:00:00"/>
    <s v="20230922-7003-3"/>
    <s v="2023 하반기 생산장려금"/>
    <x v="1"/>
    <x v="1643"/>
  </r>
  <r>
    <x v="50"/>
    <x v="50"/>
    <s v="도버엔지니어링"/>
    <d v="2023-09-22T00:00:00"/>
    <s v="20230922-7004-1"/>
    <s v="9/21일자 매출대금 회수"/>
    <x v="452"/>
    <x v="0"/>
  </r>
  <r>
    <x v="50"/>
    <x v="50"/>
    <s v="하나카드"/>
    <d v="2023-09-23T00:00:00"/>
    <s v="20230923-7001-2"/>
    <s v="9월분 법인카드대금 결제 - 핵심소재원천기술개발사업"/>
    <x v="1"/>
    <x v="1644"/>
  </r>
  <r>
    <x v="50"/>
    <x v="50"/>
    <s v="하나카드(지역)"/>
    <d v="2023-09-23T00:00:00"/>
    <s v="20230923-7002-2"/>
    <s v="9월분 법인카드대금 결제 - 지역특화산업육성"/>
    <x v="1"/>
    <x v="797"/>
  </r>
  <r>
    <x v="50"/>
    <x v="50"/>
    <s v="하나카드(민군)"/>
    <d v="2023-09-23T00:00:00"/>
    <s v="20230923-7003-2"/>
    <s v="9월분 법인카드대금 결제 - 민군기술이전사업"/>
    <x v="1"/>
    <x v="1645"/>
  </r>
  <r>
    <x v="50"/>
    <x v="50"/>
    <s v="전북은행 익산"/>
    <d v="2023-09-23T00:00:00"/>
    <s v="20230923-7004-1"/>
    <s v="이자"/>
    <x v="1438"/>
    <x v="0"/>
  </r>
  <r>
    <x v="50"/>
    <x v="50"/>
    <s v="페더럴익스프레스코리아(주)"/>
    <d v="2023-09-25T00:00:00"/>
    <s v="20230925-7001-3"/>
    <s v="제품 입출고시 운반비"/>
    <x v="1"/>
    <x v="1646"/>
  </r>
  <r>
    <x v="50"/>
    <x v="50"/>
    <s v="D&amp;M사업부"/>
    <d v="2023-09-25T00:00:00"/>
    <s v="20230925-7002-13"/>
    <s v="7월분 매입액 결제"/>
    <x v="1"/>
    <x v="1647"/>
  </r>
  <r>
    <x v="50"/>
    <x v="50"/>
    <s v="(주)에스원전주"/>
    <d v="2023-09-25T00:00:00"/>
    <s v="20230925-7003-7"/>
    <s v="무인기계경비용역료외"/>
    <x v="1"/>
    <x v="1356"/>
  </r>
  <r>
    <x v="50"/>
    <x v="50"/>
    <s v="사단법인대한산업안전협회"/>
    <d v="2023-09-25T00:00:00"/>
    <s v="20230925-7004-3"/>
    <s v="9월 안전관리대행수수료"/>
    <x v="1"/>
    <x v="497"/>
  </r>
  <r>
    <x v="50"/>
    <x v="50"/>
    <s v="대한산업보건협회"/>
    <d v="2023-09-25T00:00:00"/>
    <s v="20230925-7005-3"/>
    <s v="9월 보건관리대행수수료"/>
    <x v="1"/>
    <x v="320"/>
  </r>
  <r>
    <x v="50"/>
    <x v="50"/>
    <s v="CASCO(SUZHOU CHINA)"/>
    <d v="2023-09-25T00:00:00"/>
    <s v="20230925-7007-1"/>
    <s v="5월잔금,6월일부 매출대금 회수"/>
    <x v="1439"/>
    <x v="0"/>
  </r>
  <r>
    <x v="50"/>
    <x v="50"/>
    <s v="정자엠코헤리츠 관리사무소"/>
    <d v="2023-09-25T00:00:00"/>
    <s v="20230925-7011-6"/>
    <s v="관리비 납부"/>
    <x v="1"/>
    <x v="1648"/>
  </r>
  <r>
    <x v="50"/>
    <x v="50"/>
    <s v="주식회사 티솔루션 평택사업소"/>
    <d v="2023-09-25T00:00:00"/>
    <s v="20230925-7012-1"/>
    <s v="9/21일자 매출대금 회수"/>
    <x v="380"/>
    <x v="0"/>
  </r>
  <r>
    <x v="50"/>
    <x v="50"/>
    <s v="주식회사디에이치엘코리아"/>
    <d v="2023-09-26T00:00:00"/>
    <s v="20230926-7010-3"/>
    <s v="NICHIA LED(NSHU591C) 외 입고시 창고료"/>
    <x v="1"/>
    <x v="1649"/>
  </r>
  <r>
    <x v="50"/>
    <x v="50"/>
    <s v="주식회사 텔라움"/>
    <d v="2023-09-26T00:00:00"/>
    <s v="20230926-7012-1"/>
    <s v="8/31일자 매출대금 회수"/>
    <x v="1440"/>
    <x v="0"/>
  </r>
  <r>
    <x v="50"/>
    <x v="50"/>
    <s v="미래산업(주)"/>
    <d v="2023-09-26T00:00:00"/>
    <s v="20230926-7012-3"/>
    <s v="7/31일자 매출대금 회수"/>
    <x v="1441"/>
    <x v="0"/>
  </r>
  <r>
    <x v="50"/>
    <x v="50"/>
    <s v="한화에어로스페이스(주)"/>
    <d v="2023-09-26T00:00:00"/>
    <s v="20230926-7012-5"/>
    <s v="9/20일자 매출대금 회수"/>
    <x v="1442"/>
    <x v="0"/>
  </r>
  <r>
    <x v="50"/>
    <x v="50"/>
    <s v="주식회사 창조테크놀러지"/>
    <d v="2023-09-26T00:00:00"/>
    <s v="20230926-7013-1"/>
    <s v="8/25일자 매출대금 회수"/>
    <x v="1443"/>
    <x v="0"/>
  </r>
  <r>
    <x v="50"/>
    <x v="50"/>
    <s v="주식회사 옌스코"/>
    <d v="2023-09-26T00:00:00"/>
    <s v="20230926-7013-3"/>
    <s v="매출대금 선수입금"/>
    <x v="1042"/>
    <x v="0"/>
  </r>
  <r>
    <x v="50"/>
    <x v="50"/>
    <s v="D&amp;M사업부"/>
    <d v="2023-09-26T00:00:00"/>
    <s v="20230926-7016-67"/>
    <s v="8월분 매입액 결제"/>
    <x v="1"/>
    <x v="1650"/>
  </r>
  <r>
    <x v="50"/>
    <x v="50"/>
    <s v="전라북도 완주군"/>
    <d v="2023-09-27T00:00:00"/>
    <s v="20230927-7001-5"/>
    <s v="재산세 4건 납부"/>
    <x v="1"/>
    <x v="1651"/>
  </r>
  <r>
    <x v="50"/>
    <x v="50"/>
    <s v="(주)케이티"/>
    <d v="2023-09-27T00:00:00"/>
    <s v="20230927-7002-5"/>
    <s v="자동화재속보설비 통신비외"/>
    <x v="1"/>
    <x v="1172"/>
  </r>
  <r>
    <x v="50"/>
    <x v="50"/>
    <s v="(주)매일경제신문사"/>
    <d v="2023-09-27T00:00:00"/>
    <s v="20230927-7003-2"/>
    <s v="신문구독료"/>
    <x v="1"/>
    <x v="437"/>
  </r>
  <r>
    <x v="50"/>
    <x v="50"/>
    <s v="(주)LG유플러스"/>
    <d v="2023-09-27T00:00:00"/>
    <s v="20230927-7004-3"/>
    <s v="전화요금 납부"/>
    <x v="1"/>
    <x v="1652"/>
  </r>
  <r>
    <x v="50"/>
    <x v="50"/>
    <s v="완주산업단지사무소"/>
    <d v="2023-09-27T00:00:00"/>
    <s v="20230927-7005-5"/>
    <s v="상하수도요금 납부"/>
    <x v="1"/>
    <x v="1653"/>
  </r>
  <r>
    <x v="50"/>
    <x v="50"/>
    <s v="(유)군산종합가스"/>
    <d v="2023-09-27T00:00:00"/>
    <s v="20230927-7008-3"/>
    <s v="LPG가스요금 납부"/>
    <x v="1"/>
    <x v="1654"/>
  </r>
  <r>
    <x v="50"/>
    <x v="50"/>
    <s v="OMRON(SHANGHAI)CO.,LTD"/>
    <d v="2023-09-27T00:00:00"/>
    <s v="20230927-7009-1"/>
    <s v="4월잔금,5월잔금,6월잔금,7월일부 매출대금 회수"/>
    <x v="1444"/>
    <x v="0"/>
  </r>
  <r>
    <x v="50"/>
    <x v="50"/>
    <s v="샤프전자 한국지점"/>
    <d v="2023-09-27T00:00:00"/>
    <s v="20230927-7011-1"/>
    <s v="7월 매출대금 회수"/>
    <x v="1445"/>
    <x v="0"/>
  </r>
  <r>
    <x v="50"/>
    <x v="50"/>
    <s v="(주)케이알산업"/>
    <d v="2023-09-27T00:00:00"/>
    <s v="20230927-7012-1"/>
    <s v="9/25일자 매출대금 회수"/>
    <x v="485"/>
    <x v="0"/>
  </r>
  <r>
    <x v="50"/>
    <x v="50"/>
    <s v="(주)신도리코"/>
    <d v="2023-09-27T00:00:00"/>
    <s v="20230927-7012-3"/>
    <s v="8/31일자 매출대금 회수"/>
    <x v="1145"/>
    <x v="0"/>
  </r>
  <r>
    <x v="50"/>
    <x v="50"/>
    <s v="미래산업승강기 주식회사"/>
    <d v="2023-09-27T00:00:00"/>
    <s v="20230927-7012-5"/>
    <s v="9/12일자 매출대금 회수"/>
    <x v="283"/>
    <x v="0"/>
  </r>
  <r>
    <x v="50"/>
    <x v="50"/>
    <s v="대보정보통신(경북)"/>
    <d v="2023-09-27T00:00:00"/>
    <s v="20230927-7013-1"/>
    <s v="8/18일자 매출대금 회수"/>
    <x v="870"/>
    <x v="0"/>
  </r>
  <r>
    <x v="50"/>
    <x v="50"/>
    <s v="(주)오상헬스케어"/>
    <d v="2023-09-27T00:00:00"/>
    <s v="20230927-7013-3"/>
    <s v="8/30일자 매출대금 회수"/>
    <x v="1446"/>
    <x v="0"/>
  </r>
  <r>
    <x v="50"/>
    <x v="50"/>
    <s v="주식회사 티링크"/>
    <d v="2023-09-27T00:00:00"/>
    <s v="20230927-7013-5"/>
    <s v="9/22일자 매출대금 회수"/>
    <x v="53"/>
    <x v="0"/>
  </r>
  <r>
    <x v="50"/>
    <x v="50"/>
    <s v="엠피온 주식회사(MPEON.,LTD)"/>
    <d v="2023-09-27T00:00:00"/>
    <s v="20230927-7014-1"/>
    <s v="7/25일자 매출대금 회수"/>
    <x v="1447"/>
    <x v="0"/>
  </r>
  <r>
    <x v="50"/>
    <x v="50"/>
    <s v="주식회사 티라아트로보"/>
    <d v="2023-09-27T00:00:00"/>
    <s v="20230927-7014-3"/>
    <s v="5/31일자 매출대금 회수"/>
    <x v="1448"/>
    <x v="0"/>
  </r>
  <r>
    <x v="50"/>
    <x v="50"/>
    <s v="주식회사 마운트지앤디"/>
    <d v="2023-09-27T00:00:00"/>
    <s v="20230927-7014-5"/>
    <s v="7/31일자 매출대금 회수"/>
    <x v="1449"/>
    <x v="0"/>
  </r>
  <r>
    <x v="50"/>
    <x v="50"/>
    <s v="현대엘리베이터(주)"/>
    <d v="2023-09-27T00:00:00"/>
    <s v="20230927-7015-1"/>
    <s v="7/31일자 매출대금 회수"/>
    <x v="1450"/>
    <x v="0"/>
  </r>
  <r>
    <x v="50"/>
    <x v="50"/>
    <s v="전주용덕초등학교"/>
    <d v="2023-09-27T00:00:00"/>
    <s v="20230927-7015-3"/>
    <s v="9/26일자 매출대금 회수"/>
    <x v="164"/>
    <x v="0"/>
  </r>
  <r>
    <x v="50"/>
    <x v="50"/>
    <s v="카오스(주)"/>
    <d v="2023-09-27T00:00:00"/>
    <s v="20230927-7015-5"/>
    <s v="5/31일자 매출대금 회수"/>
    <x v="1451"/>
    <x v="0"/>
  </r>
  <r>
    <x v="50"/>
    <x v="50"/>
    <s v="주식회사 다원일렉트론"/>
    <d v="2023-09-27T00:00:00"/>
    <s v="20230927-7016-1"/>
    <s v="8/31일자 매출대금 회수"/>
    <x v="362"/>
    <x v="0"/>
  </r>
  <r>
    <x v="50"/>
    <x v="50"/>
    <s v="한성개발엘리베이터(주)"/>
    <d v="2023-09-27T00:00:00"/>
    <s v="20230927-7016-3"/>
    <s v="9/13일자 매출대금 회수"/>
    <x v="536"/>
    <x v="0"/>
  </r>
  <r>
    <x v="50"/>
    <x v="50"/>
    <s v="(주)세영기술"/>
    <d v="2023-09-27T00:00:00"/>
    <s v="20230927-7016-5"/>
    <s v="8/25일자 매출대금 회수"/>
    <x v="1452"/>
    <x v="0"/>
  </r>
  <r>
    <x v="50"/>
    <x v="50"/>
    <s v="미래에셋증권 주식회사"/>
    <d v="2023-09-27T00:00:00"/>
    <s v="20230927-7017-1"/>
    <s v="이자"/>
    <x v="1453"/>
    <x v="0"/>
  </r>
  <r>
    <x v="50"/>
    <x v="50"/>
    <s v="개발부"/>
    <d v="2023-09-30T00:00:00"/>
    <s v="20230930-7035-5"/>
    <s v="3분기 결산 대체-핵심소재 원천기술"/>
    <x v="1"/>
    <x v="1655"/>
  </r>
  <r>
    <x v="50"/>
    <x v="50"/>
    <s v="개발부"/>
    <d v="2023-09-30T00:00:00"/>
    <s v="20230930-7035-6"/>
    <s v="3분기 결산 대체-전북특구 기술사업화"/>
    <x v="1"/>
    <x v="1656"/>
  </r>
  <r>
    <x v="50"/>
    <x v="50"/>
    <s v="개발부"/>
    <d v="2023-09-30T00:00:00"/>
    <s v="20230930-7035-7"/>
    <s v="3분기 결산 대체-상용차산업 혁신성장"/>
    <x v="1"/>
    <x v="1484"/>
  </r>
  <r>
    <x v="50"/>
    <x v="50"/>
    <s v="개발부"/>
    <d v="2023-09-30T00:00:00"/>
    <s v="20230930-7035-8"/>
    <s v="3분기 결산 대체-지역특화산업육성"/>
    <x v="1"/>
    <x v="1657"/>
  </r>
  <r>
    <x v="50"/>
    <x v="50"/>
    <s v="개발부"/>
    <d v="2023-09-30T00:00:00"/>
    <s v="20230930-7035-9"/>
    <s v="3분기 결산 대체-민군기술이전사업"/>
    <x v="1"/>
    <x v="1658"/>
  </r>
  <r>
    <x v="50"/>
    <x v="50"/>
    <s v="신한금융투자주식회사"/>
    <d v="2023-09-30T00:00:00"/>
    <s v="20230930-7038-1"/>
    <s v="이자"/>
    <x v="1454"/>
    <x v="0"/>
  </r>
  <r>
    <x v="50"/>
    <x v="50"/>
    <s v="미래에셋증권 주식회사"/>
    <d v="2023-09-30T00:00:00"/>
    <s v="20230930-7038-3"/>
    <s v="이자"/>
    <x v="888"/>
    <x v="0"/>
  </r>
  <r>
    <x v="50"/>
    <x v="50"/>
    <s v="미래에셋증권 주식회사"/>
    <d v="2023-09-30T00:00:00"/>
    <s v="20230930-7038-5"/>
    <s v="이자"/>
    <x v="1455"/>
    <x v="0"/>
  </r>
  <r>
    <x v="50"/>
    <x v="50"/>
    <s v="개발부"/>
    <d v="2023-10-01T00:00:00"/>
    <s v="20231001-7006-5"/>
    <s v="3분기 결산 대체 취소-핵심소재 원천기술"/>
    <x v="1"/>
    <x v="1659"/>
  </r>
  <r>
    <x v="50"/>
    <x v="50"/>
    <s v="개발부"/>
    <d v="2023-10-01T00:00:00"/>
    <s v="20231001-7006-6"/>
    <s v="3분기 결산 대체 취소-전북특구 기술사업화"/>
    <x v="1"/>
    <x v="1660"/>
  </r>
  <r>
    <x v="50"/>
    <x v="50"/>
    <s v="개발부"/>
    <d v="2023-10-01T00:00:00"/>
    <s v="20231001-7006-7"/>
    <s v="3분기 결산 대체 취소-상용차산업 혁신성장"/>
    <x v="1"/>
    <x v="1490"/>
  </r>
  <r>
    <x v="50"/>
    <x v="50"/>
    <s v="개발부"/>
    <d v="2023-10-01T00:00:00"/>
    <s v="20231001-7006-8"/>
    <s v="3분기 결산 대체 취소-지역특화산업육성"/>
    <x v="1"/>
    <x v="1661"/>
  </r>
  <r>
    <x v="50"/>
    <x v="50"/>
    <s v="개발부"/>
    <d v="2023-10-01T00:00:00"/>
    <s v="20231001-7006-9"/>
    <s v="3분기 결산 대체 취소-민군기술이전사업"/>
    <x v="1"/>
    <x v="1662"/>
  </r>
  <r>
    <x v="50"/>
    <x v="50"/>
    <s v="주식회사 성진하이텍"/>
    <d v="2023-10-04T00:00:00"/>
    <s v="20231004-4005-4"/>
    <s v="자동승강장치 외"/>
    <x v="1"/>
    <x v="1663"/>
  </r>
  <r>
    <x v="50"/>
    <x v="50"/>
    <s v="헤라코리아"/>
    <d v="2023-10-04T00:00:00"/>
    <s v="20231004-4007-3"/>
    <s v="AU WIRE(1.2MIL±1.7um) 외"/>
    <x v="1"/>
    <x v="1664"/>
  </r>
  <r>
    <x v="50"/>
    <x v="50"/>
    <s v="주식회사 유니언스"/>
    <d v="2023-10-04T00:00:00"/>
    <s v="20231004-4008-3"/>
    <s v="크리너(E-Z CLEAN)"/>
    <x v="1"/>
    <x v="1665"/>
  </r>
  <r>
    <x v="50"/>
    <x v="50"/>
    <s v="DB손해보험"/>
    <d v="2023-10-04T00:00:00"/>
    <s v="20231004-7001-2"/>
    <s v="자동차종합보험(소병훈전무 55서4321)"/>
    <x v="1"/>
    <x v="1666"/>
  </r>
  <r>
    <x v="50"/>
    <x v="50"/>
    <s v="TAIWAN ASIA SEMICONDUCTOR CORPORATION"/>
    <d v="2023-10-04T00:00:00"/>
    <s v="20231004-7004-4"/>
    <s v="ED-011SRD 외 선결제시 수수료"/>
    <x v="1"/>
    <x v="204"/>
  </r>
  <r>
    <x v="50"/>
    <x v="50"/>
    <s v="특허청"/>
    <d v="2023-10-04T00:00:00"/>
    <s v="20231004-7007-2"/>
    <s v="연차등록료(10-0765915 17년차분 종이류 형광검출 센서)"/>
    <x v="1"/>
    <x v="438"/>
  </r>
  <r>
    <x v="50"/>
    <x v="50"/>
    <s v="인천공항세관장"/>
    <d v="2023-10-04T00:00:00"/>
    <s v="20231004-7008-2"/>
    <s v="세라믹 형광체 수입시 수입부가세"/>
    <x v="1"/>
    <x v="1667"/>
  </r>
  <r>
    <x v="50"/>
    <x v="50"/>
    <s v="(주)티브이트레블"/>
    <d v="2023-10-04T00:00:00"/>
    <s v="20231004-7011-5"/>
    <s v="소병훈전무외3명 중국비자"/>
    <x v="1"/>
    <x v="1668"/>
  </r>
  <r>
    <x v="50"/>
    <x v="50"/>
    <s v="D&amp;M사업부"/>
    <d v="2023-10-04T00:00:00"/>
    <s v="20231004-7012-6"/>
    <s v="9월분 매입액 결제"/>
    <x v="1"/>
    <x v="1669"/>
  </r>
  <r>
    <x v="50"/>
    <x v="50"/>
    <s v="새만금낚시"/>
    <d v="2023-10-04T00:00:00"/>
    <s v="20231004-7013-2"/>
    <s v="추계워크숍"/>
    <x v="1"/>
    <x v="1670"/>
  </r>
  <r>
    <x v="50"/>
    <x v="50"/>
    <s v="개발부"/>
    <d v="2023-10-04T00:00:00"/>
    <s v="20231004-7014-2"/>
    <s v="9월분 매입액 결제 - 지역특화산업육성"/>
    <x v="1"/>
    <x v="182"/>
  </r>
  <r>
    <x v="50"/>
    <x v="50"/>
    <s v="개발부"/>
    <d v="2023-10-04T00:00:00"/>
    <s v="20231004-7014-3"/>
    <s v="9월분 매입액 결제 - 지역특화산업육성"/>
    <x v="1"/>
    <x v="195"/>
  </r>
  <r>
    <x v="50"/>
    <x v="50"/>
    <s v="반도체사업부"/>
    <d v="2023-10-04T00:00:00"/>
    <s v="20231004-7015-2"/>
    <s v="9월분 매입액 결제 - 핵심소재 원천기술"/>
    <x v="1"/>
    <x v="1671"/>
  </r>
  <r>
    <x v="50"/>
    <x v="50"/>
    <s v="반도체사업부"/>
    <d v="2023-10-04T00:00:00"/>
    <s v="20231004-7015-3"/>
    <s v="9월분 매입액 결제 - 핵심소재 원천기술"/>
    <x v="1"/>
    <x v="1672"/>
  </r>
  <r>
    <x v="50"/>
    <x v="50"/>
    <s v="개발부"/>
    <d v="2023-10-04T00:00:00"/>
    <s v="20231004-7016-3"/>
    <s v="민군기술이전사업 과제 관련 출장비 정산"/>
    <x v="1"/>
    <x v="1673"/>
  </r>
  <r>
    <x v="50"/>
    <x v="50"/>
    <s v="D&amp;M사업부"/>
    <d v="2023-10-04T00:00:00"/>
    <s v="20231004-7017-3"/>
    <s v="10월분 소액현금"/>
    <x v="1"/>
    <x v="1189"/>
  </r>
  <r>
    <x v="50"/>
    <x v="50"/>
    <s v="서울보증보험 익산"/>
    <d v="2023-10-04T00:00:00"/>
    <s v="20231004-7018-2"/>
    <s v="LED조명 외 납품시 하자이행보증보험증권 발급료"/>
    <x v="1"/>
    <x v="1023"/>
  </r>
  <r>
    <x v="50"/>
    <x v="50"/>
    <s v="(주)디앤비"/>
    <d v="2023-10-04T00:00:00"/>
    <s v="20231004-7019-1"/>
    <s v="7/11일자 매출대금 회수"/>
    <x v="1456"/>
    <x v="0"/>
  </r>
  <r>
    <x v="50"/>
    <x v="50"/>
    <s v="천지인메디칼"/>
    <d v="2023-10-04T00:00:00"/>
    <s v="20231004-7019-3"/>
    <s v="7/25일자 매출대금 회수"/>
    <x v="1457"/>
    <x v="0"/>
  </r>
  <r>
    <x v="50"/>
    <x v="50"/>
    <s v="(주)아이트로닉스"/>
    <d v="2023-10-04T00:00:00"/>
    <s v="20231004-7019-5"/>
    <s v="8/22일자 매출대금 회수"/>
    <x v="307"/>
    <x v="0"/>
  </r>
  <r>
    <x v="50"/>
    <x v="50"/>
    <s v="(주)서브원"/>
    <d v="2023-10-04T00:00:00"/>
    <s v="20231004-7020-1"/>
    <s v="9/15일자 매출대금 회수"/>
    <x v="1458"/>
    <x v="0"/>
  </r>
  <r>
    <x v="50"/>
    <x v="50"/>
    <s v="주식회사 경남엘레베이터"/>
    <d v="2023-10-04T00:00:00"/>
    <s v="20231004-7020-3"/>
    <s v="매출대금 선수입금"/>
    <x v="601"/>
    <x v="0"/>
  </r>
  <r>
    <x v="50"/>
    <x v="50"/>
    <s v="계림이엔티"/>
    <d v="2023-10-04T00:00:00"/>
    <s v="20231004-7020-5"/>
    <s v="8/31일자 매출대금 회수"/>
    <x v="1459"/>
    <x v="0"/>
  </r>
  <r>
    <x v="50"/>
    <x v="50"/>
    <s v="건흥전기(주)"/>
    <d v="2023-10-04T00:00:00"/>
    <s v="20231004-7021-1"/>
    <s v="5월분 매출대금 회수"/>
    <x v="1460"/>
    <x v="0"/>
  </r>
  <r>
    <x v="50"/>
    <x v="50"/>
    <s v="한국투자증권(주)"/>
    <d v="2023-10-04T00:00:00"/>
    <s v="20231004-7022-1"/>
    <s v="아시아전문투자형사모부동산투자신탁29호 배당금수익"/>
    <x v="1461"/>
    <x v="0"/>
  </r>
  <r>
    <x v="50"/>
    <x v="50"/>
    <s v="한국전력공사"/>
    <d v="2023-10-04T00:00:00"/>
    <s v="20231004-7023-2"/>
    <s v="9월 전기요금(본관) 납부"/>
    <x v="1"/>
    <x v="858"/>
  </r>
  <r>
    <x v="50"/>
    <x v="50"/>
    <s v="신한은행 익산"/>
    <d v="2023-10-05T00:00:00"/>
    <s v="20231005-7002-7"/>
    <s v="10월분 법인카드대금 결제"/>
    <x v="1"/>
    <x v="1674"/>
  </r>
  <r>
    <x v="50"/>
    <x v="50"/>
    <s v="신정상사"/>
    <d v="2023-10-05T00:00:00"/>
    <s v="20231005-7003-3"/>
    <s v="점보롤화장지"/>
    <x v="1"/>
    <x v="1453"/>
  </r>
  <r>
    <x v="50"/>
    <x v="50"/>
    <s v="익산세관"/>
    <d v="2023-10-05T00:00:00"/>
    <s v="20231005-7008-1"/>
    <s v="관세 환급"/>
    <x v="1462"/>
    <x v="0"/>
  </r>
  <r>
    <x v="50"/>
    <x v="50"/>
    <s v="전북은행 안골"/>
    <d v="2023-10-05T00:00:00"/>
    <s v="20231005-7009-1"/>
    <s v="외화예금(전북) -&gt; 보통예금(전북) 이체"/>
    <x v="1463"/>
    <x v="0"/>
  </r>
  <r>
    <x v="50"/>
    <x v="50"/>
    <s v="럭키화물"/>
    <d v="2023-10-05T00:00:00"/>
    <s v="20231005-7010-3"/>
    <s v="접착제(93-500) 자재 입고시 운임"/>
    <x v="1"/>
    <x v="228"/>
  </r>
  <r>
    <x v="50"/>
    <x v="50"/>
    <s v="전라북도부안교육지원청"/>
    <d v="2023-10-06T00:00:00"/>
    <s v="20231006-7001-1"/>
    <s v="10/5일자 매출대금 회수"/>
    <x v="1464"/>
    <x v="0"/>
  </r>
  <r>
    <x v="50"/>
    <x v="50"/>
    <s v="한국철도공사"/>
    <d v="2023-10-06T00:00:00"/>
    <s v="20231006-7001-3"/>
    <s v="9/14일자 매출대금 회수"/>
    <x v="52"/>
    <x v="0"/>
  </r>
  <r>
    <x v="50"/>
    <x v="50"/>
    <s v="D&amp;M사업부"/>
    <d v="2023-10-10T00:00:00"/>
    <s v="20231010-7001-2"/>
    <s v="추계워크숍 가지급금"/>
    <x v="1"/>
    <x v="8"/>
  </r>
  <r>
    <x v="50"/>
    <x v="50"/>
    <s v="PELNOX"/>
    <d v="2023-10-10T00:00:00"/>
    <s v="20231010-7003-4"/>
    <s v="EPOXY(ME-540) 외 선결제시 수수료"/>
    <x v="1"/>
    <x v="871"/>
  </r>
  <r>
    <x v="50"/>
    <x v="50"/>
    <s v="인천공항세관장"/>
    <d v="2023-10-10T00:00:00"/>
    <s v="20231010-7005-2"/>
    <s v="CHIP(ES-SASFPN14) 수입시 수입부가세"/>
    <x v="1"/>
    <x v="1675"/>
  </r>
  <r>
    <x v="50"/>
    <x v="50"/>
    <s v="유한회사 한빛에스코"/>
    <d v="2023-10-10T00:00:00"/>
    <s v="20231010-7006-3"/>
    <s v="영업수수료"/>
    <x v="1"/>
    <x v="1676"/>
  </r>
  <r>
    <x v="50"/>
    <x v="50"/>
    <s v="개발부"/>
    <d v="2023-10-10T00:00:00"/>
    <s v="20231010-7008-2"/>
    <s v="민군기술이전과제 인건비지원(박정호기사)"/>
    <x v="1"/>
    <x v="1677"/>
  </r>
  <r>
    <x v="50"/>
    <x v="50"/>
    <s v="개발부"/>
    <d v="2023-10-10T00:00:00"/>
    <s v="20231010-7008-3"/>
    <s v="지역특화육성과제 인건비지원(온지민기사)"/>
    <x v="1"/>
    <x v="1586"/>
  </r>
  <r>
    <x v="50"/>
    <x v="50"/>
    <s v="D&amp;M사업부"/>
    <d v="2023-10-10T00:00:00"/>
    <s v="20231010-7008-4"/>
    <s v="6월 급여 지급"/>
    <x v="1"/>
    <x v="1678"/>
  </r>
  <r>
    <x v="50"/>
    <x v="50"/>
    <s v="전주세무서"/>
    <d v="2023-10-10T00:00:00"/>
    <s v="20231010-7009-2"/>
    <s v="8월 갑근세,기타소득세"/>
    <x v="1"/>
    <x v="1679"/>
  </r>
  <r>
    <x v="50"/>
    <x v="50"/>
    <s v="전라북도 완주군"/>
    <d v="2023-10-10T00:00:00"/>
    <s v="20231010-7009-4"/>
    <s v="8월 주민세,기타주민세"/>
    <x v="1"/>
    <x v="1680"/>
  </r>
  <r>
    <x v="50"/>
    <x v="50"/>
    <s v="국민건강보험공단"/>
    <d v="2023-10-10T00:00:00"/>
    <s v="20231010-7010-5"/>
    <s v="9월 사회보험 납부"/>
    <x v="1"/>
    <x v="1681"/>
  </r>
  <r>
    <x v="50"/>
    <x v="50"/>
    <s v="전라북도 완주군"/>
    <d v="2023-10-10T00:00:00"/>
    <s v="20231010-7011-2"/>
    <s v="8월 지방소득세(종업원분) 납부"/>
    <x v="1"/>
    <x v="1682"/>
  </r>
  <r>
    <x v="50"/>
    <x v="50"/>
    <s v="센서영업부"/>
    <d v="2023-10-10T00:00:00"/>
    <s v="20231010-7012-6"/>
    <s v="문병천이사외8건 출장비 지급"/>
    <x v="1"/>
    <x v="1683"/>
  </r>
  <r>
    <x v="50"/>
    <x v="50"/>
    <s v="디엠에스"/>
    <d v="2023-10-10T00:00:00"/>
    <s v="20231010-7013-2"/>
    <s v="9월분 매입액 결제"/>
    <x v="1"/>
    <x v="770"/>
  </r>
  <r>
    <x v="50"/>
    <x v="50"/>
    <s v="자이에스앤디(주)"/>
    <d v="2023-10-10T00:00:00"/>
    <s v="20231010-7014-1"/>
    <s v="9/15일자 매출대금 회수"/>
    <x v="260"/>
    <x v="0"/>
  </r>
  <r>
    <x v="50"/>
    <x v="50"/>
    <s v="엘지전자(주)"/>
    <d v="2023-10-10T00:00:00"/>
    <s v="20231010-7014-3"/>
    <s v="9월분 매출대금 회수"/>
    <x v="1465"/>
    <x v="0"/>
  </r>
  <r>
    <x v="50"/>
    <x v="50"/>
    <s v="태양엘리베이터"/>
    <d v="2023-10-10T00:00:00"/>
    <s v="20231010-7014-5"/>
    <s v="매출대금 선수입금"/>
    <x v="380"/>
    <x v="0"/>
  </r>
  <r>
    <x v="50"/>
    <x v="50"/>
    <s v="(사)한국무역협회"/>
    <d v="2023-10-10T00:00:00"/>
    <s v="20231010-7015-3"/>
    <s v="ABTC발급수수료(대표이사)"/>
    <x v="1"/>
    <x v="251"/>
  </r>
  <r>
    <x v="50"/>
    <x v="50"/>
    <s v="전북은행 안골"/>
    <d v="2023-10-11T00:00:00"/>
    <s v="20231011-7001-1"/>
    <s v="외화예금(전북) -&gt; 보통예금(전북) 이체"/>
    <x v="1466"/>
    <x v="0"/>
  </r>
  <r>
    <x v="50"/>
    <x v="50"/>
    <s v="대동엘텍"/>
    <d v="2023-10-11T00:00:00"/>
    <s v="20231011-7003-1"/>
    <s v="매출대금 선수입금"/>
    <x v="380"/>
    <x v="0"/>
  </r>
  <r>
    <x v="50"/>
    <x v="50"/>
    <s v="경남하이웨이(주)"/>
    <d v="2023-10-11T00:00:00"/>
    <s v="20231011-7003-3"/>
    <s v="9/25일자 매출대금 회수"/>
    <x v="1467"/>
    <x v="0"/>
  </r>
  <r>
    <x v="50"/>
    <x v="50"/>
    <s v="(주)오디쎄미"/>
    <d v="2023-10-11T00:00:00"/>
    <s v="20231011-7003-5"/>
    <s v="7월분 매출대금 회수"/>
    <x v="1468"/>
    <x v="0"/>
  </r>
  <r>
    <x v="50"/>
    <x v="50"/>
    <s v="태양엘리베이터"/>
    <d v="2023-10-11T00:00:00"/>
    <s v="20231011-7004-1"/>
    <s v="매출대금 선수입금"/>
    <x v="380"/>
    <x v="0"/>
  </r>
  <r>
    <x v="50"/>
    <x v="50"/>
    <s v="미래에셋증권 주식회사"/>
    <d v="2023-10-11T00:00:00"/>
    <s v="20231011-7008-1"/>
    <s v="이자"/>
    <x v="878"/>
    <x v="0"/>
  </r>
  <r>
    <x v="50"/>
    <x v="50"/>
    <s v="씨마텍"/>
    <d v="2023-10-12T00:00:00"/>
    <s v="20231012-7003-1"/>
    <s v="7월잔금,8월 매출대금 회수"/>
    <x v="1469"/>
    <x v="0"/>
  </r>
  <r>
    <x v="50"/>
    <x v="50"/>
    <s v="달슨(Dahlson)"/>
    <d v="2023-10-12T00:00:00"/>
    <s v="20231012-7003-3"/>
    <s v="8월분 매출대금 회수"/>
    <x v="1470"/>
    <x v="0"/>
  </r>
  <r>
    <x v="50"/>
    <x v="50"/>
    <s v="주식회사 영덕이엔지"/>
    <d v="2023-10-12T00:00:00"/>
    <s v="20231012-7003-5"/>
    <s v="10/11일자 매출대금 회수"/>
    <x v="362"/>
    <x v="0"/>
  </r>
  <r>
    <x v="50"/>
    <x v="50"/>
    <s v="카오스(주)"/>
    <d v="2023-10-12T00:00:00"/>
    <s v="20231012-7004-1"/>
    <s v="3월잔금 매출대금 회수"/>
    <x v="1471"/>
    <x v="0"/>
  </r>
  <r>
    <x v="50"/>
    <x v="50"/>
    <s v="주식회사 마운트지앤디"/>
    <d v="2023-10-13T00:00:00"/>
    <s v="20231013-7002-1"/>
    <s v="8/15일자 매출대금 회수"/>
    <x v="1472"/>
    <x v="0"/>
  </r>
  <r>
    <x v="50"/>
    <x v="50"/>
    <s v="진우에이티에스 주식회사"/>
    <d v="2023-10-13T00:00:00"/>
    <s v="20231013-7002-3"/>
    <s v="8월,9월분 매출대금 회수"/>
    <x v="1473"/>
    <x v="0"/>
  </r>
  <r>
    <x v="50"/>
    <x v="50"/>
    <s v="(주)비콘웨이브"/>
    <d v="2023-10-13T00:00:00"/>
    <s v="20231013-7002-5"/>
    <s v="8/25일자 매출대금 회수"/>
    <x v="1474"/>
    <x v="0"/>
  </r>
  <r>
    <x v="50"/>
    <x v="50"/>
    <s v="현대엘리베이터(주)"/>
    <d v="2023-10-13T00:00:00"/>
    <s v="20231013-7003-1"/>
    <s v="8/15일자 매출대금 회수"/>
    <x v="1475"/>
    <x v="0"/>
  </r>
  <r>
    <x v="50"/>
    <x v="50"/>
    <s v="(주)아이마켓코리아"/>
    <d v="2023-10-13T00:00:00"/>
    <s v="20231013-7003-3"/>
    <s v="9/30일자 매출대금 회수"/>
    <x v="501"/>
    <x v="0"/>
  </r>
  <r>
    <x v="50"/>
    <x v="50"/>
    <s v="미래에셋증권 주식회사"/>
    <d v="2023-10-13T00:00:00"/>
    <s v="20231013-7005-1"/>
    <s v="이자"/>
    <x v="885"/>
    <x v="0"/>
  </r>
  <r>
    <x v="50"/>
    <x v="50"/>
    <s v="미래에셋증권 주식회사"/>
    <d v="2023-10-13T00:00:00"/>
    <s v="20231013-7005-2"/>
    <s v="이자"/>
    <x v="886"/>
    <x v="0"/>
  </r>
  <r>
    <x v="50"/>
    <x v="50"/>
    <s v="미래에셋증권 주식회사"/>
    <d v="2023-10-13T00:00:00"/>
    <s v="20231013-7005-3"/>
    <s v="이자"/>
    <x v="1476"/>
    <x v="0"/>
  </r>
  <r>
    <x v="50"/>
    <x v="50"/>
    <s v="주식회사 에이치아이옵틱"/>
    <d v="2023-10-16T00:00:00"/>
    <s v="20231016-4003-3"/>
    <s v="크리너(니트 3)"/>
    <x v="1"/>
    <x v="783"/>
  </r>
  <r>
    <x v="50"/>
    <x v="50"/>
    <s v="리노공업(주)서울지점"/>
    <d v="2023-10-16T00:00:00"/>
    <s v="20231016-4004-3"/>
    <s v="Leeno Socket(G070LTW) 외"/>
    <x v="1"/>
    <x v="304"/>
  </r>
  <r>
    <x v="50"/>
    <x v="50"/>
    <s v="D&amp;M사업부"/>
    <d v="2023-10-16T00:00:00"/>
    <s v="20231016-7002-13"/>
    <s v="9월분 매입액 결제"/>
    <x v="1"/>
    <x v="1684"/>
  </r>
  <r>
    <x v="50"/>
    <x v="50"/>
    <s v="주식회사 휴레브"/>
    <d v="2023-10-16T00:00:00"/>
    <s v="20231016-7005-1"/>
    <s v="8/25일자 매출대금 회수"/>
    <x v="1477"/>
    <x v="0"/>
  </r>
  <r>
    <x v="50"/>
    <x v="50"/>
    <s v="장수군청"/>
    <d v="2023-10-16T00:00:00"/>
    <s v="20231016-7005-3"/>
    <s v="10/16일자 매출대금 회수"/>
    <x v="1478"/>
    <x v="0"/>
  </r>
  <r>
    <x v="50"/>
    <x v="50"/>
    <s v="(주)서브원"/>
    <d v="2023-10-16T00:00:00"/>
    <s v="20231016-7005-5"/>
    <s v="9/30일자 매출대금 회수"/>
    <x v="1479"/>
    <x v="0"/>
  </r>
  <r>
    <x v="50"/>
    <x v="50"/>
    <s v="주식회사 티라아트로보"/>
    <d v="2023-10-16T00:00:00"/>
    <s v="20231016-7006-1"/>
    <s v="6/30일자 매출대금 회수"/>
    <x v="882"/>
    <x v="0"/>
  </r>
  <r>
    <x v="50"/>
    <x v="50"/>
    <s v="주식회사현대엠아이비인터내셔널"/>
    <d v="2023-10-16T00:00:00"/>
    <s v="20231016-7006-3"/>
    <s v="7/25일자 매출대금 회수"/>
    <x v="362"/>
    <x v="0"/>
  </r>
  <r>
    <x v="50"/>
    <x v="50"/>
    <s v="우리기술"/>
    <d v="2023-10-16T00:00:00"/>
    <s v="20231016-7009-3"/>
    <s v="H-PIN(CPEA107-1102A003C1AA) 외"/>
    <x v="1"/>
    <x v="1270"/>
  </r>
  <r>
    <x v="50"/>
    <x v="50"/>
    <s v="특급합동관세사무소"/>
    <d v="2023-10-16T00:00:00"/>
    <s v="20231016-7010-5"/>
    <s v="SU7500CSP 수입시 수입통관비"/>
    <x v="1"/>
    <x v="1685"/>
  </r>
  <r>
    <x v="50"/>
    <x v="50"/>
    <s v="특급합동관세사무소"/>
    <d v="2023-10-16T00:00:00"/>
    <s v="20231016-7011-5"/>
    <s v="SILICON RESIN 외 수입시 수입통관비"/>
    <x v="1"/>
    <x v="1686"/>
  </r>
  <r>
    <x v="50"/>
    <x v="50"/>
    <s v="개인화물"/>
    <d v="2023-10-16T00:00:00"/>
    <s v="20231016-7012-3"/>
    <s v="LED조명 출하시 운반비"/>
    <x v="1"/>
    <x v="159"/>
  </r>
  <r>
    <x v="50"/>
    <x v="50"/>
    <s v="김구(전북80아5936)"/>
    <d v="2023-10-16T00:00:00"/>
    <s v="20231016-7013-3"/>
    <s v="광축 출하시 운반비"/>
    <x v="1"/>
    <x v="375"/>
  </r>
  <r>
    <x v="50"/>
    <x v="50"/>
    <s v="한국닛또덴꼬(주)"/>
    <d v="2023-10-17T00:00:00"/>
    <s v="20231017-7005-4"/>
    <s v="EMC(NT8524H-11000) 선결제시 수수료"/>
    <x v="1"/>
    <x v="178"/>
  </r>
  <r>
    <x v="50"/>
    <x v="50"/>
    <s v="RAYTRONJAPAN"/>
    <d v="2023-10-17T00:00:00"/>
    <s v="20231017-7007-4"/>
    <s v="9월분 매입액 결제시 수수료"/>
    <x v="1"/>
    <x v="204"/>
  </r>
  <r>
    <x v="50"/>
    <x v="50"/>
    <s v="동화아이엔디(주)"/>
    <d v="2023-10-17T00:00:00"/>
    <s v="20231017-7008-4"/>
    <s v="9월분 매입액 결제시 수수료"/>
    <x v="1"/>
    <x v="591"/>
  </r>
  <r>
    <x v="50"/>
    <x v="50"/>
    <s v="NATEC"/>
    <d v="2023-10-17T00:00:00"/>
    <s v="20231017-7009-4"/>
    <s v="9월분 매입액 결제시 수수료"/>
    <x v="1"/>
    <x v="204"/>
  </r>
  <r>
    <x v="50"/>
    <x v="50"/>
    <s v="Chuko Sansho Co.,Ltd"/>
    <d v="2023-10-17T00:00:00"/>
    <s v="20231017-7010-4"/>
    <s v="9월분 매입액 결제시 수수료"/>
    <x v="1"/>
    <x v="204"/>
  </r>
  <r>
    <x v="50"/>
    <x v="50"/>
    <s v="EPISTAR"/>
    <d v="2023-10-17T00:00:00"/>
    <s v="20231017-7011-4"/>
    <s v="9월분 매입액 결제시 수수료"/>
    <x v="1"/>
    <x v="871"/>
  </r>
  <r>
    <x v="50"/>
    <x v="50"/>
    <s v="PELNOX"/>
    <d v="2023-10-17T00:00:00"/>
    <s v="20231017-7013-4"/>
    <s v="EPOXY(ME-540) 외 선결제시 수수료"/>
    <x v="1"/>
    <x v="871"/>
  </r>
  <r>
    <x v="50"/>
    <x v="50"/>
    <s v="PT. SUMITRONICS INDONESIA"/>
    <d v="2023-10-17T00:00:00"/>
    <s v="20231017-7016-1"/>
    <s v="8월분 매출대금 회수"/>
    <x v="1480"/>
    <x v="0"/>
  </r>
  <r>
    <x v="50"/>
    <x v="50"/>
    <s v="E-PIN OPTICAL INDUSTRY CO.,LTD"/>
    <d v="2023-10-17T00:00:00"/>
    <s v="20231017-7017-1"/>
    <s v="8월분 매출대금 회수"/>
    <x v="1481"/>
    <x v="0"/>
  </r>
  <r>
    <x v="50"/>
    <x v="50"/>
    <s v="AMS-TAOS INTERNATIONAL"/>
    <d v="2023-10-17T00:00:00"/>
    <s v="20231017-7018-1"/>
    <s v="8월일부 매출대금 회수"/>
    <x v="1482"/>
    <x v="0"/>
  </r>
  <r>
    <x v="50"/>
    <x v="50"/>
    <s v="성림에레베이타주식회사"/>
    <d v="2023-10-17T00:00:00"/>
    <s v="20231017-7020-1"/>
    <s v="10/17일자 매출대금 회수"/>
    <x v="75"/>
    <x v="0"/>
  </r>
  <r>
    <x v="50"/>
    <x v="50"/>
    <s v="D&amp;M사업부"/>
    <d v="2023-10-17T00:00:00"/>
    <s v="20231017-7021-23"/>
    <s v="8월분 매입액 결제"/>
    <x v="1"/>
    <x v="1687"/>
  </r>
  <r>
    <x v="50"/>
    <x v="50"/>
    <s v="전북은행 안골"/>
    <d v="2023-10-17T00:00:00"/>
    <s v="20231017-7024-1"/>
    <s v="외화예금(전북) -&gt; 보통예금(전북) 이체"/>
    <x v="1483"/>
    <x v="0"/>
  </r>
  <r>
    <x v="50"/>
    <x v="50"/>
    <s v="KEB하나은행"/>
    <d v="2023-10-17T00:00:00"/>
    <s v="20231017-7025-1"/>
    <s v="전북은행, 우체국(보통예금) -&gt; 하나은행(보통예금) 이체"/>
    <x v="1484"/>
    <x v="0"/>
  </r>
  <r>
    <x v="50"/>
    <x v="50"/>
    <s v="전북은행 익산"/>
    <d v="2023-10-17T00:00:00"/>
    <s v="20231017-7025-2"/>
    <s v="전북은행(보통예금) -&gt; 하나은행(보통예금) 이체"/>
    <x v="1"/>
    <x v="1688"/>
  </r>
  <r>
    <x v="50"/>
    <x v="50"/>
    <s v="한국전자통신연구원"/>
    <d v="2023-10-17T00:00:00"/>
    <s v="20231017-7029-1"/>
    <s v="10/5일자 매출대금 회수"/>
    <x v="380"/>
    <x v="0"/>
  </r>
  <r>
    <x v="50"/>
    <x v="50"/>
    <s v="인천공항세관장"/>
    <d v="2023-10-18T00:00:00"/>
    <s v="20231018-7001-2"/>
    <s v="GTQ-BS03-HF 외 수입시 수입부가세"/>
    <x v="1"/>
    <x v="1689"/>
  </r>
  <r>
    <x v="50"/>
    <x v="50"/>
    <s v="네슬레코리아 유한책임회사"/>
    <d v="2023-10-18T00:00:00"/>
    <s v="20231018-7002-3"/>
    <s v="캡슐커피 외"/>
    <x v="1"/>
    <x v="1690"/>
  </r>
  <r>
    <x v="50"/>
    <x v="50"/>
    <s v="D&amp;M사업부"/>
    <d v="2023-10-18T00:00:00"/>
    <s v="20231018-7003-6"/>
    <s v="10월분 소액현금 정산"/>
    <x v="1"/>
    <x v="1691"/>
  </r>
  <r>
    <x v="50"/>
    <x v="50"/>
    <s v="신한금융투자주식회사"/>
    <d v="2023-10-18T00:00:00"/>
    <s v="20231018-7005-1"/>
    <s v="이자"/>
    <x v="1485"/>
    <x v="0"/>
  </r>
  <r>
    <x v="50"/>
    <x v="50"/>
    <s v="완주여성새로일하기센터"/>
    <d v="2023-10-18T00:00:00"/>
    <s v="20231018-7006-1"/>
    <s v="새일인턴지원금(박성자.박은주)"/>
    <x v="1008"/>
    <x v="0"/>
  </r>
  <r>
    <x v="50"/>
    <x v="50"/>
    <s v="한국전력공사"/>
    <d v="2023-10-18T00:00:00"/>
    <s v="20231018-7007-6"/>
    <s v="전기요금 납부"/>
    <x v="1"/>
    <x v="1692"/>
  </r>
  <r>
    <x v="50"/>
    <x v="50"/>
    <s v="전주고용센터"/>
    <d v="2023-10-18T00:00:00"/>
    <s v="20231018-7009-1"/>
    <s v="22 청년일자리도약장려금(김강산,서화연,이윤우,박주영,최홍준,장우식,정지훈)"/>
    <x v="1486"/>
    <x v="0"/>
  </r>
  <r>
    <x v="50"/>
    <x v="50"/>
    <s v="인천공항세관장"/>
    <d v="2023-10-19T00:00:00"/>
    <s v="20231019-7001-2"/>
    <s v="LED(NSHU591C) 외 수입시 수입부가세"/>
    <x v="1"/>
    <x v="1693"/>
  </r>
  <r>
    <x v="50"/>
    <x v="50"/>
    <s v="D&amp;M사업부"/>
    <d v="2023-10-19T00:00:00"/>
    <s v="20231019-7002-2"/>
    <s v="김정숙사원 시모상 부의금"/>
    <x v="1"/>
    <x v="31"/>
  </r>
  <r>
    <x v="50"/>
    <x v="50"/>
    <s v="주식회사 장산전력"/>
    <d v="2023-10-19T00:00:00"/>
    <s v="20231019-7003-1"/>
    <s v="9월잔금 매출대금 회수"/>
    <x v="1487"/>
    <x v="0"/>
  </r>
  <r>
    <x v="50"/>
    <x v="50"/>
    <s v="큐로테크(주)"/>
    <d v="2023-10-19T00:00:00"/>
    <s v="20231019-7003-3"/>
    <s v="매출대금 선수입금"/>
    <x v="1488"/>
    <x v="0"/>
  </r>
  <r>
    <x v="50"/>
    <x v="50"/>
    <s v="아이닉스"/>
    <d v="2023-10-19T00:00:00"/>
    <s v="20231019-7003-5"/>
    <s v="10/17일자 매출대금 회수"/>
    <x v="1489"/>
    <x v="0"/>
  </r>
  <r>
    <x v="50"/>
    <x v="50"/>
    <s v="성우승강기(주)"/>
    <d v="2023-10-19T00:00:00"/>
    <s v="20231019-7004-1"/>
    <s v="매출대금 선수입금"/>
    <x v="380"/>
    <x v="0"/>
  </r>
  <r>
    <x v="50"/>
    <x v="50"/>
    <s v="성우승강기(주)"/>
    <d v="2023-10-20T00:00:00"/>
    <s v="20231020-7002-1"/>
    <s v="매출대금 선수입금"/>
    <x v="380"/>
    <x v="0"/>
  </r>
  <r>
    <x v="50"/>
    <x v="50"/>
    <s v="엘지전자(주)"/>
    <d v="2023-10-20T00:00:00"/>
    <s v="20231020-7002-3"/>
    <s v="10월분 매출대금 회수"/>
    <x v="1490"/>
    <x v="0"/>
  </r>
  <r>
    <x v="50"/>
    <x v="50"/>
    <s v="(주)태성에스컬레이터"/>
    <d v="2023-10-20T00:00:00"/>
    <s v="20231020-7002-5"/>
    <s v="매출대금 선수입금"/>
    <x v="380"/>
    <x v="0"/>
  </r>
  <r>
    <x v="50"/>
    <x v="50"/>
    <s v="전북경제통상진흥원"/>
    <d v="2023-10-20T00:00:00"/>
    <s v="20231020-7005-1"/>
    <s v="일본 전시회용 회사 카다로그 제작비 환급"/>
    <x v="1491"/>
    <x v="0"/>
  </r>
  <r>
    <x v="50"/>
    <x v="50"/>
    <s v="하나카드"/>
    <d v="2023-10-23T00:00:00"/>
    <s v="20231023-7001-2"/>
    <s v="10월분 법인카드대금 결제 - 핵심소재원천기술개발사업"/>
    <x v="1"/>
    <x v="1694"/>
  </r>
  <r>
    <x v="50"/>
    <x v="50"/>
    <s v="하나카드(지역)"/>
    <d v="2023-10-23T00:00:00"/>
    <s v="20231023-7002-2"/>
    <s v="10월분 법인카드대금 결제 - 지역특화산업육성"/>
    <x v="1"/>
    <x v="1695"/>
  </r>
  <r>
    <x v="50"/>
    <x v="50"/>
    <s v="하나카드(민군)"/>
    <d v="2023-10-23T00:00:00"/>
    <s v="20231023-7003-2"/>
    <s v="10월분 법인카드대금 결제 - 민군기술이전사업"/>
    <x v="1"/>
    <x v="1696"/>
  </r>
  <r>
    <x v="50"/>
    <x v="50"/>
    <s v="SK텔레콤"/>
    <d v="2023-10-23T00:00:00"/>
    <s v="20231023-7011-14"/>
    <s v="이동전화요금 납부"/>
    <x v="1"/>
    <x v="1697"/>
  </r>
  <r>
    <x v="50"/>
    <x v="50"/>
    <s v="전북카드"/>
    <d v="2023-10-23T00:00:00"/>
    <s v="20231023-7015-2"/>
    <s v="10월분 법인카드대금 결제"/>
    <x v="1"/>
    <x v="283"/>
  </r>
  <r>
    <x v="50"/>
    <x v="50"/>
    <s v="성우승강기(주)"/>
    <d v="2023-10-23T00:00:00"/>
    <s v="20231023-7016-1"/>
    <s v="매출대금 선수입금"/>
    <x v="380"/>
    <x v="0"/>
  </r>
  <r>
    <x v="50"/>
    <x v="50"/>
    <s v="(주)태승엘리베이터"/>
    <d v="2023-10-23T00:00:00"/>
    <s v="20231023-7016-3"/>
    <s v="매출대금 선수입금"/>
    <x v="380"/>
    <x v="0"/>
  </r>
  <r>
    <x v="50"/>
    <x v="50"/>
    <s v="주식회사 삼창휴먼라이트"/>
    <d v="2023-10-24T00:00:00"/>
    <s v="20231024-4001-3"/>
    <s v="센서등(ODTLS-010-57K) 외"/>
    <x v="1"/>
    <x v="961"/>
  </r>
  <r>
    <x v="50"/>
    <x v="50"/>
    <s v="(주)알텍"/>
    <d v="2023-10-24T00:00:00"/>
    <s v="20231024-4002-3"/>
    <s v="가로등용 각도 조절기"/>
    <x v="1"/>
    <x v="234"/>
  </r>
  <r>
    <x v="50"/>
    <x v="50"/>
    <s v="특허청"/>
    <d v="2023-10-24T00:00:00"/>
    <s v="20231024-7001-2"/>
    <s v="연차등록료(10-2038520 5년차 방수형 광센서 패키지구조)"/>
    <x v="1"/>
    <x v="783"/>
  </r>
  <r>
    <x v="50"/>
    <x v="50"/>
    <s v="전북은행 안골"/>
    <d v="2023-10-24T00:00:00"/>
    <s v="20231024-7005-1"/>
    <s v="외화예금(전북) -&gt; 보통예금(전북) 이체"/>
    <x v="1492"/>
    <x v="0"/>
  </r>
  <r>
    <x v="50"/>
    <x v="50"/>
    <s v="지비아이"/>
    <d v="2023-10-24T00:00:00"/>
    <s v="20231024-7006-3"/>
    <s v="핵심소재-글로브박스 부품 교체 및 점검"/>
    <x v="1"/>
    <x v="1450"/>
  </r>
  <r>
    <x v="50"/>
    <x v="50"/>
    <s v="지비아이"/>
    <d v="2023-10-24T00:00:00"/>
    <s v="20231024-7006-4"/>
    <s v="핵심소재-글로브박스 부품 교체 및 점검"/>
    <x v="1"/>
    <x v="332"/>
  </r>
  <r>
    <x v="50"/>
    <x v="50"/>
    <s v="주식회사디에이치엘코리아"/>
    <d v="2023-10-24T00:00:00"/>
    <s v="20231024-7008-3"/>
    <s v="NICHIA LED(NSHU591C) 외 입고시 창고료"/>
    <x v="1"/>
    <x v="1649"/>
  </r>
  <r>
    <x v="50"/>
    <x v="50"/>
    <s v="강미경"/>
    <d v="2023-10-24T00:00:00"/>
    <s v="20231024-7009-3"/>
    <s v="LED조명 출하시 운반비"/>
    <x v="1"/>
    <x v="159"/>
  </r>
  <r>
    <x v="50"/>
    <x v="50"/>
    <s v="평화운수7232"/>
    <d v="2023-10-24T00:00:00"/>
    <s v="20231024-7010-3"/>
    <s v="LED조명 출하시 운반비"/>
    <x v="1"/>
    <x v="304"/>
  </r>
  <r>
    <x v="50"/>
    <x v="50"/>
    <s v="용달화물"/>
    <d v="2023-10-24T00:00:00"/>
    <s v="20231024-7011-3"/>
    <s v="LED조명 출하시 운반비"/>
    <x v="1"/>
    <x v="365"/>
  </r>
  <r>
    <x v="50"/>
    <x v="50"/>
    <s v="특급합동관세사무소"/>
    <d v="2023-10-24T00:00:00"/>
    <s v="20231024-7012-12"/>
    <s v="EPOXY(ME-540)외 수입시 수입통관료"/>
    <x v="1"/>
    <x v="1698"/>
  </r>
  <r>
    <x v="50"/>
    <x v="50"/>
    <s v="(주)엔트리연구원"/>
    <d v="2023-10-24T00:00:00"/>
    <s v="20231024-7013-3"/>
    <s v="LED경관 및 투광조명기구 전자파적합등록 시험수수료"/>
    <x v="1"/>
    <x v="1699"/>
  </r>
  <r>
    <x v="50"/>
    <x v="50"/>
    <s v="서울보증보험 익산"/>
    <d v="2023-10-24T00:00:00"/>
    <s v="20231024-7015-2"/>
    <s v="LED조명 외 납품시 하자이행보증보험증권 발급료"/>
    <x v="1"/>
    <x v="1023"/>
  </r>
  <r>
    <x v="50"/>
    <x v="50"/>
    <s v="나노종합기술원"/>
    <d v="2023-10-24T00:00:00"/>
    <s v="20231024-7016-3"/>
    <s v="진공 Reflow 장비 사용신청비"/>
    <x v="1"/>
    <x v="823"/>
  </r>
  <r>
    <x v="50"/>
    <x v="50"/>
    <s v="페더럴익스프레스코리아(주)"/>
    <d v="2023-10-25T00:00:00"/>
    <s v="20231025-7002-3"/>
    <s v="제품 입출고시 운반비"/>
    <x v="1"/>
    <x v="1700"/>
  </r>
  <r>
    <x v="50"/>
    <x v="50"/>
    <s v="미래에셋증권(주)"/>
    <d v="2023-10-25T00:00:00"/>
    <s v="20231025-7003-4"/>
    <s v="퇴직연금 추가불입"/>
    <x v="1"/>
    <x v="1701"/>
  </r>
  <r>
    <x v="50"/>
    <x v="50"/>
    <s v="DB손해보험"/>
    <d v="2023-10-25T00:00:00"/>
    <s v="20231025-7004-2"/>
    <s v="자동차종합보험(오동수이사 32버7975)"/>
    <x v="1"/>
    <x v="1702"/>
  </r>
  <r>
    <x v="50"/>
    <x v="50"/>
    <s v="(주)에스원전주"/>
    <d v="2023-10-25T00:00:00"/>
    <s v="20231025-7005-7"/>
    <s v="무인기계경비용역료외"/>
    <x v="1"/>
    <x v="1356"/>
  </r>
  <r>
    <x v="50"/>
    <x v="50"/>
    <s v="사단법인대한산업안전협회"/>
    <d v="2023-10-25T00:00:00"/>
    <s v="20231025-7006-3"/>
    <s v="10월 안전관리대행수수료"/>
    <x v="1"/>
    <x v="497"/>
  </r>
  <r>
    <x v="50"/>
    <x v="50"/>
    <s v="대한산업보건협회"/>
    <d v="2023-10-25T00:00:00"/>
    <s v="20231025-7007-3"/>
    <s v="10월 보건관리대행수수료"/>
    <x v="1"/>
    <x v="320"/>
  </r>
  <r>
    <x v="50"/>
    <x v="50"/>
    <s v="인천공항세관장"/>
    <d v="2023-10-25T00:00:00"/>
    <s v="20231025-7009-2"/>
    <s v="CHIP(ES-SASFPN14) 수입시 수입부가세"/>
    <x v="1"/>
    <x v="1703"/>
  </r>
  <r>
    <x v="50"/>
    <x v="50"/>
    <s v="인천공항세관장"/>
    <d v="2023-10-25T00:00:00"/>
    <s v="20231025-7011-2"/>
    <s v="CHIP(ED-011SRD) 외 수입시 수입부가세"/>
    <x v="1"/>
    <x v="1704"/>
  </r>
  <r>
    <x v="50"/>
    <x v="50"/>
    <s v="인천공항세관장"/>
    <d v="2023-10-25T00:00:00"/>
    <s v="20231025-7012-2"/>
    <s v="PCB(OP3216TF A04) 수입시 수입부가세"/>
    <x v="1"/>
    <x v="1705"/>
  </r>
  <r>
    <x v="50"/>
    <x v="50"/>
    <s v="인천공항세관장"/>
    <d v="2023-10-25T00:00:00"/>
    <s v="20231025-7014-2"/>
    <s v="LED(HT-SC181821-K0332) 입고시 수입부가세"/>
    <x v="1"/>
    <x v="1706"/>
  </r>
  <r>
    <x v="50"/>
    <x v="50"/>
    <s v="(주)코스콤"/>
    <d v="2023-10-25T00:00:00"/>
    <s v="20231025-7015-3"/>
    <s v="홈페이지 주가정보 데이터 제공"/>
    <x v="1"/>
    <x v="563"/>
  </r>
  <r>
    <x v="50"/>
    <x v="50"/>
    <s v="(주)코스콤"/>
    <d v="2023-10-25T00:00:00"/>
    <s v="20231025-7016-3"/>
    <s v="홈페이지 자기주식 정보 제공 등 월수수료"/>
    <x v="1"/>
    <x v="399"/>
  </r>
  <r>
    <x v="50"/>
    <x v="50"/>
    <s v="D&amp;M사업부"/>
    <d v="2023-10-25T00:00:00"/>
    <s v="20231025-7017-14"/>
    <s v="8월분 매입액 결제"/>
    <x v="1"/>
    <x v="1707"/>
  </r>
  <r>
    <x v="50"/>
    <x v="50"/>
    <s v="유한회사 엘제이금속"/>
    <d v="2023-10-25T00:00:00"/>
    <s v="20231025-7019-1"/>
    <s v="리드프레임 부산물 매각"/>
    <x v="1493"/>
    <x v="0"/>
  </r>
  <r>
    <x v="50"/>
    <x v="50"/>
    <s v="신혼꽃화원"/>
    <d v="2023-10-25T00:00:00"/>
    <s v="20231025-7020-4"/>
    <s v="김정숙사원 시모상 근조외4건"/>
    <x v="1"/>
    <x v="320"/>
  </r>
  <r>
    <x v="50"/>
    <x v="50"/>
    <s v="TAIWAN ASIA SEMICONDUCTOR CORPORATION"/>
    <d v="2023-10-25T00:00:00"/>
    <s v="20231025-7021-4"/>
    <s v="PD-40165U-B 외 선결제시 수수료"/>
    <x v="1"/>
    <x v="204"/>
  </r>
  <r>
    <x v="50"/>
    <x v="50"/>
    <s v="RAYVAL"/>
    <d v="2023-10-25T00:00:00"/>
    <s v="20231025-7022-1"/>
    <s v="7월분 매출대금 회수"/>
    <x v="1494"/>
    <x v="0"/>
  </r>
  <r>
    <x v="50"/>
    <x v="50"/>
    <s v="개발부"/>
    <d v="2023-10-25T00:00:00"/>
    <s v="20231025-7023-2"/>
    <s v="민군기술이전사업 과제 관련 세라믹 Substrate 조립관련 기술협의 출장"/>
    <x v="1"/>
    <x v="1708"/>
  </r>
  <r>
    <x v="50"/>
    <x v="50"/>
    <s v="개발부"/>
    <d v="2023-10-25T00:00:00"/>
    <s v="20231025-7024-3"/>
    <s v="민군기술이전사업 과제 관련 전자부품 협의 건 출장"/>
    <x v="1"/>
    <x v="1709"/>
  </r>
  <r>
    <x v="50"/>
    <x v="50"/>
    <s v="개발부"/>
    <d v="2023-10-25T00:00:00"/>
    <s v="20231025-7025-3"/>
    <s v="민군기술이전사업 과제 관련 비도전성 실리콘 계열 에폭시 협의 출장"/>
    <x v="1"/>
    <x v="1710"/>
  </r>
  <r>
    <x v="50"/>
    <x v="50"/>
    <s v="주식회사 창조테크놀러지"/>
    <d v="2023-10-25T00:00:00"/>
    <s v="20231025-7027-1"/>
    <s v="9/25일자 매출대금 회수"/>
    <x v="1495"/>
    <x v="0"/>
  </r>
  <r>
    <x v="50"/>
    <x v="50"/>
    <s v="현대엘리베이터(주)"/>
    <d v="2023-10-25T00:00:00"/>
    <s v="20231025-7029-1"/>
    <s v="10/15일자 매출대금 회수"/>
    <x v="1496"/>
    <x v="0"/>
  </r>
  <r>
    <x v="50"/>
    <x v="50"/>
    <s v="SUNNY OPTICS(ZHONGSHAN) CO., L"/>
    <d v="2023-10-26T00:00:00"/>
    <s v="20231026-7002-1"/>
    <s v="7월잔금,8월일부 매출대금 회수"/>
    <x v="1497"/>
    <x v="0"/>
  </r>
  <r>
    <x v="50"/>
    <x v="50"/>
    <s v="(주)오디쎄미"/>
    <d v="2023-10-26T00:00:00"/>
    <s v="20231026-7003-1"/>
    <s v="7월분 매출대금 회수"/>
    <x v="1498"/>
    <x v="0"/>
  </r>
  <r>
    <x v="50"/>
    <x v="50"/>
    <s v="(유)스마트서비스공사"/>
    <d v="2023-10-26T00:00:00"/>
    <s v="20231026-7004-1"/>
    <s v="매출대금 선수입금"/>
    <x v="380"/>
    <x v="0"/>
  </r>
  <r>
    <x v="50"/>
    <x v="50"/>
    <s v="정운엘리베이터주식회사"/>
    <d v="2023-10-26T00:00:00"/>
    <s v="20231026-7004-3"/>
    <s v="매출대금 선수입금"/>
    <x v="380"/>
    <x v="0"/>
  </r>
  <r>
    <x v="50"/>
    <x v="50"/>
    <s v="주식회사 티에스엔"/>
    <d v="2023-10-26T00:00:00"/>
    <s v="20231026-7004-5"/>
    <s v="10/26일자 매출대금 회수"/>
    <x v="1499"/>
    <x v="0"/>
  </r>
  <r>
    <x v="50"/>
    <x v="50"/>
    <s v="(주)신화테크"/>
    <d v="2023-10-27T00:00:00"/>
    <s v="20231027-7002-1"/>
    <s v="9/20일자 매출대금 회수"/>
    <x v="1121"/>
    <x v="0"/>
  </r>
  <r>
    <x v="50"/>
    <x v="50"/>
    <s v="순창소방서"/>
    <d v="2023-10-27T00:00:00"/>
    <s v="20231027-7002-3"/>
    <s v="10/27일자 매출대금 회수"/>
    <x v="1367"/>
    <x v="0"/>
  </r>
  <r>
    <x v="50"/>
    <x v="50"/>
    <s v="(주)쓰리에치코퍼레이션"/>
    <d v="2023-10-30T00:00:00"/>
    <s v="20231030-4002-3"/>
    <s v="SRO700 Vacuum Reflow Oven 설비 - 잔금"/>
    <x v="1"/>
    <x v="1711"/>
  </r>
  <r>
    <x v="50"/>
    <x v="50"/>
    <s v="정자엠코헤리츠 관리사무소"/>
    <d v="2023-10-30T00:00:00"/>
    <s v="20231030-7001-6"/>
    <s v="관리비 납부"/>
    <x v="1"/>
    <x v="1712"/>
  </r>
  <r>
    <x v="50"/>
    <x v="50"/>
    <s v="주식회사 삼창휴먼라이트"/>
    <d v="2023-10-30T00:00:00"/>
    <s v="20231030-7002-3"/>
    <s v="센서등(ODTLS-010-57K) 외"/>
    <x v="1"/>
    <x v="1713"/>
  </r>
  <r>
    <x v="50"/>
    <x v="50"/>
    <s v="임준영(전북80아5937)"/>
    <d v="2023-10-30T00:00:00"/>
    <s v="20231030-7003-3"/>
    <s v="LED조명 출하시 운반비"/>
    <x v="1"/>
    <x v="159"/>
  </r>
  <r>
    <x v="50"/>
    <x v="50"/>
    <s v="(주)알앤비코리아"/>
    <d v="2023-10-30T00:00:00"/>
    <s v="20231030-7004-3"/>
    <s v="CONNECTOR"/>
    <x v="1"/>
    <x v="1714"/>
  </r>
  <r>
    <x v="50"/>
    <x v="50"/>
    <s v="(주)알텍"/>
    <d v="2023-10-30T00:00:00"/>
    <s v="20231030-7005-3"/>
    <s v="외함(루나미니_2구)"/>
    <x v="1"/>
    <x v="159"/>
  </r>
  <r>
    <x v="50"/>
    <x v="50"/>
    <s v="개별화물"/>
    <d v="2023-10-30T00:00:00"/>
    <s v="20231030-7007-3"/>
    <s v="LED조명 출하시 운반비"/>
    <x v="1"/>
    <x v="777"/>
  </r>
  <r>
    <x v="50"/>
    <x v="50"/>
    <s v="케이물류"/>
    <d v="2023-10-30T00:00:00"/>
    <s v="20231030-7008-3"/>
    <s v="LED조명 출하시 운반비"/>
    <x v="1"/>
    <x v="159"/>
  </r>
  <r>
    <x v="50"/>
    <x v="50"/>
    <s v="케이물류"/>
    <d v="2023-10-30T00:00:00"/>
    <s v="20231030-7008-6"/>
    <s v="LED조명 출하시 운반비"/>
    <x v="1"/>
    <x v="304"/>
  </r>
  <r>
    <x v="50"/>
    <x v="50"/>
    <s v="개인화물"/>
    <d v="2023-10-30T00:00:00"/>
    <s v="20231030-7009-3"/>
    <s v="LED조명 출하시 운반비"/>
    <x v="1"/>
    <x v="365"/>
  </r>
  <r>
    <x v="50"/>
    <x v="50"/>
    <s v="서울보증보험 익산"/>
    <d v="2023-10-30T00:00:00"/>
    <s v="20231030-7012-2"/>
    <s v="LED조명 외 납품시 하자이행보증보험증권 발급료"/>
    <x v="1"/>
    <x v="251"/>
  </r>
  <r>
    <x v="50"/>
    <x v="50"/>
    <s v="(주)엔트리연구원"/>
    <d v="2023-10-30T00:00:00"/>
    <s v="20231030-7013-3"/>
    <s v="LED투광등 전자파적합등록 시험수수료"/>
    <x v="1"/>
    <x v="182"/>
  </r>
  <r>
    <x v="50"/>
    <x v="50"/>
    <s v="반도체사업부"/>
    <d v="2023-10-30T00:00:00"/>
    <s v="20231030-7015-7"/>
    <s v="10월분 매입액 결제 - 핵심소재 원천기술"/>
    <x v="1"/>
    <x v="1715"/>
  </r>
  <r>
    <x v="50"/>
    <x v="50"/>
    <s v="반도체사업부"/>
    <d v="2023-10-30T00:00:00"/>
    <s v="20231030-7015-8"/>
    <s v="10월분 매입액 결제 - 핵심소재 원천기술"/>
    <x v="1"/>
    <x v="1716"/>
  </r>
  <r>
    <x v="50"/>
    <x v="50"/>
    <s v="개발부"/>
    <d v="2023-10-30T00:00:00"/>
    <s v="20231030-7016-3"/>
    <s v="민군기술이전사업 과제 관련 Tester Concept 및 평가 검토 건 출장"/>
    <x v="1"/>
    <x v="204"/>
  </r>
  <r>
    <x v="50"/>
    <x v="50"/>
    <s v="개발부"/>
    <d v="2023-10-30T00:00:00"/>
    <s v="20231030-7017-4"/>
    <s v="민군기술이전사업 과제 관련 TEC 및 온도센서 검토 출장"/>
    <x v="1"/>
    <x v="1622"/>
  </r>
  <r>
    <x v="50"/>
    <x v="50"/>
    <s v="개발부"/>
    <d v="2023-10-30T00:00:00"/>
    <s v="20231030-7018-3"/>
    <s v="지역특화산업육성 과제 관련 전자부품 협의 건 출장"/>
    <x v="1"/>
    <x v="1717"/>
  </r>
  <r>
    <x v="50"/>
    <x v="50"/>
    <s v="더블유텍"/>
    <d v="2023-10-30T00:00:00"/>
    <s v="20231030-7019-3"/>
    <s v="계측기 정기 검교정비"/>
    <x v="1"/>
    <x v="1718"/>
  </r>
  <r>
    <x v="50"/>
    <x v="50"/>
    <s v="우석엘리베이터(주)"/>
    <d v="2023-10-30T00:00:00"/>
    <s v="20231030-7021-1"/>
    <s v="10/24일자 매출대금 회수"/>
    <x v="524"/>
    <x v="0"/>
  </r>
  <r>
    <x v="50"/>
    <x v="50"/>
    <s v="주식회사 마운트지앤디"/>
    <d v="2023-10-30T00:00:00"/>
    <s v="20231030-7021-3"/>
    <s v="8/31일자 매출대금 회수"/>
    <x v="1500"/>
    <x v="0"/>
  </r>
  <r>
    <x v="50"/>
    <x v="50"/>
    <s v="갤럭시아디바이스 구미2공장"/>
    <d v="2023-10-30T00:00:00"/>
    <s v="20231030-7021-5"/>
    <s v="8/31일자 매출대금 회수"/>
    <x v="1501"/>
    <x v="0"/>
  </r>
  <r>
    <x v="50"/>
    <x v="50"/>
    <s v="(주)서브원"/>
    <d v="2023-10-30T00:00:00"/>
    <s v="20231030-7022-1"/>
    <s v="8/31,10/15일자 매출대금 회수"/>
    <x v="1502"/>
    <x v="0"/>
  </r>
  <r>
    <x v="50"/>
    <x v="50"/>
    <s v="(주)제일엘리베이터"/>
    <d v="2023-10-30T00:00:00"/>
    <s v="20231030-7022-4"/>
    <s v="10/24일자 매출대금 회수"/>
    <x v="625"/>
    <x v="0"/>
  </r>
  <r>
    <x v="50"/>
    <x v="50"/>
    <s v="현대엘리베이터(주)"/>
    <d v="2023-10-30T00:00:00"/>
    <s v="20231030-7023-1"/>
    <s v="8/31일자 매출대금 회수"/>
    <x v="1503"/>
    <x v="0"/>
  </r>
  <r>
    <x v="50"/>
    <x v="50"/>
    <s v="엘아이지넥스원(주)"/>
    <d v="2023-10-30T00:00:00"/>
    <s v="20231030-7023-3"/>
    <s v="8/31일자 매출대금 회수"/>
    <x v="1504"/>
    <x v="0"/>
  </r>
  <r>
    <x v="50"/>
    <x v="50"/>
    <s v="(주)케이티"/>
    <d v="2023-10-31T00:00:00"/>
    <s v="20231031-7001-5"/>
    <s v="자동화재속보설비 통신비외"/>
    <x v="1"/>
    <x v="1172"/>
  </r>
  <r>
    <x v="50"/>
    <x v="50"/>
    <s v="전주세무서"/>
    <d v="2023-10-31T00:00:00"/>
    <s v="20231031-7002-2"/>
    <s v="23년도 법인세 중간예납(2차)"/>
    <x v="1"/>
    <x v="1592"/>
  </r>
  <r>
    <x v="50"/>
    <x v="50"/>
    <s v="(주)LG유플러스"/>
    <d v="2023-10-31T00:00:00"/>
    <s v="20231031-7004-3"/>
    <s v="전화요금 납부"/>
    <x v="1"/>
    <x v="1719"/>
  </r>
  <r>
    <x v="50"/>
    <x v="50"/>
    <s v="(주)매일경제신문사"/>
    <d v="2023-10-31T00:00:00"/>
    <s v="20231031-7005-2"/>
    <s v="신문구독료"/>
    <x v="1"/>
    <x v="437"/>
  </r>
  <r>
    <x v="50"/>
    <x v="50"/>
    <s v="(유)군산종합가스"/>
    <d v="2023-10-31T00:00:00"/>
    <s v="20231031-7009-3"/>
    <s v="LPG가스요금 납부"/>
    <x v="1"/>
    <x v="1720"/>
  </r>
  <r>
    <x v="50"/>
    <x v="50"/>
    <s v="완주산업단지사무소"/>
    <d v="2023-10-31T00:00:00"/>
    <s v="20231031-7010-5"/>
    <s v="상하수도요금 납부"/>
    <x v="1"/>
    <x v="1721"/>
  </r>
  <r>
    <x v="50"/>
    <x v="50"/>
    <s v="센서영업부"/>
    <d v="2023-10-31T00:00:00"/>
    <s v="20231031-7011-7"/>
    <s v="이종상부장외13건 출장비 지급"/>
    <x v="1"/>
    <x v="1722"/>
  </r>
  <r>
    <x v="50"/>
    <x v="50"/>
    <s v="TAIWAN ASIA SEMICONDUCTOR CORPORATION"/>
    <d v="2023-10-31T00:00:00"/>
    <s v="20231031-7012-4"/>
    <s v="ED-011SRD 외 선결제시 수수료"/>
    <x v="1"/>
    <x v="204"/>
  </r>
  <r>
    <x v="50"/>
    <x v="50"/>
    <s v="경춘산업마대"/>
    <d v="2023-10-31T00:00:00"/>
    <s v="20231031-7013-2"/>
    <s v="마대"/>
    <x v="1"/>
    <x v="1723"/>
  </r>
  <r>
    <x v="50"/>
    <x v="50"/>
    <s v="미래에셋증권 주식회사"/>
    <d v="2023-10-31T00:00:00"/>
    <s v="20231031-7014-1"/>
    <s v="이자"/>
    <x v="1505"/>
    <x v="0"/>
  </r>
  <r>
    <x v="50"/>
    <x v="50"/>
    <s v="D&amp;M사업부"/>
    <d v="2023-10-31T00:00:00"/>
    <s v="20231031-7017-69"/>
    <s v="9월분 매입액 결제"/>
    <x v="1"/>
    <x v="1724"/>
  </r>
  <r>
    <x v="50"/>
    <x v="50"/>
    <s v="씨마텍"/>
    <d v="2023-10-31T00:00:00"/>
    <s v="20231031-7020-1"/>
    <s v="9/30일자 매출대금 회수"/>
    <x v="1506"/>
    <x v="0"/>
  </r>
  <r>
    <x v="50"/>
    <x v="50"/>
    <s v="주식회사 앤츠"/>
    <d v="2023-10-31T00:00:00"/>
    <s v="20231031-7020-3"/>
    <s v="9/9일자 매출대금 회수"/>
    <x v="1507"/>
    <x v="0"/>
  </r>
  <r>
    <x v="50"/>
    <x v="50"/>
    <s v="주식회사 텔라움"/>
    <d v="2023-10-31T00:00:00"/>
    <s v="20231031-7020-5"/>
    <s v="9/30일자 매출대금 회수"/>
    <x v="1508"/>
    <x v="0"/>
  </r>
  <r>
    <x v="50"/>
    <x v="50"/>
    <s v="엠피온 주식회사(MPEON.,LTD)"/>
    <d v="2023-10-31T00:00:00"/>
    <s v="20231031-7021-1"/>
    <s v="8/25일자 매출대금 회수"/>
    <x v="1447"/>
    <x v="0"/>
  </r>
  <r>
    <x v="50"/>
    <x v="50"/>
    <s v="주식회사 굿스"/>
    <d v="2023-10-31T00:00:00"/>
    <s v="20231031-7021-3"/>
    <s v="9/15일자 매출대금 회수"/>
    <x v="1133"/>
    <x v="0"/>
  </r>
  <r>
    <x v="50"/>
    <x v="50"/>
    <s v="주식회사 티링크"/>
    <d v="2023-10-31T00:00:00"/>
    <s v="20231031-7021-5"/>
    <s v="10/19일자 매출대금 회수"/>
    <x v="53"/>
    <x v="0"/>
  </r>
  <r>
    <x v="50"/>
    <x v="50"/>
    <s v="(주)오상헬스케어"/>
    <d v="2023-10-31T00:00:00"/>
    <s v="20231031-7022-1"/>
    <s v="9/25일자 매출대금 회수"/>
    <x v="1509"/>
    <x v="0"/>
  </r>
  <r>
    <x v="50"/>
    <x v="50"/>
    <s v="코리아이플랫폼 주식회사"/>
    <d v="2023-10-31T00:00:00"/>
    <s v="20231031-7022-3"/>
    <s v="8/31일자 매출대금 회수"/>
    <x v="483"/>
    <x v="0"/>
  </r>
  <r>
    <x v="50"/>
    <x v="50"/>
    <s v="전라북도 완주군"/>
    <d v="2023-10-31T00:00:00"/>
    <s v="20231031-7022-5"/>
    <s v="10/31일자 매출대금 회수"/>
    <x v="1510"/>
    <x v="0"/>
  </r>
  <r>
    <x v="50"/>
    <x v="50"/>
    <s v="(주)스마트비전"/>
    <d v="2023-10-31T00:00:00"/>
    <s v="20231031-7023-1"/>
    <s v="9월분 매출대금 회수"/>
    <x v="955"/>
    <x v="0"/>
  </r>
  <r>
    <x v="50"/>
    <x v="50"/>
    <s v="카오스(주)"/>
    <d v="2023-10-31T00:00:00"/>
    <s v="20231031-7024-1"/>
    <s v="6/30일자 매출대금 회수"/>
    <x v="1511"/>
    <x v="0"/>
  </r>
  <r>
    <x v="50"/>
    <x v="50"/>
    <s v="계림이엔티"/>
    <d v="2023-10-31T00:00:00"/>
    <s v="20231031-7024-3"/>
    <s v="9/30일자 매출대금 회수"/>
    <x v="1512"/>
    <x v="0"/>
  </r>
  <r>
    <x v="50"/>
    <x v="50"/>
    <s v="DK전자"/>
    <d v="2023-10-31T00:00:00"/>
    <s v="20231031-7024-5"/>
    <s v="9/25일자 매출대금 회수"/>
    <x v="1513"/>
    <x v="0"/>
  </r>
  <r>
    <x v="50"/>
    <x v="50"/>
    <s v="신성시스템"/>
    <d v="2023-10-31T00:00:00"/>
    <s v="20231031-7025-1"/>
    <s v="10/26일자 매출대금 회수"/>
    <x v="380"/>
    <x v="0"/>
  </r>
  <r>
    <x v="50"/>
    <x v="50"/>
    <s v="울산한국엘리베이터주식회사"/>
    <d v="2023-10-31T00:00:00"/>
    <s v="20231031-7025-3"/>
    <s v="10/27일자 매출대금 회수"/>
    <x v="357"/>
    <x v="0"/>
  </r>
  <r>
    <x v="50"/>
    <x v="50"/>
    <s v="주식회사 맥스웨이"/>
    <d v="2023-10-31T00:00:00"/>
    <s v="20231031-7025-5"/>
    <s v="매출대금 선수입금"/>
    <x v="534"/>
    <x v="0"/>
  </r>
  <r>
    <x v="50"/>
    <x v="50"/>
    <s v="전북완주봉동용암(경동택배)"/>
    <d v="2023-10-31T00:00:00"/>
    <s v="20231031-7028-1"/>
    <s v="경동택배 제품 파손에 대한 변상금"/>
    <x v="1514"/>
    <x v="0"/>
  </r>
  <r>
    <x v="50"/>
    <x v="50"/>
    <s v="CASCO AUTOMOTIVE (TUNISIA)"/>
    <d v="2023-11-01T00:00:00"/>
    <s v="20231101-7003-1"/>
    <s v="8월분 매출대금 회수"/>
    <x v="1515"/>
    <x v="0"/>
  </r>
  <r>
    <x v="50"/>
    <x v="50"/>
    <s v="DIEHL BGT"/>
    <d v="2023-11-01T00:00:00"/>
    <s v="20231101-7004-1"/>
    <s v="9월분 매출대금 회수"/>
    <x v="1516"/>
    <x v="0"/>
  </r>
  <r>
    <x v="50"/>
    <x v="50"/>
    <s v="현승엘레베이터주식회사"/>
    <d v="2023-11-01T00:00:00"/>
    <s v="20231101-7006-1"/>
    <s v="매출대금 선수입금"/>
    <x v="380"/>
    <x v="0"/>
  </r>
  <r>
    <x v="50"/>
    <x v="50"/>
    <s v="(주)스마트비전"/>
    <d v="2023-11-01T00:00:00"/>
    <s v="20231101-7006-3"/>
    <s v="8월분 매출대금 회수"/>
    <x v="979"/>
    <x v="0"/>
  </r>
  <r>
    <x v="50"/>
    <x v="50"/>
    <s v="테라링크커뮤니케이션스(주)"/>
    <d v="2023-11-01T00:00:00"/>
    <s v="20231101-7006-5"/>
    <s v="9/25일자 매출대금 회수"/>
    <x v="1517"/>
    <x v="0"/>
  </r>
  <r>
    <x v="50"/>
    <x v="50"/>
    <s v="전주세무서"/>
    <d v="2023-11-02T00:00:00"/>
    <s v="20231102-7001-1"/>
    <s v="2기 예정 부가세 환급"/>
    <x v="1518"/>
    <x v="0"/>
  </r>
  <r>
    <x v="50"/>
    <x v="50"/>
    <s v="주식회사 엠에스텍코리아"/>
    <d v="2023-11-03T00:00:00"/>
    <s v="20231103-7001-1"/>
    <s v="11/3일자 매출대금 회수"/>
    <x v="786"/>
    <x v="0"/>
  </r>
  <r>
    <x v="50"/>
    <x v="50"/>
    <s v="주식회사 성진하이텍"/>
    <d v="2023-11-06T00:00:00"/>
    <s v="20231106-4001-3"/>
    <s v="ODTAT-012M15KW-V2 외"/>
    <x v="1"/>
    <x v="1725"/>
  </r>
  <r>
    <x v="50"/>
    <x v="50"/>
    <s v="에코스페이스(주)"/>
    <d v="2023-11-06T00:00:00"/>
    <s v="20231106-4003-3"/>
    <s v="지역특화산업육성 과제 관련 웜기어SET(웜기어, 스탭모터) 외"/>
    <x v="1"/>
    <x v="1726"/>
  </r>
  <r>
    <x v="50"/>
    <x v="50"/>
    <s v="에코스페이스(주)"/>
    <d v="2023-11-06T00:00:00"/>
    <s v="20231106-4003-4"/>
    <s v="지역특화산업육성 과제 관련 웜기어SET(웜기어, 스탭모터) 외"/>
    <x v="1"/>
    <x v="1727"/>
  </r>
  <r>
    <x v="50"/>
    <x v="50"/>
    <s v="세미위즈"/>
    <d v="2023-11-06T00:00:00"/>
    <s v="20231106-4004-3"/>
    <s v="수리(W/B Pc Main Board) 외"/>
    <x v="1"/>
    <x v="1728"/>
  </r>
  <r>
    <x v="50"/>
    <x v="50"/>
    <s v="주식회사 타니"/>
    <d v="2023-11-06T00:00:00"/>
    <s v="20231106-4005-3"/>
    <s v="소형 전광판"/>
    <x v="1"/>
    <x v="161"/>
  </r>
  <r>
    <x v="50"/>
    <x v="50"/>
    <s v="한국전력공사"/>
    <d v="2023-11-06T00:00:00"/>
    <s v="20231106-7001-3"/>
    <s v="10월 전기요금(본관) 납부"/>
    <x v="1"/>
    <x v="1729"/>
  </r>
  <r>
    <x v="50"/>
    <x v="50"/>
    <s v="신한은행 익산"/>
    <d v="2023-11-06T00:00:00"/>
    <s v="20231106-7002-7"/>
    <s v="11월분 법인카드대금 결제"/>
    <x v="1"/>
    <x v="1730"/>
  </r>
  <r>
    <x v="50"/>
    <x v="50"/>
    <s v="개별화물"/>
    <d v="2023-11-06T00:00:00"/>
    <s v="20231106-7003-3"/>
    <s v="LED조명 출하시 운반비"/>
    <x v="1"/>
    <x v="234"/>
  </r>
  <r>
    <x v="50"/>
    <x v="50"/>
    <s v="CNK GLOBAL"/>
    <d v="2023-11-06T00:00:00"/>
    <s v="20231106-7005-3"/>
    <s v="CASCO TUNISIA 출하시 운반비"/>
    <x v="1"/>
    <x v="570"/>
  </r>
  <r>
    <x v="50"/>
    <x v="50"/>
    <s v="개발부"/>
    <d v="2023-11-06T00:00:00"/>
    <s v="20231106-7006-4"/>
    <s v="10월분 매입액 결제 - 민군기술이전사업"/>
    <x v="1"/>
    <x v="1731"/>
  </r>
  <r>
    <x v="50"/>
    <x v="50"/>
    <s v="개발부"/>
    <d v="2023-11-06T00:00:00"/>
    <s v="20231106-7006-5"/>
    <s v="10월분 매입액 결제 - 민군기술이전사업"/>
    <x v="1"/>
    <x v="1732"/>
  </r>
  <r>
    <x v="50"/>
    <x v="50"/>
    <s v="D&amp;M사업부"/>
    <d v="2023-11-06T00:00:00"/>
    <s v="20231106-7007-3"/>
    <s v="11월분 소액현금"/>
    <x v="1"/>
    <x v="1189"/>
  </r>
  <r>
    <x v="50"/>
    <x v="50"/>
    <s v="특급합동관세사무소"/>
    <d v="2023-11-06T00:00:00"/>
    <s v="20231106-7008-12"/>
    <s v="EPOXY(ME-540)외 수입시 수입통관료"/>
    <x v="1"/>
    <x v="1733"/>
  </r>
  <r>
    <x v="50"/>
    <x v="50"/>
    <s v="인천공항세관장"/>
    <d v="2023-11-06T00:00:00"/>
    <s v="20231106-7009-2"/>
    <s v="CHIP(PD-40165U-B) 외 수입시 수입부가세"/>
    <x v="1"/>
    <x v="1734"/>
  </r>
  <r>
    <x v="50"/>
    <x v="50"/>
    <s v="김제한국지게차(한일종합중기)"/>
    <d v="2023-11-06T00:00:00"/>
    <s v="20231106-7011-3"/>
    <s v="LED조명 납품시 지게차사용료"/>
    <x v="1"/>
    <x v="365"/>
  </r>
  <r>
    <x v="50"/>
    <x v="50"/>
    <s v="개별화물"/>
    <d v="2023-11-06T00:00:00"/>
    <s v="20231106-7012-3"/>
    <s v="LED조명 출하시 운반비"/>
    <x v="1"/>
    <x v="365"/>
  </r>
  <r>
    <x v="50"/>
    <x v="50"/>
    <s v="한국로봇산업협회"/>
    <d v="2023-11-06T00:00:00"/>
    <s v="20231106-7013-3"/>
    <s v="2023 독일 뮌헨 자동화 전시회 한국관 참가비"/>
    <x v="1"/>
    <x v="1735"/>
  </r>
  <r>
    <x v="50"/>
    <x v="50"/>
    <s v="(주)엔트리연구원"/>
    <d v="2023-11-06T00:00:00"/>
    <s v="20231106-7014-3"/>
    <s v="LED실내조명 전자파적합등록 시험수수료"/>
    <x v="1"/>
    <x v="1714"/>
  </r>
  <r>
    <x v="50"/>
    <x v="50"/>
    <s v="삼성엘텍"/>
    <d v="2023-11-06T00:00:00"/>
    <s v="20231106-7015-2"/>
    <s v="이중입금 반환"/>
    <x v="1"/>
    <x v="291"/>
  </r>
  <r>
    <x v="50"/>
    <x v="50"/>
    <s v="서울보증보험 익산"/>
    <d v="2023-11-06T00:00:00"/>
    <s v="20231106-7016-2"/>
    <s v="LED조명 외 납품시 하자이행보증보험증권 발급료"/>
    <x v="1"/>
    <x v="251"/>
  </r>
  <r>
    <x v="50"/>
    <x v="50"/>
    <s v="개발부"/>
    <d v="2023-11-06T00:00:00"/>
    <s v="20231106-7018-3"/>
    <s v="민군기술이전사업 과제 관련 Ceramic Heater 협의 건 출장"/>
    <x v="1"/>
    <x v="1736"/>
  </r>
  <r>
    <x v="50"/>
    <x v="50"/>
    <s v="특급합동관세사무소"/>
    <d v="2023-11-06T00:00:00"/>
    <s v="20231106-7020-4"/>
    <s v="SU7500CSP 수입시 수입통관비"/>
    <x v="1"/>
    <x v="1737"/>
  </r>
  <r>
    <x v="50"/>
    <x v="50"/>
    <s v="코스닥상장법인협의회"/>
    <d v="2023-11-06T00:00:00"/>
    <s v="20231106-7021-2"/>
    <s v="공시담당자 전문과정 보수교육"/>
    <x v="1"/>
    <x v="31"/>
  </r>
  <r>
    <x v="50"/>
    <x v="50"/>
    <s v="(사)중소기업기술혁신협회"/>
    <d v="2023-11-06T00:00:00"/>
    <s v="20231106-7022-3"/>
    <s v="이노비즈 인증 갱신 평가수수료"/>
    <x v="1"/>
    <x v="296"/>
  </r>
  <r>
    <x v="50"/>
    <x v="50"/>
    <s v="한국화학융합시험연구원"/>
    <d v="2023-11-06T00:00:00"/>
    <s v="20231106-7023-3"/>
    <s v="LED투광등 정기공장검사 시험수수료"/>
    <x v="1"/>
    <x v="1738"/>
  </r>
  <r>
    <x v="50"/>
    <x v="50"/>
    <s v="한국표준협회 대전세종충남본부"/>
    <d v="2023-11-06T00:00:00"/>
    <s v="20231106-7025-6"/>
    <s v="한전보건관리책임자/관리감독자 교육"/>
    <x v="1"/>
    <x v="1739"/>
  </r>
  <r>
    <x v="50"/>
    <x v="50"/>
    <s v="센서영업부"/>
    <d v="2023-11-06T00:00:00"/>
    <s v="20231106-7026-4"/>
    <s v="문병천이사외3건 출장비 지급"/>
    <x v="1"/>
    <x v="678"/>
  </r>
  <r>
    <x v="50"/>
    <x v="50"/>
    <s v="엔큐에이인증원(주)"/>
    <d v="2023-11-06T00:00:00"/>
    <s v="20231106-7027-3"/>
    <s v="IATF 16949:2016 심사 수수료"/>
    <x v="1"/>
    <x v="1740"/>
  </r>
  <r>
    <x v="50"/>
    <x v="50"/>
    <s v="센서영업부"/>
    <d v="2023-11-06T00:00:00"/>
    <s v="20231106-7029-5"/>
    <s v="소병훈전무외1명 중국출장비(11/5~8)"/>
    <x v="1"/>
    <x v="9"/>
  </r>
  <r>
    <x v="50"/>
    <x v="50"/>
    <s v="KEB하나은행"/>
    <d v="2023-11-06T00:00:00"/>
    <s v="20231106-7030-2"/>
    <s v="보통예금(하나) -&gt; 정기예금(MMDA) 이체"/>
    <x v="1"/>
    <x v="92"/>
  </r>
  <r>
    <x v="50"/>
    <x v="50"/>
    <s v="순창군농업기술센터"/>
    <d v="2023-11-06T00:00:00"/>
    <s v="20231106-7031-1"/>
    <s v="10/25일자 매출대금 회수"/>
    <x v="1519"/>
    <x v="0"/>
  </r>
  <r>
    <x v="50"/>
    <x v="50"/>
    <s v="장수군청"/>
    <d v="2023-11-06T00:00:00"/>
    <s v="20231106-7031-3"/>
    <s v="11/1일자 매출대금 회수"/>
    <x v="1520"/>
    <x v="0"/>
  </r>
  <r>
    <x v="50"/>
    <x v="50"/>
    <s v="(주)한성엘리베이터"/>
    <d v="2023-11-06T00:00:00"/>
    <s v="20231106-7031-5"/>
    <s v="매출대금 선수입금"/>
    <x v="71"/>
    <x v="0"/>
  </r>
  <r>
    <x v="50"/>
    <x v="50"/>
    <s v="전북은행 안골"/>
    <d v="2023-11-07T00:00:00"/>
    <s v="20231107-7001-1"/>
    <s v="외화예금(전북) -&gt; 보통예금(전북) 이체"/>
    <x v="1521"/>
    <x v="0"/>
  </r>
  <r>
    <x v="50"/>
    <x v="50"/>
    <s v="NICHIA CORPORATION"/>
    <d v="2023-11-07T00:00:00"/>
    <s v="20231107-7002-4"/>
    <s v="LED(NSHU591C) 선결제시 수수료"/>
    <x v="1"/>
    <x v="204"/>
  </r>
  <r>
    <x v="50"/>
    <x v="50"/>
    <s v="(주)하나반도체"/>
    <d v="2023-11-07T00:00:00"/>
    <s v="20231107-7004-1"/>
    <s v="7/25일자 매출대금 회수"/>
    <x v="527"/>
    <x v="0"/>
  </r>
  <r>
    <x v="50"/>
    <x v="50"/>
    <s v="김제교육지원청"/>
    <d v="2023-11-07T00:00:00"/>
    <s v="20231107-7004-3"/>
    <s v="11월분 매출대금 회수"/>
    <x v="1522"/>
    <x v="0"/>
  </r>
  <r>
    <x v="50"/>
    <x v="50"/>
    <s v="(주)한영넉스"/>
    <d v="2023-11-07T00:00:00"/>
    <s v="20231107-7004-5"/>
    <s v="8/25일자 매출대금 회수"/>
    <x v="1523"/>
    <x v="0"/>
  </r>
  <r>
    <x v="50"/>
    <x v="50"/>
    <s v="한성개발엘리베이터(주)"/>
    <d v="2023-11-07T00:00:00"/>
    <s v="20231107-7005-1"/>
    <s v="10/18일자 매출대금 회수"/>
    <x v="536"/>
    <x v="0"/>
  </r>
  <r>
    <x v="50"/>
    <x v="50"/>
    <s v="주식회사 엠에스텍코리아"/>
    <d v="2023-11-08T00:00:00"/>
    <s v="20231108-7002-1"/>
    <s v="매출대금 선수입금"/>
    <x v="786"/>
    <x v="0"/>
  </r>
  <r>
    <x v="50"/>
    <x v="50"/>
    <s v="주식회사 성운산업"/>
    <d v="2023-11-08T00:00:00"/>
    <s v="20231108-7002-3"/>
    <s v="매출대금 선수입금"/>
    <x v="380"/>
    <x v="0"/>
  </r>
  <r>
    <x v="50"/>
    <x v="50"/>
    <s v="명성엘리베이터(주)"/>
    <d v="2023-11-08T00:00:00"/>
    <s v="20231108-7002-5"/>
    <s v="매출대금 선수입금"/>
    <x v="380"/>
    <x v="0"/>
  </r>
  <r>
    <x v="50"/>
    <x v="50"/>
    <s v="달슨(Dahlson)"/>
    <d v="2023-11-08T00:00:00"/>
    <s v="20231108-7003-1"/>
    <s v="9월분 매출대금 회수"/>
    <x v="1524"/>
    <x v="0"/>
  </r>
  <r>
    <x v="50"/>
    <x v="50"/>
    <s v="한국표준협회 대전세종충남본부"/>
    <d v="2023-11-08T00:00:00"/>
    <s v="20231108-7004-1"/>
    <s v="선급금 반환"/>
    <x v="1525"/>
    <x v="0"/>
  </r>
  <r>
    <x v="50"/>
    <x v="50"/>
    <s v="전북경제통상진흥원"/>
    <d v="2023-11-08T00:00:00"/>
    <s v="20231108-7007-1"/>
    <s v="일본 전시회 참기비 환급"/>
    <x v="1526"/>
    <x v="0"/>
  </r>
  <r>
    <x v="50"/>
    <x v="50"/>
    <s v="(주)인터엠"/>
    <d v="2023-11-09T00:00:00"/>
    <s v="20231109-7001-1"/>
    <s v="10/31일자 매출대금 회수"/>
    <x v="1527"/>
    <x v="0"/>
  </r>
  <r>
    <x v="50"/>
    <x v="50"/>
    <s v="다복테크"/>
    <d v="2023-11-09T00:00:00"/>
    <s v="20231109-7001-3"/>
    <s v="매출대금 선수입금"/>
    <x v="452"/>
    <x v="0"/>
  </r>
  <r>
    <x v="50"/>
    <x v="50"/>
    <s v="개발부"/>
    <d v="2023-11-10T00:00:00"/>
    <s v="20231110-7001-12"/>
    <s v="10월 민군기술이전과제 인건비지원(박정호기사)"/>
    <x v="1"/>
    <x v="1741"/>
  </r>
  <r>
    <x v="50"/>
    <x v="50"/>
    <s v="개발부"/>
    <d v="2023-11-10T00:00:00"/>
    <s v="20231110-7001-13"/>
    <s v="10월 지역특화육성과제 인건비지원(온지민기사)"/>
    <x v="1"/>
    <x v="1586"/>
  </r>
  <r>
    <x v="50"/>
    <x v="50"/>
    <s v="D&amp;M사업부"/>
    <d v="2023-11-10T00:00:00"/>
    <s v="20231110-7001-14"/>
    <s v="10월 급여 지급"/>
    <x v="1"/>
    <x v="1742"/>
  </r>
  <r>
    <x v="50"/>
    <x v="50"/>
    <s v="전주세무서"/>
    <d v="2023-11-10T00:00:00"/>
    <s v="20231110-7002-2"/>
    <s v="9월 갑근세,기타소득세"/>
    <x v="1"/>
    <x v="1743"/>
  </r>
  <r>
    <x v="50"/>
    <x v="50"/>
    <s v="전라북도 완주군"/>
    <d v="2023-11-10T00:00:00"/>
    <s v="20231110-7002-4"/>
    <s v="9월 주민세,기타주민세"/>
    <x v="1"/>
    <x v="1744"/>
  </r>
  <r>
    <x v="50"/>
    <x v="50"/>
    <s v="국민건강보험공단"/>
    <d v="2023-11-10T00:00:00"/>
    <s v="20231110-7003-10"/>
    <s v="10월 사회보험 납부"/>
    <x v="1"/>
    <x v="1745"/>
  </r>
  <r>
    <x v="50"/>
    <x v="50"/>
    <s v="전라북도 완주군"/>
    <d v="2023-11-10T00:00:00"/>
    <s v="20231110-7004-2"/>
    <s v="9월 지방소득세(종업원분)"/>
    <x v="1"/>
    <x v="1746"/>
  </r>
  <r>
    <x v="50"/>
    <x v="50"/>
    <s v="(주)오디쎄미"/>
    <d v="2023-11-10T00:00:00"/>
    <s v="20231110-7005-1"/>
    <s v="8월분 매출대금 회수"/>
    <x v="1528"/>
    <x v="0"/>
  </r>
  <r>
    <x v="50"/>
    <x v="50"/>
    <s v="주식회사 티솔루션 평택사업소"/>
    <d v="2023-11-10T00:00:00"/>
    <s v="20231110-7005-3"/>
    <s v="11/9일자 매출대금 회수"/>
    <x v="380"/>
    <x v="0"/>
  </r>
  <r>
    <x v="50"/>
    <x v="50"/>
    <s v="지에스엘리베이터 주식회사"/>
    <d v="2023-11-10T00:00:00"/>
    <s v="20231110-7005-5"/>
    <s v="10/31일자 매출대금 회수"/>
    <x v="53"/>
    <x v="0"/>
  </r>
  <r>
    <x v="50"/>
    <x v="50"/>
    <s v="주식회사 맥스웨이"/>
    <d v="2023-11-10T00:00:00"/>
    <s v="20231110-7006-1"/>
    <s v="매출대금 선수입금"/>
    <x v="321"/>
    <x v="0"/>
  </r>
  <r>
    <x v="50"/>
    <x v="50"/>
    <s v="전북완주봉동용암(경동택배)"/>
    <d v="2023-11-10T00:00:00"/>
    <s v="20231110-7007-1"/>
    <s v="경동택배 제품 파손에 대한 변상금"/>
    <x v="1529"/>
    <x v="0"/>
  </r>
  <r>
    <x v="50"/>
    <x v="50"/>
    <s v="디오테크"/>
    <d v="2023-11-13T00:00:00"/>
    <s v="20231113-4001-3"/>
    <s v="지역특화산업육성 과제 관련 커팅플로터(CE7000-40)"/>
    <x v="1"/>
    <x v="1747"/>
  </r>
  <r>
    <x v="50"/>
    <x v="50"/>
    <s v="디오테크"/>
    <d v="2023-11-13T00:00:00"/>
    <s v="20231113-4001-4"/>
    <s v="지역특화산업육성 과제 관련 커팅플로터(CE7000-40)"/>
    <x v="1"/>
    <x v="927"/>
  </r>
  <r>
    <x v="50"/>
    <x v="50"/>
    <s v="헤라코리아"/>
    <d v="2023-11-13T00:00:00"/>
    <s v="20231113-4003-3"/>
    <s v="AU WIRE(1.2MIL±1.7um) 외"/>
    <x v="1"/>
    <x v="1748"/>
  </r>
  <r>
    <x v="50"/>
    <x v="50"/>
    <s v="(유)한성모터스"/>
    <d v="2023-11-13T00:00:00"/>
    <s v="20231113-7001-3"/>
    <s v="영업차량(145허7991) 하부커버교체"/>
    <x v="1"/>
    <x v="1027"/>
  </r>
  <r>
    <x v="50"/>
    <x v="50"/>
    <s v="유한회사 한빛에스코"/>
    <d v="2023-11-13T00:00:00"/>
    <s v="20231113-7007-3"/>
    <s v="LED 영업수수료"/>
    <x v="1"/>
    <x v="1749"/>
  </r>
  <r>
    <x v="50"/>
    <x v="50"/>
    <s v="서울보증보험 익산"/>
    <d v="2023-11-13T00:00:00"/>
    <s v="20231113-7008-2"/>
    <s v="LED조명기구등 외 납품시 하자이행보증보험증권 발급료"/>
    <x v="1"/>
    <x v="1023"/>
  </r>
  <r>
    <x v="50"/>
    <x v="50"/>
    <s v="특급합동관세사무소"/>
    <d v="2023-11-13T00:00:00"/>
    <s v="20231113-7011-6"/>
    <s v="CHIP(17-2102UBGC) 외 수입시 수입통관료"/>
    <x v="1"/>
    <x v="1750"/>
  </r>
  <r>
    <x v="50"/>
    <x v="50"/>
    <s v="개별화물"/>
    <d v="2023-11-13T00:00:00"/>
    <s v="20231113-7012-3"/>
    <s v="LED조명 출하시 운반비"/>
    <x v="1"/>
    <x v="160"/>
  </r>
  <r>
    <x v="50"/>
    <x v="50"/>
    <s v="개별화물"/>
    <d v="2023-11-13T00:00:00"/>
    <s v="20231113-7013-3"/>
    <s v="LED조명 출하시 운반비"/>
    <x v="1"/>
    <x v="365"/>
  </r>
  <r>
    <x v="50"/>
    <x v="50"/>
    <s v="센서영업부"/>
    <d v="2023-11-13T00:00:00"/>
    <s v="20231113-7014-5"/>
    <s v="김혁전무외4건 출장비 지급"/>
    <x v="1"/>
    <x v="1751"/>
  </r>
  <r>
    <x v="50"/>
    <x v="50"/>
    <s v="신정상사"/>
    <d v="2023-11-13T00:00:00"/>
    <s v="20231113-7015-3"/>
    <s v="점보롤화장지"/>
    <x v="1"/>
    <x v="1453"/>
  </r>
  <r>
    <x v="50"/>
    <x v="50"/>
    <s v="현대엘리베이터(주)"/>
    <d v="2023-11-14T00:00:00"/>
    <s v="20231114-7002-1"/>
    <s v="9/15일자 매출대금 회수"/>
    <x v="1530"/>
    <x v="0"/>
  </r>
  <r>
    <x v="50"/>
    <x v="50"/>
    <s v="주식회사 마운트지앤디"/>
    <d v="2023-11-14T00:00:00"/>
    <s v="20231114-7002-3"/>
    <s v="9/15일자 매출대금 회수"/>
    <x v="1531"/>
    <x v="0"/>
  </r>
  <r>
    <x v="50"/>
    <x v="50"/>
    <s v="(주)서브원"/>
    <d v="2023-11-14T00:00:00"/>
    <s v="20231114-7003-1"/>
    <s v="9/15,10/31일자 매출대금 회수"/>
    <x v="1532"/>
    <x v="0"/>
  </r>
  <r>
    <x v="50"/>
    <x v="50"/>
    <s v="전북은행 안골"/>
    <d v="2023-11-14T00:00:00"/>
    <s v="20231114-7004-1"/>
    <s v="외화예금(전북) -&gt; 보통예금(전북) 이체"/>
    <x v="1533"/>
    <x v="0"/>
  </r>
  <r>
    <x v="50"/>
    <x v="50"/>
    <s v="NIDEC Corporation"/>
    <d v="2023-11-14T00:00:00"/>
    <s v="20231114-7005-4"/>
    <s v="형광체 휠 모터 선결제시 수수료"/>
    <x v="1"/>
    <x v="204"/>
  </r>
  <r>
    <x v="50"/>
    <x v="50"/>
    <s v="HK XINYUHANG ELECTRONIC"/>
    <d v="2023-11-14T00:00:00"/>
    <s v="20231114-7006-4"/>
    <s v="11월분 매입액 결제시 수수료"/>
    <x v="1"/>
    <x v="871"/>
  </r>
  <r>
    <x v="50"/>
    <x v="50"/>
    <s v="PELNOX"/>
    <d v="2023-11-14T00:00:00"/>
    <s v="20231114-7007-4"/>
    <s v="EPOXY(ME-540) 외 선결제시 수수료"/>
    <x v="1"/>
    <x v="871"/>
  </r>
  <r>
    <x v="50"/>
    <x v="50"/>
    <s v="전북완주봉동용암(경동택배)"/>
    <d v="2023-11-14T00:00:00"/>
    <s v="20231114-7008-1"/>
    <s v="경동택배 제품 파손에 대한 변상금"/>
    <x v="1534"/>
    <x v="0"/>
  </r>
  <r>
    <x v="50"/>
    <x v="50"/>
    <s v="개발부"/>
    <d v="2023-11-14T00:00:00"/>
    <s v="20231114-7011-3"/>
    <s v="민군기술이전사업 과제 관련 Cable 가공 협의 건 출장"/>
    <x v="1"/>
    <x v="204"/>
  </r>
  <r>
    <x v="50"/>
    <x v="50"/>
    <s v="개발부"/>
    <d v="2023-11-14T00:00:00"/>
    <s v="20231114-7012-3"/>
    <s v="민군기술이전사업 과제 관련 세라믹 sub 조립샘플 제작 출장"/>
    <x v="1"/>
    <x v="378"/>
  </r>
  <r>
    <x v="50"/>
    <x v="50"/>
    <s v="개발부"/>
    <d v="2023-11-14T00:00:00"/>
    <s v="20231114-7013-3"/>
    <s v="민군기술이전사업 과제 관련 가공품 협의 건 출장"/>
    <x v="1"/>
    <x v="388"/>
  </r>
  <r>
    <x v="50"/>
    <x v="50"/>
    <s v="파리바게트 삼례점"/>
    <d v="2023-11-15T00:00:00"/>
    <s v="20231115-7001-3"/>
    <s v="10월 생일자 케익 지원"/>
    <x v="1"/>
    <x v="1340"/>
  </r>
  <r>
    <x v="50"/>
    <x v="50"/>
    <s v="RAYTRONJAPAN"/>
    <d v="2023-11-15T00:00:00"/>
    <s v="20231115-7002-4"/>
    <s v="10월분 매입액 결제시 수수료"/>
    <x v="1"/>
    <x v="204"/>
  </r>
  <r>
    <x v="50"/>
    <x v="50"/>
    <s v="동화아이엔디(주)"/>
    <d v="2023-11-15T00:00:00"/>
    <s v="20231115-7003-4"/>
    <s v="10월분 매입액 결제시 수수료"/>
    <x v="1"/>
    <x v="591"/>
  </r>
  <r>
    <x v="50"/>
    <x v="50"/>
    <s v="Chuko Sansho Co.,Ltd"/>
    <d v="2023-11-15T00:00:00"/>
    <s v="20231115-7004-4"/>
    <s v="10월분 매입액 결제시 수수료"/>
    <x v="1"/>
    <x v="204"/>
  </r>
  <r>
    <x v="50"/>
    <x v="50"/>
    <s v="NATEC"/>
    <d v="2023-11-15T00:00:00"/>
    <s v="20231115-7005-4"/>
    <s v="10월분 매입액 결제시 수수료"/>
    <x v="1"/>
    <x v="204"/>
  </r>
  <r>
    <x v="50"/>
    <x v="50"/>
    <s v="D&amp;M사업부"/>
    <d v="2023-11-15T00:00:00"/>
    <s v="20231115-7006-9"/>
    <s v="10월분 매입액 결제"/>
    <x v="1"/>
    <x v="1752"/>
  </r>
  <r>
    <x v="50"/>
    <x v="50"/>
    <s v="전주고용센터"/>
    <d v="2023-11-15T00:00:00"/>
    <s v="20231115-7008-1"/>
    <s v="22 청년일자리도약장려금(서화연,이윤우,박주영,최홍준,장우식,정지훈)"/>
    <x v="1535"/>
    <x v="0"/>
  </r>
  <r>
    <x v="50"/>
    <x v="50"/>
    <s v="신한금융투자주식회사"/>
    <d v="2023-11-15T00:00:00"/>
    <s v="20231115-7011-1"/>
    <s v="이자"/>
    <x v="1536"/>
    <x v="0"/>
  </r>
  <r>
    <x v="50"/>
    <x v="50"/>
    <s v="(주)비콘웨이브"/>
    <d v="2023-11-15T00:00:00"/>
    <s v="20231115-7012-1"/>
    <s v="9/25일자 매출대금 회수"/>
    <x v="1537"/>
    <x v="0"/>
  </r>
  <r>
    <x v="50"/>
    <x v="50"/>
    <s v="주식회사히타치터미널솔루션즈코리아"/>
    <d v="2023-11-15T00:00:00"/>
    <s v="20231115-7012-3"/>
    <s v="9/25일자 매출대금 회수"/>
    <x v="1538"/>
    <x v="0"/>
  </r>
  <r>
    <x v="50"/>
    <x v="50"/>
    <s v="(주)신금성엘리베이터"/>
    <d v="2023-11-15T00:00:00"/>
    <s v="20231115-7012-5"/>
    <s v="매출대금 선수입금"/>
    <x v="380"/>
    <x v="0"/>
  </r>
  <r>
    <x v="50"/>
    <x v="50"/>
    <s v="주식회사 에스앤피씨오"/>
    <d v="2023-11-15T00:00:00"/>
    <s v="20231115-7013-1"/>
    <s v="9/25일자 매출대금 회수"/>
    <x v="1224"/>
    <x v="0"/>
  </r>
  <r>
    <x v="50"/>
    <x v="50"/>
    <s v="D&amp;M사업부"/>
    <d v="2023-11-16T00:00:00"/>
    <s v="20231116-7001-21"/>
    <s v="9월분 매입액 결제"/>
    <x v="1"/>
    <x v="1753"/>
  </r>
  <r>
    <x v="50"/>
    <x v="50"/>
    <s v="(주)에넥스과학"/>
    <d v="2023-11-17T00:00:00"/>
    <s v="20231117-7001-2"/>
    <s v="구매담당자(김재관) 결혼 축의금"/>
    <x v="1"/>
    <x v="31"/>
  </r>
  <r>
    <x v="50"/>
    <x v="50"/>
    <s v="인천공항세관장"/>
    <d v="2023-11-17T00:00:00"/>
    <s v="20231117-7002-2"/>
    <s v="CHIP(ED-011SRD) 외 수입시 수입부가세"/>
    <x v="1"/>
    <x v="1754"/>
  </r>
  <r>
    <x v="50"/>
    <x v="50"/>
    <s v="씬시어전자"/>
    <d v="2023-11-20T00:00:00"/>
    <s v="20231120-4001-3"/>
    <s v="지역특화산업육성 과제 관련 카메라 모듈(IMX708) 외 5건"/>
    <x v="1"/>
    <x v="1755"/>
  </r>
  <r>
    <x v="50"/>
    <x v="50"/>
    <s v="씬시어전자"/>
    <d v="2023-11-20T00:00:00"/>
    <s v="20231120-4001-4"/>
    <s v="지역특화산업육성 과제 관련 카메라 모듈(IMX708) 외 5건"/>
    <x v="1"/>
    <x v="1756"/>
  </r>
  <r>
    <x v="50"/>
    <x v="50"/>
    <s v="한국전력공사"/>
    <d v="2023-11-20T00:00:00"/>
    <s v="20231120-7002-6"/>
    <s v="전기요금 납부"/>
    <x v="1"/>
    <x v="1757"/>
  </r>
  <r>
    <x v="50"/>
    <x v="50"/>
    <s v="관리부"/>
    <d v="2023-11-20T00:00:00"/>
    <s v="20231120-7004-2"/>
    <s v="소송비용확정신청 인지송달료(행정소송)"/>
    <x v="1"/>
    <x v="931"/>
  </r>
  <r>
    <x v="50"/>
    <x v="50"/>
    <s v="특허법인 정진"/>
    <d v="2023-11-20T00:00:00"/>
    <s v="20231120-7005-3"/>
    <s v="핵심소재 원천기술 과제 관련 특허 진행 분 수정 비용"/>
    <x v="1"/>
    <x v="198"/>
  </r>
  <r>
    <x v="50"/>
    <x v="50"/>
    <s v="특허법인 정진"/>
    <d v="2023-11-20T00:00:00"/>
    <s v="20231120-7005-4"/>
    <s v="핵심소재 원천기술 과제 관련 특허 진행 분 수정 비용"/>
    <x v="1"/>
    <x v="178"/>
  </r>
  <r>
    <x v="50"/>
    <x v="50"/>
    <s v="인천공항세관장"/>
    <d v="2023-11-20T00:00:00"/>
    <s v="20231120-7006-2"/>
    <s v="LED(NSHU591C) 외 수입시 수입부가세"/>
    <x v="1"/>
    <x v="1758"/>
  </r>
  <r>
    <x v="50"/>
    <x v="50"/>
    <s v="강명희(전북80아5772)"/>
    <d v="2023-11-20T00:00:00"/>
    <s v="20231120-7007-3"/>
    <s v="LED조명기구 납품시 운반비"/>
    <x v="1"/>
    <x v="399"/>
  </r>
  <r>
    <x v="50"/>
    <x v="50"/>
    <s v="개발부"/>
    <d v="2023-11-20T00:00:00"/>
    <s v="20231120-7009-3"/>
    <s v="민군기술이전사업 과제 관련 3D Metal 프린팅 기술협의 출장"/>
    <x v="1"/>
    <x v="181"/>
  </r>
  <r>
    <x v="50"/>
    <x v="50"/>
    <s v="SK텔레콤"/>
    <d v="2023-11-20T00:00:00"/>
    <s v="20231120-7012-14"/>
    <s v="이동전화요금 납부"/>
    <x v="1"/>
    <x v="1759"/>
  </r>
  <r>
    <x v="50"/>
    <x v="50"/>
    <s v="장수군청"/>
    <d v="2023-11-20T00:00:00"/>
    <s v="20231120-7013-1"/>
    <s v="11/16일자 매출대금 회수"/>
    <x v="1539"/>
    <x v="0"/>
  </r>
  <r>
    <x v="50"/>
    <x v="50"/>
    <s v="완주산업단지사무소"/>
    <d v="2023-11-21T00:00:00"/>
    <s v="20231121-7001-1"/>
    <s v="11/15일자 매출대금 회수"/>
    <x v="1244"/>
    <x v="0"/>
  </r>
  <r>
    <x v="50"/>
    <x v="50"/>
    <s v="전북카드"/>
    <d v="2023-11-22T00:00:00"/>
    <s v="20231122-7001-2"/>
    <s v="11월분 법인카드대금 결제"/>
    <x v="1"/>
    <x v="1760"/>
  </r>
  <r>
    <x v="50"/>
    <x v="50"/>
    <s v="엘지전자(주)"/>
    <d v="2023-11-22T00:00:00"/>
    <s v="20231122-7002-1"/>
    <s v="11/10일자 매출대금 회수"/>
    <x v="905"/>
    <x v="0"/>
  </r>
  <r>
    <x v="50"/>
    <x v="50"/>
    <s v="하나카드(민군)"/>
    <d v="2023-11-23T00:00:00"/>
    <s v="20231123-7001-2"/>
    <s v="11월분 법인카드대금 결제 - 민군기술이전사업"/>
    <x v="1"/>
    <x v="1761"/>
  </r>
  <r>
    <x v="50"/>
    <x v="50"/>
    <s v="하나카드"/>
    <d v="2023-11-23T00:00:00"/>
    <s v="20231123-7002-2"/>
    <s v="11월분 법인카드대금 결제 - 핵심소재원천기술개발사업"/>
    <x v="1"/>
    <x v="1762"/>
  </r>
  <r>
    <x v="50"/>
    <x v="50"/>
    <s v="하나카드(지역)"/>
    <d v="2023-11-23T00:00:00"/>
    <s v="20231123-7003-2"/>
    <s v="11월분 법인카드대금 결제 - 지역특화산업육성"/>
    <x v="1"/>
    <x v="1763"/>
  </r>
  <r>
    <x v="50"/>
    <x v="50"/>
    <s v="NICHIA CORPORATION"/>
    <d v="2023-11-23T00:00:00"/>
    <s v="20231123-7005-4"/>
    <s v="LED(NSHU591C) 선결제시 수수료"/>
    <x v="1"/>
    <x v="204"/>
  </r>
  <r>
    <x v="50"/>
    <x v="50"/>
    <s v="울산한국엘리베이터주식회사"/>
    <d v="2023-11-23T00:00:00"/>
    <s v="20231123-7006-1"/>
    <s v="11/23일자 매출대금 회수"/>
    <x v="452"/>
    <x v="0"/>
  </r>
  <r>
    <x v="50"/>
    <x v="50"/>
    <s v="하나엘리베이터(주)"/>
    <d v="2023-11-23T00:00:00"/>
    <s v="20231123-7006-3"/>
    <s v="매출대금 선수입금"/>
    <x v="1367"/>
    <x v="0"/>
  </r>
  <r>
    <x v="50"/>
    <x v="50"/>
    <s v="세방엘리베이터 주식회사"/>
    <d v="2023-11-23T00:00:00"/>
    <s v="20231123-7006-5"/>
    <s v="매출대금 선수입금"/>
    <x v="380"/>
    <x v="0"/>
  </r>
  <r>
    <x v="50"/>
    <x v="50"/>
    <s v="CASCO(SUZHOU CHINA)"/>
    <d v="2023-11-23T00:00:00"/>
    <s v="20231123-7007-1"/>
    <s v="6월일부 매출대금 회수"/>
    <x v="1540"/>
    <x v="0"/>
  </r>
  <r>
    <x v="50"/>
    <x v="50"/>
    <s v="D&amp;M사업부"/>
    <d v="2023-11-24T00:00:00"/>
    <s v="20231124-7001-13"/>
    <s v="9월분 매입액 결제"/>
    <x v="1"/>
    <x v="1764"/>
  </r>
  <r>
    <x v="50"/>
    <x v="50"/>
    <s v="미래에셋증권(주)"/>
    <d v="2023-11-24T00:00:00"/>
    <s v="20231124-7003-6"/>
    <s v="퇴직연금 추가 불입"/>
    <x v="1"/>
    <x v="1765"/>
  </r>
  <r>
    <x v="50"/>
    <x v="50"/>
    <s v="(주)티에스인베스트먼트"/>
    <d v="2023-11-24T00:00:00"/>
    <s v="20231124-7004-2"/>
    <s v="티에스 15호 스케일업 투자조합 출자"/>
    <x v="1"/>
    <x v="105"/>
  </r>
  <r>
    <x v="50"/>
    <x v="50"/>
    <s v="대한산업보건협회"/>
    <d v="2023-11-24T00:00:00"/>
    <s v="20231124-7005-3"/>
    <s v="11월 보건관리대행수수료"/>
    <x v="1"/>
    <x v="320"/>
  </r>
  <r>
    <x v="50"/>
    <x v="50"/>
    <s v="사단법인대한산업안전협회"/>
    <d v="2023-11-24T00:00:00"/>
    <s v="20231124-7006-3"/>
    <s v="11월 안전관리대행수수료"/>
    <x v="1"/>
    <x v="497"/>
  </r>
  <r>
    <x v="50"/>
    <x v="50"/>
    <s v="(주)에스원전주"/>
    <d v="2023-11-24T00:00:00"/>
    <s v="20231124-7007-7"/>
    <s v="무인기계경비용역료외"/>
    <x v="1"/>
    <x v="1356"/>
  </r>
  <r>
    <x v="50"/>
    <x v="50"/>
    <s v="(주)코스콤"/>
    <d v="2023-11-24T00:00:00"/>
    <s v="20231124-7008-3"/>
    <s v="홈페이지 주가연동 서비스"/>
    <x v="1"/>
    <x v="399"/>
  </r>
  <r>
    <x v="50"/>
    <x v="50"/>
    <s v="현대엘리베이터(주)"/>
    <d v="2023-11-24T00:00:00"/>
    <s v="20231124-7009-1"/>
    <s v="9/27일자 매출대금 회수"/>
    <x v="1541"/>
    <x v="0"/>
  </r>
  <r>
    <x v="50"/>
    <x v="50"/>
    <s v="Nanjing Evergreen trade co ltd"/>
    <d v="2023-11-24T00:00:00"/>
    <s v="20231124-7010-1"/>
    <s v="3월잔금,4월일부,8월분 매출대금 회수"/>
    <x v="1542"/>
    <x v="0"/>
  </r>
  <r>
    <x v="50"/>
    <x v="50"/>
    <s v="신한은행 익산"/>
    <d v="2023-11-24T00:00:00"/>
    <s v="20231124-7011-1"/>
    <s v="신한은행(MMF) -&gt; 신한은행(보통예금) 이체"/>
    <x v="133"/>
    <x v="0"/>
  </r>
  <r>
    <x v="50"/>
    <x v="50"/>
    <s v="주식회사 유니언스"/>
    <d v="2023-11-27T00:00:00"/>
    <s v="20231127-4018-3"/>
    <s v="크리너(E-Z CLEAN)"/>
    <x v="1"/>
    <x v="1204"/>
  </r>
  <r>
    <x v="50"/>
    <x v="50"/>
    <s v="디자인봄"/>
    <d v="2023-11-27T00:00:00"/>
    <s v="20231127-7005-3"/>
    <s v="홈페이지 웹호스팅 연장(1년)"/>
    <x v="1"/>
    <x v="1030"/>
  </r>
  <r>
    <x v="50"/>
    <x v="50"/>
    <s v="인천공항세관장"/>
    <d v="2023-11-27T00:00:00"/>
    <s v="20231127-7006-2"/>
    <s v="PCB(OP3216TF A04) 수입시 수입부가세"/>
    <x v="1"/>
    <x v="1766"/>
  </r>
  <r>
    <x v="50"/>
    <x v="50"/>
    <s v="(주)엔토스"/>
    <d v="2023-11-27T00:00:00"/>
    <s v="20231127-7007-3"/>
    <s v="ODTLN-036-01-V2"/>
    <x v="1"/>
    <x v="1767"/>
  </r>
  <r>
    <x v="50"/>
    <x v="50"/>
    <s v="인천공항세관장"/>
    <d v="2023-11-27T00:00:00"/>
    <s v="20231127-7008-3"/>
    <s v="형광체 휠 모터 수입시 수입부가세"/>
    <x v="1"/>
    <x v="1768"/>
  </r>
  <r>
    <x v="50"/>
    <x v="50"/>
    <s v="주식회사디에이치엘코리아"/>
    <d v="2023-11-27T00:00:00"/>
    <s v="20231127-7010-2"/>
    <s v="YOUNG OPITCS 수출운송료"/>
    <x v="1"/>
    <x v="1769"/>
  </r>
  <r>
    <x v="50"/>
    <x v="50"/>
    <s v="자금성 봉동점"/>
    <d v="2023-11-27T00:00:00"/>
    <s v="20231127-7011-2"/>
    <s v="YITOA 직원과 식사"/>
    <x v="1"/>
    <x v="699"/>
  </r>
  <r>
    <x v="50"/>
    <x v="50"/>
    <s v="한국농업기술진흥원"/>
    <d v="2023-11-27T00:00:00"/>
    <s v="20231127-7012-3"/>
    <s v="필라스크리에이션 및 템퍼스 CO2 센서 시험수수료"/>
    <x v="1"/>
    <x v="1770"/>
  </r>
  <r>
    <x v="50"/>
    <x v="50"/>
    <s v="매직에듀"/>
    <d v="2023-11-27T00:00:00"/>
    <s v="20231127-7013-3"/>
    <s v="LED조명 출하시 운반비"/>
    <x v="1"/>
    <x v="365"/>
  </r>
  <r>
    <x v="50"/>
    <x v="50"/>
    <s v="성광특수강화유리"/>
    <d v="2023-11-27T00:00:00"/>
    <s v="20231127-7015-3"/>
    <s v="FILTER(RG830)"/>
    <x v="1"/>
    <x v="1771"/>
  </r>
  <r>
    <x v="50"/>
    <x v="50"/>
    <s v="서울보증보험 익산"/>
    <d v="2023-11-27T00:00:00"/>
    <s v="20231127-7016-2"/>
    <s v="LED조명기구등 외 납품시 하자이행보증보험증권 발급료"/>
    <x v="1"/>
    <x v="1023"/>
  </r>
  <r>
    <x v="50"/>
    <x v="50"/>
    <s v="페더럴익스프레스코리아(주)"/>
    <d v="2023-11-27T00:00:00"/>
    <s v="20231127-7017-3"/>
    <s v="제품 입출고시 운반비"/>
    <x v="1"/>
    <x v="1772"/>
  </r>
  <r>
    <x v="50"/>
    <x v="50"/>
    <s v="한국에너지공단(본사)"/>
    <d v="2023-11-27T00:00:00"/>
    <s v="20231127-7018-3"/>
    <s v="LED실내조명 고효율인증서 발급수수료"/>
    <x v="1"/>
    <x v="1773"/>
  </r>
  <r>
    <x v="50"/>
    <x v="50"/>
    <s v="반도체사업부"/>
    <d v="2023-11-27T00:00:00"/>
    <s v="20231127-7019-3"/>
    <s v="11월분 매입액 결제 - 핵심소재 원천기술"/>
    <x v="1"/>
    <x v="1774"/>
  </r>
  <r>
    <x v="50"/>
    <x v="50"/>
    <s v="반도체사업부"/>
    <d v="2023-11-27T00:00:00"/>
    <s v="20231127-7019-4"/>
    <s v="11월분 매입액 결제 - 핵심소재 원천기술"/>
    <x v="1"/>
    <x v="1775"/>
  </r>
  <r>
    <x v="50"/>
    <x v="50"/>
    <s v="D&amp;M사업부"/>
    <d v="2023-11-27T00:00:00"/>
    <s v="20231127-7020-6"/>
    <s v="문병천이사외6건 출장비 지급"/>
    <x v="1"/>
    <x v="1046"/>
  </r>
  <r>
    <x v="50"/>
    <x v="50"/>
    <s v="(주)루멘스"/>
    <d v="2023-11-27T00:00:00"/>
    <s v="20231127-7021-2"/>
    <s v="유태경회장 모친상 부의금"/>
    <x v="1"/>
    <x v="31"/>
  </r>
  <r>
    <x v="50"/>
    <x v="50"/>
    <s v="유한회사 엘제이금속"/>
    <d v="2023-11-27T00:00:00"/>
    <s v="20231127-7022-1"/>
    <s v="리드프레임 부산물 매각"/>
    <x v="1543"/>
    <x v="0"/>
  </r>
  <r>
    <x v="50"/>
    <x v="50"/>
    <s v="주식회사 창조테크놀러지"/>
    <d v="2023-11-27T00:00:00"/>
    <s v="20231127-7023-1"/>
    <s v="10/25일자 매출대금 회수"/>
    <x v="1544"/>
    <x v="0"/>
  </r>
  <r>
    <x v="50"/>
    <x v="50"/>
    <s v="전주고용센터"/>
    <d v="2023-11-28T00:00:00"/>
    <s v="20231128-7001-1"/>
    <s v="9월~10월 유급교육훈련 인건비 환급(6회차, 7회차) 총 88명"/>
    <x v="1545"/>
    <x v="0"/>
  </r>
  <r>
    <x v="50"/>
    <x v="50"/>
    <s v="D&amp;M사업부"/>
    <d v="2023-11-28T00:00:00"/>
    <s v="20231128-7002-66"/>
    <s v="10월분 매입액 결제"/>
    <x v="1"/>
    <x v="1776"/>
  </r>
  <r>
    <x v="50"/>
    <x v="50"/>
    <s v="한일산전"/>
    <d v="2023-11-28T00:00:00"/>
    <s v="20231128-7004-4"/>
    <s v="매출대금 선수입금"/>
    <x v="905"/>
    <x v="0"/>
  </r>
  <r>
    <x v="50"/>
    <x v="50"/>
    <s v="주식회사 마운트지앤디"/>
    <d v="2023-11-29T00:00:00"/>
    <s v="20231129-7004-1"/>
    <s v="9/30일자 매출대금 회수"/>
    <x v="1546"/>
    <x v="0"/>
  </r>
  <r>
    <x v="50"/>
    <x v="50"/>
    <s v="(주)서브원"/>
    <d v="2023-11-29T00:00:00"/>
    <s v="20231129-7004-3"/>
    <s v="9/30일자 매출대금 회수"/>
    <x v="1547"/>
    <x v="0"/>
  </r>
  <r>
    <x v="50"/>
    <x v="50"/>
    <s v="엘아이지넥스원(주)"/>
    <d v="2023-11-29T00:00:00"/>
    <s v="20231129-7004-5"/>
    <s v="9/30일자 매출대금 회수"/>
    <x v="1548"/>
    <x v="0"/>
  </r>
  <r>
    <x v="50"/>
    <x v="50"/>
    <s v="전북완주봉동용암(경동택배)"/>
    <d v="2023-11-29T00:00:00"/>
    <s v="20231129-7006-1"/>
    <s v="경동택배 제품 파손에 대한 변상금"/>
    <x v="1549"/>
    <x v="0"/>
  </r>
  <r>
    <x v="50"/>
    <x v="50"/>
    <s v="(주)케이티"/>
    <d v="2023-11-30T00:00:00"/>
    <s v="20231130-7001-5"/>
    <s v="자동화재속보설비 통신비외"/>
    <x v="1"/>
    <x v="1172"/>
  </r>
  <r>
    <x v="50"/>
    <x v="50"/>
    <s v="정자엠코헤리츠 관리사무소"/>
    <d v="2023-11-30T00:00:00"/>
    <s v="20231130-7002-6"/>
    <s v="관리비 납부"/>
    <x v="1"/>
    <x v="1777"/>
  </r>
  <r>
    <x v="50"/>
    <x v="50"/>
    <s v="노희소"/>
    <d v="2023-11-30T00:00:00"/>
    <s v="20231130-7003-4"/>
    <s v="민군기술적용연구사업 전문가 컨설팅 비용(자기장 시뮬레이션)"/>
    <x v="1"/>
    <x v="1778"/>
  </r>
  <r>
    <x v="50"/>
    <x v="50"/>
    <s v="개발부"/>
    <d v="2023-11-30T00:00:00"/>
    <s v="20231130-7003-5"/>
    <s v="보통예금(하나) -&gt; 보통예금(신한) - 민군기술이전사업"/>
    <x v="67"/>
    <x v="0"/>
  </r>
  <r>
    <x v="50"/>
    <x v="50"/>
    <s v="개발부"/>
    <d v="2023-11-30T00:00:00"/>
    <s v="20231130-7003-6"/>
    <s v="보통예금(하나) -&gt; 보통예금(신한) - 민군기술이전사업"/>
    <x v="1"/>
    <x v="159"/>
  </r>
  <r>
    <x v="50"/>
    <x v="50"/>
    <s v="(유)군산종합가스"/>
    <d v="2023-11-30T00:00:00"/>
    <s v="20231130-7004-3"/>
    <s v="LPG가스요금 납부"/>
    <x v="1"/>
    <x v="1779"/>
  </r>
  <r>
    <x v="50"/>
    <x v="50"/>
    <s v="(주)매일경제신문사"/>
    <d v="2023-11-30T00:00:00"/>
    <s v="20231130-7005-2"/>
    <s v="신문구독료"/>
    <x v="1"/>
    <x v="437"/>
  </r>
  <r>
    <x v="50"/>
    <x v="50"/>
    <s v="(주)LG유플러스"/>
    <d v="2023-11-30T00:00:00"/>
    <s v="20231130-7006-3"/>
    <s v="전화요금 납부"/>
    <x v="1"/>
    <x v="1780"/>
  </r>
  <r>
    <x v="50"/>
    <x v="50"/>
    <s v="완주산업단지사무소"/>
    <d v="2023-11-30T00:00:00"/>
    <s v="20231130-7007-5"/>
    <s v="상하수도요금 납부"/>
    <x v="1"/>
    <x v="1781"/>
  </r>
  <r>
    <x v="50"/>
    <x v="50"/>
    <s v="D&amp;M사업부"/>
    <d v="2023-11-30T00:00:00"/>
    <s v="20231130-7008-4"/>
    <s v="현장실습비(10/23~11/17 유정현,김영현,이상택)"/>
    <x v="1"/>
    <x v="1782"/>
  </r>
  <r>
    <x v="50"/>
    <x v="50"/>
    <s v="리더테크"/>
    <d v="2023-11-30T00:00:00"/>
    <s v="20231130-7012-1"/>
    <s v="10/19일자 매출대금 회수"/>
    <x v="556"/>
    <x v="0"/>
  </r>
  <r>
    <x v="50"/>
    <x v="50"/>
    <s v="DK전자"/>
    <d v="2023-11-30T00:00:00"/>
    <s v="20231130-7012-3"/>
    <s v="10/25일자 매출대금 회수"/>
    <x v="1550"/>
    <x v="0"/>
  </r>
  <r>
    <x v="50"/>
    <x v="50"/>
    <s v="엠피온 주식회사(MPEON.,LTD)"/>
    <d v="2023-11-30T00:00:00"/>
    <s v="20231130-7012-5"/>
    <s v="9/25일자 매출대금 회수"/>
    <x v="1447"/>
    <x v="0"/>
  </r>
  <r>
    <x v="50"/>
    <x v="50"/>
    <s v="(주)아이트로닉스"/>
    <d v="2023-11-30T00:00:00"/>
    <s v="20231130-7013-1"/>
    <s v="10/24일자 매출대금 회수"/>
    <x v="307"/>
    <x v="0"/>
  </r>
  <r>
    <x v="50"/>
    <x v="50"/>
    <s v="(주)디앤비"/>
    <d v="2023-11-30T00:00:00"/>
    <s v="20231130-7013-3"/>
    <s v="9/25일자 매출대금 회수"/>
    <x v="1456"/>
    <x v="0"/>
  </r>
  <r>
    <x v="50"/>
    <x v="50"/>
    <s v="한화에어로스페이스(주)"/>
    <d v="2023-11-30T00:00:00"/>
    <s v="20231130-7013-5"/>
    <s v="11/20일자 매출대금 회수"/>
    <x v="1551"/>
    <x v="0"/>
  </r>
  <r>
    <x v="50"/>
    <x v="50"/>
    <s v="카오스(주)"/>
    <d v="2023-11-30T00:00:00"/>
    <s v="20231130-7014-1"/>
    <s v="7/31일자 매출대금 회수"/>
    <x v="1552"/>
    <x v="0"/>
  </r>
  <r>
    <x v="50"/>
    <x v="50"/>
    <s v="테라링크커뮤니케이션스(주)"/>
    <d v="2023-11-30T00:00:00"/>
    <s v="20231130-7014-3"/>
    <s v="10/25일자 매출대금 회수"/>
    <x v="251"/>
    <x v="0"/>
  </r>
  <r>
    <x v="50"/>
    <x v="50"/>
    <s v="(주)오상헬스케어"/>
    <d v="2023-11-30T00:00:00"/>
    <s v="20231130-7014-5"/>
    <s v="10/25일자 매출대금 회수"/>
    <x v="1553"/>
    <x v="0"/>
  </r>
  <r>
    <x v="50"/>
    <x v="50"/>
    <s v="계림이엔티"/>
    <d v="2023-11-30T00:00:00"/>
    <s v="20231130-7015-1"/>
    <s v="10/31일자 매출대금 회수"/>
    <x v="1554"/>
    <x v="0"/>
  </r>
  <r>
    <x v="50"/>
    <x v="50"/>
    <s v="주식회사 중앙첨단소재"/>
    <d v="2023-11-30T00:00:00"/>
    <s v="20231130-7015-3"/>
    <s v="10/6일자 매출대금 회수"/>
    <x v="1555"/>
    <x v="0"/>
  </r>
  <r>
    <x v="50"/>
    <x v="50"/>
    <s v="현대무벡스 주식회사"/>
    <d v="2023-11-30T00:00:00"/>
    <s v="20231130-7015-5"/>
    <s v="10/31일자 매출대금 회수"/>
    <x v="1556"/>
    <x v="0"/>
  </r>
  <r>
    <x v="50"/>
    <x v="50"/>
    <s v="(주)광우"/>
    <d v="2023-11-30T00:00:00"/>
    <s v="20231130-7016-1"/>
    <s v="8/25일자 매출대금 회수"/>
    <x v="1557"/>
    <x v="0"/>
  </r>
  <r>
    <x v="50"/>
    <x v="50"/>
    <s v="미래에셋증권 주식회사"/>
    <d v="2023-11-30T00:00:00"/>
    <s v="20231130-7017-1"/>
    <s v="이자"/>
    <x v="1558"/>
    <x v="0"/>
  </r>
  <r>
    <x v="50"/>
    <x v="50"/>
    <s v="전주고용센터"/>
    <d v="2023-11-30T00:00:00"/>
    <s v="20231130-7023-1"/>
    <s v="22 청년일자리도약장려금(박주영,이윤우,장우식)"/>
    <x v="1283"/>
    <x v="0"/>
  </r>
  <r>
    <x v="50"/>
    <x v="50"/>
    <s v="전북은행 안골"/>
    <d v="2023-11-30T00:00:00"/>
    <s v="20231130-7025-1"/>
    <s v="외화예금(전북) -&gt; 보통예금(전북) 이체"/>
    <x v="1559"/>
    <x v="0"/>
  </r>
  <r>
    <x v="50"/>
    <x v="50"/>
    <s v="성광특수강화유리"/>
    <d v="2023-11-30T00:00:00"/>
    <s v="20231130-7027-1"/>
    <s v="선급금 반환"/>
    <x v="1560"/>
    <x v="0"/>
  </r>
  <r>
    <x v="50"/>
    <x v="50"/>
    <s v="KEB하나은행"/>
    <d v="2023-11-30T00:00:00"/>
    <s v="20231130-7032-1"/>
    <s v="지역특화산업육성 과제 관련 정부보조금"/>
    <x v="1561"/>
    <x v="0"/>
  </r>
  <r>
    <x v="50"/>
    <x v="50"/>
    <s v="(주)현영아이티"/>
    <d v="2023-12-01T00:00:00"/>
    <s v="20231201-7001-1"/>
    <s v="12/1일자 매출대금 회수"/>
    <x v="1562"/>
    <x v="0"/>
  </r>
  <r>
    <x v="50"/>
    <x v="50"/>
    <s v="신성시스템"/>
    <d v="2023-12-01T00:00:00"/>
    <s v="20231201-7001-3"/>
    <s v="매출대금 선수입금"/>
    <x v="380"/>
    <x v="0"/>
  </r>
  <r>
    <x v="50"/>
    <x v="50"/>
    <s v="천지인메디칼"/>
    <d v="2023-12-01T00:00:00"/>
    <s v="20231201-7001-5"/>
    <s v="10/25일자 매출대금 회수"/>
    <x v="1563"/>
    <x v="0"/>
  </r>
  <r>
    <x v="50"/>
    <x v="50"/>
    <s v="다복테크"/>
    <d v="2023-12-01T00:00:00"/>
    <s v="20231201-7002-1"/>
    <s v="매출대금 선수입금"/>
    <x v="1564"/>
    <x v="0"/>
  </r>
  <r>
    <x v="50"/>
    <x v="50"/>
    <s v="(주)세영기술"/>
    <d v="2023-12-01T00:00:00"/>
    <s v="20231201-7002-3"/>
    <s v="9/25,10/25일자 매출대금 회수"/>
    <x v="1565"/>
    <x v="0"/>
  </r>
  <r>
    <x v="50"/>
    <x v="50"/>
    <s v="헤라코리아"/>
    <d v="2023-12-04T00:00:00"/>
    <s v="20231204-4004-3"/>
    <s v="AU WIRE(1.2MIL±1.7um) 외"/>
    <x v="1"/>
    <x v="1783"/>
  </r>
  <r>
    <x v="50"/>
    <x v="50"/>
    <s v="주식회사 더유엠에스"/>
    <d v="2023-12-04T00:00:00"/>
    <s v="20231204-4005-3"/>
    <s v="동작감지센서보드"/>
    <x v="1"/>
    <x v="182"/>
  </r>
  <r>
    <x v="50"/>
    <x v="50"/>
    <s v="엘오티베큠"/>
    <d v="2023-12-04T00:00:00"/>
    <s v="20231204-7001-2"/>
    <s v="엘오티베큠 자선행사 기부"/>
    <x v="1"/>
    <x v="1173"/>
  </r>
  <r>
    <x v="50"/>
    <x v="50"/>
    <s v="공감 특허법률사무소"/>
    <d v="2023-12-04T00:00:00"/>
    <s v="20231204-7002-2"/>
    <s v="&quot;위치조절이 가능한 고무패커 이동장치&quot; 특허출원비"/>
    <x v="1"/>
    <x v="1784"/>
  </r>
  <r>
    <x v="50"/>
    <x v="50"/>
    <s v="(사)대한산업보건협회광주전남지"/>
    <d v="2023-12-04T00:00:00"/>
    <s v="20231204-7004-3"/>
    <s v="관리감독자교육(최권식,김상중)"/>
    <x v="1"/>
    <x v="234"/>
  </r>
  <r>
    <x v="50"/>
    <x v="50"/>
    <s v="용달화물"/>
    <d v="2023-12-04T00:00:00"/>
    <s v="20231204-7006-3"/>
    <s v="LED조명 출하시 운반비"/>
    <x v="1"/>
    <x v="248"/>
  </r>
  <r>
    <x v="50"/>
    <x v="50"/>
    <s v="서울보증보험 익산"/>
    <d v="2023-12-04T00:00:00"/>
    <s v="20231204-7009-2"/>
    <s v="LED조명기구등 외 납품시 하자이행보증보험증권 발급료"/>
    <x v="1"/>
    <x v="474"/>
  </r>
  <r>
    <x v="50"/>
    <x v="50"/>
    <s v="디엠에스"/>
    <d v="2023-12-04T00:00:00"/>
    <s v="20231204-7011-3"/>
    <s v="LG전자향 형광체 조립품 납품시 운반비"/>
    <x v="1"/>
    <x v="201"/>
  </r>
  <r>
    <x v="50"/>
    <x v="50"/>
    <s v="개발부"/>
    <d v="2023-12-04T00:00:00"/>
    <s v="20231204-7012-3"/>
    <s v="민군기술이전사업 과제 관련 JIG 제작 협의 건 출장"/>
    <x v="1"/>
    <x v="204"/>
  </r>
  <r>
    <x v="50"/>
    <x v="50"/>
    <s v="개발부"/>
    <d v="2023-12-04T00:00:00"/>
    <s v="20231204-7013-3"/>
    <s v="민군기술이전사업 과제 관련 Sealing 장비 문의 건 출장"/>
    <x v="1"/>
    <x v="1785"/>
  </r>
  <r>
    <x v="50"/>
    <x v="50"/>
    <s v="개발부"/>
    <d v="2023-12-04T00:00:00"/>
    <s v="20231204-7016-3"/>
    <s v="11월분 매입액 결제 - 지역특화산업육성"/>
    <x v="1"/>
    <x v="1786"/>
  </r>
  <r>
    <x v="50"/>
    <x v="50"/>
    <s v="D&amp;M사업부"/>
    <d v="2023-12-04T00:00:00"/>
    <s v="20231204-7016-4"/>
    <s v="11월분 매입액 결제 - 지역특화산업육성"/>
    <x v="1"/>
    <x v="1787"/>
  </r>
  <r>
    <x v="50"/>
    <x v="50"/>
    <s v="개발부"/>
    <d v="2023-12-04T00:00:00"/>
    <s v="20231204-7017-7"/>
    <s v="11월분 매입액 결제 - 민군기술이전사업"/>
    <x v="1"/>
    <x v="1788"/>
  </r>
  <r>
    <x v="50"/>
    <x v="50"/>
    <s v="D&amp;M사업부"/>
    <d v="2023-12-04T00:00:00"/>
    <s v="20231204-7017-8"/>
    <s v="11월분 매입액 결제 - 민군기술이전사업"/>
    <x v="1"/>
    <x v="1789"/>
  </r>
  <r>
    <x v="50"/>
    <x v="50"/>
    <s v="신한은행 익산"/>
    <d v="2023-12-04T00:00:00"/>
    <s v="20231204-7018-1"/>
    <s v="지역개발공채 만기"/>
    <x v="1566"/>
    <x v="0"/>
  </r>
  <r>
    <x v="50"/>
    <x v="50"/>
    <s v="오피스디포 전주점"/>
    <d v="2023-12-04T00:00:00"/>
    <s v="20231204-7019-3"/>
    <s v="핵심소재- 사무용품 구매 건"/>
    <x v="1"/>
    <x v="1790"/>
  </r>
  <r>
    <x v="50"/>
    <x v="50"/>
    <s v="오피스디포 전주점"/>
    <d v="2023-12-04T00:00:00"/>
    <s v="20231204-7019-4"/>
    <s v="핵심소재- 사무용품 구매 건"/>
    <x v="1"/>
    <x v="1791"/>
  </r>
  <r>
    <x v="50"/>
    <x v="50"/>
    <s v="한국전력공사"/>
    <d v="2023-12-05T00:00:00"/>
    <s v="20231205-7002-3"/>
    <s v="11월 전기요금(본관) 납부"/>
    <x v="1"/>
    <x v="1792"/>
  </r>
  <r>
    <x v="50"/>
    <x v="50"/>
    <s v="신한은행 익산"/>
    <d v="2023-12-05T00:00:00"/>
    <s v="20231205-7003-7"/>
    <s v="12월분 법인카드대금 결제"/>
    <x v="1"/>
    <x v="1793"/>
  </r>
  <r>
    <x v="50"/>
    <x v="50"/>
    <s v="센서영업부"/>
    <d v="2023-12-05T00:00:00"/>
    <s v="20231205-7004-4"/>
    <s v="문병천이사외3건 출장비 지급"/>
    <x v="1"/>
    <x v="1794"/>
  </r>
  <r>
    <x v="50"/>
    <x v="50"/>
    <s v="개발부"/>
    <d v="2023-12-05T00:00:00"/>
    <s v="20231205-7005-2"/>
    <s v="후쿠다고문 일본출장비 정산(11/10~18)"/>
    <x v="1"/>
    <x v="1795"/>
  </r>
  <r>
    <x v="50"/>
    <x v="50"/>
    <s v="D&amp;M사업부"/>
    <d v="2023-12-05T00:00:00"/>
    <s v="20231205-7006-3"/>
    <s v="12월분 소액현금"/>
    <x v="1"/>
    <x v="1189"/>
  </r>
  <r>
    <x v="50"/>
    <x v="50"/>
    <s v="주식회사 티라아트로보"/>
    <d v="2023-12-05T00:00:00"/>
    <s v="20231205-7007-2"/>
    <s v="구매팀 김성현팀장 결혼 축의금"/>
    <x v="1"/>
    <x v="31"/>
  </r>
  <r>
    <x v="50"/>
    <x v="50"/>
    <s v="주식회사 티라아트로보"/>
    <d v="2023-12-05T00:00:00"/>
    <s v="20231205-7008-2"/>
    <s v="설계팀 이유순과장 결혼 축의금"/>
    <x v="1"/>
    <x v="380"/>
  </r>
  <r>
    <x v="50"/>
    <x v="50"/>
    <s v="개발부"/>
    <d v="2023-12-05T00:00:00"/>
    <s v="20231205-7009-1"/>
    <s v="보통예금(하나) -&gt; 보통예금(하나) 이체 - 민군기술이전사업"/>
    <x v="448"/>
    <x v="0"/>
  </r>
  <r>
    <x v="50"/>
    <x v="50"/>
    <s v="개발부"/>
    <d v="2023-12-05T00:00:00"/>
    <s v="20231205-7009-2"/>
    <s v="보통예금(하나) -&gt; 보통예금(하나) 이체"/>
    <x v="1"/>
    <x v="415"/>
  </r>
  <r>
    <x v="50"/>
    <x v="50"/>
    <s v="TAIWAN ASIA SEMICONDUCTOR CORPORATION"/>
    <d v="2023-12-05T00:00:00"/>
    <s v="20231205-7010-4"/>
    <s v="ED-011SRD 외 선결제시 수수료"/>
    <x v="1"/>
    <x v="204"/>
  </r>
  <r>
    <x v="50"/>
    <x v="50"/>
    <s v="ASIANTECH OPTIC CORP"/>
    <d v="2023-12-05T00:00:00"/>
    <s v="20231205-7011-1"/>
    <s v="6월잔금,7월,8월,9월일부 매출대금 회수"/>
    <x v="1567"/>
    <x v="0"/>
  </r>
  <r>
    <x v="50"/>
    <x v="50"/>
    <s v="SHENZHEN CITY SUNMOON ELEC"/>
    <d v="2023-12-05T00:00:00"/>
    <s v="20231205-7012-1"/>
    <s v="3월잔금,4월일부,11월분 매출대금 회수"/>
    <x v="1568"/>
    <x v="0"/>
  </r>
  <r>
    <x v="50"/>
    <x v="50"/>
    <s v="Elbit Systems-EW an SIGINT Elisra Ltd."/>
    <d v="2023-12-05T00:00:00"/>
    <s v="20231205-7013-1"/>
    <s v="8월분 매출대금 회수"/>
    <x v="1569"/>
    <x v="0"/>
  </r>
  <r>
    <x v="50"/>
    <x v="50"/>
    <s v="(유)스마트서비스공사"/>
    <d v="2023-12-05T00:00:00"/>
    <s v="20231205-7014-1"/>
    <s v="매출대금 선수입금"/>
    <x v="68"/>
    <x v="0"/>
  </r>
  <r>
    <x v="50"/>
    <x v="50"/>
    <s v="서울보증보험 익산"/>
    <d v="2023-12-07T00:00:00"/>
    <s v="20231207-7001-2"/>
    <s v="LED조명기구등 외 납품시 하자이행보증보험증권 발급료"/>
    <x v="1"/>
    <x v="251"/>
  </r>
  <r>
    <x v="50"/>
    <x v="50"/>
    <s v="샤프전자 한국지점"/>
    <d v="2023-12-07T00:00:00"/>
    <s v="20231207-7002-1"/>
    <s v="9월분 매출대금 회수"/>
    <x v="1570"/>
    <x v="0"/>
  </r>
  <r>
    <x v="50"/>
    <x v="50"/>
    <s v="(주)오디쎄미"/>
    <d v="2023-12-07T00:00:00"/>
    <s v="20231207-7003-1"/>
    <s v="8월분 매출대금 회수"/>
    <x v="1571"/>
    <x v="0"/>
  </r>
  <r>
    <x v="50"/>
    <x v="50"/>
    <s v="다복테크"/>
    <d v="2023-12-07T00:00:00"/>
    <s v="20231207-7004-1"/>
    <s v="12/7일자 매출대금 회수"/>
    <x v="380"/>
    <x v="0"/>
  </r>
  <r>
    <x v="50"/>
    <x v="50"/>
    <s v="주식회사 맥스웨이"/>
    <d v="2023-12-07T00:00:00"/>
    <s v="20231207-7004-3"/>
    <s v="매출대금 선수입금"/>
    <x v="307"/>
    <x v="0"/>
  </r>
  <r>
    <x v="50"/>
    <x v="50"/>
    <s v="전라북도정읍교육지원청"/>
    <d v="2023-12-07T00:00:00"/>
    <s v="20231207-7004-5"/>
    <s v="12/1일자 매출대금 회수"/>
    <x v="1572"/>
    <x v="0"/>
  </r>
  <r>
    <x v="50"/>
    <x v="50"/>
    <s v="전라북도 전주시"/>
    <d v="2023-12-07T00:00:00"/>
    <s v="20231207-7005-1"/>
    <s v="11/15일자 매출대금 회수"/>
    <x v="1573"/>
    <x v="0"/>
  </r>
  <r>
    <x v="50"/>
    <x v="50"/>
    <s v="우정사업본부"/>
    <d v="2023-12-07T00:00:00"/>
    <s v="20231207-7005-3"/>
    <s v="12/4일자 매출대금 회수"/>
    <x v="1574"/>
    <x v="0"/>
  </r>
  <r>
    <x v="50"/>
    <x v="50"/>
    <s v="장수군청"/>
    <d v="2023-12-07T00:00:00"/>
    <s v="20231207-7005-5"/>
    <s v="12/7일자 매출대금 회수"/>
    <x v="1575"/>
    <x v="0"/>
  </r>
  <r>
    <x v="50"/>
    <x v="50"/>
    <s v="(주)하나반도체"/>
    <d v="2023-12-07T00:00:00"/>
    <s v="20231207-7006-1"/>
    <s v="10/25일자 매출대금 회수"/>
    <x v="527"/>
    <x v="0"/>
  </r>
  <r>
    <x v="50"/>
    <x v="50"/>
    <s v="개발부"/>
    <d v="2023-12-08T00:00:00"/>
    <s v="20231208-7001-10"/>
    <s v="민군과제 인건비지원(박정호기사)"/>
    <x v="1"/>
    <x v="1796"/>
  </r>
  <r>
    <x v="50"/>
    <x v="50"/>
    <s v="개발부"/>
    <d v="2023-12-08T00:00:00"/>
    <s v="20231208-7001-11"/>
    <s v="지역특화과제 인건비지원(온지민기사)"/>
    <x v="1"/>
    <x v="1586"/>
  </r>
  <r>
    <x v="50"/>
    <x v="50"/>
    <s v="D&amp;M사업부"/>
    <d v="2023-12-08T00:00:00"/>
    <s v="20231208-7001-12"/>
    <s v="11월 급여 지급"/>
    <x v="1"/>
    <x v="1797"/>
  </r>
  <r>
    <x v="50"/>
    <x v="50"/>
    <s v="NATEC Corporation"/>
    <d v="2023-12-08T00:00:00"/>
    <s v="20231208-7002-1"/>
    <s v="8월,9월,10월분 매출대금 회수"/>
    <x v="1576"/>
    <x v="0"/>
  </r>
  <r>
    <x v="50"/>
    <x v="50"/>
    <s v="OMRON(SHANGHAI)CO.,LTD"/>
    <d v="2023-12-08T00:00:00"/>
    <s v="20231208-7003-1"/>
    <s v="7월잔금,8월일부 9월일부 매출대금 회수"/>
    <x v="1577"/>
    <x v="0"/>
  </r>
  <r>
    <x v="50"/>
    <x v="50"/>
    <s v="RAYTRONJAPAN"/>
    <d v="2023-12-08T00:00:00"/>
    <s v="20231208-7004-1"/>
    <s v="6월잔금,7월일부 매출대금 회수"/>
    <x v="1578"/>
    <x v="0"/>
  </r>
  <r>
    <x v="50"/>
    <x v="50"/>
    <s v="신화엘리베이터(주)"/>
    <d v="2023-12-08T00:00:00"/>
    <s v="20231208-7006-1"/>
    <s v="12/7일자 매출대금 회수"/>
    <x v="283"/>
    <x v="0"/>
  </r>
  <r>
    <x v="50"/>
    <x v="50"/>
    <s v="기업은행"/>
    <d v="2023-12-10T00:00:00"/>
    <s v="20231210-7001-1"/>
    <s v="이자"/>
    <x v="1579"/>
    <x v="0"/>
  </r>
  <r>
    <x v="50"/>
    <x v="50"/>
    <s v="(주)에이멕"/>
    <d v="2023-12-11T00:00:00"/>
    <s v="20231211-4008-3"/>
    <s v="농축연마액(73A)"/>
    <x v="1"/>
    <x v="234"/>
  </r>
  <r>
    <x v="50"/>
    <x v="50"/>
    <s v="다화테크놀로지코리아 유한책임회사"/>
    <d v="2023-12-11T00:00:00"/>
    <s v="20231211-4009-3"/>
    <s v="지역특화산업육성 과제 관련 카메라 외 2종(HFW5442H)"/>
    <x v="1"/>
    <x v="1798"/>
  </r>
  <r>
    <x v="50"/>
    <x v="50"/>
    <s v="다화테크놀로지코리아 유한책임회사"/>
    <d v="2023-12-11T00:00:00"/>
    <s v="20231211-4009-4"/>
    <s v="지역특화산업육성 과제 관련 카메라 외 2종(HFW5442H)"/>
    <x v="1"/>
    <x v="529"/>
  </r>
  <r>
    <x v="50"/>
    <x v="50"/>
    <s v="주식회사 삼창휴먼라이트"/>
    <d v="2023-12-11T00:00:00"/>
    <s v="20231211-4010-3"/>
    <s v="센서등(ODTLS-010-57K) 외"/>
    <x v="1"/>
    <x v="1799"/>
  </r>
  <r>
    <x v="50"/>
    <x v="50"/>
    <s v="특허청"/>
    <d v="2023-12-11T00:00:00"/>
    <s v="20231211-7001-2"/>
    <s v="연차등록료(10-0787081 17년차 광센서모듈)"/>
    <x v="1"/>
    <x v="1800"/>
  </r>
  <r>
    <x v="50"/>
    <x v="50"/>
    <s v="현대해상화재보험"/>
    <d v="2023-12-11T00:00:00"/>
    <s v="20231211-7002-2"/>
    <s v="자동차종합보험(대표이사 11로2194)"/>
    <x v="1"/>
    <x v="1801"/>
  </r>
  <r>
    <x v="50"/>
    <x v="50"/>
    <s v="개별화물"/>
    <d v="2023-12-11T00:00:00"/>
    <s v="20231211-7004-3"/>
    <s v="LED조명 출하시 운반비"/>
    <x v="1"/>
    <x v="160"/>
  </r>
  <r>
    <x v="50"/>
    <x v="50"/>
    <s v="인천공항세관장"/>
    <d v="2023-12-11T00:00:00"/>
    <s v="20231211-7006-2"/>
    <s v="CHIP(ES-SASFPN14) 외 수입시 수입부가세"/>
    <x v="1"/>
    <x v="1802"/>
  </r>
  <r>
    <x v="50"/>
    <x v="50"/>
    <s v="특급합동관세사무소"/>
    <d v="2023-12-11T00:00:00"/>
    <s v="20231211-7007-4"/>
    <s v="SU7500CSP 수입시 수입통관비"/>
    <x v="1"/>
    <x v="1803"/>
  </r>
  <r>
    <x v="50"/>
    <x v="50"/>
    <s v="호남물류"/>
    <d v="2023-12-11T00:00:00"/>
    <s v="20231211-7008-3"/>
    <s v="장비 이관시 운임"/>
    <x v="1"/>
    <x v="159"/>
  </r>
  <r>
    <x v="50"/>
    <x v="50"/>
    <s v="해성종합중기(공단지게차)"/>
    <d v="2023-12-11T00:00:00"/>
    <s v="20231211-7009-3"/>
    <s v="장비 이관시 지게차사용료"/>
    <x v="1"/>
    <x v="365"/>
  </r>
  <r>
    <x v="50"/>
    <x v="50"/>
    <s v="전북지게차"/>
    <d v="2023-12-11T00:00:00"/>
    <s v="20231211-7010-3"/>
    <s v="LED조명 납품시 지게차사용료"/>
    <x v="1"/>
    <x v="159"/>
  </r>
  <r>
    <x v="50"/>
    <x v="50"/>
    <s v="개별화물"/>
    <d v="2023-12-11T00:00:00"/>
    <s v="20231211-7011-3"/>
    <s v="LED조명 출하시 운반비"/>
    <x v="1"/>
    <x v="160"/>
  </r>
  <r>
    <x v="50"/>
    <x v="50"/>
    <s v="오칠오공화물"/>
    <d v="2023-12-11T00:00:00"/>
    <s v="20231211-7012-3"/>
    <s v="LED조명 출하시 운반비"/>
    <x v="1"/>
    <x v="326"/>
  </r>
  <r>
    <x v="50"/>
    <x v="50"/>
    <s v="인천공항세관장"/>
    <d v="2023-12-11T00:00:00"/>
    <s v="20231211-7013-2"/>
    <s v="LED(NSHU591C) 외 수입시 수입부가세"/>
    <x v="1"/>
    <x v="1804"/>
  </r>
  <r>
    <x v="50"/>
    <x v="50"/>
    <s v="전주세무서"/>
    <d v="2023-12-11T00:00:00"/>
    <s v="20231211-7014-2"/>
    <s v="10월 갑근세,기타소득세"/>
    <x v="1"/>
    <x v="1805"/>
  </r>
  <r>
    <x v="50"/>
    <x v="50"/>
    <s v="전라북도 완주군"/>
    <d v="2023-12-11T00:00:00"/>
    <s v="20231211-7014-4"/>
    <s v="10월 주민세,기타주민세"/>
    <x v="1"/>
    <x v="1806"/>
  </r>
  <r>
    <x v="50"/>
    <x v="50"/>
    <s v="국민건강보험공단"/>
    <d v="2023-12-11T00:00:00"/>
    <s v="20231211-7015-10"/>
    <s v="11월 사회보험 납부"/>
    <x v="1"/>
    <x v="1807"/>
  </r>
  <r>
    <x v="50"/>
    <x v="50"/>
    <s v="전라북도 완주군"/>
    <d v="2023-12-11T00:00:00"/>
    <s v="20231211-7016-2"/>
    <s v="10월 지방소득세(종업원분)"/>
    <x v="1"/>
    <x v="1808"/>
  </r>
  <r>
    <x v="50"/>
    <x v="50"/>
    <s v="강명희(전북80아5772)"/>
    <d v="2023-12-11T00:00:00"/>
    <s v="20231211-7017-3"/>
    <s v="LED조명기구 납품시 운반비"/>
    <x v="1"/>
    <x v="160"/>
  </r>
  <r>
    <x v="50"/>
    <x v="50"/>
    <s v="인천공항세관장"/>
    <d v="2023-12-11T00:00:00"/>
    <s v="20231211-7019-2"/>
    <s v="CHIP(ED-011SRD) 외 수입시 수입부가세"/>
    <x v="1"/>
    <x v="1809"/>
  </r>
  <r>
    <x v="50"/>
    <x v="50"/>
    <s v="D&amp;M사업부"/>
    <d v="2023-12-11T00:00:00"/>
    <s v="20231211-7020-6"/>
    <s v="12월분 소액현금 정산"/>
    <x v="1"/>
    <x v="1810"/>
  </r>
  <r>
    <x v="50"/>
    <x v="50"/>
    <s v="서울보증보험 익산"/>
    <d v="2023-12-11T00:00:00"/>
    <s v="20231211-7023-2"/>
    <s v="LED조명기구등 외 납품시 하자이행보증보험증권 발급료"/>
    <x v="1"/>
    <x v="474"/>
  </r>
  <r>
    <x v="50"/>
    <x v="50"/>
    <s v="개발부"/>
    <d v="2023-12-11T00:00:00"/>
    <s v="20231211-7025-4"/>
    <s v="11월분 매입액 결제 - 민군기술이전사업"/>
    <x v="1"/>
    <x v="1811"/>
  </r>
  <r>
    <x v="50"/>
    <x v="50"/>
    <s v="개발부"/>
    <d v="2023-12-11T00:00:00"/>
    <s v="20231211-7025-5"/>
    <s v="11월분 매입액 결제 - 민군기술이전사업"/>
    <x v="1"/>
    <x v="1812"/>
  </r>
  <r>
    <x v="50"/>
    <x v="50"/>
    <s v="제일은행 익산"/>
    <d v="2023-12-11T00:00:00"/>
    <s v="20231211-7027-1"/>
    <s v="이자"/>
    <x v="1580"/>
    <x v="0"/>
  </r>
  <r>
    <x v="50"/>
    <x v="50"/>
    <s v="주식회사 티솔루션 평택사업소"/>
    <d v="2023-12-11T00:00:00"/>
    <s v="20231211-7028-1"/>
    <s v="11/30일자 매출대금 회수"/>
    <x v="380"/>
    <x v="0"/>
  </r>
  <r>
    <x v="50"/>
    <x v="50"/>
    <s v="문화체육관광부 국립국악원"/>
    <d v="2023-12-11T00:00:00"/>
    <s v="20231211-7028-3"/>
    <s v="12/5일자 매출대금 회수"/>
    <x v="627"/>
    <x v="0"/>
  </r>
  <r>
    <x v="50"/>
    <x v="50"/>
    <s v="서울보증보험 익산"/>
    <d v="2023-12-12T00:00:00"/>
    <s v="20231212-7002-2"/>
    <s v="LED조명기구등 외 납품시 하자이행보증보험증권 발급료"/>
    <x v="1"/>
    <x v="1023"/>
  </r>
  <r>
    <x v="50"/>
    <x v="50"/>
    <s v="(주)오디쎄미"/>
    <d v="2023-12-12T00:00:00"/>
    <s v="20231212-7006-1"/>
    <s v="9/25일자 매출대금 회수"/>
    <x v="1581"/>
    <x v="0"/>
  </r>
  <r>
    <x v="50"/>
    <x v="50"/>
    <s v="달슨(Dahlson)"/>
    <d v="2023-12-12T00:00:00"/>
    <s v="20231212-7006-3"/>
    <s v="10/31일자 매출대금 회수"/>
    <x v="1582"/>
    <x v="0"/>
  </r>
  <r>
    <x v="50"/>
    <x v="50"/>
    <s v="현지엘리베이터(주)"/>
    <d v="2023-12-12T00:00:00"/>
    <s v="20231212-7006-5"/>
    <s v="매출대금 선수입금"/>
    <x v="68"/>
    <x v="0"/>
  </r>
  <r>
    <x v="50"/>
    <x v="50"/>
    <s v="개발부"/>
    <d v="2023-12-12T00:00:00"/>
    <s v="20231212-7007-3"/>
    <s v="민군기술이전사업 과제 관련 TEC 협의 건 출장"/>
    <x v="1"/>
    <x v="1622"/>
  </r>
  <r>
    <x v="50"/>
    <x v="50"/>
    <s v="전라북도 완주군"/>
    <d v="2023-12-13T00:00:00"/>
    <s v="20231213-7002-1"/>
    <s v="12월분 매출대금 회수"/>
    <x v="1583"/>
    <x v="0"/>
  </r>
  <r>
    <x v="50"/>
    <x v="50"/>
    <s v="전라북도교육청"/>
    <d v="2023-12-13T00:00:00"/>
    <s v="20231213-7002-3"/>
    <s v="12/13일자 매출대금 회수"/>
    <x v="1584"/>
    <x v="0"/>
  </r>
  <r>
    <x v="50"/>
    <x v="50"/>
    <s v="신한금융투자주식회사"/>
    <d v="2023-12-13T00:00:00"/>
    <s v="20231213-7003-1"/>
    <s v="이자"/>
    <x v="1585"/>
    <x v="0"/>
  </r>
  <r>
    <x v="50"/>
    <x v="50"/>
    <s v="대현오토파킹(주)"/>
    <d v="2023-12-14T00:00:00"/>
    <s v="20231214-7002-1"/>
    <s v="매출대금 선수입금"/>
    <x v="380"/>
    <x v="0"/>
  </r>
  <r>
    <x v="50"/>
    <x v="50"/>
    <s v="주식회사 마운트지앤디"/>
    <d v="2023-12-14T00:00:00"/>
    <s v="20231214-7002-3"/>
    <s v="10/15일자 매출대금 회수"/>
    <x v="1586"/>
    <x v="0"/>
  </r>
  <r>
    <x v="50"/>
    <x v="50"/>
    <s v="(주)바로엘리베이터"/>
    <d v="2023-12-14T00:00:00"/>
    <s v="20231214-7002-5"/>
    <s v="매출대금 선수입금"/>
    <x v="380"/>
    <x v="0"/>
  </r>
  <r>
    <x v="50"/>
    <x v="50"/>
    <s v="다복테크"/>
    <d v="2023-12-14T00:00:00"/>
    <s v="20231214-7003-1"/>
    <s v="매출대금 선수입금"/>
    <x v="380"/>
    <x v="0"/>
  </r>
  <r>
    <x v="50"/>
    <x v="50"/>
    <s v="(주)서브원"/>
    <d v="2023-12-14T00:00:00"/>
    <s v="20231214-7003-3"/>
    <s v="11/30일자 매출대금 회수"/>
    <x v="1587"/>
    <x v="0"/>
  </r>
  <r>
    <x v="50"/>
    <x v="50"/>
    <s v="전라북도 완주군"/>
    <d v="2023-12-14T00:00:00"/>
    <s v="20231214-7003-5"/>
    <s v="12월분 매출대금 회수"/>
    <x v="799"/>
    <x v="0"/>
  </r>
  <r>
    <x v="50"/>
    <x v="50"/>
    <s v="대산이엔피 주식회사"/>
    <d v="2023-12-14T00:00:00"/>
    <s v="20231214-7004-1"/>
    <s v="매출대금 선수입금"/>
    <x v="68"/>
    <x v="0"/>
  </r>
  <r>
    <x v="50"/>
    <x v="50"/>
    <s v="RAYTRONJAPAN"/>
    <d v="2023-12-14T00:00:00"/>
    <s v="20231214-7005-1"/>
    <s v="7월잔금,8월일부 매출대금 회수"/>
    <x v="1588"/>
    <x v="0"/>
  </r>
  <r>
    <x v="50"/>
    <x v="50"/>
    <s v="파리바게트 삼례점"/>
    <d v="2023-12-15T00:00:00"/>
    <s v="20231215-7001-3"/>
    <s v="11월 생일자 케익 및 자녀수능지원"/>
    <x v="1"/>
    <x v="1813"/>
  </r>
  <r>
    <x v="50"/>
    <x v="50"/>
    <s v="RAYTRONJAPAN"/>
    <d v="2023-12-15T00:00:00"/>
    <s v="20231215-7002-4"/>
    <s v="11월분 매입액 결제시 수수료"/>
    <x v="1"/>
    <x v="204"/>
  </r>
  <r>
    <x v="50"/>
    <x v="50"/>
    <s v="동화아이엔디(주)"/>
    <d v="2023-12-15T00:00:00"/>
    <s v="20231215-7003-4"/>
    <s v="11월분 매입액 결제시 수수료"/>
    <x v="1"/>
    <x v="178"/>
  </r>
  <r>
    <x v="50"/>
    <x v="50"/>
    <s v="Chuko Sansho Co.,Ltd"/>
    <d v="2023-12-15T00:00:00"/>
    <s v="20231215-7004-4"/>
    <s v="11월분 매입액 결제시 수수료"/>
    <x v="1"/>
    <x v="204"/>
  </r>
  <r>
    <x v="50"/>
    <x v="50"/>
    <s v="전북은행 안골"/>
    <d v="2023-12-15T00:00:00"/>
    <s v="20231215-7005-1"/>
    <s v="외화예금(전북) -&gt; 보통예금(전북) 이체"/>
    <x v="1589"/>
    <x v="0"/>
  </r>
  <r>
    <x v="50"/>
    <x v="50"/>
    <s v="D&amp;M사업부"/>
    <d v="2023-12-15T00:00:00"/>
    <s v="20231215-7006-8"/>
    <s v="11월분 매입액 결제"/>
    <x v="1"/>
    <x v="1814"/>
  </r>
  <r>
    <x v="50"/>
    <x v="50"/>
    <s v="전라북도 완주군"/>
    <d v="2023-12-15T00:00:00"/>
    <s v="20231215-7008-1"/>
    <s v="12월분 매출대금 회수"/>
    <x v="1590"/>
    <x v="0"/>
  </r>
  <r>
    <x v="50"/>
    <x v="50"/>
    <s v="주식회사 에스앤피씨오"/>
    <d v="2023-12-15T00:00:00"/>
    <s v="20231215-7008-3"/>
    <s v="10/24일자 매출대금 회수"/>
    <x v="1591"/>
    <x v="0"/>
  </r>
  <r>
    <x v="50"/>
    <x v="50"/>
    <s v="주식회사 동양엘리베이터"/>
    <d v="2023-12-15T00:00:00"/>
    <s v="20231215-7008-5"/>
    <s v="12/7일자 매출대금 회수"/>
    <x v="369"/>
    <x v="0"/>
  </r>
  <r>
    <x v="50"/>
    <x v="50"/>
    <s v="전라북도 완주군"/>
    <d v="2023-12-15T00:00:00"/>
    <s v="20231215-7009-1"/>
    <s v="12월분 매출대금 회수"/>
    <x v="413"/>
    <x v="0"/>
  </r>
  <r>
    <x v="50"/>
    <x v="50"/>
    <s v="(주)비콘웨이브"/>
    <d v="2023-12-15T00:00:00"/>
    <s v="20231215-7009-3"/>
    <s v="10/25일자 매출대금 회수"/>
    <x v="1278"/>
    <x v="0"/>
  </r>
  <r>
    <x v="50"/>
    <x v="50"/>
    <s v="진우에이티에스 주식회사"/>
    <d v="2023-12-15T00:00:00"/>
    <s v="20231215-7009-5"/>
    <s v="10/20일자 매출대금 회수"/>
    <x v="1592"/>
    <x v="0"/>
  </r>
  <r>
    <x v="50"/>
    <x v="50"/>
    <s v="(주)아이마켓코리아"/>
    <d v="2023-12-15T00:00:00"/>
    <s v="20231215-7010-1"/>
    <s v="11/30일자 매출대금 회수"/>
    <x v="75"/>
    <x v="0"/>
  </r>
  <r>
    <x v="50"/>
    <x v="50"/>
    <s v="KEB하나은행"/>
    <d v="2023-12-16T00:00:00"/>
    <s v="20231216-7001-1"/>
    <s v="이자"/>
    <x v="1593"/>
    <x v="0"/>
  </r>
  <r>
    <x v="50"/>
    <x v="50"/>
    <s v="신한은행 익산"/>
    <d v="2023-12-16T00:00:00"/>
    <s v="20231216-7002-1"/>
    <s v="이자"/>
    <x v="1594"/>
    <x v="0"/>
  </r>
  <r>
    <x v="50"/>
    <x v="50"/>
    <s v="신한은행 익산"/>
    <d v="2023-12-16T00:00:00"/>
    <s v="20231216-7002-4"/>
    <s v="이자"/>
    <x v="1595"/>
    <x v="0"/>
  </r>
  <r>
    <x v="50"/>
    <x v="50"/>
    <s v="신한은행 익산"/>
    <d v="2023-12-16T00:00:00"/>
    <s v="20231216-7002-7"/>
    <s v="이자"/>
    <x v="1229"/>
    <x v="0"/>
  </r>
  <r>
    <x v="50"/>
    <x v="50"/>
    <s v="우리은행 익산"/>
    <d v="2023-12-16T00:00:00"/>
    <s v="20231216-7004-1"/>
    <s v="이자"/>
    <x v="1596"/>
    <x v="0"/>
  </r>
  <r>
    <x v="50"/>
    <x v="50"/>
    <s v="우리은행 익산"/>
    <d v="2023-12-16T00:00:00"/>
    <s v="20231216-7004-4"/>
    <s v="이자"/>
    <x v="1597"/>
    <x v="0"/>
  </r>
  <r>
    <x v="50"/>
    <x v="50"/>
    <s v="KEB하나은행"/>
    <d v="2023-12-16T00:00:00"/>
    <s v="20231216-7006-1"/>
    <s v="이자-핵심소재원천기술개발사업"/>
    <x v="1598"/>
    <x v="0"/>
  </r>
  <r>
    <x v="50"/>
    <x v="50"/>
    <s v="KEB하나은행"/>
    <d v="2023-12-16T00:00:00"/>
    <s v="20231216-7007-1"/>
    <s v="이자-지역특화산업육성"/>
    <x v="1599"/>
    <x v="0"/>
  </r>
  <r>
    <x v="50"/>
    <x v="50"/>
    <s v="KEB하나은행"/>
    <d v="2023-12-16T00:00:00"/>
    <s v="20231216-7008-1"/>
    <s v="이자-민군기술이전사업"/>
    <x v="1024"/>
    <x v="0"/>
  </r>
  <r>
    <x v="50"/>
    <x v="50"/>
    <s v="KEB하나은행"/>
    <d v="2023-12-16T00:00:00"/>
    <s v="20231216-7009-1"/>
    <s v="이자-상용차산업 혁신성장"/>
    <x v="1424"/>
    <x v="0"/>
  </r>
  <r>
    <x v="50"/>
    <x v="50"/>
    <s v="KEB하나은행"/>
    <d v="2023-12-16T00:00:00"/>
    <s v="20231216-7010-1"/>
    <s v="이자"/>
    <x v="1600"/>
    <x v="0"/>
  </r>
  <r>
    <x v="50"/>
    <x v="50"/>
    <s v="기업은행"/>
    <d v="2023-12-17T00:00:00"/>
    <s v="20231217-7001-1"/>
    <s v="이자-핵심소재원천기술개발사업"/>
    <x v="1601"/>
    <x v="0"/>
  </r>
  <r>
    <x v="50"/>
    <x v="50"/>
    <s v="기업은행"/>
    <d v="2023-12-17T00:00:00"/>
    <s v="20231217-7002-1"/>
    <s v="이자-지역특화산업육성"/>
    <x v="1602"/>
    <x v="0"/>
  </r>
  <r>
    <x v="50"/>
    <x v="50"/>
    <s v="기업은행"/>
    <d v="2023-12-17T00:00:00"/>
    <s v="20231217-7003-1"/>
    <s v="이자-민군기술이전사업"/>
    <x v="1603"/>
    <x v="0"/>
  </r>
  <r>
    <x v="50"/>
    <x v="50"/>
    <s v="기업은행"/>
    <d v="2023-12-17T00:00:00"/>
    <s v="20231217-7004-1"/>
    <s v="이자-상용차산업 혁신성장"/>
    <x v="1604"/>
    <x v="0"/>
  </r>
  <r>
    <x v="50"/>
    <x v="50"/>
    <s v="기업은행"/>
    <d v="2023-12-17T00:00:00"/>
    <s v="20231217-7005-1"/>
    <s v="이자-구매조건부(신제품 개발사업)"/>
    <x v="1605"/>
    <x v="0"/>
  </r>
  <r>
    <x v="50"/>
    <x v="50"/>
    <s v="인천공항세관장"/>
    <d v="2023-12-18T00:00:00"/>
    <s v="20231218-7001-3"/>
    <s v="APC DEMO SAMPLE 외 수입시 수입부가세"/>
    <x v="1"/>
    <x v="1815"/>
  </r>
  <r>
    <x v="50"/>
    <x v="50"/>
    <s v="개발부"/>
    <d v="2023-12-18T00:00:00"/>
    <s v="20231218-7002-2"/>
    <s v="민군기술이전사업 과제 관련 연구수당"/>
    <x v="1"/>
    <x v="1816"/>
  </r>
  <r>
    <x v="50"/>
    <x v="50"/>
    <s v="개발부"/>
    <d v="2023-12-18T00:00:00"/>
    <s v="20231218-7003-2"/>
    <s v="지역특화산업육성 과제 관련 연구수당"/>
    <x v="1"/>
    <x v="69"/>
  </r>
  <r>
    <x v="50"/>
    <x v="50"/>
    <s v="강명희(전북80아5772)"/>
    <d v="2023-12-18T00:00:00"/>
    <s v="20231218-7005-3"/>
    <s v="LED조명기구 납품시 운반비"/>
    <x v="1"/>
    <x v="160"/>
  </r>
  <r>
    <x v="50"/>
    <x v="50"/>
    <s v="인천공항세관장"/>
    <d v="2023-12-18T00:00:00"/>
    <s v="20231218-7006-2"/>
    <s v="SUNNY OPTICS 6031B-919 입고시 수입부가세"/>
    <x v="1"/>
    <x v="1817"/>
  </r>
  <r>
    <x v="50"/>
    <x v="50"/>
    <s v="(유)전북전기관리소"/>
    <d v="2023-12-18T00:00:00"/>
    <s v="20231218-7007-3"/>
    <s v="화장실 전등 교체"/>
    <x v="1"/>
    <x v="1818"/>
  </r>
  <r>
    <x v="50"/>
    <x v="50"/>
    <s v="신혼꽃화원"/>
    <d v="2023-12-18T00:00:00"/>
    <s v="20231218-7008-3"/>
    <s v="거래처대표 모친상 근조외4건"/>
    <x v="1"/>
    <x v="1025"/>
  </r>
  <r>
    <x v="50"/>
    <x v="50"/>
    <s v="현대해상화재보험"/>
    <d v="2023-12-18T00:00:00"/>
    <s v="20231218-7009-2"/>
    <s v="자동차종합보험(김혁전무 차량변경 추가 보험료 301모3018)"/>
    <x v="1"/>
    <x v="1819"/>
  </r>
  <r>
    <x v="50"/>
    <x v="50"/>
    <s v="미림주방가구"/>
    <d v="2023-12-18T00:00:00"/>
    <s v="20231218-7011-3"/>
    <s v="LED 영업수수료"/>
    <x v="1"/>
    <x v="1820"/>
  </r>
  <r>
    <x v="50"/>
    <x v="50"/>
    <s v="한국전자기술연구원"/>
    <d v="2023-12-18T00:00:00"/>
    <s v="20231218-7012-3"/>
    <s v="지역특화산업육성 과제 관련 정량적 목표 시헙수수료"/>
    <x v="1"/>
    <x v="1173"/>
  </r>
  <r>
    <x v="50"/>
    <x v="50"/>
    <s v="한국전자기술연구원"/>
    <d v="2023-12-18T00:00:00"/>
    <s v="20231218-7012-4"/>
    <s v="지역특화산업육성 과제 관련 정량적 목표 시헙수수료"/>
    <x v="1"/>
    <x v="380"/>
  </r>
  <r>
    <x v="50"/>
    <x v="50"/>
    <s v="평화운수7232"/>
    <d v="2023-12-18T00:00:00"/>
    <s v="20231218-7014-3"/>
    <s v="LED조명기구 납품시 운반비"/>
    <x v="1"/>
    <x v="160"/>
  </r>
  <r>
    <x v="50"/>
    <x v="50"/>
    <s v="개인용달"/>
    <d v="2023-12-18T00:00:00"/>
    <s v="20231218-7015-3"/>
    <s v="LED조명기구 납품시 운반비"/>
    <x v="1"/>
    <x v="325"/>
  </r>
  <r>
    <x v="50"/>
    <x v="50"/>
    <s v="인천공항세관장"/>
    <d v="2023-12-18T00:00:00"/>
    <s v="20231218-7017-3"/>
    <s v="SILICON RESIN 외 수입시 수입부가세"/>
    <x v="1"/>
    <x v="1821"/>
  </r>
  <r>
    <x v="50"/>
    <x v="50"/>
    <s v="인천공항세관장"/>
    <d v="2023-12-18T00:00:00"/>
    <s v="20231218-7018-2"/>
    <s v="CHIP(ES-SASFPN14) 외 수입시 수입부가세"/>
    <x v="1"/>
    <x v="1822"/>
  </r>
  <r>
    <x v="50"/>
    <x v="50"/>
    <s v="개발부"/>
    <d v="2023-12-18T00:00:00"/>
    <s v="20231218-7019-11"/>
    <s v="12월분 매입액 결제 - 민군기술이전사업"/>
    <x v="1"/>
    <x v="1823"/>
  </r>
  <r>
    <x v="50"/>
    <x v="50"/>
    <s v="개발부"/>
    <d v="2023-12-18T00:00:00"/>
    <s v="20231218-7019-12"/>
    <s v="12월분 매입액 결제 - 민군기술이전사업"/>
    <x v="1"/>
    <x v="1824"/>
  </r>
  <r>
    <x v="50"/>
    <x v="50"/>
    <s v="개발부"/>
    <d v="2023-12-18T00:00:00"/>
    <s v="20231218-7020-6"/>
    <s v="12월분 매입액 결제 - 지역특화산업육성"/>
    <x v="1"/>
    <x v="1825"/>
  </r>
  <r>
    <x v="50"/>
    <x v="50"/>
    <s v="개발부"/>
    <d v="2023-12-18T00:00:00"/>
    <s v="20231218-7020-7"/>
    <s v="12월분 매입액 결제 - 지역특화산업육성"/>
    <x v="1"/>
    <x v="1826"/>
  </r>
  <r>
    <x v="50"/>
    <x v="50"/>
    <s v="전주고용센터"/>
    <d v="2023-12-18T00:00:00"/>
    <s v="20231218-7021-1"/>
    <s v="22 청년일자리도약장려금(정지훈,최홍준)"/>
    <x v="1114"/>
    <x v="0"/>
  </r>
  <r>
    <x v="50"/>
    <x v="50"/>
    <s v="전주고용센터"/>
    <d v="2023-12-18T00:00:00"/>
    <s v="20231218-7021-3"/>
    <s v="23 청년일자리도약장려금(강세린,곽영진,녹안,박영빈,박희용)"/>
    <x v="1606"/>
    <x v="0"/>
  </r>
  <r>
    <x v="50"/>
    <x v="50"/>
    <s v="(주)카운텍"/>
    <d v="2023-12-18T00:00:00"/>
    <s v="20231218-7023-1"/>
    <s v="12/12일자 매출대금 회수"/>
    <x v="461"/>
    <x v="0"/>
  </r>
  <r>
    <x v="50"/>
    <x v="50"/>
    <s v="RAYTRONJAPAN"/>
    <d v="2023-12-18T00:00:00"/>
    <s v="20231218-7024-1"/>
    <s v="8월잔금,9월일부 매출대금 회수"/>
    <x v="1607"/>
    <x v="0"/>
  </r>
  <r>
    <x v="50"/>
    <x v="50"/>
    <s v="한국전력공사"/>
    <d v="2023-12-18T00:00:00"/>
    <s v="20231218-7026-6"/>
    <s v="전기요금 납부"/>
    <x v="1"/>
    <x v="1827"/>
  </r>
  <r>
    <x v="50"/>
    <x v="50"/>
    <s v="SK텔레콤"/>
    <d v="2023-12-18T00:00:00"/>
    <s v="20231218-7027-14"/>
    <s v="이동전화요금 납부"/>
    <x v="1"/>
    <x v="1828"/>
  </r>
  <r>
    <x v="50"/>
    <x v="50"/>
    <s v="전주고용센터"/>
    <d v="2023-12-19T00:00:00"/>
    <s v="20231219-7001-1"/>
    <s v="23 청년일자리도약장려금(강유니,박연호,조은유,차민준)"/>
    <x v="1608"/>
    <x v="0"/>
  </r>
  <r>
    <x v="50"/>
    <x v="50"/>
    <s v="NICHIA CORPORATION"/>
    <d v="2023-12-19T00:00:00"/>
    <s v="20231219-7002-4"/>
    <s v="LED(NSHU591C) 선결제시 수수료"/>
    <x v="1"/>
    <x v="204"/>
  </r>
  <r>
    <x v="50"/>
    <x v="50"/>
    <s v="한국닛또덴꼬(주)"/>
    <d v="2023-12-19T00:00:00"/>
    <s v="20231219-7003-4"/>
    <s v="EMC(NT8524H-11000) 선결제시 수수료"/>
    <x v="1"/>
    <x v="591"/>
  </r>
  <r>
    <x v="50"/>
    <x v="50"/>
    <s v="한국로봇산업협회"/>
    <d v="2023-12-19T00:00:00"/>
    <s v="20231219-7009-1"/>
    <s v="2023 독일 뮌헨 자동화 전시회 한국관 참가 신청비 환급"/>
    <x v="1609"/>
    <x v="0"/>
  </r>
  <r>
    <x v="50"/>
    <x v="50"/>
    <s v="HANWEI ELECTRONICS GROUP CORPORATION"/>
    <d v="2023-12-20T00:00:00"/>
    <s v="20231220-7002-4"/>
    <s v="GTQ-BS03-HF 외 선결제시 수수료"/>
    <x v="1"/>
    <x v="204"/>
  </r>
  <r>
    <x v="50"/>
    <x v="50"/>
    <s v="신한은행"/>
    <d v="2023-12-20T00:00:00"/>
    <s v="20231220-7009-3"/>
    <s v="공인인증서 갱신수수료"/>
    <x v="1"/>
    <x v="1829"/>
  </r>
  <r>
    <x v="50"/>
    <x v="50"/>
    <s v="태화"/>
    <d v="2023-12-20T00:00:00"/>
    <s v="20231220-7013-1"/>
    <s v="매출대금 선수입금"/>
    <x v="380"/>
    <x v="0"/>
  </r>
  <r>
    <x v="50"/>
    <x v="50"/>
    <s v="신한은행 익산"/>
    <d v="2023-12-21T00:00:00"/>
    <s v="20231221-7003-2"/>
    <s v="김형환 커뮤니티장 빙부상 조의금"/>
    <x v="1"/>
    <x v="380"/>
  </r>
  <r>
    <x v="50"/>
    <x v="50"/>
    <s v="D&amp;M사업부"/>
    <d v="2023-12-22T00:00:00"/>
    <s v="20231222-7001-21"/>
    <s v="10월분 매입액 결제"/>
    <x v="1"/>
    <x v="1830"/>
  </r>
  <r>
    <x v="50"/>
    <x v="50"/>
    <s v="특허청"/>
    <d v="2023-12-22T00:00:00"/>
    <s v="20231222-7002-3"/>
    <s v="연차등록료 2건 납부"/>
    <x v="1"/>
    <x v="1831"/>
  </r>
  <r>
    <x v="50"/>
    <x v="50"/>
    <s v="(주)코스콤"/>
    <d v="2023-12-22T00:00:00"/>
    <s v="20231222-7003-3"/>
    <s v="홈페이지 주가정보시스템 이용료"/>
    <x v="1"/>
    <x v="399"/>
  </r>
  <r>
    <x v="50"/>
    <x v="50"/>
    <s v="페더럴익스프레스코리아(주)"/>
    <d v="2023-12-22T00:00:00"/>
    <s v="20231222-7004-3"/>
    <s v="제품 입출고시 운반비"/>
    <x v="1"/>
    <x v="1832"/>
  </r>
  <r>
    <x v="50"/>
    <x v="50"/>
    <s v="(주)매일경제신문사"/>
    <d v="2023-12-22T00:00:00"/>
    <s v="20231222-7005-2"/>
    <s v="신문구독료"/>
    <x v="1"/>
    <x v="437"/>
  </r>
  <r>
    <x v="50"/>
    <x v="50"/>
    <s v="(주)케이티"/>
    <d v="2023-12-22T00:00:00"/>
    <s v="20231222-7006-5"/>
    <s v="자동화재속보설비 통신비외"/>
    <x v="1"/>
    <x v="1172"/>
  </r>
  <r>
    <x v="50"/>
    <x v="50"/>
    <s v="(주)에스원전주"/>
    <d v="2023-12-22T00:00:00"/>
    <s v="20231222-7007-7"/>
    <s v="무인기계경비용역료외"/>
    <x v="1"/>
    <x v="1356"/>
  </r>
  <r>
    <x v="50"/>
    <x v="50"/>
    <s v="대한산업보건협회"/>
    <d v="2023-12-22T00:00:00"/>
    <s v="20231222-7008-5"/>
    <s v="12월 보건관리대행수수료외"/>
    <x v="1"/>
    <x v="1833"/>
  </r>
  <r>
    <x v="50"/>
    <x v="50"/>
    <s v="사단법인대한산업안전협회"/>
    <d v="2023-12-22T00:00:00"/>
    <s v="20231222-7009-3"/>
    <s v="12월 안전관리대행수수료"/>
    <x v="1"/>
    <x v="497"/>
  </r>
  <r>
    <x v="50"/>
    <x v="50"/>
    <s v="완주산업단지사무소"/>
    <d v="2023-12-22T00:00:00"/>
    <s v="20231222-7010-5"/>
    <s v="상하수도요금 납부"/>
    <x v="1"/>
    <x v="1834"/>
  </r>
  <r>
    <x v="50"/>
    <x v="50"/>
    <s v="미래에셋증권(주)"/>
    <d v="2023-12-22T00:00:00"/>
    <s v="20231222-7011-4"/>
    <s v="퇴직연금 추가 불입"/>
    <x v="1"/>
    <x v="1835"/>
  </r>
  <r>
    <x v="50"/>
    <x v="50"/>
    <s v="전북은행 안골"/>
    <d v="2023-12-22T00:00:00"/>
    <s v="20231222-7012-1"/>
    <s v="외화예금(전북) -&gt; 보통예금(전북) 이체"/>
    <x v="1610"/>
    <x v="0"/>
  </r>
  <r>
    <x v="50"/>
    <x v="50"/>
    <s v="덕진구청"/>
    <d v="2023-12-22T00:00:00"/>
    <s v="20231222-7013-6"/>
    <s v="자동차세5건 납부"/>
    <x v="1"/>
    <x v="1836"/>
  </r>
  <r>
    <x v="50"/>
    <x v="50"/>
    <s v="D&amp;M사업부"/>
    <d v="2023-12-22T00:00:00"/>
    <s v="20231222-7016-8"/>
    <s v="후쿠다고문외9건 출장비 지급"/>
    <x v="1"/>
    <x v="1837"/>
  </r>
  <r>
    <x v="50"/>
    <x v="50"/>
    <s v="(주)LG유플러스"/>
    <d v="2023-12-22T00:00:00"/>
    <s v="20231222-7017-3"/>
    <s v="전화요금 납부"/>
    <x v="1"/>
    <x v="1838"/>
  </r>
  <r>
    <x v="50"/>
    <x v="50"/>
    <s v="(유)군산종합가스"/>
    <d v="2023-12-22T00:00:00"/>
    <s v="20231222-7018-3"/>
    <s v="LPG가스요금 납부"/>
    <x v="1"/>
    <x v="1839"/>
  </r>
  <r>
    <x v="50"/>
    <x v="50"/>
    <s v="전주고용센터"/>
    <d v="2023-12-22T00:00:00"/>
    <s v="20231222-7019-1"/>
    <s v="23 청년일자리도약장려금(나수현,김은서,홍희영,백대현)"/>
    <x v="1611"/>
    <x v="0"/>
  </r>
  <r>
    <x v="50"/>
    <x v="50"/>
    <s v="개발부"/>
    <d v="2023-12-22T00:00:00"/>
    <s v="20231222-7020-3"/>
    <s v="12월분 매입액 결제 - 지역특화산업육성"/>
    <x v="1"/>
    <x v="1840"/>
  </r>
  <r>
    <x v="50"/>
    <x v="50"/>
    <s v="개발부"/>
    <d v="2023-12-22T00:00:00"/>
    <s v="20231222-7020-4"/>
    <s v="12월분 매입액 결제 - 지역특화산업육성"/>
    <x v="1"/>
    <x v="1841"/>
  </r>
  <r>
    <x v="50"/>
    <x v="50"/>
    <s v="정자엠코헤리츠 관리사무소"/>
    <d v="2023-12-22T00:00:00"/>
    <s v="20231222-7021-6"/>
    <s v="관리비 납부"/>
    <x v="1"/>
    <x v="1842"/>
  </r>
  <r>
    <x v="50"/>
    <x v="50"/>
    <s v="대한엘리베이터 주식회사"/>
    <d v="2023-12-22T00:00:00"/>
    <s v="20231222-7023-1"/>
    <s v="매출대금 선수입금"/>
    <x v="283"/>
    <x v="0"/>
  </r>
  <r>
    <x v="50"/>
    <x v="50"/>
    <s v="지에스엘리베이터 주식회사"/>
    <d v="2023-12-22T00:00:00"/>
    <s v="20231222-7023-3"/>
    <s v="11/8일자 매출대금 회수"/>
    <x v="68"/>
    <x v="0"/>
  </r>
  <r>
    <x v="50"/>
    <x v="50"/>
    <s v="엘지전자(주)"/>
    <d v="2023-12-22T00:00:00"/>
    <s v="20231222-7023-5"/>
    <s v="12월분 매출대금 회수"/>
    <x v="1612"/>
    <x v="0"/>
  </r>
  <r>
    <x v="50"/>
    <x v="50"/>
    <s v="주식회사 티솔루션 평택사업소"/>
    <d v="2023-12-22T00:00:00"/>
    <s v="20231222-7024-1"/>
    <s v="12월분 매출대금 회수"/>
    <x v="452"/>
    <x v="0"/>
  </r>
  <r>
    <x v="50"/>
    <x v="50"/>
    <s v="(주)녹십자메디스"/>
    <d v="2023-12-22T00:00:00"/>
    <s v="20231222-7024-3"/>
    <s v="10/31일자 매출대금 회수"/>
    <x v="1613"/>
    <x v="0"/>
  </r>
  <r>
    <x v="50"/>
    <x v="50"/>
    <s v="전북카드"/>
    <d v="2023-12-22T00:00:00"/>
    <s v="20231222-7027-2"/>
    <s v="12월분 법인카드대금 결제"/>
    <x v="1"/>
    <x v="283"/>
  </r>
  <r>
    <x v="50"/>
    <x v="50"/>
    <s v="전북은행 익산"/>
    <d v="2023-12-23T00:00:00"/>
    <s v="20231223-7001-1"/>
    <s v="이자"/>
    <x v="1614"/>
    <x v="0"/>
  </r>
  <r>
    <x v="50"/>
    <x v="50"/>
    <s v="전북은행 익산"/>
    <d v="2023-12-23T00:00:00"/>
    <s v="20231223-7001-4"/>
    <s v="이자"/>
    <x v="1615"/>
    <x v="0"/>
  </r>
  <r>
    <x v="50"/>
    <x v="50"/>
    <s v="전북은행 익산"/>
    <d v="2023-12-23T00:00:00"/>
    <s v="20231223-7001-5"/>
    <s v="이자"/>
    <x v="1616"/>
    <x v="0"/>
  </r>
  <r>
    <x v="50"/>
    <x v="50"/>
    <s v="이경구"/>
    <d v="2023-12-26T00:00:00"/>
    <s v="20231226-7002-2"/>
    <s v="핵심소재-이차전지 전해질 관련 전문가 입회비"/>
    <x v="1"/>
    <x v="1843"/>
  </r>
  <r>
    <x v="50"/>
    <x v="50"/>
    <s v="서요한"/>
    <d v="2023-12-26T00:00:00"/>
    <s v="20231226-7002-4"/>
    <s v="핵심소재-핵심소재 성적서 전문가 입회비"/>
    <x v="1"/>
    <x v="1843"/>
  </r>
  <r>
    <x v="50"/>
    <x v="50"/>
    <s v="반도체사업부"/>
    <d v="2023-12-26T00:00:00"/>
    <s v="20231226-7002-7"/>
    <s v="보통예금(하나) -&gt; 보통예금(신한) - 핵심소재 원천기술"/>
    <x v="770"/>
    <x v="0"/>
  </r>
  <r>
    <x v="50"/>
    <x v="50"/>
    <s v="반도체사업부"/>
    <d v="2023-12-26T00:00:00"/>
    <s v="20231226-7002-8"/>
    <s v="보통예금(하나) -&gt; 보통예금(신한) - 핵심소재 원천기술"/>
    <x v="1"/>
    <x v="906"/>
  </r>
  <r>
    <x v="50"/>
    <x v="50"/>
    <s v="(주)폴라리스우노"/>
    <d v="2023-12-26T00:00:00"/>
    <s v="20231226-7003-1"/>
    <s v="리노스 매각 선수금"/>
    <x v="156"/>
    <x v="0"/>
  </r>
  <r>
    <x v="50"/>
    <x v="50"/>
    <s v="이학수"/>
    <d v="2023-12-26T00:00:00"/>
    <s v="20231226-7004-1"/>
    <s v="대여금 이자 회수"/>
    <x v="1617"/>
    <x v="0"/>
  </r>
  <r>
    <x v="50"/>
    <x v="50"/>
    <s v="유한회사 엘제이금속"/>
    <d v="2023-12-26T00:00:00"/>
    <s v="20231226-7005-1"/>
    <s v="리드프레임 부산물 매각"/>
    <x v="1618"/>
    <x v="0"/>
  </r>
  <r>
    <x v="50"/>
    <x v="50"/>
    <s v="하나카드(민군)"/>
    <d v="2023-12-26T00:00:00"/>
    <s v="20231226-7010-2"/>
    <s v="12월분 법인카드대금 결제 - 민군기술이전사업"/>
    <x v="1"/>
    <x v="1844"/>
  </r>
  <r>
    <x v="50"/>
    <x v="50"/>
    <s v="하나카드"/>
    <d v="2023-12-26T00:00:00"/>
    <s v="20231226-7011-2"/>
    <s v="12월분 법인카드대금 결제 - 핵심소재원천기술개발사업"/>
    <x v="1"/>
    <x v="1845"/>
  </r>
  <r>
    <x v="50"/>
    <x v="50"/>
    <s v="하나카드(지역)"/>
    <d v="2023-12-26T00:00:00"/>
    <s v="20231226-7012-2"/>
    <s v="12월분 법인카드대금 결제 - 지역특화산업육성"/>
    <x v="1"/>
    <x v="1846"/>
  </r>
  <r>
    <x v="50"/>
    <x v="50"/>
    <s v="유한회사 봉동두레"/>
    <d v="2023-12-27T00:00:00"/>
    <s v="20231227-7001-3"/>
    <s v="임직원 송년회"/>
    <x v="1"/>
    <x v="1847"/>
  </r>
  <r>
    <x v="50"/>
    <x v="50"/>
    <s v="주식회사 진셀바이오텍"/>
    <d v="2023-12-27T00:00:00"/>
    <s v="20231227-7002-1"/>
    <s v="4~9월 임대료외"/>
    <x v="1619"/>
    <x v="0"/>
  </r>
  <r>
    <x v="50"/>
    <x v="50"/>
    <s v="주식회사 진셀바이오텍"/>
    <d v="2023-12-27T00:00:00"/>
    <s v="20231227-7004-1"/>
    <s v="대여금 이자"/>
    <x v="1620"/>
    <x v="0"/>
  </r>
  <r>
    <x v="50"/>
    <x v="50"/>
    <s v="신한은행 익산"/>
    <d v="2023-12-27T00:00:00"/>
    <s v="20231227-7005-2"/>
    <s v="신한은행(보통예금) -&gt; 신한은행(MMF) 이체"/>
    <x v="1"/>
    <x v="1848"/>
  </r>
  <r>
    <x v="50"/>
    <x v="50"/>
    <s v="주식회사 창조테크놀러지"/>
    <d v="2023-12-27T00:00:00"/>
    <s v="20231227-7006-1"/>
    <s v="11/24일자 매출대금 회수"/>
    <x v="438"/>
    <x v="0"/>
  </r>
  <r>
    <x v="50"/>
    <x v="50"/>
    <s v="전라북도 부안군 농업기술센터"/>
    <d v="2023-12-27T00:00:00"/>
    <s v="20231227-7006-3"/>
    <s v="12/22일자 매출대금 회수"/>
    <x v="1621"/>
    <x v="0"/>
  </r>
  <r>
    <x v="50"/>
    <x v="50"/>
    <s v="(주)신도리코"/>
    <d v="2023-12-27T00:00:00"/>
    <s v="20231227-7006-5"/>
    <s v="11월분 매출대금 회수"/>
    <x v="1622"/>
    <x v="0"/>
  </r>
  <r>
    <x v="50"/>
    <x v="50"/>
    <s v="주식회사 맥스웨이"/>
    <d v="2023-12-27T00:00:00"/>
    <s v="20231227-7007-1"/>
    <s v="매출대금 선수입금"/>
    <x v="307"/>
    <x v="0"/>
  </r>
  <r>
    <x v="50"/>
    <x v="50"/>
    <s v="D&amp;M사업부"/>
    <d v="2023-12-27T00:00:00"/>
    <s v="20231227-7010-69"/>
    <s v="11월분 매입액 결제"/>
    <x v="1"/>
    <x v="1849"/>
  </r>
  <r>
    <x v="50"/>
    <x v="50"/>
    <s v="개별용달"/>
    <d v="2023-12-28T00:00:00"/>
    <s v="20231228-7001-3"/>
    <s v="LED조명 출하시 운반비"/>
    <x v="1"/>
    <x v="160"/>
  </r>
  <r>
    <x v="50"/>
    <x v="50"/>
    <s v="개별화물"/>
    <d v="2023-12-28T00:00:00"/>
    <s v="20231228-7002-3"/>
    <s v="LED조명 출하시 운반비"/>
    <x v="1"/>
    <x v="160"/>
  </r>
  <r>
    <x v="50"/>
    <x v="50"/>
    <s v="반도체사업부"/>
    <d v="2023-12-28T00:00:00"/>
    <s v="20231228-7003-1"/>
    <s v="핵심소재원천기술개발사업 과제 관련 부가세 복원"/>
    <x v="1623"/>
    <x v="0"/>
  </r>
  <r>
    <x v="50"/>
    <x v="50"/>
    <s v="반도체사업부"/>
    <d v="2023-12-28T00:00:00"/>
    <s v="20231228-7003-2"/>
    <s v="핵심소재원천기술개발사업 과제 관련 부가세 복원"/>
    <x v="1"/>
    <x v="1850"/>
  </r>
  <r>
    <x v="50"/>
    <x v="50"/>
    <s v="반도체사업부"/>
    <d v="2023-12-28T00:00:00"/>
    <s v="20231228-7004-1"/>
    <s v="핵심소재 원천기술 관련 인건비 이체(3단계 4차년도)"/>
    <x v="1624"/>
    <x v="0"/>
  </r>
  <r>
    <x v="50"/>
    <x v="50"/>
    <s v="반도체사업부"/>
    <d v="2023-12-28T00:00:00"/>
    <s v="20231228-7004-2"/>
    <s v="핵심소재 원천기술 관련 인건비 이체(3단계 4차년도)"/>
    <x v="1"/>
    <x v="1851"/>
  </r>
  <r>
    <x v="50"/>
    <x v="50"/>
    <s v="특허법인 정진"/>
    <d v="2023-12-28T00:00:00"/>
    <s v="20231228-7005-4"/>
    <s v="핵심소재-QD 고분자 필름 개발 특허비용"/>
    <x v="1"/>
    <x v="474"/>
  </r>
  <r>
    <x v="50"/>
    <x v="50"/>
    <s v="특허법인 정진"/>
    <d v="2023-12-28T00:00:00"/>
    <s v="20231228-7005-5"/>
    <s v="핵심소재-QD 고분자 필름 개발 특허비용"/>
    <x v="1"/>
    <x v="1852"/>
  </r>
  <r>
    <x v="50"/>
    <x v="50"/>
    <s v="반도체사업부"/>
    <d v="2023-12-28T00:00:00"/>
    <s v="20231228-7006-5"/>
    <s v="12월분 매입액 결제 - 핵심소재 원천기술"/>
    <x v="1"/>
    <x v="1853"/>
  </r>
  <r>
    <x v="50"/>
    <x v="50"/>
    <s v="반도체사업부"/>
    <d v="2023-12-28T00:00:00"/>
    <s v="20231228-7006-6"/>
    <s v="12월분 매입액 결제 - 핵심소재 원천기술"/>
    <x v="1"/>
    <x v="1854"/>
  </r>
  <r>
    <x v="50"/>
    <x v="50"/>
    <s v="대주회계법인"/>
    <d v="2023-12-28T00:00:00"/>
    <s v="20231228-7007-3"/>
    <s v="리노스 매각 관련 평가수수료"/>
    <x v="1"/>
    <x v="1855"/>
  </r>
  <r>
    <x v="50"/>
    <x v="50"/>
    <s v="신정상사"/>
    <d v="2023-12-28T00:00:00"/>
    <s v="20231228-7008-3"/>
    <s v="점보롤화장지"/>
    <x v="1"/>
    <x v="1453"/>
  </r>
  <r>
    <x v="50"/>
    <x v="50"/>
    <s v="어스틴투자자문주식회사"/>
    <d v="2023-12-28T00:00:00"/>
    <s v="20231228-7010-1"/>
    <s v="대여금 회수"/>
    <x v="1625"/>
    <x v="0"/>
  </r>
  <r>
    <x v="50"/>
    <x v="50"/>
    <s v="신한은행 익산"/>
    <d v="2023-12-28T00:00:00"/>
    <s v="20231228-7011-1"/>
    <s v="펀드예탁금 이자"/>
    <x v="1626"/>
    <x v="0"/>
  </r>
  <r>
    <x v="50"/>
    <x v="50"/>
    <s v="플랜트"/>
    <d v="2023-12-28T00:00:00"/>
    <s v="20231228-7012-1"/>
    <s v="이자"/>
    <x v="1627"/>
    <x v="0"/>
  </r>
  <r>
    <x v="50"/>
    <x v="50"/>
    <s v="건흥전기(주)"/>
    <d v="2023-12-28T00:00:00"/>
    <s v="20231228-7013-1"/>
    <s v="11/30일자 매출대금 회수"/>
    <x v="71"/>
    <x v="0"/>
  </r>
  <r>
    <x v="50"/>
    <x v="50"/>
    <s v="카오스(주)"/>
    <d v="2023-12-28T00:00:00"/>
    <s v="20231228-7013-3"/>
    <s v="8/31일자 매출대금 회수"/>
    <x v="1628"/>
    <x v="0"/>
  </r>
  <r>
    <x v="50"/>
    <x v="50"/>
    <s v="장수군청"/>
    <d v="2023-12-28T00:00:00"/>
    <s v="20231228-7013-5"/>
    <s v="12/27일자 매출대금 회수"/>
    <x v="1629"/>
    <x v="0"/>
  </r>
  <r>
    <x v="50"/>
    <x v="50"/>
    <s v="OMRON(SHANGHAI)CO.,LTD"/>
    <d v="2023-12-28T00:00:00"/>
    <s v="20231228-7016-1"/>
    <s v="9월일부,10월일부,11월일부 매출대금 회수"/>
    <x v="1630"/>
    <x v="0"/>
  </r>
  <r>
    <x v="50"/>
    <x v="50"/>
    <s v="전라북도 부안군 농업기술센터"/>
    <d v="2023-12-28T00:00:00"/>
    <s v="20231228-7017-1"/>
    <s v="12/22일자 매출대금 회수"/>
    <x v="1631"/>
    <x v="0"/>
  </r>
  <r>
    <x v="50"/>
    <x v="50"/>
    <s v="대보정보통신(경기)"/>
    <d v="2023-12-28T00:00:00"/>
    <s v="20231228-7017-3"/>
    <s v="12/20일자 매출대금 회수"/>
    <x v="1632"/>
    <x v="0"/>
  </r>
  <r>
    <x v="50"/>
    <x v="50"/>
    <s v="갤럭시아디바이스 구미2공장"/>
    <d v="2023-12-28T00:00:00"/>
    <s v="20231228-7017-5"/>
    <s v="10/31일자 매출대금 회수"/>
    <x v="1633"/>
    <x v="0"/>
  </r>
  <r>
    <x v="50"/>
    <x v="50"/>
    <s v="(주)세영기술"/>
    <d v="2023-12-28T00:00:00"/>
    <s v="20231228-7018-1"/>
    <s v="11/24일자 매출대금 회수"/>
    <x v="530"/>
    <x v="0"/>
  </r>
  <r>
    <x v="50"/>
    <x v="50"/>
    <s v="SUNNY OPTICS(ZHONGSHAN) CO., L"/>
    <d v="2023-12-29T00:00:00"/>
    <s v="20231229-7007-1"/>
    <s v="8월잔금,9월,10월일부 매출대금 회수"/>
    <x v="1634"/>
    <x v="0"/>
  </r>
  <r>
    <x v="50"/>
    <x v="50"/>
    <s v="(주)옵토하이텍"/>
    <d v="2023-12-29T00:00:00"/>
    <s v="20231229-7012-1"/>
    <s v="10/23일자 매출대금 회수"/>
    <x v="1635"/>
    <x v="0"/>
  </r>
  <r>
    <x v="50"/>
    <x v="50"/>
    <s v="금강테크(주)"/>
    <d v="2023-12-29T00:00:00"/>
    <s v="20231229-7012-3"/>
    <s v="11/24일자 매출대금 회수"/>
    <x v="1636"/>
    <x v="0"/>
  </r>
  <r>
    <x v="50"/>
    <x v="50"/>
    <s v="주식회사 엠에스텍코리아"/>
    <d v="2023-12-29T00:00:00"/>
    <s v="20231229-7012-5"/>
    <s v="11/18일자 매출대금 회수"/>
    <x v="327"/>
    <x v="0"/>
  </r>
  <r>
    <x v="50"/>
    <x v="50"/>
    <s v="한화시스템(주)"/>
    <d v="2023-12-29T00:00:00"/>
    <s v="20231229-7013-1"/>
    <s v="12/20일자 매출대금 회수"/>
    <x v="1637"/>
    <x v="0"/>
  </r>
  <r>
    <x v="50"/>
    <x v="50"/>
    <s v="현대무벡스 주식회사"/>
    <d v="2023-12-29T00:00:00"/>
    <s v="20231229-7013-3"/>
    <s v="11/30일자 매출대금 회수"/>
    <x v="278"/>
    <x v="0"/>
  </r>
  <r>
    <x v="50"/>
    <x v="50"/>
    <s v="DK전자"/>
    <d v="2023-12-29T00:00:00"/>
    <s v="20231229-7013-5"/>
    <s v="11/24일자 매출대금 회수"/>
    <x v="537"/>
    <x v="0"/>
  </r>
  <r>
    <x v="50"/>
    <x v="50"/>
    <s v="(주)아이트로닉스"/>
    <d v="2023-12-29T00:00:00"/>
    <s v="20231229-7014-1"/>
    <s v="11/24일자 매출대금 회수"/>
    <x v="310"/>
    <x v="0"/>
  </r>
  <r>
    <x v="50"/>
    <x v="50"/>
    <s v="주식회사 중앙첨단소재"/>
    <d v="2023-12-29T00:00:00"/>
    <s v="20231229-7014-3"/>
    <s v="11/20일자 매출대금 회수"/>
    <x v="1638"/>
    <x v="0"/>
  </r>
  <r>
    <x v="50"/>
    <x v="50"/>
    <s v="엘아이지넥스원(주)"/>
    <d v="2023-12-29T00:00:00"/>
    <s v="20231229-7014-5"/>
    <s v="12/22일자 매출대금 회수"/>
    <x v="1639"/>
    <x v="0"/>
  </r>
  <r>
    <x v="50"/>
    <x v="50"/>
    <s v="(주)서브원"/>
    <d v="2023-12-29T00:00:00"/>
    <s v="20231229-7015-1"/>
    <s v="12/15일자 매출대금 회수"/>
    <x v="1640"/>
    <x v="0"/>
  </r>
  <r>
    <x v="50"/>
    <x v="50"/>
    <s v="(주)오상헬스케어"/>
    <d v="2023-12-29T00:00:00"/>
    <s v="20231229-7015-3"/>
    <s v="11/24일자 매출대금 회수"/>
    <x v="915"/>
    <x v="0"/>
  </r>
  <r>
    <x v="50"/>
    <x v="50"/>
    <s v="주식회사 마운트지앤디"/>
    <d v="2023-12-29T00:00:00"/>
    <s v="20231229-7015-5"/>
    <s v="10/31일자 매출대금 회수"/>
    <x v="1641"/>
    <x v="0"/>
  </r>
  <r>
    <x v="50"/>
    <x v="50"/>
    <s v="현대엘리베이터(주)"/>
    <d v="2023-12-29T00:00:00"/>
    <s v="20231229-7016-1"/>
    <s v="10/31일자 매출대금 회수"/>
    <x v="1642"/>
    <x v="0"/>
  </r>
  <r>
    <x v="50"/>
    <x v="50"/>
    <s v="계림이엔티"/>
    <d v="2023-12-29T00:00:00"/>
    <s v="20231229-7016-3"/>
    <s v="11/30일자 매출대금 회수"/>
    <x v="1071"/>
    <x v="0"/>
  </r>
  <r>
    <x v="50"/>
    <x v="50"/>
    <s v="(주)광우"/>
    <d v="2023-12-29T00:00:00"/>
    <s v="20231229-7017-1"/>
    <s v="9/25일자 매출대금 회수"/>
    <x v="1643"/>
    <x v="0"/>
  </r>
  <r>
    <x v="50"/>
    <x v="50"/>
    <s v="미래에셋증권 주식회사"/>
    <d v="2023-12-29T00:00:00"/>
    <s v="20231229-7020-1"/>
    <s v="이자"/>
    <x v="1644"/>
    <x v="0"/>
  </r>
  <r>
    <x v="50"/>
    <x v="50"/>
    <s v="삼성증권 익산"/>
    <d v="2023-12-31T00:00:00"/>
    <s v="20231231-7033-1"/>
    <s v="이자"/>
    <x v="1645"/>
    <x v="0"/>
  </r>
  <r>
    <x v="50"/>
    <x v="50"/>
    <s v="KB증권"/>
    <d v="2023-12-31T00:00:00"/>
    <s v="20231231-7034-1"/>
    <s v="이자"/>
    <x v="1646"/>
    <x v="0"/>
  </r>
  <r>
    <x v="50"/>
    <x v="50"/>
    <s v="신한금융투자주식회사"/>
    <d v="2023-12-31T00:00:00"/>
    <s v="20231231-7035-1"/>
    <s v="이자"/>
    <x v="1647"/>
    <x v="0"/>
  </r>
  <r>
    <x v="50"/>
    <x v="50"/>
    <s v="미래에셋증권 주식회사"/>
    <d v="2023-12-31T00:00:00"/>
    <s v="20231231-7035-3"/>
    <s v="이자"/>
    <x v="1075"/>
    <x v="0"/>
  </r>
  <r>
    <x v="50"/>
    <x v="50"/>
    <s v="미래에셋증권 주식회사"/>
    <d v="2023-12-31T00:00:00"/>
    <s v="20231231-7035-5"/>
    <s v="이자"/>
    <x v="1648"/>
    <x v="0"/>
  </r>
  <r>
    <x v="50"/>
    <x v="50"/>
    <s v="개발부"/>
    <d v="2023-12-31T00:00:00"/>
    <s v="20231231-7041-5"/>
    <s v="4분기 결산 대체-핵심소재 원천기술"/>
    <x v="1"/>
    <x v="1856"/>
  </r>
  <r>
    <x v="50"/>
    <x v="50"/>
    <s v="개발부"/>
    <d v="2023-12-31T00:00:00"/>
    <s v="20231231-7041-6"/>
    <s v="4분기 결산 대체-전북특구 기술사업화"/>
    <x v="1"/>
    <x v="1857"/>
  </r>
  <r>
    <x v="50"/>
    <x v="50"/>
    <s v="개발부"/>
    <d v="2023-12-31T00:00:00"/>
    <s v="20231231-7041-7"/>
    <s v="4분기 결산 대체-상용차산업 혁신성장"/>
    <x v="1"/>
    <x v="1484"/>
  </r>
  <r>
    <x v="50"/>
    <x v="50"/>
    <s v="개발부"/>
    <d v="2023-12-31T00:00:00"/>
    <s v="20231231-7041-8"/>
    <s v="4분기 결산 대체-지역특화산업육성"/>
    <x v="1"/>
    <x v="1858"/>
  </r>
  <r>
    <x v="50"/>
    <x v="50"/>
    <s v="개발부"/>
    <d v="2023-12-31T00:00:00"/>
    <s v="20231231-7041-9"/>
    <s v="4분기 결산 대체-민군기술이전사업"/>
    <x v="1"/>
    <x v="1859"/>
  </r>
  <r>
    <x v="51"/>
    <x v="51"/>
    <s v="서울보증보험 익산"/>
    <d v="2023-01-25T00:00:00"/>
    <s v="20230125-7013-1"/>
    <s v="LED조명기구  외 납품시 하자이행보증보험증권 발급료"/>
    <x v="1303"/>
    <x v="0"/>
  </r>
  <r>
    <x v="51"/>
    <x v="51"/>
    <s v="서울보증보험 익산"/>
    <d v="2023-02-14T00:00:00"/>
    <s v="20230214-7009-1"/>
    <s v="LED조명기구등 외 납품시 하자이행보증보험증권 발급료"/>
    <x v="1303"/>
    <x v="0"/>
  </r>
  <r>
    <x v="51"/>
    <x v="51"/>
    <s v="서울보증보험 익산"/>
    <d v="2023-02-20T00:00:00"/>
    <s v="20230220-7011-1"/>
    <s v="LED조명기구등 외 납품시 하자이행보증보험증권 발급료"/>
    <x v="1303"/>
    <x v="0"/>
  </r>
  <r>
    <x v="51"/>
    <x v="51"/>
    <s v="서울보증보험 익산"/>
    <d v="2023-03-15T00:00:00"/>
    <s v="20230315-7015-1"/>
    <s v="LED조명기구등 외 납품시 하자이행보증보험증권 발급료"/>
    <x v="1303"/>
    <x v="0"/>
  </r>
  <r>
    <x v="51"/>
    <x v="51"/>
    <s v="서울보증보험 익산"/>
    <d v="2023-04-25T00:00:00"/>
    <s v="20230425-7019-1"/>
    <s v="LED조명기구등 외 납품시 하자이행보증보험증권 발급료"/>
    <x v="1303"/>
    <x v="0"/>
  </r>
  <r>
    <x v="51"/>
    <x v="51"/>
    <s v="서울보증보험 익산"/>
    <d v="2023-05-02T00:00:00"/>
    <s v="20230502-7013-1"/>
    <s v="LED램프 외 납품시 하자이행보증보험증권 발급료"/>
    <x v="1303"/>
    <x v="0"/>
  </r>
  <r>
    <x v="51"/>
    <x v="51"/>
    <s v="현대해상화재보험"/>
    <d v="2023-05-12T00:00:00"/>
    <s v="20230512-7001-1"/>
    <s v="공장화재보험(23.05.14~24.05.14)"/>
    <x v="1649"/>
    <x v="0"/>
  </r>
  <r>
    <x v="51"/>
    <x v="51"/>
    <s v="현대해상화재보험"/>
    <d v="2023-05-12T00:00:00"/>
    <s v="20230512-7001-4"/>
    <s v="22년 공장화재보험(22.05.14~23.05.14)"/>
    <x v="1650"/>
    <x v="0"/>
  </r>
  <r>
    <x v="51"/>
    <x v="51"/>
    <s v="서울보증보험 익산"/>
    <d v="2023-06-05T00:00:00"/>
    <s v="20230605-7019-1"/>
    <s v="LED보안등 외 납품시 하자이행보증보험증권 발급료"/>
    <x v="1303"/>
    <x v="0"/>
  </r>
  <r>
    <x v="51"/>
    <x v="51"/>
    <s v="서울보증보험 익산"/>
    <d v="2023-06-14T00:00:00"/>
    <s v="20230614-7001-1"/>
    <s v="LED조명기구등 외 납품시 하자이행보증보험증권 발급료"/>
    <x v="1303"/>
    <x v="0"/>
  </r>
  <r>
    <x v="51"/>
    <x v="51"/>
    <s v="서울보증보험 익산"/>
    <d v="2023-06-19T00:00:00"/>
    <s v="20230619-7014-1"/>
    <s v="LED조명기구등 외 납품시 하자이행보증보험증권 발급료"/>
    <x v="1303"/>
    <x v="0"/>
  </r>
  <r>
    <x v="51"/>
    <x v="51"/>
    <s v="서울보증보험 익산"/>
    <d v="2023-06-26T00:00:00"/>
    <s v="20230626-7021-1"/>
    <s v="LED조명기구등 외 납품시 하자이행보증보험증권 발급료"/>
    <x v="1303"/>
    <x v="0"/>
  </r>
  <r>
    <x v="51"/>
    <x v="51"/>
    <s v="서울보증보험 익산"/>
    <d v="2023-07-10T00:00:00"/>
    <s v="20230710-7006-1"/>
    <s v="자동증강조명장치 외 납품시 하자이행보증보험증권 발급료"/>
    <x v="1303"/>
    <x v="0"/>
  </r>
  <r>
    <x v="51"/>
    <x v="51"/>
    <s v="서울보증보험 익산"/>
    <d v="2023-07-13T00:00:00"/>
    <s v="20230713-7004-1"/>
    <s v="자동증강조명장치 외 하자이행보증보험증권 발급료 환급"/>
    <x v="1651"/>
    <x v="0"/>
  </r>
  <r>
    <x v="51"/>
    <x v="51"/>
    <s v="서울보증보험 익산"/>
    <d v="2023-07-17T00:00:00"/>
    <s v="20230717-7008-1"/>
    <s v="LED조명기구등 외 납품시 하자이행보증보험증권 발급료"/>
    <x v="1652"/>
    <x v="0"/>
  </r>
  <r>
    <x v="51"/>
    <x v="51"/>
    <s v="서울보증보험 익산"/>
    <d v="2023-07-25T00:00:00"/>
    <s v="20230725-7016-1"/>
    <s v="LED조명기구등 외 납품시 하자이행보증보험증권 발급료"/>
    <x v="1303"/>
    <x v="0"/>
  </r>
  <r>
    <x v="51"/>
    <x v="51"/>
    <s v="서울보증보험 익산"/>
    <d v="2023-08-22T00:00:00"/>
    <s v="20230822-7010-1"/>
    <s v="LED조명기구 외 납품시 하자이행보증보험증권 발급료"/>
    <x v="1303"/>
    <x v="0"/>
  </r>
  <r>
    <x v="51"/>
    <x v="51"/>
    <s v="서울보증보험 익산"/>
    <d v="2023-08-29T00:00:00"/>
    <s v="20230829-7001-1"/>
    <s v="LED조명기구 외 납품시 하자이행보증보험증권 발급료"/>
    <x v="1303"/>
    <x v="0"/>
  </r>
  <r>
    <x v="51"/>
    <x v="51"/>
    <s v="서울보증보험 익산"/>
    <d v="2023-09-18T00:00:00"/>
    <s v="20230918-7020-1"/>
    <s v="LED보안등기구 외 납품시 하자이행보증보험증권 발급료"/>
    <x v="1303"/>
    <x v="0"/>
  </r>
  <r>
    <x v="51"/>
    <x v="51"/>
    <s v="서울보증보험 익산"/>
    <d v="2023-10-04T00:00:00"/>
    <s v="20231004-7018-1"/>
    <s v="LED조명 외 납품시 하자이행보증보험증권 발급료"/>
    <x v="1303"/>
    <x v="0"/>
  </r>
  <r>
    <x v="51"/>
    <x v="51"/>
    <s v="서울보증보험 익산"/>
    <d v="2023-10-24T00:00:00"/>
    <s v="20231024-7015-1"/>
    <s v="LED조명 외 납품시 하자이행보증보험증권 발급료"/>
    <x v="1303"/>
    <x v="0"/>
  </r>
  <r>
    <x v="51"/>
    <x v="51"/>
    <s v="서울보증보험 익산"/>
    <d v="2023-10-30T00:00:00"/>
    <s v="20231030-7012-1"/>
    <s v="LED조명 외 납품시 하자이행보증보험증권 발급료"/>
    <x v="1652"/>
    <x v="0"/>
  </r>
  <r>
    <x v="51"/>
    <x v="51"/>
    <s v="서울보증보험 익산"/>
    <d v="2023-11-06T00:00:00"/>
    <s v="20231106-7016-1"/>
    <s v="LED조명 외 납품시 하자이행보증보험증권 발급료"/>
    <x v="1652"/>
    <x v="0"/>
  </r>
  <r>
    <x v="51"/>
    <x v="51"/>
    <s v="서울보증보험 익산"/>
    <d v="2023-11-13T00:00:00"/>
    <s v="20231113-7008-1"/>
    <s v="LED조명기구등 외 납품시 하자이행보증보험증권 발급료"/>
    <x v="1303"/>
    <x v="0"/>
  </r>
  <r>
    <x v="51"/>
    <x v="51"/>
    <s v="서울보증보험 익산"/>
    <d v="2023-11-27T00:00:00"/>
    <s v="20231127-7016-1"/>
    <s v="LED조명기구등 외 납품시 하자이행보증보험증권 발급료"/>
    <x v="1303"/>
    <x v="0"/>
  </r>
  <r>
    <x v="51"/>
    <x v="51"/>
    <s v="서울보증보험 익산"/>
    <d v="2023-12-04T00:00:00"/>
    <s v="20231204-7009-1"/>
    <s v="LED조명기구등 외 납품시 하자이행보증보험증권 발급료"/>
    <x v="74"/>
    <x v="0"/>
  </r>
  <r>
    <x v="51"/>
    <x v="51"/>
    <s v="서울보증보험 익산"/>
    <d v="2023-12-07T00:00:00"/>
    <s v="20231207-7001-1"/>
    <s v="LED조명기구등 외 납품시 하자이행보증보험증권 발급료"/>
    <x v="1652"/>
    <x v="0"/>
  </r>
  <r>
    <x v="51"/>
    <x v="51"/>
    <s v="서울보증보험 익산"/>
    <d v="2023-12-11T00:00:00"/>
    <s v="20231211-7023-1"/>
    <s v="LED조명기구등 외 납품시 하자이행보증보험증권 발급료"/>
    <x v="74"/>
    <x v="0"/>
  </r>
  <r>
    <x v="51"/>
    <x v="51"/>
    <s v="서울보증보험 익산"/>
    <d v="2023-12-12T00:00:00"/>
    <s v="20231212-7002-1"/>
    <s v="LED조명기구등 외 납품시 하자이행보증보험증권 발급료"/>
    <x v="1303"/>
    <x v="0"/>
  </r>
  <r>
    <x v="52"/>
    <x v="52"/>
    <s v="파리바게트 삼례점"/>
    <d v="2023-01-16T00:00:00"/>
    <s v="20230116-7003-1"/>
    <s v="생일자 케익지원"/>
    <x v="1653"/>
    <x v="0"/>
  </r>
  <r>
    <x v="52"/>
    <x v="52"/>
    <s v="코오롱하이필(대양)"/>
    <d v="2023-01-16T00:00:00"/>
    <s v="20230116-7021-1"/>
    <s v="정수기렌탈"/>
    <x v="1654"/>
    <x v="0"/>
  </r>
  <r>
    <x v="52"/>
    <x v="52"/>
    <s v="박영순"/>
    <d v="2023-01-20T00:00:00"/>
    <s v="20230120-7005-2"/>
    <s v="2023 구정 임직원 선물세트"/>
    <x v="1655"/>
    <x v="0"/>
  </r>
  <r>
    <x v="52"/>
    <x v="52"/>
    <s v="D&amp;M사업부"/>
    <d v="2023-01-20T00:00:00"/>
    <s v="20230120-7011-1"/>
    <s v="임직원식사"/>
    <x v="1656"/>
    <x v="0"/>
  </r>
  <r>
    <x v="52"/>
    <x v="52"/>
    <s v="SK텔레콤"/>
    <d v="2023-01-25T00:00:00"/>
    <s v="20230125-7007-4"/>
    <s v="이동전화요금 010-3658-7626"/>
    <x v="1657"/>
    <x v="0"/>
  </r>
  <r>
    <x v="52"/>
    <x v="52"/>
    <s v="SK텔레콤"/>
    <d v="2023-01-25T00:00:00"/>
    <s v="20230125-7007-5"/>
    <s v="이동전화요금 010-2632-4287"/>
    <x v="1658"/>
    <x v="0"/>
  </r>
  <r>
    <x v="52"/>
    <x v="52"/>
    <s v="SK텔레콤"/>
    <d v="2023-01-25T00:00:00"/>
    <s v="20230125-7007-6"/>
    <s v="이동전화요금 010-4859-3195"/>
    <x v="1659"/>
    <x v="0"/>
  </r>
  <r>
    <x v="52"/>
    <x v="52"/>
    <s v="SK텔레콤"/>
    <d v="2023-01-25T00:00:00"/>
    <s v="20230125-7007-7"/>
    <s v="이동전화요금 010-3371-1048"/>
    <x v="1660"/>
    <x v="0"/>
  </r>
  <r>
    <x v="52"/>
    <x v="52"/>
    <s v="(주)케이티"/>
    <d v="2023-01-25T00:00:00"/>
    <s v="20230125-7007-8"/>
    <s v="이동전화요금 010-3207-1683"/>
    <x v="1661"/>
    <x v="0"/>
  </r>
  <r>
    <x v="52"/>
    <x v="52"/>
    <s v="(주)LG유플러스"/>
    <d v="2023-01-25T00:00:00"/>
    <s v="20230125-7007-9"/>
    <s v="이동전화요금 010-2754-9474"/>
    <x v="1662"/>
    <x v="0"/>
  </r>
  <r>
    <x v="52"/>
    <x v="52"/>
    <s v="SK텔레콤"/>
    <d v="2023-01-25T00:00:00"/>
    <s v="20230125-7007-10"/>
    <s v="이동전화요금 010-3689-0552"/>
    <x v="1663"/>
    <x v="0"/>
  </r>
  <r>
    <x v="52"/>
    <x v="52"/>
    <s v="(주)LG유플러스"/>
    <d v="2023-01-25T00:00:00"/>
    <s v="20230125-7007-11"/>
    <s v="인터넷이용료"/>
    <x v="1664"/>
    <x v="0"/>
  </r>
  <r>
    <x v="52"/>
    <x v="52"/>
    <s v="네슬레코리아 유한책임회사"/>
    <d v="2023-01-25T00:00:00"/>
    <s v="20230125-7022-1"/>
    <s v="캡슐커피 외"/>
    <x v="1665"/>
    <x v="0"/>
  </r>
  <r>
    <x v="52"/>
    <x v="52"/>
    <s v="D&amp;M사업부"/>
    <d v="2023-01-27T00:00:00"/>
    <s v="20230127-7004-1"/>
    <s v="차량 점검"/>
    <x v="1666"/>
    <x v="0"/>
  </r>
  <r>
    <x v="52"/>
    <x v="52"/>
    <s v="(유)신일해외관광"/>
    <d v="2023-01-29T00:00:00"/>
    <s v="20230129-7001-1"/>
    <s v="1월 통근버스"/>
    <x v="1667"/>
    <x v="0"/>
  </r>
  <r>
    <x v="52"/>
    <x v="52"/>
    <s v="개발부"/>
    <d v="2023-01-30T00:00:00"/>
    <s v="20230130-7007-5"/>
    <s v="유성대(이영숙)상록수빌302호 관리비"/>
    <x v="1668"/>
    <x v="0"/>
  </r>
  <r>
    <x v="52"/>
    <x v="52"/>
    <s v="관리부"/>
    <d v="2023-01-31T00:00:00"/>
    <s v="20230131-7016-4"/>
    <s v="1월분 소액현금(도시가스 외)"/>
    <x v="1669"/>
    <x v="0"/>
  </r>
  <r>
    <x v="52"/>
    <x v="52"/>
    <s v="엘에프에스(주)오디텍점"/>
    <d v="2023-01-31T00:00:00"/>
    <s v="20230131-7033-2"/>
    <s v="1월 식대"/>
    <x v="1670"/>
    <x v="0"/>
  </r>
  <r>
    <x v="52"/>
    <x v="52"/>
    <s v="현대3공단 주유소"/>
    <d v="2023-01-31T00:00:00"/>
    <s v="20230131-7035-3"/>
    <s v="1월 주유"/>
    <x v="1671"/>
    <x v="0"/>
  </r>
  <r>
    <x v="52"/>
    <x v="52"/>
    <s v="국민건강보험공단"/>
    <d v="2023-02-10T00:00:00"/>
    <s v="20230210-7002-6"/>
    <s v="1월 건강보험"/>
    <x v="1672"/>
    <x v="0"/>
  </r>
  <r>
    <x v="52"/>
    <x v="52"/>
    <s v="근로복지공단"/>
    <d v="2023-02-10T00:00:00"/>
    <s v="20230210-7002-9"/>
    <s v="1월 고용.산재"/>
    <x v="1673"/>
    <x v="0"/>
  </r>
  <r>
    <x v="52"/>
    <x v="52"/>
    <s v="D&amp;M사업부"/>
    <d v="2023-02-10T00:00:00"/>
    <s v="20230210-7004-6"/>
    <s v="1월 당직수당"/>
    <x v="1674"/>
    <x v="0"/>
  </r>
  <r>
    <x v="52"/>
    <x v="52"/>
    <s v="D&amp;M사업부"/>
    <d v="2023-02-13T00:00:00"/>
    <s v="20230213-7012-6"/>
    <s v="2월분 소액현금(상비약 외)"/>
    <x v="1675"/>
    <x v="0"/>
  </r>
  <r>
    <x v="52"/>
    <x v="52"/>
    <s v="코오롱하이필(대양)"/>
    <d v="2023-02-15T00:00:00"/>
    <s v="20230215-7009-1"/>
    <s v="정수기렌탈"/>
    <x v="1654"/>
    <x v="0"/>
  </r>
  <r>
    <x v="52"/>
    <x v="52"/>
    <s v="파리바게트 삼례점"/>
    <d v="2023-02-15T00:00:00"/>
    <s v="20230215-7013-1"/>
    <s v="1월 생일자 케익지원"/>
    <x v="1676"/>
    <x v="0"/>
  </r>
  <r>
    <x v="52"/>
    <x v="52"/>
    <s v="D&amp;M사업부"/>
    <d v="2023-02-15T00:00:00"/>
    <s v="20230215-7014-1"/>
    <s v="임원진 식사"/>
    <x v="1677"/>
    <x v="0"/>
  </r>
  <r>
    <x v="52"/>
    <x v="52"/>
    <s v="삼성화재해상보험"/>
    <d v="2023-02-20T00:00:00"/>
    <s v="20230220-7005-1"/>
    <s v="자동차종합보험(58너8671 성기복이사)"/>
    <x v="1678"/>
    <x v="0"/>
  </r>
  <r>
    <x v="52"/>
    <x v="52"/>
    <s v="한국전력공사"/>
    <d v="2023-02-20T00:00:00"/>
    <s v="20230220-7016-5"/>
    <s v="전기요금(상록수빌302호)"/>
    <x v="1679"/>
    <x v="0"/>
  </r>
  <r>
    <x v="52"/>
    <x v="52"/>
    <s v="신혼꽃화원"/>
    <d v="2023-02-20T00:00:00"/>
    <s v="20230220-7017-2"/>
    <s v="고도일사원 배우자상 근조외2건"/>
    <x v="1680"/>
    <x v="0"/>
  </r>
  <r>
    <x v="52"/>
    <x v="52"/>
    <s v="대한산업보건협회"/>
    <d v="2023-02-24T00:00:00"/>
    <s v="20230224-7004-3"/>
    <s v="배치전검진 비용(차민준,박지훈,김유빈,김일로)"/>
    <x v="1681"/>
    <x v="0"/>
  </r>
  <r>
    <x v="52"/>
    <x v="52"/>
    <s v="개발부"/>
    <d v="2023-02-24T00:00:00"/>
    <s v="20230224-7021-5"/>
    <s v="유성대(이영숙)상록수빌302호 관리비"/>
    <x v="1668"/>
    <x v="0"/>
  </r>
  <r>
    <x v="52"/>
    <x v="52"/>
    <s v="(유)신일해외관광"/>
    <d v="2023-02-25T00:00:00"/>
    <s v="20230225-7001-1"/>
    <s v="2월 통근버스"/>
    <x v="1667"/>
    <x v="0"/>
  </r>
  <r>
    <x v="52"/>
    <x v="52"/>
    <s v="D&amp;M사업부"/>
    <d v="2023-02-25T00:00:00"/>
    <s v="20230225-7003-1"/>
    <s v="임직원 자녀 입학축하금"/>
    <x v="360"/>
    <x v="0"/>
  </r>
  <r>
    <x v="52"/>
    <x v="52"/>
    <s v="SK텔레콤"/>
    <d v="2023-02-28T00:00:00"/>
    <s v="20230228-7002-3"/>
    <s v="이동전화요금 010-3658-7626"/>
    <x v="1682"/>
    <x v="0"/>
  </r>
  <r>
    <x v="52"/>
    <x v="52"/>
    <s v="SK텔레콤"/>
    <d v="2023-02-28T00:00:00"/>
    <s v="20230228-7002-4"/>
    <s v="이동전화요금 010-2632-4287"/>
    <x v="1683"/>
    <x v="0"/>
  </r>
  <r>
    <x v="52"/>
    <x v="52"/>
    <s v="SK텔레콤"/>
    <d v="2023-02-28T00:00:00"/>
    <s v="20230228-7002-5"/>
    <s v="이동전화요금 010-4859-3195"/>
    <x v="1659"/>
    <x v="0"/>
  </r>
  <r>
    <x v="52"/>
    <x v="52"/>
    <s v="SK텔레콤"/>
    <d v="2023-02-28T00:00:00"/>
    <s v="20230228-7002-6"/>
    <s v="이동전화요금 010-3371-1048"/>
    <x v="1684"/>
    <x v="0"/>
  </r>
  <r>
    <x v="52"/>
    <x v="52"/>
    <s v="(주)케이티"/>
    <d v="2023-02-28T00:00:00"/>
    <s v="20230228-7002-7"/>
    <s v="이동전화요금 010-3207-1683"/>
    <x v="1685"/>
    <x v="0"/>
  </r>
  <r>
    <x v="52"/>
    <x v="52"/>
    <s v="(주)LG유플러스"/>
    <d v="2023-02-28T00:00:00"/>
    <s v="20230228-7002-8"/>
    <s v="이동전화요금 010-2754-9474"/>
    <x v="74"/>
    <x v="0"/>
  </r>
  <r>
    <x v="52"/>
    <x v="52"/>
    <s v="SK텔레콤"/>
    <d v="2023-02-28T00:00:00"/>
    <s v="20230228-7002-9"/>
    <s v="이동전화요금 010-3689-0552"/>
    <x v="74"/>
    <x v="0"/>
  </r>
  <r>
    <x v="52"/>
    <x v="52"/>
    <s v="(주)LG유플러스"/>
    <d v="2023-02-28T00:00:00"/>
    <s v="20230228-7002-10"/>
    <s v="인터넷이용료"/>
    <x v="1664"/>
    <x v="0"/>
  </r>
  <r>
    <x v="52"/>
    <x v="52"/>
    <s v="관리부"/>
    <d v="2023-02-28T00:00:00"/>
    <s v="20230228-7033-7"/>
    <s v="2월분 소액현금(도시가스 외)"/>
    <x v="1686"/>
    <x v="0"/>
  </r>
  <r>
    <x v="52"/>
    <x v="52"/>
    <s v="D&amp;M사업부"/>
    <d v="2023-02-28T00:00:00"/>
    <s v="20230228-7034-3"/>
    <s v="2월분 소액현금(커피 외)"/>
    <x v="1687"/>
    <x v="0"/>
  </r>
  <r>
    <x v="52"/>
    <x v="52"/>
    <s v="현대3공단 주유소"/>
    <d v="2023-02-28T00:00:00"/>
    <s v="20230228-7038-3"/>
    <s v="2월 주유"/>
    <x v="1688"/>
    <x v="0"/>
  </r>
  <r>
    <x v="52"/>
    <x v="52"/>
    <s v="엘에프에스(주)오디텍점"/>
    <d v="2023-02-28T00:00:00"/>
    <s v="20230228-7041-2"/>
    <s v="2월 식대"/>
    <x v="1689"/>
    <x v="0"/>
  </r>
  <r>
    <x v="52"/>
    <x v="52"/>
    <s v="국민건강보험공단"/>
    <d v="2023-03-10T00:00:00"/>
    <s v="20230310-7004-6"/>
    <s v="2월 건강보험"/>
    <x v="1690"/>
    <x v="0"/>
  </r>
  <r>
    <x v="52"/>
    <x v="52"/>
    <s v="근로복지공단"/>
    <d v="2023-03-10T00:00:00"/>
    <s v="20230310-7004-9"/>
    <s v="2월 고용.산재"/>
    <x v="1691"/>
    <x v="0"/>
  </r>
  <r>
    <x v="52"/>
    <x v="52"/>
    <s v="파리바게트 삼례점"/>
    <d v="2023-03-15T00:00:00"/>
    <s v="20230315-7007-1"/>
    <s v="2월 생일자 케익지원"/>
    <x v="1692"/>
    <x v="0"/>
  </r>
  <r>
    <x v="52"/>
    <x v="52"/>
    <s v="코오롱하이필(대양)"/>
    <d v="2023-03-15T00:00:00"/>
    <s v="20230315-7018-1"/>
    <s v="3월 정수기렌탈"/>
    <x v="1654"/>
    <x v="0"/>
  </r>
  <r>
    <x v="52"/>
    <x v="52"/>
    <s v="한국전력공사"/>
    <d v="2023-03-20T00:00:00"/>
    <s v="20230320-7013-5"/>
    <s v="전기요금(상록수빌302호)"/>
    <x v="1693"/>
    <x v="0"/>
  </r>
  <r>
    <x v="52"/>
    <x v="52"/>
    <s v="SK텔레콤"/>
    <d v="2023-03-21T00:00:00"/>
    <s v="20230321-7001-3"/>
    <s v="이동전화요금 010-3658-7626"/>
    <x v="1694"/>
    <x v="0"/>
  </r>
  <r>
    <x v="52"/>
    <x v="52"/>
    <s v="SK텔레콤"/>
    <d v="2023-03-21T00:00:00"/>
    <s v="20230321-7001-4"/>
    <s v="이동전화요금 010-2632-4287"/>
    <x v="1695"/>
    <x v="0"/>
  </r>
  <r>
    <x v="52"/>
    <x v="52"/>
    <s v="SK텔레콤"/>
    <d v="2023-03-21T00:00:00"/>
    <s v="20230321-7001-5"/>
    <s v="이동전화요금 010-4859-3195"/>
    <x v="1659"/>
    <x v="0"/>
  </r>
  <r>
    <x v="52"/>
    <x v="52"/>
    <s v="SK텔레콤"/>
    <d v="2023-03-21T00:00:00"/>
    <s v="20230321-7001-6"/>
    <s v="이동전화요금 010-3371-1048"/>
    <x v="1696"/>
    <x v="0"/>
  </r>
  <r>
    <x v="52"/>
    <x v="52"/>
    <s v="(주)케이티"/>
    <d v="2023-03-21T00:00:00"/>
    <s v="20230321-7001-7"/>
    <s v="이동전화요금 010-3207-1683"/>
    <x v="1697"/>
    <x v="0"/>
  </r>
  <r>
    <x v="52"/>
    <x v="52"/>
    <s v="(주)LG유플러스"/>
    <d v="2023-03-21T00:00:00"/>
    <s v="20230321-7001-8"/>
    <s v="이동전화요금 010-2754-9474"/>
    <x v="74"/>
    <x v="0"/>
  </r>
  <r>
    <x v="52"/>
    <x v="52"/>
    <s v="SK텔레콤"/>
    <d v="2023-03-21T00:00:00"/>
    <s v="20230321-7001-9"/>
    <s v="이동전화요금 010-3689-0552"/>
    <x v="74"/>
    <x v="0"/>
  </r>
  <r>
    <x v="52"/>
    <x v="52"/>
    <s v="(주)LG유플러스"/>
    <d v="2023-03-21T00:00:00"/>
    <s v="20230321-7001-10"/>
    <s v="인터넷이용료"/>
    <x v="1664"/>
    <x v="0"/>
  </r>
  <r>
    <x v="52"/>
    <x v="52"/>
    <s v="대한산업보건협회"/>
    <d v="2023-03-27T00:00:00"/>
    <s v="20230327-7002-3"/>
    <s v="배치전검진 비용(최준혁,최지현,윤지석,황인섭)"/>
    <x v="1698"/>
    <x v="0"/>
  </r>
  <r>
    <x v="52"/>
    <x v="52"/>
    <s v="(유)신일해외관광"/>
    <d v="2023-03-28T00:00:00"/>
    <s v="20230328-7001-1"/>
    <s v="3월 통근버스"/>
    <x v="1667"/>
    <x v="0"/>
  </r>
  <r>
    <x v="52"/>
    <x v="52"/>
    <s v="개발부"/>
    <d v="2023-03-31T00:00:00"/>
    <s v="20230331-7004-5"/>
    <s v="유성대(이영숙)상록수빌302호 관리비"/>
    <x v="1668"/>
    <x v="0"/>
  </r>
  <r>
    <x v="52"/>
    <x v="52"/>
    <s v="관리부"/>
    <d v="2023-03-31T00:00:00"/>
    <s v="20230331-7010-5"/>
    <s v="3월분 소액현금(도시가스 외)"/>
    <x v="1699"/>
    <x v="0"/>
  </r>
  <r>
    <x v="52"/>
    <x v="52"/>
    <s v="D&amp;M사업부"/>
    <d v="2023-03-31T00:00:00"/>
    <s v="20230331-7011-3"/>
    <s v="3월분 소액현금(당직 식대 외)"/>
    <x v="1700"/>
    <x v="0"/>
  </r>
  <r>
    <x v="52"/>
    <x v="52"/>
    <s v="엘에프에스(주)오디텍점"/>
    <d v="2023-03-31T00:00:00"/>
    <s v="20230331-7041-2"/>
    <s v="3월 식대"/>
    <x v="1701"/>
    <x v="0"/>
  </r>
  <r>
    <x v="52"/>
    <x v="52"/>
    <s v="현대3공단 주유소"/>
    <d v="2023-03-31T00:00:00"/>
    <s v="20230331-7042-3"/>
    <s v="3월 주유"/>
    <x v="1702"/>
    <x v="0"/>
  </r>
  <r>
    <x v="52"/>
    <x v="52"/>
    <s v="D&amp;M사업부"/>
    <d v="2023-03-31T00:00:00"/>
    <s v="20230331-7044-5"/>
    <s v="3월 당직수당"/>
    <x v="161"/>
    <x v="0"/>
  </r>
  <r>
    <x v="52"/>
    <x v="52"/>
    <s v="국민건강보험공단"/>
    <d v="2023-03-31T00:00:00"/>
    <s v="20230331-7045-4"/>
    <s v="3월 건강보험"/>
    <x v="1703"/>
    <x v="0"/>
  </r>
  <r>
    <x v="52"/>
    <x v="52"/>
    <s v="근로복지공단"/>
    <d v="2023-03-31T00:00:00"/>
    <s v="20230331-7045-6"/>
    <s v="3월 고용.산재"/>
    <x v="1704"/>
    <x v="0"/>
  </r>
  <r>
    <x v="52"/>
    <x v="52"/>
    <s v="코오롱하이필(대양)"/>
    <d v="2023-04-15T00:00:00"/>
    <s v="20230415-7001-1"/>
    <s v="4월 정수기렌탈"/>
    <x v="1654"/>
    <x v="0"/>
  </r>
  <r>
    <x v="52"/>
    <x v="52"/>
    <s v="파리바게트 삼례점"/>
    <d v="2023-04-17T00:00:00"/>
    <s v="20230417-7001-1"/>
    <s v="3월 생일자 케익지원"/>
    <x v="1705"/>
    <x v="0"/>
  </r>
  <r>
    <x v="52"/>
    <x v="52"/>
    <s v="네슬레코리아 유한책임회사"/>
    <d v="2023-04-17T00:00:00"/>
    <s v="20230417-7002-1"/>
    <s v="캡슐커피 외"/>
    <x v="1665"/>
    <x v="0"/>
  </r>
  <r>
    <x v="52"/>
    <x v="52"/>
    <s v="쿠팡(주)"/>
    <d v="2023-04-17T00:00:00"/>
    <s v="20230417-7002-2"/>
    <s v="캡슐커피 외"/>
    <x v="1706"/>
    <x v="0"/>
  </r>
  <r>
    <x v="52"/>
    <x v="52"/>
    <s v="D&amp;M사업부"/>
    <d v="2023-04-17T00:00:00"/>
    <s v="20230417-7011-7"/>
    <s v="4월분 소액현금(다과 외)"/>
    <x v="1687"/>
    <x v="0"/>
  </r>
  <r>
    <x v="52"/>
    <x v="52"/>
    <s v="SK텔레콤"/>
    <d v="2023-04-17T00:00:00"/>
    <s v="20230417-7028-3"/>
    <s v="이동전화요금 010-3658-7626"/>
    <x v="1707"/>
    <x v="0"/>
  </r>
  <r>
    <x v="52"/>
    <x v="52"/>
    <s v="SK텔레콤"/>
    <d v="2023-04-17T00:00:00"/>
    <s v="20230417-7028-4"/>
    <s v="이동전화요금 010-2632-4287"/>
    <x v="1708"/>
    <x v="0"/>
  </r>
  <r>
    <x v="52"/>
    <x v="52"/>
    <s v="SK텔레콤"/>
    <d v="2023-04-17T00:00:00"/>
    <s v="20230417-7028-5"/>
    <s v="이동전화요금 010-4859-3195"/>
    <x v="1659"/>
    <x v="0"/>
  </r>
  <r>
    <x v="52"/>
    <x v="52"/>
    <s v="SK텔레콤"/>
    <d v="2023-04-17T00:00:00"/>
    <s v="20230417-7028-6"/>
    <s v="이동전화요금 010-3371-1048"/>
    <x v="1709"/>
    <x v="0"/>
  </r>
  <r>
    <x v="52"/>
    <x v="52"/>
    <s v="(주)케이티"/>
    <d v="2023-04-17T00:00:00"/>
    <s v="20230417-7028-7"/>
    <s v="이동전화요금 010-3207-1683"/>
    <x v="1697"/>
    <x v="0"/>
  </r>
  <r>
    <x v="52"/>
    <x v="52"/>
    <s v="(주)LG유플러스"/>
    <d v="2023-04-17T00:00:00"/>
    <s v="20230417-7028-8"/>
    <s v="이동전화요금 010-2754-9474"/>
    <x v="74"/>
    <x v="0"/>
  </r>
  <r>
    <x v="52"/>
    <x v="52"/>
    <s v="SK텔레콤"/>
    <d v="2023-04-17T00:00:00"/>
    <s v="20230417-7028-9"/>
    <s v="이동전화요금 010-3689-0552"/>
    <x v="74"/>
    <x v="0"/>
  </r>
  <r>
    <x v="52"/>
    <x v="52"/>
    <s v="(주)LG유플러스"/>
    <d v="2023-04-17T00:00:00"/>
    <s v="20230417-7028-10"/>
    <s v="인터넷이용료"/>
    <x v="1664"/>
    <x v="0"/>
  </r>
  <r>
    <x v="52"/>
    <x v="52"/>
    <s v="한국전력공사"/>
    <d v="2023-04-18T00:00:00"/>
    <s v="20230418-7001-5"/>
    <s v="전기요금(상록수빌302호)"/>
    <x v="1710"/>
    <x v="0"/>
  </r>
  <r>
    <x v="52"/>
    <x v="52"/>
    <s v="개발부"/>
    <d v="2023-04-28T00:00:00"/>
    <s v="20230428-7006-5"/>
    <s v="유성대(이영숙)상록수빌302호 관리비"/>
    <x v="1668"/>
    <x v="0"/>
  </r>
  <r>
    <x v="52"/>
    <x v="52"/>
    <s v="(유)신일해외관광"/>
    <d v="2023-04-28T00:00:00"/>
    <s v="20230428-7018-1"/>
    <s v="4월 통근버스"/>
    <x v="1667"/>
    <x v="0"/>
  </r>
  <r>
    <x v="52"/>
    <x v="52"/>
    <s v="관리부"/>
    <d v="2023-04-30T00:00:00"/>
    <s v="20230430-7002-4"/>
    <s v="4월분 소액현금(도시가스 외)"/>
    <x v="1711"/>
    <x v="0"/>
  </r>
  <r>
    <x v="52"/>
    <x v="52"/>
    <s v="엘에프에스(주)오디텍점"/>
    <d v="2023-04-30T00:00:00"/>
    <s v="20230430-7009-2"/>
    <s v="4월 식대"/>
    <x v="1712"/>
    <x v="0"/>
  </r>
  <r>
    <x v="52"/>
    <x v="52"/>
    <s v="현대3공단 주유소"/>
    <d v="2023-04-30T00:00:00"/>
    <s v="20230430-7011-3"/>
    <s v="4월 주유"/>
    <x v="1713"/>
    <x v="0"/>
  </r>
  <r>
    <x v="52"/>
    <x v="52"/>
    <s v="현대해상화재보험"/>
    <d v="2023-05-02T00:00:00"/>
    <s v="20230502-7010-1"/>
    <s v="자동차종합보험(07마7228 김혁전무)"/>
    <x v="1714"/>
    <x v="0"/>
  </r>
  <r>
    <x v="52"/>
    <x v="52"/>
    <s v="D&amp;M사업부"/>
    <d v="2023-05-10T00:00:00"/>
    <s v="20230510-7001-5"/>
    <s v="4월 당직수당"/>
    <x v="1715"/>
    <x v="0"/>
  </r>
  <r>
    <x v="52"/>
    <x v="52"/>
    <s v="국민건강보험공단"/>
    <d v="2023-05-10T00:00:00"/>
    <s v="20230510-7003-6"/>
    <s v="4월 건강보험"/>
    <x v="1716"/>
    <x v="0"/>
  </r>
  <r>
    <x v="52"/>
    <x v="52"/>
    <s v="근로복지공단"/>
    <d v="2023-05-10T00:00:00"/>
    <s v="20230510-7003-9"/>
    <s v="4월 고용.산재"/>
    <x v="1717"/>
    <x v="0"/>
  </r>
  <r>
    <x v="52"/>
    <x v="52"/>
    <s v="(주)티브이트레블"/>
    <d v="2023-05-15T00:00:00"/>
    <s v="20230515-7004-2"/>
    <s v="중국비자 상용단수(김강호부사장)"/>
    <x v="1718"/>
    <x v="0"/>
  </r>
  <r>
    <x v="52"/>
    <x v="52"/>
    <s v="(주)티브이트레블"/>
    <d v="2023-05-15T00:00:00"/>
    <s v="20230515-7004-3"/>
    <s v="중국비자 상용더블(후쿠다고문)"/>
    <x v="1718"/>
    <x v="0"/>
  </r>
  <r>
    <x v="52"/>
    <x v="52"/>
    <s v="DB손해보험"/>
    <d v="2023-05-15T00:00:00"/>
    <s v="20230515-7017-1"/>
    <s v="자동차종합보험(261도3873 김철이사)"/>
    <x v="1719"/>
    <x v="0"/>
  </r>
  <r>
    <x v="52"/>
    <x v="52"/>
    <s v="파리바게트 삼례점"/>
    <d v="2023-05-15T00:00:00"/>
    <s v="20230515-7018-1"/>
    <s v="4월 생일자 케익지원"/>
    <x v="1720"/>
    <x v="0"/>
  </r>
  <r>
    <x v="52"/>
    <x v="52"/>
    <s v="코오롱하이필(대양)"/>
    <d v="2023-05-15T00:00:00"/>
    <s v="20230515-7023-1"/>
    <s v="5월 정수기렌탈"/>
    <x v="1654"/>
    <x v="0"/>
  </r>
  <r>
    <x v="52"/>
    <x v="52"/>
    <s v="한국전력공사"/>
    <d v="2023-05-18T00:00:00"/>
    <s v="20230518-7001-5"/>
    <s v="전기요금(상록수빌302호)"/>
    <x v="1721"/>
    <x v="0"/>
  </r>
  <r>
    <x v="52"/>
    <x v="52"/>
    <s v="SK텔레콤"/>
    <d v="2023-05-22T00:00:00"/>
    <s v="20230522-7007-3"/>
    <s v="이동전화요금 010-3658-7626"/>
    <x v="1694"/>
    <x v="0"/>
  </r>
  <r>
    <x v="52"/>
    <x v="52"/>
    <s v="SK텔레콤"/>
    <d v="2023-05-22T00:00:00"/>
    <s v="20230522-7007-4"/>
    <s v="이동전화요금 010-2632-4287"/>
    <x v="1722"/>
    <x v="0"/>
  </r>
  <r>
    <x v="52"/>
    <x v="52"/>
    <s v="SK텔레콤"/>
    <d v="2023-05-22T00:00:00"/>
    <s v="20230522-7007-5"/>
    <s v="이동전화요금 010-4859-3195"/>
    <x v="1723"/>
    <x v="0"/>
  </r>
  <r>
    <x v="52"/>
    <x v="52"/>
    <s v="SK텔레콤"/>
    <d v="2023-05-22T00:00:00"/>
    <s v="20230522-7007-6"/>
    <s v="이동전화요금 010-3371-1048"/>
    <x v="1724"/>
    <x v="0"/>
  </r>
  <r>
    <x v="52"/>
    <x v="52"/>
    <s v="(주)케이티"/>
    <d v="2023-05-22T00:00:00"/>
    <s v="20230522-7007-7"/>
    <s v="이동전화요금 010-3207-1683"/>
    <x v="1725"/>
    <x v="0"/>
  </r>
  <r>
    <x v="52"/>
    <x v="52"/>
    <s v="(주)LG유플러스"/>
    <d v="2023-05-22T00:00:00"/>
    <s v="20230522-7007-8"/>
    <s v="이동전화요금 010-2754-9474"/>
    <x v="74"/>
    <x v="0"/>
  </r>
  <r>
    <x v="52"/>
    <x v="52"/>
    <s v="SK텔레콤"/>
    <d v="2023-05-22T00:00:00"/>
    <s v="20230522-7007-9"/>
    <s v="이동전화요금 010-3689-0552"/>
    <x v="74"/>
    <x v="0"/>
  </r>
  <r>
    <x v="52"/>
    <x v="52"/>
    <s v="(주)LG유플러스"/>
    <d v="2023-05-22T00:00:00"/>
    <s v="20230522-7007-10"/>
    <s v="인터넷이용료"/>
    <x v="1726"/>
    <x v="0"/>
  </r>
  <r>
    <x v="52"/>
    <x v="52"/>
    <s v="개발부"/>
    <d v="2023-05-26T00:00:00"/>
    <s v="20230526-7002-5"/>
    <s v="유성대(이영숙)상록수빌302호 관리비"/>
    <x v="1668"/>
    <x v="0"/>
  </r>
  <r>
    <x v="52"/>
    <x v="52"/>
    <s v="(유)신일해외관광"/>
    <d v="2023-05-30T00:00:00"/>
    <s v="20230530-7001-1"/>
    <s v="5월 통근버스"/>
    <x v="1667"/>
    <x v="0"/>
  </r>
  <r>
    <x v="52"/>
    <x v="52"/>
    <s v="관리부"/>
    <d v="2023-05-31T00:00:00"/>
    <s v="20230531-7020-5"/>
    <s v="5월분 소액현금(도시가스 외)"/>
    <x v="1727"/>
    <x v="0"/>
  </r>
  <r>
    <x v="52"/>
    <x v="52"/>
    <s v="현대3공단 주유소"/>
    <d v="2023-05-31T00:00:00"/>
    <s v="20230531-7029-3"/>
    <s v="5월 주유"/>
    <x v="1728"/>
    <x v="0"/>
  </r>
  <r>
    <x v="52"/>
    <x v="52"/>
    <s v="엘에프에스(주)오디텍점"/>
    <d v="2023-05-31T00:00:00"/>
    <s v="20230531-7030-2"/>
    <s v="5월 식대"/>
    <x v="1729"/>
    <x v="0"/>
  </r>
  <r>
    <x v="52"/>
    <x v="52"/>
    <s v="D&amp;M사업부"/>
    <d v="2023-06-05T00:00:00"/>
    <s v="20230605-7022-1"/>
    <s v="배우성부장 빙부상 조의금"/>
    <x v="1680"/>
    <x v="0"/>
  </r>
  <r>
    <x v="52"/>
    <x v="52"/>
    <s v="(주)티브이트레블"/>
    <d v="2023-06-07T00:00:00"/>
    <s v="20230607-7005-2"/>
    <s v="중국비자 상용단수 보통(강희석부장)"/>
    <x v="75"/>
    <x v="0"/>
  </r>
  <r>
    <x v="52"/>
    <x v="52"/>
    <s v="D&amp;M사업부"/>
    <d v="2023-06-09T00:00:00"/>
    <s v="20230609-7002-6"/>
    <s v="5월 당직수당"/>
    <x v="1674"/>
    <x v="0"/>
  </r>
  <r>
    <x v="52"/>
    <x v="52"/>
    <s v="국민건강보험공단"/>
    <d v="2023-06-12T00:00:00"/>
    <s v="20230612-7003-6"/>
    <s v="5월 건강보험"/>
    <x v="1730"/>
    <x v="0"/>
  </r>
  <r>
    <x v="52"/>
    <x v="52"/>
    <s v="근로복지공단"/>
    <d v="2023-06-12T00:00:00"/>
    <s v="20230612-7003-9"/>
    <s v="5월 고용.산재"/>
    <x v="1731"/>
    <x v="0"/>
  </r>
  <r>
    <x v="52"/>
    <x v="52"/>
    <s v="코오롱하이필(대양)"/>
    <d v="2023-06-15T00:00:00"/>
    <s v="20230615-7005-1"/>
    <s v="6월 정수기렌탈"/>
    <x v="1654"/>
    <x v="0"/>
  </r>
  <r>
    <x v="52"/>
    <x v="52"/>
    <s v="파리바게트 삼례점"/>
    <d v="2023-06-15T00:00:00"/>
    <s v="20230615-7008-1"/>
    <s v="5월 생일자 케익지원"/>
    <x v="1732"/>
    <x v="0"/>
  </r>
  <r>
    <x v="52"/>
    <x v="52"/>
    <s v="D&amp;M사업부"/>
    <d v="2023-06-16T00:00:00"/>
    <s v="20230616-7017-1"/>
    <s v="임원진 식사"/>
    <x v="1733"/>
    <x v="0"/>
  </r>
  <r>
    <x v="52"/>
    <x v="52"/>
    <s v="한국전력공사"/>
    <d v="2023-06-19T00:00:00"/>
    <s v="20230619-7002-5"/>
    <s v="전기요금(상록수빌302호)"/>
    <x v="1734"/>
    <x v="0"/>
  </r>
  <r>
    <x v="52"/>
    <x v="52"/>
    <s v="D&amp;M사업부"/>
    <d v="2023-06-19T00:00:00"/>
    <s v="20230619-7006-5"/>
    <s v="6월분 소액현금(주말근무자 식대 외)"/>
    <x v="1735"/>
    <x v="0"/>
  </r>
  <r>
    <x v="52"/>
    <x v="52"/>
    <s v="SK텔레콤"/>
    <d v="2023-06-21T00:00:00"/>
    <s v="20230621-7002-3"/>
    <s v="이동전화요금 010-3658-7626"/>
    <x v="1736"/>
    <x v="0"/>
  </r>
  <r>
    <x v="52"/>
    <x v="52"/>
    <s v="SK텔레콤"/>
    <d v="2023-06-21T00:00:00"/>
    <s v="20230621-7002-4"/>
    <s v="이동전화요금 010-2632-4287"/>
    <x v="1737"/>
    <x v="0"/>
  </r>
  <r>
    <x v="52"/>
    <x v="52"/>
    <s v="SK텔레콤"/>
    <d v="2023-06-21T00:00:00"/>
    <s v="20230621-7002-5"/>
    <s v="이동전화요금 010-4859-3195"/>
    <x v="1723"/>
    <x v="0"/>
  </r>
  <r>
    <x v="52"/>
    <x v="52"/>
    <s v="SK텔레콤"/>
    <d v="2023-06-21T00:00:00"/>
    <s v="20230621-7002-6"/>
    <s v="이동전화요금 010-3371-1048"/>
    <x v="1660"/>
    <x v="0"/>
  </r>
  <r>
    <x v="52"/>
    <x v="52"/>
    <s v="(주)케이티"/>
    <d v="2023-06-21T00:00:00"/>
    <s v="20230621-7002-7"/>
    <s v="이동전화요금 010-3207-1683"/>
    <x v="1697"/>
    <x v="0"/>
  </r>
  <r>
    <x v="52"/>
    <x v="52"/>
    <s v="SK텔레콤"/>
    <d v="2023-06-21T00:00:00"/>
    <s v="20230621-7002-9"/>
    <s v="이동전화요금 010-3689-0552"/>
    <x v="1738"/>
    <x v="0"/>
  </r>
  <r>
    <x v="52"/>
    <x v="52"/>
    <s v="(주)LG유플러스"/>
    <d v="2023-06-21T00:00:00"/>
    <s v="20230621-7002-11"/>
    <s v="인터넷이용료"/>
    <x v="1739"/>
    <x v="0"/>
  </r>
  <r>
    <x v="52"/>
    <x v="52"/>
    <s v="대한산업보건협회"/>
    <d v="2023-06-26T00:00:00"/>
    <s v="20230626-7005-3"/>
    <s v="배치전검진 비용(정태균)"/>
    <x v="1740"/>
    <x v="0"/>
  </r>
  <r>
    <x v="52"/>
    <x v="52"/>
    <s v="D&amp;M사업부"/>
    <d v="2023-06-26T00:00:00"/>
    <s v="20230626-7017-1"/>
    <s v="구급약품구입"/>
    <x v="1741"/>
    <x v="0"/>
  </r>
  <r>
    <x v="52"/>
    <x v="52"/>
    <s v="(유)신일해외관광"/>
    <d v="2023-06-26T00:00:00"/>
    <s v="20230626-7025-1"/>
    <s v="6월 통근버스"/>
    <x v="1667"/>
    <x v="0"/>
  </r>
  <r>
    <x v="52"/>
    <x v="52"/>
    <s v="신혼꽃화원"/>
    <d v="2023-06-26T00:00:00"/>
    <s v="20230626-7027-1"/>
    <s v="배우성부장 빙부상 근조"/>
    <x v="1471"/>
    <x v="0"/>
  </r>
  <r>
    <x v="52"/>
    <x v="52"/>
    <s v="개발부"/>
    <d v="2023-06-30T00:00:00"/>
    <s v="20230630-7008-5"/>
    <s v="유성대(이영숙)상록수빌302호 관리비"/>
    <x v="1668"/>
    <x v="0"/>
  </r>
  <r>
    <x v="52"/>
    <x v="52"/>
    <s v="덕진구청"/>
    <d v="2023-06-30T00:00:00"/>
    <s v="20230630-7009-3"/>
    <s v="자동차세(55서4321 소병훈전무)"/>
    <x v="1742"/>
    <x v="0"/>
  </r>
  <r>
    <x v="52"/>
    <x v="52"/>
    <s v="LED사업부"/>
    <d v="2023-06-30T00:00:00"/>
    <s v="20230630-7009-4"/>
    <s v="자동차세(07마7228 김혁전무)"/>
    <x v="1743"/>
    <x v="0"/>
  </r>
  <r>
    <x v="52"/>
    <x v="52"/>
    <s v="D&amp;M사업부"/>
    <d v="2023-06-30T00:00:00"/>
    <s v="20230630-7015-7"/>
    <s v="6월분 소액현금(휴일근무 식대 외)"/>
    <x v="1735"/>
    <x v="0"/>
  </r>
  <r>
    <x v="52"/>
    <x v="52"/>
    <s v="관리부"/>
    <d v="2023-06-30T00:00:00"/>
    <s v="20230630-7016-5"/>
    <s v="6월분 소액현금(도시가스 외)"/>
    <x v="1744"/>
    <x v="0"/>
  </r>
  <r>
    <x v="52"/>
    <x v="52"/>
    <s v="현대3공단 주유소"/>
    <d v="2023-06-30T00:00:00"/>
    <s v="20230630-7049-3"/>
    <s v="6월 주유"/>
    <x v="1745"/>
    <x v="0"/>
  </r>
  <r>
    <x v="52"/>
    <x v="52"/>
    <s v="엘에프에스(주)오디텍점"/>
    <d v="2023-06-30T00:00:00"/>
    <s v="20230630-7052-2"/>
    <s v="6월 식대"/>
    <x v="1746"/>
    <x v="0"/>
  </r>
  <r>
    <x v="52"/>
    <x v="52"/>
    <s v="D&amp;M사업부"/>
    <d v="2023-06-30T00:00:00"/>
    <s v="20230630-7054-5"/>
    <s v="6월 당직수당"/>
    <x v="161"/>
    <x v="0"/>
  </r>
  <r>
    <x v="52"/>
    <x v="52"/>
    <s v="국민건강보험공단"/>
    <d v="2023-06-30T00:00:00"/>
    <s v="20230630-7055-4"/>
    <s v="6월 건강보험"/>
    <x v="1747"/>
    <x v="0"/>
  </r>
  <r>
    <x v="52"/>
    <x v="52"/>
    <s v="근로복지공단"/>
    <d v="2023-06-30T00:00:00"/>
    <s v="20230630-7055-6"/>
    <s v="6월 고용.산재"/>
    <x v="1748"/>
    <x v="0"/>
  </r>
  <r>
    <x v="52"/>
    <x v="52"/>
    <s v="개발부"/>
    <d v="2023-06-30T00:00:00"/>
    <s v="20230630-7073-3"/>
    <s v="2분기 개발부 인건비 대체"/>
    <x v="1749"/>
    <x v="0"/>
  </r>
  <r>
    <x v="52"/>
    <x v="52"/>
    <s v="파리바게트 삼례점"/>
    <d v="2023-07-17T00:00:00"/>
    <s v="20230717-7004-1"/>
    <s v="생일자 케익지원"/>
    <x v="1732"/>
    <x v="0"/>
  </r>
  <r>
    <x v="52"/>
    <x v="52"/>
    <s v="D&amp;M사업부"/>
    <d v="2023-07-17T00:00:00"/>
    <s v="20230717-7014-5"/>
    <s v="7월분 소액현금(다과 외)"/>
    <x v="1656"/>
    <x v="0"/>
  </r>
  <r>
    <x v="52"/>
    <x v="52"/>
    <s v="코오롱하이필(대양)"/>
    <d v="2023-07-17T00:00:00"/>
    <s v="20230717-7020-1"/>
    <s v="7월 정수기렌탈"/>
    <x v="1750"/>
    <x v="0"/>
  </r>
  <r>
    <x v="52"/>
    <x v="52"/>
    <s v="한국전력공사"/>
    <d v="2023-07-18T00:00:00"/>
    <s v="20230718-7001-5"/>
    <s v="전기요금(상록수빌302호)"/>
    <x v="1751"/>
    <x v="0"/>
  </r>
  <r>
    <x v="52"/>
    <x v="52"/>
    <s v="SK텔레콤"/>
    <d v="2023-07-21T00:00:00"/>
    <s v="20230721-7001-3"/>
    <s v="이동전화요금 010-3658-7626"/>
    <x v="1694"/>
    <x v="0"/>
  </r>
  <r>
    <x v="52"/>
    <x v="52"/>
    <s v="SK텔레콤"/>
    <d v="2023-07-21T00:00:00"/>
    <s v="20230721-7001-4"/>
    <s v="이동전화요금 010-2632-4287"/>
    <x v="1752"/>
    <x v="0"/>
  </r>
  <r>
    <x v="52"/>
    <x v="52"/>
    <s v="SK텔레콤"/>
    <d v="2023-07-21T00:00:00"/>
    <s v="20230721-7001-5"/>
    <s v="이동전화요금 010-4859-3195"/>
    <x v="1723"/>
    <x v="0"/>
  </r>
  <r>
    <x v="52"/>
    <x v="52"/>
    <s v="SK텔레콤"/>
    <d v="2023-07-21T00:00:00"/>
    <s v="20230721-7001-6"/>
    <s v="이동전화요금 010-3371-1048"/>
    <x v="1660"/>
    <x v="0"/>
  </r>
  <r>
    <x v="52"/>
    <x v="52"/>
    <s v="(주)케이티"/>
    <d v="2023-07-21T00:00:00"/>
    <s v="20230721-7001-7"/>
    <s v="이동전화요금 010-3207-1683"/>
    <x v="1697"/>
    <x v="0"/>
  </r>
  <r>
    <x v="52"/>
    <x v="52"/>
    <s v="SK텔레콤"/>
    <d v="2023-07-21T00:00:00"/>
    <s v="20230721-7001-9"/>
    <s v="이동전화요금 010-3689-0552"/>
    <x v="1753"/>
    <x v="0"/>
  </r>
  <r>
    <x v="52"/>
    <x v="52"/>
    <s v="(주)LG유플러스"/>
    <d v="2023-07-21T00:00:00"/>
    <s v="20230721-7001-11"/>
    <s v="인터넷이용료"/>
    <x v="1664"/>
    <x v="0"/>
  </r>
  <r>
    <x v="52"/>
    <x v="52"/>
    <s v="D&amp;M사업부"/>
    <d v="2023-07-21T00:00:00"/>
    <s v="20230721-7003-2"/>
    <s v="식대비"/>
    <x v="1754"/>
    <x v="0"/>
  </r>
  <r>
    <x v="52"/>
    <x v="52"/>
    <s v="개발부"/>
    <d v="2023-07-25T00:00:00"/>
    <s v="20230725-7015-5"/>
    <s v="유성대(이영숙)상록수빌302호 관리비"/>
    <x v="1668"/>
    <x v="0"/>
  </r>
  <r>
    <x v="52"/>
    <x v="52"/>
    <s v="(유)신일해외관광"/>
    <d v="2023-07-25T00:00:00"/>
    <s v="20230725-7033-1"/>
    <s v="7월 통근버스"/>
    <x v="1667"/>
    <x v="0"/>
  </r>
  <r>
    <x v="52"/>
    <x v="52"/>
    <s v="D&amp;M사업부"/>
    <d v="2023-07-31T00:00:00"/>
    <s v="20230731-7002-7"/>
    <s v="7월분 소액현금(당직 시 식대 외)"/>
    <x v="1755"/>
    <x v="0"/>
  </r>
  <r>
    <x v="52"/>
    <x v="52"/>
    <s v="관리부"/>
    <d v="2023-07-31T00:00:00"/>
    <s v="20230731-7003-5"/>
    <s v="7월분 소액현금(도시가스 외)"/>
    <x v="1756"/>
    <x v="0"/>
  </r>
  <r>
    <x v="52"/>
    <x v="52"/>
    <s v="엘에프에스(주)오디텍점"/>
    <d v="2023-07-31T00:00:00"/>
    <s v="20230731-7018-2"/>
    <s v="7월 식대"/>
    <x v="1757"/>
    <x v="0"/>
  </r>
  <r>
    <x v="52"/>
    <x v="52"/>
    <s v="현대3공단 주유소"/>
    <d v="2023-07-31T00:00:00"/>
    <s v="20230731-7019-3"/>
    <s v="7월 주유"/>
    <x v="1758"/>
    <x v="0"/>
  </r>
  <r>
    <x v="52"/>
    <x v="52"/>
    <s v="D&amp;M사업부"/>
    <d v="2023-08-02T00:00:00"/>
    <s v="20230802-7001-3"/>
    <s v="음료 구입"/>
    <x v="1759"/>
    <x v="0"/>
  </r>
  <r>
    <x v="52"/>
    <x v="52"/>
    <s v="D&amp;M사업부"/>
    <d v="2023-08-10T00:00:00"/>
    <s v="20230810-7001-6"/>
    <s v="7월 당직수당"/>
    <x v="1715"/>
    <x v="0"/>
  </r>
  <r>
    <x v="52"/>
    <x v="52"/>
    <s v="국민건강보험공단"/>
    <d v="2023-08-10T00:00:00"/>
    <s v="20230810-7003-6"/>
    <s v="7월 건강보험"/>
    <x v="1760"/>
    <x v="0"/>
  </r>
  <r>
    <x v="52"/>
    <x v="52"/>
    <s v="근로복지공단"/>
    <d v="2023-08-10T00:00:00"/>
    <s v="20230810-7003-9"/>
    <s v="7월 고용.산재"/>
    <x v="1761"/>
    <x v="0"/>
  </r>
  <r>
    <x v="52"/>
    <x v="52"/>
    <s v="파리바게트 삼례점"/>
    <d v="2023-08-14T00:00:00"/>
    <s v="20230814-7004-1"/>
    <s v="7월 생일자 케익지원"/>
    <x v="1676"/>
    <x v="0"/>
  </r>
  <r>
    <x v="52"/>
    <x v="52"/>
    <s v="한국전력공사"/>
    <d v="2023-08-14T00:00:00"/>
    <s v="20230814-7008-5"/>
    <s v="전기요금(상록수빌302호)"/>
    <x v="1762"/>
    <x v="0"/>
  </r>
  <r>
    <x v="52"/>
    <x v="52"/>
    <s v="코오롱하이필(대양)"/>
    <d v="2023-08-16T00:00:00"/>
    <s v="20230816-7016-1"/>
    <s v="8월 정수기렌탈"/>
    <x v="1750"/>
    <x v="0"/>
  </r>
  <r>
    <x v="52"/>
    <x v="52"/>
    <s v="D&amp;M사업부"/>
    <d v="2023-08-22T00:00:00"/>
    <s v="20230822-7003-5"/>
    <s v="8월분 소액현금(다과 외)"/>
    <x v="1763"/>
    <x v="0"/>
  </r>
  <r>
    <x v="52"/>
    <x v="52"/>
    <s v="SK텔레콤"/>
    <d v="2023-08-22T00:00:00"/>
    <s v="20230822-7005-3"/>
    <s v="이동전화요금 010-3658-7626"/>
    <x v="1694"/>
    <x v="0"/>
  </r>
  <r>
    <x v="52"/>
    <x v="52"/>
    <s v="SK텔레콤"/>
    <d v="2023-08-22T00:00:00"/>
    <s v="20230822-7005-4"/>
    <s v="이동전화요금 010-2632-4287"/>
    <x v="1683"/>
    <x v="0"/>
  </r>
  <r>
    <x v="52"/>
    <x v="52"/>
    <s v="SK텔레콤"/>
    <d v="2023-08-22T00:00:00"/>
    <s v="20230822-7005-5"/>
    <s v="이동전화요금 010-4859-3195"/>
    <x v="1764"/>
    <x v="0"/>
  </r>
  <r>
    <x v="52"/>
    <x v="52"/>
    <s v="SK텔레콤"/>
    <d v="2023-08-22T00:00:00"/>
    <s v="20230822-7005-6"/>
    <s v="이동전화요금 010-3371-1048"/>
    <x v="1660"/>
    <x v="0"/>
  </r>
  <r>
    <x v="52"/>
    <x v="52"/>
    <s v="(주)케이티"/>
    <d v="2023-08-22T00:00:00"/>
    <s v="20230822-7005-7"/>
    <s v="이동전화요금 010-3207-1683"/>
    <x v="1765"/>
    <x v="0"/>
  </r>
  <r>
    <x v="52"/>
    <x v="52"/>
    <s v="SK텔레콤"/>
    <d v="2023-08-22T00:00:00"/>
    <s v="20230822-7005-9"/>
    <s v="이동전화요금 010-3689-0552"/>
    <x v="1766"/>
    <x v="0"/>
  </r>
  <r>
    <x v="52"/>
    <x v="52"/>
    <s v="(주)LG유플러스"/>
    <d v="2023-08-22T00:00:00"/>
    <s v="20230822-7005-11"/>
    <s v="인터넷이용료"/>
    <x v="1664"/>
    <x v="0"/>
  </r>
  <r>
    <x v="52"/>
    <x v="52"/>
    <s v="대한산업보건협회"/>
    <d v="2023-08-25T00:00:00"/>
    <s v="20230825-7004-3"/>
    <s v="배치전검진 비용(김형주)"/>
    <x v="1767"/>
    <x v="0"/>
  </r>
  <r>
    <x v="52"/>
    <x v="52"/>
    <s v="(유)신일해외관광"/>
    <d v="2023-08-28T00:00:00"/>
    <s v="20230828-7018-1"/>
    <s v="8월 통근버스"/>
    <x v="1667"/>
    <x v="0"/>
  </r>
  <r>
    <x v="52"/>
    <x v="52"/>
    <s v="개발부"/>
    <d v="2023-08-31T00:00:00"/>
    <s v="20230831-7010-5"/>
    <s v="유성대(이영숙)상록수빌302호 관리비"/>
    <x v="1668"/>
    <x v="0"/>
  </r>
  <r>
    <x v="52"/>
    <x v="52"/>
    <s v="(주)티브이트레블"/>
    <d v="2023-08-31T00:00:00"/>
    <s v="20230831-7011-1"/>
    <s v="오동영부장 중국단수비자(급행)"/>
    <x v="1768"/>
    <x v="0"/>
  </r>
  <r>
    <x v="52"/>
    <x v="52"/>
    <s v="D&amp;M사업부"/>
    <d v="2023-08-31T00:00:00"/>
    <s v="20230831-7027-3"/>
    <s v="8월분 소액현금(안과진료 외)"/>
    <x v="1769"/>
    <x v="0"/>
  </r>
  <r>
    <x v="52"/>
    <x v="52"/>
    <s v="관리부"/>
    <d v="2023-08-31T00:00:00"/>
    <s v="20230831-7029-6"/>
    <s v="8월분 소액현금(도시가스 외)"/>
    <x v="1770"/>
    <x v="0"/>
  </r>
  <r>
    <x v="52"/>
    <x v="52"/>
    <s v="엘에프에스(주)오디텍점"/>
    <d v="2023-08-31T00:00:00"/>
    <s v="20230831-7034-2"/>
    <s v="8월 식대"/>
    <x v="1771"/>
    <x v="0"/>
  </r>
  <r>
    <x v="52"/>
    <x v="52"/>
    <s v="현대3공단 주유소"/>
    <d v="2023-08-31T00:00:00"/>
    <s v="20230831-7036-3"/>
    <s v="8월 주유"/>
    <x v="1772"/>
    <x v="0"/>
  </r>
  <r>
    <x v="52"/>
    <x v="52"/>
    <s v="D&amp;M사업부"/>
    <d v="2023-09-08T00:00:00"/>
    <s v="20230908-7001-5"/>
    <s v="8월 당직수당"/>
    <x v="161"/>
    <x v="0"/>
  </r>
  <r>
    <x v="52"/>
    <x v="52"/>
    <s v="국민건강보험공단"/>
    <d v="2023-09-11T00:00:00"/>
    <s v="20230911-7016-6"/>
    <s v="8월 건강보험"/>
    <x v="1773"/>
    <x v="0"/>
  </r>
  <r>
    <x v="52"/>
    <x v="52"/>
    <s v="근로복지공단"/>
    <d v="2023-09-11T00:00:00"/>
    <s v="20230911-7016-9"/>
    <s v="8월 고용.산재"/>
    <x v="1774"/>
    <x v="0"/>
  </r>
  <r>
    <x v="52"/>
    <x v="52"/>
    <s v="파리바게트 삼례점"/>
    <d v="2023-09-15T00:00:00"/>
    <s v="20230915-7001-1"/>
    <s v="8월 생일자 케익지원"/>
    <x v="1676"/>
    <x v="0"/>
  </r>
  <r>
    <x v="52"/>
    <x v="52"/>
    <s v="코오롱하이필(대양)"/>
    <d v="2023-09-15T00:00:00"/>
    <s v="20230915-7008-1"/>
    <s v="9월 정수기렌탈"/>
    <x v="1775"/>
    <x v="0"/>
  </r>
  <r>
    <x v="52"/>
    <x v="52"/>
    <s v="한국전력공사"/>
    <d v="2023-09-18T00:00:00"/>
    <s v="20230918-7016-5"/>
    <s v="전기요금(상록수빌302호)"/>
    <x v="1776"/>
    <x v="0"/>
  </r>
  <r>
    <x v="52"/>
    <x v="52"/>
    <s v="SK텔레콤"/>
    <d v="2023-09-21T00:00:00"/>
    <s v="20230921-7004-3"/>
    <s v="이동전화요금 010-3658-7626"/>
    <x v="1694"/>
    <x v="0"/>
  </r>
  <r>
    <x v="52"/>
    <x v="52"/>
    <s v="SK텔레콤"/>
    <d v="2023-09-21T00:00:00"/>
    <s v="20230921-7004-4"/>
    <s v="이동전화요금 010-2632-4287"/>
    <x v="1777"/>
    <x v="0"/>
  </r>
  <r>
    <x v="52"/>
    <x v="52"/>
    <s v="SK텔레콤"/>
    <d v="2023-09-21T00:00:00"/>
    <s v="20230921-7004-5"/>
    <s v="이동전화요금 010-4859-3195"/>
    <x v="1778"/>
    <x v="0"/>
  </r>
  <r>
    <x v="52"/>
    <x v="52"/>
    <s v="SK텔레콤"/>
    <d v="2023-09-21T00:00:00"/>
    <s v="20230921-7004-6"/>
    <s v="이동전화요금 010-3371-1048"/>
    <x v="1779"/>
    <x v="0"/>
  </r>
  <r>
    <x v="52"/>
    <x v="52"/>
    <s v="(주)케이티"/>
    <d v="2023-09-21T00:00:00"/>
    <s v="20230921-7004-7"/>
    <s v="이동전화요금 010-3207-1683"/>
    <x v="1780"/>
    <x v="0"/>
  </r>
  <r>
    <x v="52"/>
    <x v="52"/>
    <s v="SK텔레콤"/>
    <d v="2023-09-21T00:00:00"/>
    <s v="20230921-7004-9"/>
    <s v="이동전화요금 010-3689-0552"/>
    <x v="1738"/>
    <x v="0"/>
  </r>
  <r>
    <x v="52"/>
    <x v="52"/>
    <s v="(주)LG유플러스"/>
    <d v="2023-09-21T00:00:00"/>
    <s v="20230921-7004-11"/>
    <s v="인터넷이용료"/>
    <x v="1664"/>
    <x v="0"/>
  </r>
  <r>
    <x v="52"/>
    <x v="52"/>
    <s v="(유)신일해외관광"/>
    <d v="2023-09-25T00:00:00"/>
    <s v="20230925-7008-1"/>
    <s v="9월 통근버스"/>
    <x v="1667"/>
    <x v="0"/>
  </r>
  <r>
    <x v="52"/>
    <x v="52"/>
    <s v="개발부"/>
    <d v="2023-09-25T00:00:00"/>
    <s v="20230925-7011-5"/>
    <s v="유성대(이영숙)상록수빌302호 관리비"/>
    <x v="1668"/>
    <x v="0"/>
  </r>
  <r>
    <x v="52"/>
    <x v="52"/>
    <s v="주식회사농협목우촌전주지머"/>
    <d v="2023-09-27T00:00:00"/>
    <s v="20230927-7020-2"/>
    <s v="임직원 명절 선물세트"/>
    <x v="1781"/>
    <x v="0"/>
  </r>
  <r>
    <x v="52"/>
    <x v="52"/>
    <s v="D&amp;M사업부"/>
    <d v="2023-09-30T00:00:00"/>
    <s v="20230930-7003-5"/>
    <s v="9월분 소액현금( 당직식대 외)"/>
    <x v="1782"/>
    <x v="0"/>
  </r>
  <r>
    <x v="52"/>
    <x v="52"/>
    <s v="현대3공단 주유소"/>
    <d v="2023-09-30T00:00:00"/>
    <s v="20230930-7008-3"/>
    <s v="9월 주유"/>
    <x v="1783"/>
    <x v="0"/>
  </r>
  <r>
    <x v="52"/>
    <x v="52"/>
    <s v="엘에프에스(주)오디텍점"/>
    <d v="2023-09-30T00:00:00"/>
    <s v="20230930-7010-2"/>
    <s v="9월 식대"/>
    <x v="1784"/>
    <x v="0"/>
  </r>
  <r>
    <x v="52"/>
    <x v="52"/>
    <s v="D&amp;M사업부"/>
    <d v="2023-09-30T00:00:00"/>
    <s v="20230930-7015-5"/>
    <s v="9월 당직수당"/>
    <x v="1652"/>
    <x v="0"/>
  </r>
  <r>
    <x v="52"/>
    <x v="52"/>
    <s v="국민건강보험공단"/>
    <d v="2023-09-30T00:00:00"/>
    <s v="20230930-7016-4"/>
    <s v="9월 건강보험"/>
    <x v="1785"/>
    <x v="0"/>
  </r>
  <r>
    <x v="52"/>
    <x v="52"/>
    <s v="근로복지공단"/>
    <d v="2023-09-30T00:00:00"/>
    <s v="20230930-7016-6"/>
    <s v="9월 고용.산재"/>
    <x v="1786"/>
    <x v="0"/>
  </r>
  <r>
    <x v="52"/>
    <x v="52"/>
    <s v="개발부"/>
    <d v="2023-09-30T00:00:00"/>
    <s v="20230930-7034-3"/>
    <s v="3분기 개발부 인건비 대체"/>
    <x v="1787"/>
    <x v="0"/>
  </r>
  <r>
    <x v="52"/>
    <x v="52"/>
    <s v="DB손해보험"/>
    <d v="2023-10-04T00:00:00"/>
    <s v="20231004-7001-1"/>
    <s v="자동차종합보험(소병훈전무 55서4321)"/>
    <x v="1788"/>
    <x v="0"/>
  </r>
  <r>
    <x v="52"/>
    <x v="52"/>
    <s v="(주)티브이트레블"/>
    <d v="2023-10-04T00:00:00"/>
    <s v="20231004-7011-2"/>
    <s v="소병훈전무 중국비자(상용더블)"/>
    <x v="1718"/>
    <x v="0"/>
  </r>
  <r>
    <x v="52"/>
    <x v="52"/>
    <s v="(주)티브이트레블"/>
    <d v="2023-10-04T00:00:00"/>
    <s v="20231004-7011-3"/>
    <s v="박상래차장 중국비자(상용더블 급행)"/>
    <x v="1789"/>
    <x v="0"/>
  </r>
  <r>
    <x v="52"/>
    <x v="52"/>
    <s v="(주)티브이트레블"/>
    <d v="2023-10-04T00:00:00"/>
    <s v="20231004-7011-4"/>
    <s v="한병호차장 중국비자(관광단수 보통)"/>
    <x v="1790"/>
    <x v="0"/>
  </r>
  <r>
    <x v="52"/>
    <x v="52"/>
    <s v="새만금낚시"/>
    <d v="2023-10-04T00:00:00"/>
    <s v="20231004-7013-1"/>
    <s v="추계워크숍"/>
    <x v="1168"/>
    <x v="0"/>
  </r>
  <r>
    <x v="52"/>
    <x v="52"/>
    <s v="리노스"/>
    <d v="2023-10-05T00:00:00"/>
    <s v="20231005-7005-1"/>
    <s v="추석 임직원 선물"/>
    <x v="1791"/>
    <x v="0"/>
  </r>
  <r>
    <x v="52"/>
    <x v="52"/>
    <s v="D&amp;M사업부"/>
    <d v="2023-10-12T00:00:00"/>
    <s v="20231012-7001-1"/>
    <s v="추계워크숍 정산"/>
    <x v="1792"/>
    <x v="0"/>
  </r>
  <r>
    <x v="52"/>
    <x v="52"/>
    <s v="코오롱하이필(대양)"/>
    <d v="2023-10-16T00:00:00"/>
    <s v="20231016-7004-1"/>
    <s v="10월 정수기렌탈"/>
    <x v="1775"/>
    <x v="0"/>
  </r>
  <r>
    <x v="52"/>
    <x v="52"/>
    <s v="네슬레코리아 유한책임회사"/>
    <d v="2023-10-18T00:00:00"/>
    <s v="20231018-7002-1"/>
    <s v="캡슐커피 외"/>
    <x v="1665"/>
    <x v="0"/>
  </r>
  <r>
    <x v="52"/>
    <x v="52"/>
    <s v="쿠팡(주)"/>
    <d v="2023-10-18T00:00:00"/>
    <s v="20231018-7002-2"/>
    <s v="캡슐커피 외"/>
    <x v="1793"/>
    <x v="0"/>
  </r>
  <r>
    <x v="52"/>
    <x v="52"/>
    <s v="D&amp;M사업부"/>
    <d v="2023-10-18T00:00:00"/>
    <s v="20231018-7003-4"/>
    <s v="10월분 소액현금(다과 외)"/>
    <x v="1794"/>
    <x v="0"/>
  </r>
  <r>
    <x v="52"/>
    <x v="52"/>
    <s v="한국전력공사"/>
    <d v="2023-10-18T00:00:00"/>
    <s v="20231018-7007-5"/>
    <s v="전기요금(상록수빌302호)"/>
    <x v="1795"/>
    <x v="0"/>
  </r>
  <r>
    <x v="52"/>
    <x v="52"/>
    <s v="D&amp;M사업부"/>
    <d v="2023-10-19T00:00:00"/>
    <s v="20231019-7002-1"/>
    <s v="김정숙사원 시모상 부의금"/>
    <x v="73"/>
    <x v="0"/>
  </r>
  <r>
    <x v="52"/>
    <x v="52"/>
    <s v="파리바게트 삼례점"/>
    <d v="2023-10-20T00:00:00"/>
    <s v="20231020-7004-1"/>
    <s v="생일자 케익지원"/>
    <x v="1796"/>
    <x v="0"/>
  </r>
  <r>
    <x v="52"/>
    <x v="52"/>
    <s v="SK텔레콤"/>
    <d v="2023-10-23T00:00:00"/>
    <s v="20231023-7011-3"/>
    <s v="이동전화요금 010-3658-7626"/>
    <x v="1694"/>
    <x v="0"/>
  </r>
  <r>
    <x v="52"/>
    <x v="52"/>
    <s v="SK텔레콤"/>
    <d v="2023-10-23T00:00:00"/>
    <s v="20231023-7011-4"/>
    <s v="이동전화요금 010-2632-4287"/>
    <x v="1797"/>
    <x v="0"/>
  </r>
  <r>
    <x v="52"/>
    <x v="52"/>
    <s v="SK텔레콤"/>
    <d v="2023-10-23T00:00:00"/>
    <s v="20231023-7011-5"/>
    <s v="이동전화요금 010-4859-3195"/>
    <x v="1798"/>
    <x v="0"/>
  </r>
  <r>
    <x v="52"/>
    <x v="52"/>
    <s v="SK텔레콤"/>
    <d v="2023-10-23T00:00:00"/>
    <s v="20231023-7011-6"/>
    <s v="이동전화요금 010-3371-1048"/>
    <x v="1660"/>
    <x v="0"/>
  </r>
  <r>
    <x v="52"/>
    <x v="52"/>
    <s v="(주)케이티"/>
    <d v="2023-10-23T00:00:00"/>
    <s v="20231023-7011-7"/>
    <s v="이동전화요금 010-3207-1683"/>
    <x v="1799"/>
    <x v="0"/>
  </r>
  <r>
    <x v="52"/>
    <x v="52"/>
    <s v="SK텔레콤"/>
    <d v="2023-10-23T00:00:00"/>
    <s v="20231023-7011-9"/>
    <s v="이동전화요금 010-3689-0552"/>
    <x v="1766"/>
    <x v="0"/>
  </r>
  <r>
    <x v="52"/>
    <x v="52"/>
    <s v="(주)LG유플러스"/>
    <d v="2023-10-23T00:00:00"/>
    <s v="20231023-7011-11"/>
    <s v="인터넷이용료"/>
    <x v="1664"/>
    <x v="0"/>
  </r>
  <r>
    <x v="52"/>
    <x v="52"/>
    <s v="D&amp;M사업부"/>
    <d v="2023-10-24T00:00:00"/>
    <s v="20231024-7018-1"/>
    <s v="스마트폰 수리"/>
    <x v="1782"/>
    <x v="0"/>
  </r>
  <r>
    <x v="52"/>
    <x v="52"/>
    <s v="D&amp;M사업부"/>
    <d v="2023-10-24T00:00:00"/>
    <s v="20231024-7018-2"/>
    <s v="스마트폰 수리"/>
    <x v="1800"/>
    <x v="0"/>
  </r>
  <r>
    <x v="52"/>
    <x v="52"/>
    <s v="DB손해보험"/>
    <d v="2023-10-25T00:00:00"/>
    <s v="20231025-7004-1"/>
    <s v="자동차종합보험(오동수이사 32버7975)"/>
    <x v="1801"/>
    <x v="0"/>
  </r>
  <r>
    <x v="52"/>
    <x v="52"/>
    <s v="신혼꽃화원"/>
    <d v="2023-10-25T00:00:00"/>
    <s v="20231025-7020-1"/>
    <s v="김정숙사원 시모상 근조외1건"/>
    <x v="73"/>
    <x v="0"/>
  </r>
  <r>
    <x v="52"/>
    <x v="52"/>
    <s v="(유)신일해외관광"/>
    <d v="2023-10-27T00:00:00"/>
    <s v="20231027-7001-1"/>
    <s v="10월 통근버스"/>
    <x v="1667"/>
    <x v="0"/>
  </r>
  <r>
    <x v="52"/>
    <x v="52"/>
    <s v="개발부"/>
    <d v="2023-10-30T00:00:00"/>
    <s v="20231030-7001-5"/>
    <s v="유성대(이영숙)상록수빌302호 관리비"/>
    <x v="1668"/>
    <x v="0"/>
  </r>
  <r>
    <x v="52"/>
    <x v="52"/>
    <s v="관리부"/>
    <d v="2023-10-31T00:00:00"/>
    <s v="20231031-7015-5"/>
    <s v="10월분 소액현금(도시가스 외)"/>
    <x v="1802"/>
    <x v="0"/>
  </r>
  <r>
    <x v="52"/>
    <x v="52"/>
    <s v="엘에프에스(주)오디텍점"/>
    <d v="2023-10-31T00:00:00"/>
    <s v="20231031-7033-2"/>
    <s v="10월 식대"/>
    <x v="922"/>
    <x v="0"/>
  </r>
  <r>
    <x v="52"/>
    <x v="52"/>
    <s v="현대3공단 주유소"/>
    <d v="2023-10-31T00:00:00"/>
    <s v="20231031-7036-3"/>
    <s v="10월 주유"/>
    <x v="1803"/>
    <x v="0"/>
  </r>
  <r>
    <x v="52"/>
    <x v="52"/>
    <s v="D&amp;M사업부"/>
    <d v="2023-11-10T00:00:00"/>
    <s v="20231110-7001-6"/>
    <s v="10월 당직수당"/>
    <x v="1668"/>
    <x v="0"/>
  </r>
  <r>
    <x v="52"/>
    <x v="52"/>
    <s v="국민건강보험공단"/>
    <d v="2023-11-10T00:00:00"/>
    <s v="20231110-7003-6"/>
    <s v="10월 건강보험"/>
    <x v="1804"/>
    <x v="0"/>
  </r>
  <r>
    <x v="52"/>
    <x v="52"/>
    <s v="근로복지공단"/>
    <d v="2023-11-10T00:00:00"/>
    <s v="20231110-7003-9"/>
    <s v="10월 고용.산재"/>
    <x v="1805"/>
    <x v="0"/>
  </r>
  <r>
    <x v="52"/>
    <x v="52"/>
    <s v="파리바게트 삼례점"/>
    <d v="2023-11-15T00:00:00"/>
    <s v="20231115-7001-1"/>
    <s v="10월 생일자 케익 지원"/>
    <x v="1705"/>
    <x v="0"/>
  </r>
  <r>
    <x v="52"/>
    <x v="52"/>
    <s v="코오롱하이필(대양)"/>
    <d v="2023-11-15T00:00:00"/>
    <s v="20231115-7014-1"/>
    <s v="11월 정수기렌탈"/>
    <x v="1775"/>
    <x v="0"/>
  </r>
  <r>
    <x v="52"/>
    <x v="52"/>
    <s v="한국전력공사"/>
    <d v="2023-11-20T00:00:00"/>
    <s v="20231120-7002-5"/>
    <s v="전기요금(상록수빌302호)"/>
    <x v="1806"/>
    <x v="0"/>
  </r>
  <r>
    <x v="52"/>
    <x v="52"/>
    <s v="SK텔레콤"/>
    <d v="2023-11-20T00:00:00"/>
    <s v="20231120-7012-3"/>
    <s v="이동전화요금 010-3658-7626"/>
    <x v="1694"/>
    <x v="0"/>
  </r>
  <r>
    <x v="52"/>
    <x v="52"/>
    <s v="SK텔레콤"/>
    <d v="2023-11-20T00:00:00"/>
    <s v="20231120-7012-4"/>
    <s v="이동전화요금 010-2632-4287"/>
    <x v="1683"/>
    <x v="0"/>
  </r>
  <r>
    <x v="52"/>
    <x v="52"/>
    <s v="SK텔레콤"/>
    <d v="2023-11-20T00:00:00"/>
    <s v="20231120-7012-5"/>
    <s v="이동전화요금 010-4859-3195"/>
    <x v="1807"/>
    <x v="0"/>
  </r>
  <r>
    <x v="52"/>
    <x v="52"/>
    <s v="SK텔레콤"/>
    <d v="2023-11-20T00:00:00"/>
    <s v="20231120-7012-6"/>
    <s v="이동전화요금 010-3371-1048"/>
    <x v="1660"/>
    <x v="0"/>
  </r>
  <r>
    <x v="52"/>
    <x v="52"/>
    <s v="(주)케이티"/>
    <d v="2023-11-20T00:00:00"/>
    <s v="20231120-7012-7"/>
    <s v="이동전화요금 010-3207-1683"/>
    <x v="1808"/>
    <x v="0"/>
  </r>
  <r>
    <x v="52"/>
    <x v="52"/>
    <s v="SK텔레콤"/>
    <d v="2023-11-20T00:00:00"/>
    <s v="20231120-7012-9"/>
    <s v="이동전화요금 010-3689-0552"/>
    <x v="1738"/>
    <x v="0"/>
  </r>
  <r>
    <x v="52"/>
    <x v="52"/>
    <s v="(주)LG유플러스"/>
    <d v="2023-11-20T00:00:00"/>
    <s v="20231120-7012-11"/>
    <s v="인터넷이용료"/>
    <x v="1664"/>
    <x v="0"/>
  </r>
  <r>
    <x v="52"/>
    <x v="52"/>
    <s v="(유)신일해외관광"/>
    <d v="2023-11-26T00:00:00"/>
    <s v="20231126-7001-1"/>
    <s v="11월 통근버스"/>
    <x v="1667"/>
    <x v="0"/>
  </r>
  <r>
    <x v="52"/>
    <x v="52"/>
    <s v="개발부"/>
    <d v="2023-11-30T00:00:00"/>
    <s v="20231130-7002-5"/>
    <s v="유성대(이영숙)상록수빌302호 관리비"/>
    <x v="1668"/>
    <x v="0"/>
  </r>
  <r>
    <x v="52"/>
    <x v="52"/>
    <s v="관리부"/>
    <d v="2023-11-30T00:00:00"/>
    <s v="20231130-7010-5"/>
    <s v="11월분 소액현금(도시가스 외)"/>
    <x v="1809"/>
    <x v="0"/>
  </r>
  <r>
    <x v="52"/>
    <x v="52"/>
    <s v="D&amp;M사업부"/>
    <d v="2023-11-30T00:00:00"/>
    <s v="20231130-7011-7"/>
    <s v="11월분 소액현금(당직근무 식대 외)"/>
    <x v="1810"/>
    <x v="0"/>
  </r>
  <r>
    <x v="52"/>
    <x v="52"/>
    <s v="현대3공단 주유소"/>
    <d v="2023-11-30T00:00:00"/>
    <s v="20231130-7024-3"/>
    <s v="11월 주유"/>
    <x v="1811"/>
    <x v="0"/>
  </r>
  <r>
    <x v="52"/>
    <x v="52"/>
    <s v="엘에프에스(주)오디텍점"/>
    <d v="2023-11-30T00:00:00"/>
    <s v="20231130-7031-2"/>
    <s v="11월 식대"/>
    <x v="1812"/>
    <x v="0"/>
  </r>
  <r>
    <x v="52"/>
    <x v="52"/>
    <s v="국민건강보험공단"/>
    <d v="2023-12-11T00:00:00"/>
    <s v="20231211-7015-6"/>
    <s v="11월 건강보험"/>
    <x v="1813"/>
    <x v="0"/>
  </r>
  <r>
    <x v="52"/>
    <x v="52"/>
    <s v="근로복지공단"/>
    <d v="2023-12-11T00:00:00"/>
    <s v="20231211-7015-9"/>
    <s v="11월 고용.산재"/>
    <x v="1814"/>
    <x v="0"/>
  </r>
  <r>
    <x v="52"/>
    <x v="52"/>
    <s v="D&amp;M사업부"/>
    <d v="2023-12-11T00:00:00"/>
    <s v="20231211-7020-5"/>
    <s v="12월분 소액현금(당직근무 시 식대 외)"/>
    <x v="1815"/>
    <x v="0"/>
  </r>
  <r>
    <x v="52"/>
    <x v="52"/>
    <s v="전북대학교병원"/>
    <d v="2023-12-12T00:00:00"/>
    <s v="20231212-7001-2"/>
    <s v="종합검진(이학수부사장)"/>
    <x v="375"/>
    <x v="0"/>
  </r>
  <r>
    <x v="52"/>
    <x v="52"/>
    <s v="파리바게트 삼례점"/>
    <d v="2023-12-15T00:00:00"/>
    <s v="20231215-7001-1"/>
    <s v="11월 생일자 케익 및 자녀수능지원"/>
    <x v="1816"/>
    <x v="0"/>
  </r>
  <r>
    <x v="52"/>
    <x v="52"/>
    <s v="코오롱하이필(대양)"/>
    <d v="2023-12-15T00:00:00"/>
    <s v="20231215-7007-1"/>
    <s v="12월 정수기렌탈"/>
    <x v="1775"/>
    <x v="0"/>
  </r>
  <r>
    <x v="52"/>
    <x v="52"/>
    <s v="롯데쇼핑(주)롯데마트 전주송천"/>
    <d v="2023-12-16T00:00:00"/>
    <s v="20231216-7005-1"/>
    <s v="생산관리자 품질향상 교육 포상 관련 상품권 구입"/>
    <x v="1817"/>
    <x v="0"/>
  </r>
  <r>
    <x v="52"/>
    <x v="52"/>
    <s v="현대해상화재보험"/>
    <d v="2023-12-18T00:00:00"/>
    <s v="20231218-7009-1"/>
    <s v="자동차종합보험(김혁전무 차량변경 추가 보험료 301모3018)"/>
    <x v="1818"/>
    <x v="0"/>
  </r>
  <r>
    <x v="52"/>
    <x v="52"/>
    <s v="한국전력공사"/>
    <d v="2023-12-18T00:00:00"/>
    <s v="20231218-7026-5"/>
    <s v="전기요금(상록수빌302호)"/>
    <x v="1819"/>
    <x v="0"/>
  </r>
  <r>
    <x v="52"/>
    <x v="52"/>
    <s v="SK텔레콤"/>
    <d v="2023-12-18T00:00:00"/>
    <s v="20231218-7027-3"/>
    <s v="이동전화요금 010-3658-7626"/>
    <x v="1694"/>
    <x v="0"/>
  </r>
  <r>
    <x v="52"/>
    <x v="52"/>
    <s v="SK텔레콤"/>
    <d v="2023-12-18T00:00:00"/>
    <s v="20231218-7027-4"/>
    <s v="이동전화요금 010-2632-4287"/>
    <x v="1820"/>
    <x v="0"/>
  </r>
  <r>
    <x v="52"/>
    <x v="52"/>
    <s v="SK텔레콤"/>
    <d v="2023-12-18T00:00:00"/>
    <s v="20231218-7027-5"/>
    <s v="이동전화요금 010-4859-3195"/>
    <x v="1821"/>
    <x v="0"/>
  </r>
  <r>
    <x v="52"/>
    <x v="52"/>
    <s v="SK텔레콤"/>
    <d v="2023-12-18T00:00:00"/>
    <s v="20231218-7027-6"/>
    <s v="이동전화요금 010-3371-1048"/>
    <x v="1822"/>
    <x v="0"/>
  </r>
  <r>
    <x v="52"/>
    <x v="52"/>
    <s v="(주)케이티"/>
    <d v="2023-12-18T00:00:00"/>
    <s v="20231218-7027-7"/>
    <s v="이동전화요금 010-3207-1683"/>
    <x v="1823"/>
    <x v="0"/>
  </r>
  <r>
    <x v="52"/>
    <x v="52"/>
    <s v="SK텔레콤"/>
    <d v="2023-12-18T00:00:00"/>
    <s v="20231218-7027-9"/>
    <s v="이동전화요금 010-3689-0552"/>
    <x v="1824"/>
    <x v="0"/>
  </r>
  <r>
    <x v="52"/>
    <x v="52"/>
    <s v="(주)LG유플러스"/>
    <d v="2023-12-18T00:00:00"/>
    <s v="20231218-7027-11"/>
    <s v="인터넷이용료"/>
    <x v="1664"/>
    <x v="0"/>
  </r>
  <r>
    <x v="52"/>
    <x v="52"/>
    <s v="전북대학교병원"/>
    <d v="2023-12-20T00:00:00"/>
    <s v="20231220-7010-1"/>
    <s v="종합검진(김강호부사장)"/>
    <x v="1825"/>
    <x v="0"/>
  </r>
  <r>
    <x v="52"/>
    <x v="52"/>
    <s v="대한산업보건협회"/>
    <d v="2023-12-22T00:00:00"/>
    <s v="20231222-7008-3"/>
    <s v="특수검진,배치전검진"/>
    <x v="1826"/>
    <x v="0"/>
  </r>
  <r>
    <x v="52"/>
    <x v="52"/>
    <s v="덕진구청"/>
    <d v="2023-12-22T00:00:00"/>
    <s v="20231222-7013-3"/>
    <s v="자동차세(55서4321 소병훈전무)"/>
    <x v="1742"/>
    <x v="0"/>
  </r>
  <r>
    <x v="52"/>
    <x v="52"/>
    <s v="LED사업부"/>
    <d v="2023-12-22T00:00:00"/>
    <s v="20231222-7013-4"/>
    <s v="자동차세(07마7228 김혁전무23.07.01~12.12))"/>
    <x v="1827"/>
    <x v="0"/>
  </r>
  <r>
    <x v="52"/>
    <x v="52"/>
    <s v="LED사업부"/>
    <d v="2023-12-22T00:00:00"/>
    <s v="20231222-7013-5"/>
    <s v="자동차세(301모3018 김혁전무23.12.13~12.31)"/>
    <x v="1828"/>
    <x v="0"/>
  </r>
  <r>
    <x v="52"/>
    <x v="52"/>
    <s v="개발부"/>
    <d v="2023-12-22T00:00:00"/>
    <s v="20231222-7021-5"/>
    <s v="유성대(이영숙)상록수빌302호 관리비"/>
    <x v="1668"/>
    <x v="0"/>
  </r>
  <r>
    <x v="52"/>
    <x v="52"/>
    <s v="D&amp;M사업부"/>
    <d v="2023-12-22T00:00:00"/>
    <s v="20231222-7025-2"/>
    <s v="임직원 송년회"/>
    <x v="1829"/>
    <x v="0"/>
  </r>
  <r>
    <x v="52"/>
    <x v="52"/>
    <s v="(유)신일해외관광"/>
    <d v="2023-12-25T00:00:00"/>
    <s v="20231225-7001-1"/>
    <s v="12월 통근버스"/>
    <x v="1667"/>
    <x v="0"/>
  </r>
  <r>
    <x v="52"/>
    <x v="52"/>
    <s v="유한회사 봉동두레"/>
    <d v="2023-12-27T00:00:00"/>
    <s v="20231227-7001-1"/>
    <s v="임직원 송년회"/>
    <x v="1830"/>
    <x v="0"/>
  </r>
  <r>
    <x v="52"/>
    <x v="52"/>
    <s v="관리부"/>
    <d v="2023-12-31T00:00:00"/>
    <s v="20231231-7003-5"/>
    <s v="12월분 소액현금(도시가스 외)"/>
    <x v="1831"/>
    <x v="0"/>
  </r>
  <r>
    <x v="52"/>
    <x v="52"/>
    <s v="D&amp;M사업부"/>
    <d v="2023-12-31T00:00:00"/>
    <s v="20231231-7004-5"/>
    <s v="12월분 소액현금(당직근무 시 식대 외)"/>
    <x v="1832"/>
    <x v="0"/>
  </r>
  <r>
    <x v="52"/>
    <x v="52"/>
    <s v="엘에프에스(주)오디텍점"/>
    <d v="2023-12-31T00:00:00"/>
    <s v="20231231-7012-2"/>
    <s v="12월 식대"/>
    <x v="1833"/>
    <x v="0"/>
  </r>
  <r>
    <x v="52"/>
    <x v="52"/>
    <s v="현대3공단 주유소"/>
    <d v="2023-12-31T00:00:00"/>
    <s v="20231231-7016-3"/>
    <s v="12월 주유"/>
    <x v="1834"/>
    <x v="0"/>
  </r>
  <r>
    <x v="52"/>
    <x v="52"/>
    <s v="D&amp;M사업부"/>
    <d v="2023-12-31T00:00:00"/>
    <s v="20231231-7017-5"/>
    <s v="12월 당직수당"/>
    <x v="1668"/>
    <x v="0"/>
  </r>
  <r>
    <x v="52"/>
    <x v="52"/>
    <s v="국민건강보험공단"/>
    <d v="2023-12-31T00:00:00"/>
    <s v="20231231-7018-4"/>
    <s v="12월 건강보험"/>
    <x v="1835"/>
    <x v="0"/>
  </r>
  <r>
    <x v="52"/>
    <x v="52"/>
    <s v="근로복지공단"/>
    <d v="2023-12-31T00:00:00"/>
    <s v="20231231-7018-6"/>
    <s v="12월 고용.산재"/>
    <x v="1836"/>
    <x v="0"/>
  </r>
  <r>
    <x v="52"/>
    <x v="52"/>
    <s v="개발부"/>
    <d v="2023-12-31T00:00:00"/>
    <s v="20231231-7030-3"/>
    <s v="4분기 개발부 인건비 대체"/>
    <x v="1837"/>
    <x v="0"/>
  </r>
  <r>
    <x v="53"/>
    <x v="53"/>
    <s v="전북카드"/>
    <d v="2023-01-01T00:00:00"/>
    <s v="20230101-7001-1"/>
    <s v="임직원 식사"/>
    <x v="1838"/>
    <x v="0"/>
  </r>
  <r>
    <x v="53"/>
    <x v="53"/>
    <s v="D&amp;M사업부"/>
    <d v="2023-01-13T00:00:00"/>
    <s v="20230113-7012-1"/>
    <s v="병원 진료"/>
    <x v="1839"/>
    <x v="0"/>
  </r>
  <r>
    <x v="53"/>
    <x v="53"/>
    <s v="박영순"/>
    <d v="2023-01-20T00:00:00"/>
    <s v="20230120-7005-1"/>
    <s v="2023 구정 임직원 선물세트"/>
    <x v="1840"/>
    <x v="0"/>
  </r>
  <r>
    <x v="53"/>
    <x v="53"/>
    <s v="SK텔레콤"/>
    <d v="2023-01-25T00:00:00"/>
    <s v="20230125-7007-1"/>
    <s v="이동전화요금 010-6675-7626"/>
    <x v="1841"/>
    <x v="0"/>
  </r>
  <r>
    <x v="53"/>
    <x v="53"/>
    <s v="SK텔레콤"/>
    <d v="2023-01-25T00:00:00"/>
    <s v="20230125-7007-2"/>
    <s v="이동전화요금 010-3559-7626"/>
    <x v="1842"/>
    <x v="0"/>
  </r>
  <r>
    <x v="53"/>
    <x v="53"/>
    <s v="SK텔레콤"/>
    <d v="2023-01-25T00:00:00"/>
    <s v="20230125-7007-3"/>
    <s v="이동전화요금 010-3471-6692"/>
    <x v="1843"/>
    <x v="0"/>
  </r>
  <r>
    <x v="53"/>
    <x v="53"/>
    <s v="정자엠코헤리츠 관리사무소"/>
    <d v="2023-01-30T00:00:00"/>
    <s v="20230130-7007-1"/>
    <s v="관리비(엠코헤리츠 302/707)"/>
    <x v="1844"/>
    <x v="0"/>
  </r>
  <r>
    <x v="53"/>
    <x v="53"/>
    <s v="정자엠코헤리츠 관리사무소"/>
    <d v="2023-01-30T00:00:00"/>
    <s v="20230130-7007-3"/>
    <s v="관리비(엠코헤리츠 302/707)"/>
    <x v="1845"/>
    <x v="0"/>
  </r>
  <r>
    <x v="53"/>
    <x v="53"/>
    <s v="관리부"/>
    <d v="2023-01-31T00:00:00"/>
    <s v="20230131-7016-3"/>
    <s v="1월분 소액현금(다과 외)"/>
    <x v="1846"/>
    <x v="0"/>
  </r>
  <r>
    <x v="53"/>
    <x v="53"/>
    <s v="엘에프에스(주)오디텍점"/>
    <d v="2023-01-31T00:00:00"/>
    <s v="20230131-7033-1"/>
    <s v="1월 식대"/>
    <x v="1847"/>
    <x v="0"/>
  </r>
  <r>
    <x v="53"/>
    <x v="53"/>
    <s v="현대3공단 주유소"/>
    <d v="2023-01-31T00:00:00"/>
    <s v="20230131-7035-1"/>
    <s v="1월 주유"/>
    <x v="1848"/>
    <x v="0"/>
  </r>
  <r>
    <x v="53"/>
    <x v="53"/>
    <s v="국민건강보험공단"/>
    <d v="2023-02-10T00:00:00"/>
    <s v="20230210-7002-5"/>
    <s v="1월 건강보험"/>
    <x v="1849"/>
    <x v="0"/>
  </r>
  <r>
    <x v="53"/>
    <x v="53"/>
    <s v="근로복지공단"/>
    <d v="2023-02-10T00:00:00"/>
    <s v="20230210-7002-8"/>
    <s v="1월 고용.산재"/>
    <x v="1850"/>
    <x v="0"/>
  </r>
  <r>
    <x v="53"/>
    <x v="53"/>
    <s v="센서영업부"/>
    <d v="2023-02-10T00:00:00"/>
    <s v="20230210-7004-3"/>
    <s v="1월 당직수당"/>
    <x v="161"/>
    <x v="0"/>
  </r>
  <r>
    <x v="53"/>
    <x v="53"/>
    <s v="D&amp;M사업부"/>
    <d v="2023-02-13T00:00:00"/>
    <s v="20230213-7012-5"/>
    <s v="2월분 소액현금(생수 외)"/>
    <x v="1851"/>
    <x v="0"/>
  </r>
  <r>
    <x v="53"/>
    <x v="53"/>
    <s v="정자엠코헤리츠 관리사무소"/>
    <d v="2023-02-24T00:00:00"/>
    <s v="20230224-7021-1"/>
    <s v="관리비(엠코헤리츠 302/707)"/>
    <x v="1852"/>
    <x v="0"/>
  </r>
  <r>
    <x v="53"/>
    <x v="53"/>
    <s v="정자엠코헤리츠 관리사무소"/>
    <d v="2023-02-24T00:00:00"/>
    <s v="20230224-7021-3"/>
    <s v="관리비(엠코헤리츠 302/707)"/>
    <x v="1853"/>
    <x v="0"/>
  </r>
  <r>
    <x v="53"/>
    <x v="53"/>
    <s v="SK텔레콤"/>
    <d v="2023-02-28T00:00:00"/>
    <s v="20230228-7002-1"/>
    <s v="이동전화요금 010-6675-7626"/>
    <x v="1841"/>
    <x v="0"/>
  </r>
  <r>
    <x v="53"/>
    <x v="53"/>
    <s v="SK텔레콤"/>
    <d v="2023-02-28T00:00:00"/>
    <s v="20230228-7002-2"/>
    <s v="이동전화요금 010-3471-6692"/>
    <x v="1843"/>
    <x v="0"/>
  </r>
  <r>
    <x v="53"/>
    <x v="53"/>
    <s v="관리부"/>
    <d v="2023-02-28T00:00:00"/>
    <s v="20230228-7033-6"/>
    <s v="2월분 소액현금(커피 외)"/>
    <x v="1854"/>
    <x v="0"/>
  </r>
  <r>
    <x v="53"/>
    <x v="53"/>
    <s v="현대3공단 주유소"/>
    <d v="2023-02-28T00:00:00"/>
    <s v="20230228-7038-1"/>
    <s v="2월 주유"/>
    <x v="1855"/>
    <x v="0"/>
  </r>
  <r>
    <x v="53"/>
    <x v="53"/>
    <s v="엘에프에스(주)오디텍점"/>
    <d v="2023-02-28T00:00:00"/>
    <s v="20230228-7041-1"/>
    <s v="2월 식대"/>
    <x v="1847"/>
    <x v="0"/>
  </r>
  <r>
    <x v="53"/>
    <x v="53"/>
    <s v="국민건강보험공단"/>
    <d v="2023-03-10T00:00:00"/>
    <s v="20230310-7004-5"/>
    <s v="2월 건강보험"/>
    <x v="1856"/>
    <x v="0"/>
  </r>
  <r>
    <x v="53"/>
    <x v="53"/>
    <s v="근로복지공단"/>
    <d v="2023-03-10T00:00:00"/>
    <s v="20230310-7004-8"/>
    <s v="2월 고용.산재"/>
    <x v="1857"/>
    <x v="0"/>
  </r>
  <r>
    <x v="53"/>
    <x v="53"/>
    <s v="D&amp;M사업부"/>
    <d v="2023-03-13T00:00:00"/>
    <s v="20230313-7014-5"/>
    <s v="3월분 소액현금(다과 외)"/>
    <x v="1858"/>
    <x v="0"/>
  </r>
  <r>
    <x v="53"/>
    <x v="53"/>
    <s v="현대해상화재보험"/>
    <d v="2023-03-20T00:00:00"/>
    <s v="20230320-7001-1"/>
    <s v="자동차종합보험(385도7969 나상호상무)"/>
    <x v="1859"/>
    <x v="0"/>
  </r>
  <r>
    <x v="53"/>
    <x v="53"/>
    <s v="SK텔레콤"/>
    <d v="2023-03-21T00:00:00"/>
    <s v="20230321-7001-1"/>
    <s v="이동전화요금 010-6675-7626"/>
    <x v="1841"/>
    <x v="0"/>
  </r>
  <r>
    <x v="53"/>
    <x v="53"/>
    <s v="SK텔레콤"/>
    <d v="2023-03-21T00:00:00"/>
    <s v="20230321-7001-2"/>
    <s v="이동전화요금 010-3471-6692"/>
    <x v="1843"/>
    <x v="0"/>
  </r>
  <r>
    <x v="53"/>
    <x v="53"/>
    <s v="D&amp;M사업부"/>
    <d v="2023-03-24T00:00:00"/>
    <s v="20230324-7008-1"/>
    <s v="임원진 식사"/>
    <x v="1733"/>
    <x v="0"/>
  </r>
  <r>
    <x v="53"/>
    <x v="53"/>
    <s v="관리부"/>
    <d v="2023-03-27T00:00:00"/>
    <s v="20230327-7021-1"/>
    <s v="주총/인사위원회 다과"/>
    <x v="1860"/>
    <x v="0"/>
  </r>
  <r>
    <x v="53"/>
    <x v="53"/>
    <s v="D&amp;M사업부"/>
    <d v="2023-03-28T00:00:00"/>
    <s v="20230328-7009-1"/>
    <s v="고객사 영업 활동"/>
    <x v="1861"/>
    <x v="0"/>
  </r>
  <r>
    <x v="53"/>
    <x v="53"/>
    <s v="정자엠코헤리츠 관리사무소"/>
    <d v="2023-03-31T00:00:00"/>
    <s v="20230331-7004-1"/>
    <s v="관리비(엠코헤리츠 302/707)"/>
    <x v="1862"/>
    <x v="0"/>
  </r>
  <r>
    <x v="53"/>
    <x v="53"/>
    <s v="정자엠코헤리츠 관리사무소"/>
    <d v="2023-03-31T00:00:00"/>
    <s v="20230331-7004-3"/>
    <s v="관리비(엠코헤리츠 302/707)"/>
    <x v="1863"/>
    <x v="0"/>
  </r>
  <r>
    <x v="53"/>
    <x v="53"/>
    <s v="D&amp;M사업부"/>
    <d v="2023-03-31T00:00:00"/>
    <s v="20230331-7028-1"/>
    <s v="고객사 영업 활동"/>
    <x v="1864"/>
    <x v="0"/>
  </r>
  <r>
    <x v="53"/>
    <x v="53"/>
    <s v="엘에프에스(주)오디텍점"/>
    <d v="2023-03-31T00:00:00"/>
    <s v="20230331-7041-1"/>
    <s v="3월 식대"/>
    <x v="1865"/>
    <x v="0"/>
  </r>
  <r>
    <x v="53"/>
    <x v="53"/>
    <s v="현대3공단 주유소"/>
    <d v="2023-03-31T00:00:00"/>
    <s v="20230331-7042-1"/>
    <s v="3월 주유"/>
    <x v="1866"/>
    <x v="0"/>
  </r>
  <r>
    <x v="53"/>
    <x v="53"/>
    <s v="국민건강보험공단"/>
    <d v="2023-03-31T00:00:00"/>
    <s v="20230331-7045-3"/>
    <s v="3월 건강보험"/>
    <x v="1867"/>
    <x v="0"/>
  </r>
  <r>
    <x v="53"/>
    <x v="53"/>
    <s v="근로복지공단"/>
    <d v="2023-03-31T00:00:00"/>
    <s v="20230331-7045-5"/>
    <s v="3월 고용.산재"/>
    <x v="1868"/>
    <x v="0"/>
  </r>
  <r>
    <x v="53"/>
    <x v="53"/>
    <s v="신혼꽃화원"/>
    <d v="2023-04-11T00:00:00"/>
    <s v="20230411-7003-1"/>
    <s v="심정은대리 시조모상 근조"/>
    <x v="1471"/>
    <x v="0"/>
  </r>
  <r>
    <x v="53"/>
    <x v="53"/>
    <s v="현대해상화재보험"/>
    <d v="2023-04-17T00:00:00"/>
    <s v="20230417-7010-1"/>
    <s v="자동차종합보험(06모0781 문병천이사)"/>
    <x v="1869"/>
    <x v="0"/>
  </r>
  <r>
    <x v="53"/>
    <x v="53"/>
    <s v="D&amp;M사업부"/>
    <d v="2023-04-17T00:00:00"/>
    <s v="20230417-7011-6"/>
    <s v="4월분 소액현금(다과 외)"/>
    <x v="1870"/>
    <x v="0"/>
  </r>
  <r>
    <x v="53"/>
    <x v="53"/>
    <s v="SK텔레콤"/>
    <d v="2023-04-17T00:00:00"/>
    <s v="20230417-7028-1"/>
    <s v="이동전화요금 010-6675-7626"/>
    <x v="1871"/>
    <x v="0"/>
  </r>
  <r>
    <x v="53"/>
    <x v="53"/>
    <s v="SK텔레콤"/>
    <d v="2023-04-17T00:00:00"/>
    <s v="20230417-7028-2"/>
    <s v="이동전화요금 010-3471-6692"/>
    <x v="1843"/>
    <x v="0"/>
  </r>
  <r>
    <x v="53"/>
    <x v="53"/>
    <s v="D&amp;M사업부"/>
    <d v="2023-04-25T00:00:00"/>
    <s v="20230425-7012-1"/>
    <s v="고객사 영업활동"/>
    <x v="1872"/>
    <x v="0"/>
  </r>
  <r>
    <x v="53"/>
    <x v="53"/>
    <s v="정자엠코헤리츠 관리사무소"/>
    <d v="2023-04-28T00:00:00"/>
    <s v="20230428-7006-1"/>
    <s v="관리비(엠코헤리츠 302/707)"/>
    <x v="1873"/>
    <x v="0"/>
  </r>
  <r>
    <x v="53"/>
    <x v="53"/>
    <s v="정자엠코헤리츠 관리사무소"/>
    <d v="2023-04-28T00:00:00"/>
    <s v="20230428-7006-3"/>
    <s v="관리비(엠코헤리츠 302/707)"/>
    <x v="1874"/>
    <x v="0"/>
  </r>
  <r>
    <x v="53"/>
    <x v="53"/>
    <s v="D&amp;M사업부"/>
    <d v="2023-04-30T00:00:00"/>
    <s v="20230430-7003-3"/>
    <s v="4월분 소액현금(생수 외)"/>
    <x v="1875"/>
    <x v="0"/>
  </r>
  <r>
    <x v="53"/>
    <x v="53"/>
    <s v="엘에프에스(주)오디텍점"/>
    <d v="2023-04-30T00:00:00"/>
    <s v="20230430-7009-1"/>
    <s v="4월 식대"/>
    <x v="1847"/>
    <x v="0"/>
  </r>
  <r>
    <x v="53"/>
    <x v="53"/>
    <s v="현대3공단 주유소"/>
    <d v="2023-04-30T00:00:00"/>
    <s v="20230430-7011-1"/>
    <s v="4월 주유"/>
    <x v="1876"/>
    <x v="0"/>
  </r>
  <r>
    <x v="53"/>
    <x v="53"/>
    <s v="D&amp;M사업부"/>
    <d v="2023-05-02T00:00:00"/>
    <s v="20230502-7025-1"/>
    <s v="병원진료"/>
    <x v="1877"/>
    <x v="0"/>
  </r>
  <r>
    <x v="53"/>
    <x v="53"/>
    <s v="전북카드"/>
    <d v="2023-05-08T00:00:00"/>
    <s v="20230508-7015-1"/>
    <s v="임직원 식사"/>
    <x v="522"/>
    <x v="0"/>
  </r>
  <r>
    <x v="53"/>
    <x v="53"/>
    <s v="국민건강보험공단"/>
    <d v="2023-05-10T00:00:00"/>
    <s v="20230510-7003-5"/>
    <s v="4월 건강보험"/>
    <x v="1878"/>
    <x v="0"/>
  </r>
  <r>
    <x v="53"/>
    <x v="53"/>
    <s v="근로복지공단"/>
    <d v="2023-05-10T00:00:00"/>
    <s v="20230510-7003-8"/>
    <s v="4월 고용.산재"/>
    <x v="1879"/>
    <x v="0"/>
  </r>
  <r>
    <x v="53"/>
    <x v="53"/>
    <s v="(주)티브이트레블"/>
    <d v="2023-05-15T00:00:00"/>
    <s v="20230515-7004-1"/>
    <s v="중국비자 상용단수(대표이사)"/>
    <x v="1718"/>
    <x v="0"/>
  </r>
  <r>
    <x v="53"/>
    <x v="53"/>
    <s v="SK텔레콤"/>
    <d v="2023-05-22T00:00:00"/>
    <s v="20230522-7007-1"/>
    <s v="이동전화요금 010-6675-7626"/>
    <x v="1880"/>
    <x v="0"/>
  </r>
  <r>
    <x v="53"/>
    <x v="53"/>
    <s v="SK텔레콤"/>
    <d v="2023-05-22T00:00:00"/>
    <s v="20230522-7007-2"/>
    <s v="이동전화요금 010-3471-6692"/>
    <x v="1843"/>
    <x v="0"/>
  </r>
  <r>
    <x v="53"/>
    <x v="53"/>
    <s v="정자엠코헤리츠 관리사무소"/>
    <d v="2023-05-26T00:00:00"/>
    <s v="20230526-7002-1"/>
    <s v="관리비(엠코헤리츠 302/707)"/>
    <x v="1881"/>
    <x v="0"/>
  </r>
  <r>
    <x v="53"/>
    <x v="53"/>
    <s v="정자엠코헤리츠 관리사무소"/>
    <d v="2023-05-26T00:00:00"/>
    <s v="20230526-7002-3"/>
    <s v="관리비(엠코헤리츠 302/707)"/>
    <x v="1882"/>
    <x v="0"/>
  </r>
  <r>
    <x v="53"/>
    <x v="53"/>
    <s v="현대3공단 주유소"/>
    <d v="2023-05-31T00:00:00"/>
    <s v="20230531-7029-1"/>
    <s v="5월 주유"/>
    <x v="1883"/>
    <x v="0"/>
  </r>
  <r>
    <x v="53"/>
    <x v="53"/>
    <s v="엘에프에스(주)오디텍점"/>
    <d v="2023-05-31T00:00:00"/>
    <s v="20230531-7030-1"/>
    <s v="5월 식대"/>
    <x v="71"/>
    <x v="0"/>
  </r>
  <r>
    <x v="53"/>
    <x v="53"/>
    <s v="(주)티브이트레블"/>
    <d v="2023-06-07T00:00:00"/>
    <s v="20230607-7005-1"/>
    <s v="중국비자 상용단수 특급(강현석주임)"/>
    <x v="70"/>
    <x v="0"/>
  </r>
  <r>
    <x v="53"/>
    <x v="53"/>
    <s v="D&amp;M사업부"/>
    <d v="2023-06-08T00:00:00"/>
    <s v="20230608-7003-1"/>
    <s v="고객사 영업 활동"/>
    <x v="1884"/>
    <x v="0"/>
  </r>
  <r>
    <x v="53"/>
    <x v="53"/>
    <s v="센서영업부"/>
    <d v="2023-06-09T00:00:00"/>
    <s v="20230609-7002-3"/>
    <s v="5월 당직수당"/>
    <x v="161"/>
    <x v="0"/>
  </r>
  <r>
    <x v="53"/>
    <x v="53"/>
    <s v="국민건강보험공단"/>
    <d v="2023-06-12T00:00:00"/>
    <s v="20230612-7003-5"/>
    <s v="5월 건강보험"/>
    <x v="1885"/>
    <x v="0"/>
  </r>
  <r>
    <x v="53"/>
    <x v="53"/>
    <s v="근로복지공단"/>
    <d v="2023-06-12T00:00:00"/>
    <s v="20230612-7003-8"/>
    <s v="5월 고용.산재"/>
    <x v="1886"/>
    <x v="0"/>
  </r>
  <r>
    <x v="53"/>
    <x v="53"/>
    <s v="D&amp;M사업부"/>
    <d v="2023-06-15T00:00:00"/>
    <s v="20230615-7010-2"/>
    <s v="병원 진료"/>
    <x v="1887"/>
    <x v="0"/>
  </r>
  <r>
    <x v="53"/>
    <x v="53"/>
    <s v="D&amp;M사업부"/>
    <d v="2023-06-16T00:00:00"/>
    <s v="20230616-7013-1"/>
    <s v="임원진 식사"/>
    <x v="1888"/>
    <x v="0"/>
  </r>
  <r>
    <x v="53"/>
    <x v="53"/>
    <s v="전북카드"/>
    <d v="2023-06-17T00:00:00"/>
    <s v="20230617-7001-1"/>
    <s v="임직원 식사"/>
    <x v="578"/>
    <x v="0"/>
  </r>
  <r>
    <x v="53"/>
    <x v="53"/>
    <s v="D&amp;M사업부"/>
    <d v="2023-06-19T00:00:00"/>
    <s v="20230619-7006-4"/>
    <s v="6월분 소액현금(생수 외)"/>
    <x v="1889"/>
    <x v="0"/>
  </r>
  <r>
    <x v="53"/>
    <x v="53"/>
    <s v="SK텔레콤"/>
    <d v="2023-06-21T00:00:00"/>
    <s v="20230621-7002-1"/>
    <s v="이동전화요금 010-6675-7626"/>
    <x v="1890"/>
    <x v="0"/>
  </r>
  <r>
    <x v="53"/>
    <x v="53"/>
    <s v="SK텔레콤"/>
    <d v="2023-06-21T00:00:00"/>
    <s v="20230621-7002-2"/>
    <s v="이동전화요금 010-3471-6692"/>
    <x v="1843"/>
    <x v="0"/>
  </r>
  <r>
    <x v="53"/>
    <x v="53"/>
    <s v="(주)LG유플러스"/>
    <d v="2023-06-21T00:00:00"/>
    <s v="20230621-7002-8"/>
    <s v="이동전화요금 010-2754-9474"/>
    <x v="74"/>
    <x v="0"/>
  </r>
  <r>
    <x v="53"/>
    <x v="53"/>
    <s v="SK텔레콤"/>
    <d v="2023-06-21T00:00:00"/>
    <s v="20230621-7002-10"/>
    <s v="이동전화요금 010-2690-7873"/>
    <x v="1891"/>
    <x v="0"/>
  </r>
  <r>
    <x v="53"/>
    <x v="53"/>
    <s v="정자엠코헤리츠 관리사무소"/>
    <d v="2023-06-30T00:00:00"/>
    <s v="20230630-7008-1"/>
    <s v="관리비(엠코헤리츠 302/707)"/>
    <x v="1892"/>
    <x v="0"/>
  </r>
  <r>
    <x v="53"/>
    <x v="53"/>
    <s v="정자엠코헤리츠 관리사무소"/>
    <d v="2023-06-30T00:00:00"/>
    <s v="20230630-7008-3"/>
    <s v="관리비(엠코헤리츠 302/707)"/>
    <x v="1893"/>
    <x v="0"/>
  </r>
  <r>
    <x v="53"/>
    <x v="53"/>
    <s v="덕진구청"/>
    <d v="2023-06-30T00:00:00"/>
    <s v="20230630-7009-1"/>
    <s v="자동차세(11호2194 대표이사)"/>
    <x v="1894"/>
    <x v="0"/>
  </r>
  <r>
    <x v="53"/>
    <x v="53"/>
    <s v="덕진구청"/>
    <d v="2023-06-30T00:00:00"/>
    <s v="20230630-7009-2"/>
    <s v="자동차세(385도7969 나상호상무)"/>
    <x v="1895"/>
    <x v="0"/>
  </r>
  <r>
    <x v="53"/>
    <x v="53"/>
    <s v="관리부"/>
    <d v="2023-06-30T00:00:00"/>
    <s v="20230630-7012-1"/>
    <s v="거래처 대표 자녀 결혼 축의금"/>
    <x v="73"/>
    <x v="0"/>
  </r>
  <r>
    <x v="53"/>
    <x v="53"/>
    <s v="D&amp;M사업부"/>
    <d v="2023-06-30T00:00:00"/>
    <s v="20230630-7015-6"/>
    <s v="6월분 소액현금(생수 외)"/>
    <x v="1896"/>
    <x v="0"/>
  </r>
  <r>
    <x v="53"/>
    <x v="53"/>
    <s v="관리부"/>
    <d v="2023-06-30T00:00:00"/>
    <s v="20230630-7016-4"/>
    <s v="6월분 소액현금(캡슐커피 외)"/>
    <x v="1897"/>
    <x v="0"/>
  </r>
  <r>
    <x v="53"/>
    <x v="53"/>
    <s v="현대3공단 주유소"/>
    <d v="2023-06-30T00:00:00"/>
    <s v="20230630-7049-1"/>
    <s v="6월 주유"/>
    <x v="1898"/>
    <x v="0"/>
  </r>
  <r>
    <x v="53"/>
    <x v="53"/>
    <s v="엘에프에스(주)오디텍점"/>
    <d v="2023-06-30T00:00:00"/>
    <s v="20230630-7052-1"/>
    <s v="6월 식대"/>
    <x v="1530"/>
    <x v="0"/>
  </r>
  <r>
    <x v="53"/>
    <x v="53"/>
    <s v="국민건강보험공단"/>
    <d v="2023-06-30T00:00:00"/>
    <s v="20230630-7055-3"/>
    <s v="6월 건강보험"/>
    <x v="1899"/>
    <x v="0"/>
  </r>
  <r>
    <x v="53"/>
    <x v="53"/>
    <s v="근로복지공단"/>
    <d v="2023-06-30T00:00:00"/>
    <s v="20230630-7055-5"/>
    <s v="6월 고용.산재"/>
    <x v="1900"/>
    <x v="0"/>
  </r>
  <r>
    <x v="53"/>
    <x v="53"/>
    <s v="D&amp;M사업부"/>
    <d v="2023-07-17T00:00:00"/>
    <s v="20230717-7014-4"/>
    <s v="7월분 소액현금(다과 외)"/>
    <x v="1901"/>
    <x v="0"/>
  </r>
  <r>
    <x v="53"/>
    <x v="53"/>
    <s v="SK텔레콤"/>
    <d v="2023-07-21T00:00:00"/>
    <s v="20230721-7001-1"/>
    <s v="이동전화요금 010-6675-7626"/>
    <x v="1902"/>
    <x v="0"/>
  </r>
  <r>
    <x v="53"/>
    <x v="53"/>
    <s v="SK텔레콤"/>
    <d v="2023-07-21T00:00:00"/>
    <s v="20230721-7001-2"/>
    <s v="이동전화요금 010-3471-6692"/>
    <x v="1843"/>
    <x v="0"/>
  </r>
  <r>
    <x v="53"/>
    <x v="53"/>
    <s v="(주)LG유플러스"/>
    <d v="2023-07-21T00:00:00"/>
    <s v="20230721-7001-8"/>
    <s v="이동전화요금 010-2754-9474"/>
    <x v="74"/>
    <x v="0"/>
  </r>
  <r>
    <x v="53"/>
    <x v="53"/>
    <s v="SK텔레콤"/>
    <d v="2023-07-21T00:00:00"/>
    <s v="20230721-7001-10"/>
    <s v="이동전화요금 010-2690-7873"/>
    <x v="1891"/>
    <x v="0"/>
  </r>
  <r>
    <x v="53"/>
    <x v="53"/>
    <s v="정자엠코헤리츠 관리사무소"/>
    <d v="2023-07-25T00:00:00"/>
    <s v="20230725-7015-1"/>
    <s v="관리비(엠코헤리츠 302/707)"/>
    <x v="1903"/>
    <x v="0"/>
  </r>
  <r>
    <x v="53"/>
    <x v="53"/>
    <s v="정자엠코헤리츠 관리사무소"/>
    <d v="2023-07-25T00:00:00"/>
    <s v="20230725-7015-3"/>
    <s v="관리비(엠코헤리츠 302/707)"/>
    <x v="1904"/>
    <x v="0"/>
  </r>
  <r>
    <x v="53"/>
    <x v="53"/>
    <s v="관리부"/>
    <d v="2023-07-31T00:00:00"/>
    <s v="20230731-7003-4"/>
    <s v="7월분 소액현금(다과 외)"/>
    <x v="1905"/>
    <x v="0"/>
  </r>
  <r>
    <x v="53"/>
    <x v="53"/>
    <s v="엘에프에스(주)오디텍점"/>
    <d v="2023-07-31T00:00:00"/>
    <s v="20230731-7018-1"/>
    <s v="7월 식대"/>
    <x v="1906"/>
    <x v="0"/>
  </r>
  <r>
    <x v="53"/>
    <x v="53"/>
    <s v="현대3공단 주유소"/>
    <d v="2023-07-31T00:00:00"/>
    <s v="20230731-7019-1"/>
    <s v="7월 주유"/>
    <x v="1907"/>
    <x v="0"/>
  </r>
  <r>
    <x v="53"/>
    <x v="53"/>
    <s v="D&amp;M사업부"/>
    <d v="2023-08-05T00:00:00"/>
    <s v="20230805-7001-1"/>
    <s v="임원진 식사"/>
    <x v="1908"/>
    <x v="0"/>
  </r>
  <r>
    <x v="53"/>
    <x v="53"/>
    <s v="관리부"/>
    <d v="2023-08-10T00:00:00"/>
    <s v="20230810-7001-3"/>
    <s v="7월 당직수당"/>
    <x v="161"/>
    <x v="0"/>
  </r>
  <r>
    <x v="53"/>
    <x v="53"/>
    <s v="국민건강보험공단"/>
    <d v="2023-08-10T00:00:00"/>
    <s v="20230810-7003-5"/>
    <s v="7월 건강보험"/>
    <x v="1909"/>
    <x v="0"/>
  </r>
  <r>
    <x v="53"/>
    <x v="53"/>
    <s v="근로복지공단"/>
    <d v="2023-08-10T00:00:00"/>
    <s v="20230810-7003-8"/>
    <s v="7월 고용.산재"/>
    <x v="1910"/>
    <x v="0"/>
  </r>
  <r>
    <x v="53"/>
    <x v="53"/>
    <s v="D&amp;M사업부"/>
    <d v="2023-08-22T00:00:00"/>
    <s v="20230822-7003-4"/>
    <s v="8월분 소액현금(생수 외)"/>
    <x v="161"/>
    <x v="0"/>
  </r>
  <r>
    <x v="53"/>
    <x v="53"/>
    <s v="SK텔레콤"/>
    <d v="2023-08-22T00:00:00"/>
    <s v="20230822-7005-1"/>
    <s v="이동전화요금 010-6675-7626"/>
    <x v="1911"/>
    <x v="0"/>
  </r>
  <r>
    <x v="53"/>
    <x v="53"/>
    <s v="SK텔레콤"/>
    <d v="2023-08-22T00:00:00"/>
    <s v="20230822-7005-2"/>
    <s v="이동전화요금 010-3471-6692"/>
    <x v="1843"/>
    <x v="0"/>
  </r>
  <r>
    <x v="53"/>
    <x v="53"/>
    <s v="(주)LG유플러스"/>
    <d v="2023-08-22T00:00:00"/>
    <s v="20230822-7005-8"/>
    <s v="이동전화요금 010-2754-9474"/>
    <x v="74"/>
    <x v="0"/>
  </r>
  <r>
    <x v="53"/>
    <x v="53"/>
    <s v="SK텔레콤"/>
    <d v="2023-08-22T00:00:00"/>
    <s v="20230822-7005-10"/>
    <s v="이동전화요금 010-2690-7873"/>
    <x v="1912"/>
    <x v="0"/>
  </r>
  <r>
    <x v="53"/>
    <x v="53"/>
    <s v="D&amp;M사업부"/>
    <d v="2023-08-23T00:00:00"/>
    <s v="20230823-7012-1"/>
    <s v="고객사 영업 활동"/>
    <x v="1913"/>
    <x v="0"/>
  </r>
  <r>
    <x v="53"/>
    <x v="53"/>
    <s v="정자엠코헤리츠 관리사무소"/>
    <d v="2023-08-31T00:00:00"/>
    <s v="20230831-7010-1"/>
    <s v="관리비(엠코헤리츠 302/707)"/>
    <x v="1914"/>
    <x v="0"/>
  </r>
  <r>
    <x v="53"/>
    <x v="53"/>
    <s v="정자엠코헤리츠 관리사무소"/>
    <d v="2023-08-31T00:00:00"/>
    <s v="20230831-7010-3"/>
    <s v="관리비(엠코헤리츠 302/707)"/>
    <x v="1915"/>
    <x v="0"/>
  </r>
  <r>
    <x v="53"/>
    <x v="53"/>
    <s v="D&amp;M사업부"/>
    <d v="2023-08-31T00:00:00"/>
    <s v="20230831-7028-1"/>
    <s v="고객사 영업 활동"/>
    <x v="75"/>
    <x v="0"/>
  </r>
  <r>
    <x v="53"/>
    <x v="53"/>
    <s v="관리부"/>
    <d v="2023-08-31T00:00:00"/>
    <s v="20230831-7029-5"/>
    <s v="8월분 소액현금(커피 외)"/>
    <x v="1652"/>
    <x v="0"/>
  </r>
  <r>
    <x v="53"/>
    <x v="53"/>
    <s v="엘에프에스(주)오디텍점"/>
    <d v="2023-08-31T00:00:00"/>
    <s v="20230831-7034-1"/>
    <s v="8월 식대"/>
    <x v="1916"/>
    <x v="0"/>
  </r>
  <r>
    <x v="53"/>
    <x v="53"/>
    <s v="현대3공단 주유소"/>
    <d v="2023-08-31T00:00:00"/>
    <s v="20230831-7036-1"/>
    <s v="8월 주유"/>
    <x v="1917"/>
    <x v="0"/>
  </r>
  <r>
    <x v="53"/>
    <x v="53"/>
    <s v="D&amp;M사업부"/>
    <d v="2023-09-06T00:00:00"/>
    <s v="20230906-7005-1"/>
    <s v="병원진료"/>
    <x v="1918"/>
    <x v="0"/>
  </r>
  <r>
    <x v="53"/>
    <x v="53"/>
    <s v="국민건강보험공단"/>
    <d v="2023-09-11T00:00:00"/>
    <s v="20230911-7016-5"/>
    <s v="8월 건강보험"/>
    <x v="1919"/>
    <x v="0"/>
  </r>
  <r>
    <x v="53"/>
    <x v="53"/>
    <s v="근로복지공단"/>
    <d v="2023-09-11T00:00:00"/>
    <s v="20230911-7016-8"/>
    <s v="8월 고용.산재"/>
    <x v="1920"/>
    <x v="0"/>
  </r>
  <r>
    <x v="53"/>
    <x v="53"/>
    <s v="D&amp;M사업부"/>
    <d v="2023-09-15T00:00:00"/>
    <s v="20230915-7009-1"/>
    <s v="고객사 영업 활동"/>
    <x v="1921"/>
    <x v="0"/>
  </r>
  <r>
    <x v="53"/>
    <x v="53"/>
    <s v="D&amp;M사업부"/>
    <d v="2023-09-16T00:00:00"/>
    <s v="20230916-7001-1"/>
    <s v="병원진료"/>
    <x v="1922"/>
    <x v="0"/>
  </r>
  <r>
    <x v="53"/>
    <x v="53"/>
    <s v="SK텔레콤"/>
    <d v="2023-09-21T00:00:00"/>
    <s v="20230921-7004-1"/>
    <s v="이동전화요금 010-6675-7626"/>
    <x v="1923"/>
    <x v="0"/>
  </r>
  <r>
    <x v="53"/>
    <x v="53"/>
    <s v="SK텔레콤"/>
    <d v="2023-09-21T00:00:00"/>
    <s v="20230921-7004-2"/>
    <s v="이동전화요금 010-3471-6692"/>
    <x v="1843"/>
    <x v="0"/>
  </r>
  <r>
    <x v="53"/>
    <x v="53"/>
    <s v="(주)LG유플러스"/>
    <d v="2023-09-21T00:00:00"/>
    <s v="20230921-7004-8"/>
    <s v="이동전화요금 010-2754-9474"/>
    <x v="74"/>
    <x v="0"/>
  </r>
  <r>
    <x v="53"/>
    <x v="53"/>
    <s v="SK텔레콤"/>
    <d v="2023-09-21T00:00:00"/>
    <s v="20230921-7004-10"/>
    <s v="이동전화요금 010-2690-7873"/>
    <x v="1924"/>
    <x v="0"/>
  </r>
  <r>
    <x v="53"/>
    <x v="53"/>
    <s v="정자엠코헤리츠 관리사무소"/>
    <d v="2023-09-25T00:00:00"/>
    <s v="20230925-7011-1"/>
    <s v="관리비(엠코헤리츠 302/707)"/>
    <x v="1925"/>
    <x v="0"/>
  </r>
  <r>
    <x v="53"/>
    <x v="53"/>
    <s v="정자엠코헤리츠 관리사무소"/>
    <d v="2023-09-25T00:00:00"/>
    <s v="20230925-7011-3"/>
    <s v="관리비(엠코헤리츠 302/707)"/>
    <x v="1926"/>
    <x v="0"/>
  </r>
  <r>
    <x v="53"/>
    <x v="53"/>
    <s v="주식회사농협목우촌전주지머"/>
    <d v="2023-09-27T00:00:00"/>
    <s v="20230927-7020-1"/>
    <s v="임직원 명절 선물세트"/>
    <x v="1927"/>
    <x v="0"/>
  </r>
  <r>
    <x v="53"/>
    <x v="53"/>
    <s v="관리부"/>
    <d v="2023-09-30T00:00:00"/>
    <s v="20230930-7002-5"/>
    <s v="9월분 소액현금(휴일 식대 외)"/>
    <x v="1928"/>
    <x v="0"/>
  </r>
  <r>
    <x v="53"/>
    <x v="53"/>
    <s v="D&amp;M사업부"/>
    <d v="2023-09-30T00:00:00"/>
    <s v="20230930-7003-4"/>
    <s v="9월분 소액현금( 당직식대 외)"/>
    <x v="1929"/>
    <x v="0"/>
  </r>
  <r>
    <x v="53"/>
    <x v="53"/>
    <s v="현대3공단 주유소"/>
    <d v="2023-09-30T00:00:00"/>
    <s v="20230930-7008-1"/>
    <s v="9월 주유"/>
    <x v="1930"/>
    <x v="0"/>
  </r>
  <r>
    <x v="53"/>
    <x v="53"/>
    <s v="엘에프에스(주)오디텍점"/>
    <d v="2023-09-30T00:00:00"/>
    <s v="20230930-7010-1"/>
    <s v="9월 식대"/>
    <x v="1931"/>
    <x v="0"/>
  </r>
  <r>
    <x v="53"/>
    <x v="53"/>
    <s v="국민건강보험공단"/>
    <d v="2023-09-30T00:00:00"/>
    <s v="20230930-7016-3"/>
    <s v="9월 건강보험"/>
    <x v="1932"/>
    <x v="0"/>
  </r>
  <r>
    <x v="53"/>
    <x v="53"/>
    <s v="근로복지공단"/>
    <d v="2023-09-30T00:00:00"/>
    <s v="20230930-7016-5"/>
    <s v="9월 고용.산재"/>
    <x v="1933"/>
    <x v="0"/>
  </r>
  <r>
    <x v="53"/>
    <x v="53"/>
    <s v="(주)티브이트레블"/>
    <d v="2023-10-04T00:00:00"/>
    <s v="20231004-7011-1"/>
    <s v="강현석주임 중국비자(상용더블)"/>
    <x v="1718"/>
    <x v="0"/>
  </r>
  <r>
    <x v="53"/>
    <x v="53"/>
    <s v="SK텔레콤"/>
    <d v="2023-10-23T00:00:00"/>
    <s v="20231023-7011-1"/>
    <s v="이동전화요금 010-6675-7626"/>
    <x v="1934"/>
    <x v="0"/>
  </r>
  <r>
    <x v="53"/>
    <x v="53"/>
    <s v="SK텔레콤"/>
    <d v="2023-10-23T00:00:00"/>
    <s v="20231023-7011-2"/>
    <s v="이동전화요금 010-3471-6692"/>
    <x v="1843"/>
    <x v="0"/>
  </r>
  <r>
    <x v="53"/>
    <x v="53"/>
    <s v="(주)LG유플러스"/>
    <d v="2023-10-23T00:00:00"/>
    <s v="20231023-7011-8"/>
    <s v="이동전화요금 010-2754-9474"/>
    <x v="74"/>
    <x v="0"/>
  </r>
  <r>
    <x v="53"/>
    <x v="53"/>
    <s v="SK텔레콤"/>
    <d v="2023-10-23T00:00:00"/>
    <s v="20231023-7011-10"/>
    <s v="이동전화요금 010-2690-7873"/>
    <x v="1924"/>
    <x v="0"/>
  </r>
  <r>
    <x v="53"/>
    <x v="53"/>
    <s v="D&amp;M사업부"/>
    <d v="2023-10-24T00:00:00"/>
    <s v="20231024-7017-1"/>
    <s v="고객사 영업 활동"/>
    <x v="1935"/>
    <x v="0"/>
  </r>
  <r>
    <x v="53"/>
    <x v="53"/>
    <s v="정자엠코헤리츠 관리사무소"/>
    <d v="2023-10-30T00:00:00"/>
    <s v="20231030-7001-1"/>
    <s v="관리비(엠코헤리츠 302/707)"/>
    <x v="1936"/>
    <x v="0"/>
  </r>
  <r>
    <x v="53"/>
    <x v="53"/>
    <s v="정자엠코헤리츠 관리사무소"/>
    <d v="2023-10-30T00:00:00"/>
    <s v="20231030-7001-3"/>
    <s v="관리비(엠코헤리츠 302/707)"/>
    <x v="1937"/>
    <x v="0"/>
  </r>
  <r>
    <x v="53"/>
    <x v="53"/>
    <s v="D&amp;M사업부"/>
    <d v="2023-10-31T00:00:00"/>
    <s v="20231031-7016-4"/>
    <s v="10월분 소액현금(다과 외)"/>
    <x v="1938"/>
    <x v="0"/>
  </r>
  <r>
    <x v="53"/>
    <x v="53"/>
    <s v="엘에프에스(주)오디텍점"/>
    <d v="2023-10-31T00:00:00"/>
    <s v="20231031-7033-1"/>
    <s v="10월 식대"/>
    <x v="1939"/>
    <x v="0"/>
  </r>
  <r>
    <x v="53"/>
    <x v="53"/>
    <s v="현대3공단 주유소"/>
    <d v="2023-10-31T00:00:00"/>
    <s v="20231031-7036-1"/>
    <s v="10월 주유"/>
    <x v="1940"/>
    <x v="0"/>
  </r>
  <r>
    <x v="53"/>
    <x v="53"/>
    <s v="D&amp;M사업부"/>
    <d v="2023-11-02T00:00:00"/>
    <s v="20231102-7002-1"/>
    <s v="고객사 영업 활동"/>
    <x v="1941"/>
    <x v="0"/>
  </r>
  <r>
    <x v="53"/>
    <x v="53"/>
    <s v="관리부"/>
    <d v="2023-11-10T00:00:00"/>
    <s v="20231110-7001-3"/>
    <s v="10월 당직수당"/>
    <x v="161"/>
    <x v="0"/>
  </r>
  <r>
    <x v="53"/>
    <x v="53"/>
    <s v="국민건강보험공단"/>
    <d v="2023-11-10T00:00:00"/>
    <s v="20231110-7003-5"/>
    <s v="10월 건강보험"/>
    <x v="1942"/>
    <x v="0"/>
  </r>
  <r>
    <x v="53"/>
    <x v="53"/>
    <s v="근로복지공단"/>
    <d v="2023-11-10T00:00:00"/>
    <s v="20231110-7003-8"/>
    <s v="10월 고용.산재"/>
    <x v="1943"/>
    <x v="0"/>
  </r>
  <r>
    <x v="53"/>
    <x v="53"/>
    <s v="D&amp;M사업부"/>
    <d v="2023-11-11T00:00:00"/>
    <s v="20231111-7001-1"/>
    <s v="임원진 식사"/>
    <x v="1656"/>
    <x v="0"/>
  </r>
  <r>
    <x v="53"/>
    <x v="53"/>
    <s v="SK텔레콤"/>
    <d v="2023-11-20T00:00:00"/>
    <s v="20231120-7012-1"/>
    <s v="이동전화요금 010-6675-7626"/>
    <x v="1923"/>
    <x v="0"/>
  </r>
  <r>
    <x v="53"/>
    <x v="53"/>
    <s v="SK텔레콤"/>
    <d v="2023-11-20T00:00:00"/>
    <s v="20231120-7012-2"/>
    <s v="이동전화요금 010-3471-6692"/>
    <x v="1843"/>
    <x v="0"/>
  </r>
  <r>
    <x v="53"/>
    <x v="53"/>
    <s v="(주)LG유플러스"/>
    <d v="2023-11-20T00:00:00"/>
    <s v="20231120-7012-8"/>
    <s v="이동전화요금 010-2754-9474"/>
    <x v="1944"/>
    <x v="0"/>
  </r>
  <r>
    <x v="53"/>
    <x v="53"/>
    <s v="SK텔레콤"/>
    <d v="2023-11-20T00:00:00"/>
    <s v="20231120-7012-10"/>
    <s v="이동전화요금 010-2690-7873"/>
    <x v="1924"/>
    <x v="0"/>
  </r>
  <r>
    <x v="53"/>
    <x v="53"/>
    <s v="D&amp;M사업부"/>
    <d v="2023-11-24T00:00:00"/>
    <s v="20231124-7013-1"/>
    <s v="고객사 영업 활동"/>
    <x v="1945"/>
    <x v="0"/>
  </r>
  <r>
    <x v="53"/>
    <x v="53"/>
    <s v="정자엠코헤리츠 관리사무소"/>
    <d v="2023-11-30T00:00:00"/>
    <s v="20231130-7002-1"/>
    <s v="관리비(엠코헤리츠 302/707)"/>
    <x v="1946"/>
    <x v="0"/>
  </r>
  <r>
    <x v="53"/>
    <x v="53"/>
    <s v="정자엠코헤리츠 관리사무소"/>
    <d v="2023-11-30T00:00:00"/>
    <s v="20231130-7002-3"/>
    <s v="관리비(엠코헤리츠 302/707)"/>
    <x v="1947"/>
    <x v="0"/>
  </r>
  <r>
    <x v="53"/>
    <x v="53"/>
    <s v="관리부"/>
    <d v="2023-11-30T00:00:00"/>
    <s v="20231130-7010-4"/>
    <s v="11월분 소액현금(커피 외)"/>
    <x v="1948"/>
    <x v="0"/>
  </r>
  <r>
    <x v="53"/>
    <x v="53"/>
    <s v="D&amp;M사업부"/>
    <d v="2023-11-30T00:00:00"/>
    <s v="20231130-7011-6"/>
    <s v="11월분 소액현금(세차 외)"/>
    <x v="1949"/>
    <x v="0"/>
  </r>
  <r>
    <x v="53"/>
    <x v="53"/>
    <s v="현대3공단 주유소"/>
    <d v="2023-11-30T00:00:00"/>
    <s v="20231130-7024-1"/>
    <s v="11월 주유"/>
    <x v="1950"/>
    <x v="0"/>
  </r>
  <r>
    <x v="53"/>
    <x v="53"/>
    <s v="엘에프에스(주)오디텍점"/>
    <d v="2023-11-30T00:00:00"/>
    <s v="20231130-7031-1"/>
    <s v="11월 식대"/>
    <x v="1951"/>
    <x v="0"/>
  </r>
  <r>
    <x v="53"/>
    <x v="53"/>
    <s v="현대해상화재보험"/>
    <d v="2023-12-11T00:00:00"/>
    <s v="20231211-7002-1"/>
    <s v="자동차종합보험(대표이사 11로2194)"/>
    <x v="1952"/>
    <x v="0"/>
  </r>
  <r>
    <x v="53"/>
    <x v="53"/>
    <s v="국민건강보험공단"/>
    <d v="2023-12-11T00:00:00"/>
    <s v="20231211-7015-5"/>
    <s v="11월 건강보험"/>
    <x v="1953"/>
    <x v="0"/>
  </r>
  <r>
    <x v="53"/>
    <x v="53"/>
    <s v="근로복지공단"/>
    <d v="2023-12-11T00:00:00"/>
    <s v="20231211-7015-8"/>
    <s v="11월 고용.산재"/>
    <x v="1954"/>
    <x v="0"/>
  </r>
  <r>
    <x v="53"/>
    <x v="53"/>
    <s v="D&amp;M사업부"/>
    <d v="2023-12-11T00:00:00"/>
    <s v="20231211-7020-4"/>
    <s v="12월분 소액현금(당직근무 시 식대 외)"/>
    <x v="1800"/>
    <x v="0"/>
  </r>
  <r>
    <x v="53"/>
    <x v="53"/>
    <s v="전북대학교병원"/>
    <d v="2023-12-12T00:00:00"/>
    <s v="20231212-7001-1"/>
    <s v="종합검진(대표이사)"/>
    <x v="1955"/>
    <x v="0"/>
  </r>
  <r>
    <x v="53"/>
    <x v="53"/>
    <s v="D&amp;M사업부"/>
    <d v="2023-12-12T00:00:00"/>
    <s v="20231212-7004-1"/>
    <s v="임원진 식사"/>
    <x v="1733"/>
    <x v="0"/>
  </r>
  <r>
    <x v="53"/>
    <x v="53"/>
    <s v="SK텔레콤"/>
    <d v="2023-12-18T00:00:00"/>
    <s v="20231218-7027-1"/>
    <s v="이동전화요금 010-6675-7626"/>
    <x v="1956"/>
    <x v="0"/>
  </r>
  <r>
    <x v="53"/>
    <x v="53"/>
    <s v="SK텔레콤"/>
    <d v="2023-12-18T00:00:00"/>
    <s v="20231218-7027-2"/>
    <s v="이동전화요금 010-3471-6692"/>
    <x v="1957"/>
    <x v="0"/>
  </r>
  <r>
    <x v="53"/>
    <x v="53"/>
    <s v="(주)LG유플러스"/>
    <d v="2023-12-18T00:00:00"/>
    <s v="20231218-7027-8"/>
    <s v="이동전화요금 010-2754-9474"/>
    <x v="1944"/>
    <x v="0"/>
  </r>
  <r>
    <x v="53"/>
    <x v="53"/>
    <s v="SK텔레콤"/>
    <d v="2023-12-18T00:00:00"/>
    <s v="20231218-7027-10"/>
    <s v="이동전화요금 010-2690-7873"/>
    <x v="1924"/>
    <x v="0"/>
  </r>
  <r>
    <x v="53"/>
    <x v="53"/>
    <s v="덕진구청"/>
    <d v="2023-12-22T00:00:00"/>
    <s v="20231222-7013-1"/>
    <s v="자동차세(11호2194 대표이사)"/>
    <x v="1894"/>
    <x v="0"/>
  </r>
  <r>
    <x v="53"/>
    <x v="53"/>
    <s v="덕진구청"/>
    <d v="2023-12-22T00:00:00"/>
    <s v="20231222-7013-2"/>
    <s v="자동차세(385도7969 나상호상무)"/>
    <x v="1895"/>
    <x v="0"/>
  </r>
  <r>
    <x v="53"/>
    <x v="53"/>
    <s v="정자엠코헤리츠 관리사무소"/>
    <d v="2023-12-22T00:00:00"/>
    <s v="20231222-7021-1"/>
    <s v="관리비(엠코헤리츠 302/707)"/>
    <x v="1958"/>
    <x v="0"/>
  </r>
  <r>
    <x v="53"/>
    <x v="53"/>
    <s v="정자엠코헤리츠 관리사무소"/>
    <d v="2023-12-22T00:00:00"/>
    <s v="20231222-7021-3"/>
    <s v="관리비(엠코헤리츠 302/707)"/>
    <x v="1959"/>
    <x v="0"/>
  </r>
  <r>
    <x v="53"/>
    <x v="53"/>
    <s v="관리부"/>
    <d v="2023-12-31T00:00:00"/>
    <s v="20231231-7003-4"/>
    <s v="12월분 소액현금(다과 외)"/>
    <x v="1960"/>
    <x v="0"/>
  </r>
  <r>
    <x v="53"/>
    <x v="53"/>
    <s v="D&amp;M사업부"/>
    <d v="2023-12-31T00:00:00"/>
    <s v="20231231-7004-4"/>
    <s v="12월분 소액현금(당직근무 시 식대 외)"/>
    <x v="1961"/>
    <x v="0"/>
  </r>
  <r>
    <x v="53"/>
    <x v="53"/>
    <s v="홈플러스 익산점"/>
    <d v="2023-12-31T00:00:00"/>
    <s v="20231231-7007-1"/>
    <s v="신년맞이 산행준비"/>
    <x v="1962"/>
    <x v="0"/>
  </r>
  <r>
    <x v="53"/>
    <x v="53"/>
    <s v="엘에프에스(주)오디텍점"/>
    <d v="2023-12-31T00:00:00"/>
    <s v="20231231-7012-1"/>
    <s v="12월 식대"/>
    <x v="600"/>
    <x v="0"/>
  </r>
  <r>
    <x v="53"/>
    <x v="53"/>
    <s v="현대3공단 주유소"/>
    <d v="2023-12-31T00:00:00"/>
    <s v="20231231-7016-1"/>
    <s v="12월 주유"/>
    <x v="1963"/>
    <x v="0"/>
  </r>
  <r>
    <x v="53"/>
    <x v="53"/>
    <s v="국민건강보험공단"/>
    <d v="2023-12-31T00:00:00"/>
    <s v="20231231-7018-3"/>
    <s v="12월 건강보험"/>
    <x v="1964"/>
    <x v="0"/>
  </r>
  <r>
    <x v="53"/>
    <x v="53"/>
    <s v="근로복지공단"/>
    <d v="2023-12-31T00:00:00"/>
    <s v="20231231-7018-5"/>
    <s v="12월 고용.산재"/>
    <x v="1965"/>
    <x v="0"/>
  </r>
  <r>
    <x v="54"/>
    <x v="54"/>
    <s v="ASIANTECH OPTIC CORP"/>
    <d v="2023-01-03T00:00:00"/>
    <s v="20230103-7004-4"/>
    <s v="10월분 매출대금 회수"/>
    <x v="1"/>
    <x v="1860"/>
  </r>
  <r>
    <x v="54"/>
    <x v="54"/>
    <s v="Nanjing Evergreen trade co ltd"/>
    <d v="2023-01-05T00:00:00"/>
    <s v="20230105-7005-3"/>
    <s v="1월잔금,2월일부 매출대금 회수"/>
    <x v="1"/>
    <x v="1861"/>
  </r>
  <r>
    <x v="54"/>
    <x v="54"/>
    <s v="우체국"/>
    <d v="2023-01-31T00:00:00"/>
    <s v="20230131-7036-3"/>
    <s v="우체국(보통예금) -&gt; 하나은행(보통예금) 이체"/>
    <x v="1"/>
    <x v="1360"/>
  </r>
  <r>
    <x v="54"/>
    <x v="54"/>
    <s v="전주세무서"/>
    <d v="2023-02-10T00:00:00"/>
    <s v="20230210-7008-3"/>
    <s v="2기 확정 부가세 환급"/>
    <x v="1"/>
    <x v="1862"/>
  </r>
  <r>
    <x v="54"/>
    <x v="54"/>
    <s v="(사)한국무역협회"/>
    <d v="2023-02-24T00:00:00"/>
    <s v="20230224-7012-1"/>
    <s v="ABTC발급수수료(임성태상무)"/>
    <x v="1966"/>
    <x v="0"/>
  </r>
  <r>
    <x v="54"/>
    <x v="54"/>
    <s v="(사)한국무역협회"/>
    <d v="2023-02-24T00:00:00"/>
    <s v="20230224-7012-3"/>
    <s v="ABTC발급수수료(조아현대리)"/>
    <x v="1966"/>
    <x v="0"/>
  </r>
  <r>
    <x v="54"/>
    <x v="54"/>
    <s v="ASIANTECH OPTIC CORP"/>
    <d v="2023-03-30T00:00:00"/>
    <s v="20230330-7002-4"/>
    <s v="10월잔금 매출대금 회수"/>
    <x v="1"/>
    <x v="1863"/>
  </r>
  <r>
    <x v="54"/>
    <x v="54"/>
    <s v="반도체사업부"/>
    <d v="2023-03-31T00:00:00"/>
    <s v="20230331-7064-4"/>
    <s v="1분기 연구개발비 대체- 핵심소재원천기술개발사업"/>
    <x v="1967"/>
    <x v="0"/>
  </r>
  <r>
    <x v="54"/>
    <x v="54"/>
    <s v="ASIANTECH OPTIC CORP"/>
    <d v="2023-04-10T00:00:00"/>
    <s v="20230410-7021-3"/>
    <s v="1월분 매출대금 회수"/>
    <x v="1"/>
    <x v="1864"/>
  </r>
  <r>
    <x v="54"/>
    <x v="54"/>
    <s v="전주세무서"/>
    <d v="2023-05-10T00:00:00"/>
    <s v="20230510-7010-3"/>
    <s v="1기 예정 부가세 환급"/>
    <x v="1"/>
    <x v="1865"/>
  </r>
  <r>
    <x v="54"/>
    <x v="54"/>
    <s v="반도체사업부"/>
    <d v="2023-05-13T00:00:00"/>
    <s v="20230513-7001-2"/>
    <s v="핵심소재 원천기술 과제 관련 학술논물 발표 출장비"/>
    <x v="1"/>
    <x v="1441"/>
  </r>
  <r>
    <x v="54"/>
    <x v="54"/>
    <s v="반도체사업부"/>
    <d v="2023-06-05T00:00:00"/>
    <s v="20230605-7017-3"/>
    <s v="최봉민부사장외 중국출장비 정산(5/18~21)"/>
    <x v="1968"/>
    <x v="0"/>
  </r>
  <r>
    <x v="54"/>
    <x v="54"/>
    <s v="반도체사업부"/>
    <d v="2023-06-30T00:00:00"/>
    <s v="20230630-7078-4"/>
    <s v="2분기 연구개발비 대체- 핵심소재원천기술개발사업"/>
    <x v="1969"/>
    <x v="0"/>
  </r>
  <r>
    <x v="54"/>
    <x v="54"/>
    <s v="전주세무서"/>
    <d v="2023-08-03T00:00:00"/>
    <s v="20230803-7004-3"/>
    <s v="1기 확정 부가세 환급"/>
    <x v="1"/>
    <x v="1866"/>
  </r>
  <r>
    <x v="54"/>
    <x v="54"/>
    <s v="ASIANTECH OPTIC CORP"/>
    <d v="2023-08-11T00:00:00"/>
    <s v="20230811-7002-3"/>
    <s v="4월잔금,5월일부 매출대금 회수"/>
    <x v="1"/>
    <x v="1867"/>
  </r>
  <r>
    <x v="54"/>
    <x v="54"/>
    <s v="RAYTRONJAPAN"/>
    <d v="2023-08-11T00:00:00"/>
    <s v="20230811-7003-3"/>
    <s v="3월잔금,4월일부 매출대금 회수"/>
    <x v="1"/>
    <x v="1868"/>
  </r>
  <r>
    <x v="54"/>
    <x v="54"/>
    <s v="Nanjing Evergreen trade co ltd"/>
    <d v="2023-09-26T00:00:00"/>
    <s v="20230926-7001-3"/>
    <s v="8월잔금,9월,10월,11월,12월,1월,2월,3월일부 매출대금 회수"/>
    <x v="1"/>
    <x v="1869"/>
  </r>
  <r>
    <x v="54"/>
    <x v="54"/>
    <s v="반도체사업부"/>
    <d v="2023-09-30T00:00:00"/>
    <s v="20230930-7028-4"/>
    <s v="3분기 연구개발비 대체- 핵심소재원천기술개발사업"/>
    <x v="1970"/>
    <x v="0"/>
  </r>
  <r>
    <x v="54"/>
    <x v="54"/>
    <s v="전주세무서"/>
    <d v="2023-11-02T00:00:00"/>
    <s v="20231102-7001-3"/>
    <s v="2기 예정 부가세 환급"/>
    <x v="1"/>
    <x v="1870"/>
  </r>
  <r>
    <x v="54"/>
    <x v="54"/>
    <s v="Nanjing Evergreen trade co ltd"/>
    <d v="2023-11-24T00:00:00"/>
    <s v="20231124-7010-3"/>
    <s v="3월잔금,4월일부 매출대금 회수"/>
    <x v="1"/>
    <x v="1871"/>
  </r>
  <r>
    <x v="54"/>
    <x v="54"/>
    <s v="ASIANTECH OPTIC CORP"/>
    <d v="2023-12-05T00:00:00"/>
    <s v="20231205-7011-3"/>
    <s v="6월잔금,7월,8월,9월일부 매출대금 회수"/>
    <x v="1"/>
    <x v="1872"/>
  </r>
  <r>
    <x v="54"/>
    <x v="54"/>
    <s v="SHENZHEN CITY SUNMOON ELEC"/>
    <d v="2023-12-05T00:00:00"/>
    <s v="20231205-7012-3"/>
    <s v="3월잔금,4월일부,11월분 매출대금 회수"/>
    <x v="1"/>
    <x v="1873"/>
  </r>
  <r>
    <x v="54"/>
    <x v="54"/>
    <s v="Nanjing Evergreen trade co ltd"/>
    <d v="2023-12-29T00:00:00"/>
    <s v="20231229-7010-3"/>
    <s v="4월잔금,5월,6월,7월일부,9월,10월,11월분 매출대금 회수"/>
    <x v="1"/>
    <x v="1874"/>
  </r>
  <r>
    <x v="54"/>
    <x v="54"/>
    <s v="반도체사업부"/>
    <d v="2023-12-31T00:00:00"/>
    <s v="20231231-7037-4"/>
    <s v="4분기 연구개발비 대체- 핵심소재원천기술개발사업"/>
    <x v="1971"/>
    <x v="0"/>
  </r>
  <r>
    <x v="55"/>
    <x v="55"/>
    <s v="RAYTRONJAPAN"/>
    <d v="2023-01-02T00:00:00"/>
    <s v="20230102-4001-2"/>
    <s v="CONNECTOR(S2B-ZR-SM2-TF(LF)) 외"/>
    <x v="1"/>
    <x v="0"/>
  </r>
  <r>
    <x v="55"/>
    <x v="55"/>
    <s v="HK XINYUHANG ELECTRONIC"/>
    <d v="2023-01-02T00:00:00"/>
    <s v="20230102-4002-2"/>
    <s v="CHIP LED(19-2132SYGC) 외"/>
    <x v="1"/>
    <x v="0"/>
  </r>
  <r>
    <x v="55"/>
    <x v="55"/>
    <s v="성광특수강화유리"/>
    <d v="2023-01-02T00:00:00"/>
    <s v="20230102-4003-2"/>
    <s v="Glass(488.0mm*200mm*3T)"/>
    <x v="1972"/>
    <x v="0"/>
  </r>
  <r>
    <x v="55"/>
    <x v="55"/>
    <s v="주식회사기륭데이타정보"/>
    <d v="2023-01-02T00:00:00"/>
    <s v="20230102-4004-2"/>
    <s v="LABEL(ART지/2도인쇄/65*40)"/>
    <x v="1973"/>
    <x v="0"/>
  </r>
  <r>
    <x v="55"/>
    <x v="55"/>
    <s v="이엔시스"/>
    <d v="2023-01-02T00:00:00"/>
    <s v="20230102-4005-2"/>
    <s v="LENS&amp;HOLDER(BTL-C111S112-A)"/>
    <x v="1974"/>
    <x v="0"/>
  </r>
  <r>
    <x v="55"/>
    <x v="55"/>
    <s v="(주)지브이피"/>
    <d v="2023-01-02T00:00:00"/>
    <s v="20230102-4006-2"/>
    <s v="형광체(GNYAG-3757) 외"/>
    <x v="1975"/>
    <x v="0"/>
  </r>
  <r>
    <x v="55"/>
    <x v="55"/>
    <s v="남성상사"/>
    <d v="2023-01-02T00:00:00"/>
    <s v="20230102-4007-2"/>
    <s v="삼파장램프"/>
    <x v="1976"/>
    <x v="0"/>
  </r>
  <r>
    <x v="55"/>
    <x v="55"/>
    <s v="헤라코리아"/>
    <d v="2023-01-02T00:00:00"/>
    <s v="20230102-4008-2"/>
    <s v="AU WIRE(1.0MIL) 외"/>
    <x v="1977"/>
    <x v="0"/>
  </r>
  <r>
    <x v="55"/>
    <x v="55"/>
    <s v="팬코트레이딩(주)"/>
    <d v="2023-01-02T00:00:00"/>
    <s v="20230102-4009-2"/>
    <s v="라벨(TAG5L-105-WH)"/>
    <x v="1978"/>
    <x v="0"/>
  </r>
  <r>
    <x v="55"/>
    <x v="55"/>
    <s v="진양제지"/>
    <d v="2023-01-02T00:00:00"/>
    <s v="20230102-7010-2"/>
    <s v="점보롤화장지"/>
    <x v="1979"/>
    <x v="0"/>
  </r>
  <r>
    <x v="55"/>
    <x v="55"/>
    <s v="(주)비트정보기술"/>
    <d v="2023-01-02T00:00:00"/>
    <s v="20230102-7013-2"/>
    <s v="1월 ERP 유지 보수비"/>
    <x v="1980"/>
    <x v="0"/>
  </r>
  <r>
    <x v="55"/>
    <x v="55"/>
    <s v="유진시스템"/>
    <d v="2023-01-03T00:00:00"/>
    <s v="20230103-4001-2"/>
    <s v="PM센서 커넥터 타입 PRESS"/>
    <x v="1735"/>
    <x v="0"/>
  </r>
  <r>
    <x v="55"/>
    <x v="55"/>
    <s v="주식회사 태훈씨에스티"/>
    <d v="2023-01-03T00:00:00"/>
    <s v="20230103-4002-2"/>
    <s v="Grip Mat(914mm*15m)"/>
    <x v="164"/>
    <x v="0"/>
  </r>
  <r>
    <x v="55"/>
    <x v="55"/>
    <s v="선우상사"/>
    <d v="2023-01-04T00:00:00"/>
    <s v="20230104-4002-2"/>
    <s v="COVER TAPE(#2668_13.3mm*300M) 외"/>
    <x v="1981"/>
    <x v="0"/>
  </r>
  <r>
    <x v="55"/>
    <x v="55"/>
    <s v="남성상사"/>
    <d v="2023-01-04T00:00:00"/>
    <s v="20230104-4003-2"/>
    <s v="체결 Band(240~305 pie용)"/>
    <x v="1973"/>
    <x v="0"/>
  </r>
  <r>
    <x v="55"/>
    <x v="55"/>
    <s v="주식회사 한비로"/>
    <d v="2023-01-05T00:00:00"/>
    <s v="20230105-7004-2"/>
    <s v="1월 그룹웨어 서버호스팅료"/>
    <x v="1949"/>
    <x v="0"/>
  </r>
  <r>
    <x v="55"/>
    <x v="55"/>
    <s v="PELNOX"/>
    <d v="2023-01-06T00:00:00"/>
    <s v="20230106-4001-2"/>
    <s v="EPOXY(HV-540)-경화제 외"/>
    <x v="1"/>
    <x v="0"/>
  </r>
  <r>
    <x v="55"/>
    <x v="55"/>
    <s v="NITRIDE SEMICONDUCTORS"/>
    <d v="2023-01-06T00:00:00"/>
    <s v="20230106-4002-2"/>
    <s v="CHIP(NS375C-2SAA)"/>
    <x v="1"/>
    <x v="0"/>
  </r>
  <r>
    <x v="55"/>
    <x v="55"/>
    <s v="Chuko Sansho Co.,Ltd"/>
    <d v="2023-01-06T00:00:00"/>
    <s v="20230106-4003-2"/>
    <s v="PCB(Linear Array Sensor_R2)"/>
    <x v="1"/>
    <x v="0"/>
  </r>
  <r>
    <x v="55"/>
    <x v="55"/>
    <s v="EPISTAR"/>
    <d v="2023-01-06T00:00:00"/>
    <s v="20230106-4004-2"/>
    <s v="CHIP(ES-EEGHA14A)"/>
    <x v="1"/>
    <x v="0"/>
  </r>
  <r>
    <x v="55"/>
    <x v="55"/>
    <s v="삼전순약공업(주)대전지점"/>
    <d v="2023-01-06T00:00:00"/>
    <s v="20230106-4005-2"/>
    <s v="에탄올(반도체Grade/4L)"/>
    <x v="1982"/>
    <x v="0"/>
  </r>
  <r>
    <x v="55"/>
    <x v="55"/>
    <s v="SCHOTT GLASS MALAYSIA COMPONENTS SDN.BHD."/>
    <d v="2023-01-06T00:00:00"/>
    <s v="20230106-4006-2"/>
    <s v="형광체(SYB OD49 115deg) 외"/>
    <x v="1"/>
    <x v="0"/>
  </r>
  <r>
    <x v="55"/>
    <x v="55"/>
    <s v="효성모터"/>
    <d v="2023-01-06T00:00:00"/>
    <s v="20230106-4007-2"/>
    <s v="수리(VACUUM MOTOR)"/>
    <x v="1668"/>
    <x v="0"/>
  </r>
  <r>
    <x v="55"/>
    <x v="55"/>
    <s v="주식회사 지피서비스코리아"/>
    <d v="2023-01-06T00:00:00"/>
    <s v="20230106-4008-2"/>
    <s v="수리(터치 스크린)"/>
    <x v="1949"/>
    <x v="0"/>
  </r>
  <r>
    <x v="55"/>
    <x v="55"/>
    <s v="세화회계법인"/>
    <d v="2023-01-06T00:00:00"/>
    <s v="20230106-7001-2"/>
    <s v="공정가치평가수수료"/>
    <x v="1983"/>
    <x v="0"/>
  </r>
  <r>
    <x v="55"/>
    <x v="55"/>
    <s v="(유)전북전기관리소"/>
    <d v="2023-01-08T00:00:00"/>
    <s v="20230108-7001-2"/>
    <s v="1월 전기안전관리대행수수료"/>
    <x v="1984"/>
    <x v="0"/>
  </r>
  <r>
    <x v="55"/>
    <x v="55"/>
    <s v="(유)전북전기관리소"/>
    <d v="2023-01-08T00:00:00"/>
    <s v="20230108-7001-4"/>
    <s v="신관 변전실 ACB 축전지 교체(4개)"/>
    <x v="1677"/>
    <x v="0"/>
  </r>
  <r>
    <x v="55"/>
    <x v="55"/>
    <s v="티에스텍"/>
    <d v="2023-01-09T00:00:00"/>
    <s v="20230109-4002-2"/>
    <s v="DEK Squeegee Belt(set)"/>
    <x v="1976"/>
    <x v="0"/>
  </r>
  <r>
    <x v="55"/>
    <x v="55"/>
    <s v="인텍"/>
    <d v="2023-01-10T00:00:00"/>
    <s v="20230110-4001-2"/>
    <s v="BOAT(4CH HUD PCB)"/>
    <x v="1985"/>
    <x v="0"/>
  </r>
  <r>
    <x v="55"/>
    <x v="55"/>
    <s v="도미노코리아주식회사"/>
    <d v="2023-01-10T00:00:00"/>
    <s v="20230110-4002-2"/>
    <s v="Make up cartridge(MC-291BK)"/>
    <x v="1986"/>
    <x v="0"/>
  </r>
  <r>
    <x v="55"/>
    <x v="55"/>
    <s v="인천세관장"/>
    <d v="2023-01-10T00:00:00"/>
    <s v="20230110-7017-1"/>
    <s v="CHIP(TOP1401Y) 외 수입시 수입부가세"/>
    <x v="1987"/>
    <x v="0"/>
  </r>
  <r>
    <x v="55"/>
    <x v="55"/>
    <s v="인천세관장"/>
    <d v="2023-01-10T00:00:00"/>
    <s v="20230110-7018-1"/>
    <s v="PCB(LINEAR ARRAY SENSOR) 외 수입시 수입부가세"/>
    <x v="1988"/>
    <x v="0"/>
  </r>
  <r>
    <x v="55"/>
    <x v="55"/>
    <s v="인천세관장"/>
    <d v="2023-01-10T00:00:00"/>
    <s v="20230110-7019-1"/>
    <s v="CHIP(ES-EEGHA14A) 외 수입시 수입부가세"/>
    <x v="1989"/>
    <x v="0"/>
  </r>
  <r>
    <x v="55"/>
    <x v="55"/>
    <s v="인천세관장"/>
    <d v="2023-01-10T00:00:00"/>
    <s v="20230110-7020-1"/>
    <s v="LED CHIP(NS375C) 외 수입시 수입부가세"/>
    <x v="1990"/>
    <x v="0"/>
  </r>
  <r>
    <x v="55"/>
    <x v="55"/>
    <s v="인천공항국제우편세관과장"/>
    <d v="2023-01-10T00:00:00"/>
    <s v="20230110-7027-1"/>
    <s v="CONNECTOR 외 수입시 수입부가세"/>
    <x v="1991"/>
    <x v="0"/>
  </r>
  <r>
    <x v="55"/>
    <x v="55"/>
    <s v="특급합동관세사무소"/>
    <d v="2023-01-10T00:00:00"/>
    <s v="20230110-7027-3"/>
    <s v="CONNECTOR 외 수입시 수입통관료"/>
    <x v="1992"/>
    <x v="0"/>
  </r>
  <r>
    <x v="55"/>
    <x v="55"/>
    <s v="특급합동관세사무소"/>
    <d v="2023-01-10T00:00:00"/>
    <s v="20230110-7028-2"/>
    <s v="CHIP(19-2132SURC) 외 수입시 수입통관료"/>
    <x v="1993"/>
    <x v="0"/>
  </r>
  <r>
    <x v="55"/>
    <x v="55"/>
    <s v="한국관세무역개발원인천공항특송사무"/>
    <d v="2023-01-10T00:00:00"/>
    <s v="20230110-7028-4"/>
    <s v="CHIP(19-2132SURC) 외 수입시 수입통관료"/>
    <x v="1994"/>
    <x v="0"/>
  </r>
  <r>
    <x v="55"/>
    <x v="55"/>
    <s v="인천세관장"/>
    <d v="2023-01-10T00:00:00"/>
    <s v="20230110-7028-5"/>
    <s v="CHIP(19-2132SURC) 외 수입시 수입부가세"/>
    <x v="1995"/>
    <x v="0"/>
  </r>
  <r>
    <x v="55"/>
    <x v="55"/>
    <s v="NIDEC Corporation"/>
    <d v="2023-01-12T00:00:00"/>
    <s v="20230112-4001-2"/>
    <s v="MOTOR(17S559A020)"/>
    <x v="1"/>
    <x v="0"/>
  </r>
  <r>
    <x v="55"/>
    <x v="55"/>
    <s v="Epileds Technologies, Inc."/>
    <d v="2023-01-12T00:00:00"/>
    <s v="20230112-4002-2"/>
    <s v="CHIP(EP-B2424C-A3) 외"/>
    <x v="1"/>
    <x v="0"/>
  </r>
  <r>
    <x v="55"/>
    <x v="55"/>
    <s v="X-FAB Semiconductor Foundries"/>
    <d v="2023-01-12T00:00:00"/>
    <s v="20230112-4003-2"/>
    <s v="Wafer(PMS1P4N/280um)"/>
    <x v="1"/>
    <x v="0"/>
  </r>
  <r>
    <x v="55"/>
    <x v="55"/>
    <s v="익산세기냉동"/>
    <d v="2023-01-12T00:00:00"/>
    <s v="20230112-4004-2"/>
    <s v="미듐휠타 외"/>
    <x v="1974"/>
    <x v="0"/>
  </r>
  <r>
    <x v="55"/>
    <x v="55"/>
    <s v="TYNTEK CORPORATION"/>
    <d v="2023-01-13T00:00:00"/>
    <s v="20230113-4001-2"/>
    <s v="CHIP(TK114IRS-870nm)"/>
    <x v="1"/>
    <x v="0"/>
  </r>
  <r>
    <x v="55"/>
    <x v="55"/>
    <s v="NATEC"/>
    <d v="2023-01-13T00:00:00"/>
    <s v="20230113-4002-2"/>
    <s v="CHIP(ES-SASFPN14/38-43-48mW)"/>
    <x v="1"/>
    <x v="0"/>
  </r>
  <r>
    <x v="55"/>
    <x v="55"/>
    <s v="주식회사 다이테크"/>
    <d v="2023-01-13T00:00:00"/>
    <s v="20230113-4003-2"/>
    <s v="Wafer Sawing"/>
    <x v="161"/>
    <x v="0"/>
  </r>
  <r>
    <x v="55"/>
    <x v="55"/>
    <s v="관세법인 세종 인천공항지사"/>
    <d v="2023-01-13T00:00:00"/>
    <s v="20230113-7011-2"/>
    <s v="LED MODULE 외 수입시 수입통관료"/>
    <x v="1996"/>
    <x v="0"/>
  </r>
  <r>
    <x v="55"/>
    <x v="55"/>
    <s v="인천세관장"/>
    <d v="2023-01-13T00:00:00"/>
    <s v="20230113-7014-1"/>
    <s v="LED MODULE 수입시 수입관세"/>
    <x v="1"/>
    <x v="0"/>
  </r>
  <r>
    <x v="55"/>
    <x v="55"/>
    <s v="한생해운항공주식회사"/>
    <d v="2023-01-14T00:00:00"/>
    <s v="20230114-7001-3"/>
    <s v="이핀 출하시 통관수수료"/>
    <x v="1997"/>
    <x v="0"/>
  </r>
  <r>
    <x v="55"/>
    <x v="55"/>
    <s v="(주)대성기연"/>
    <d v="2023-01-16T00:00:00"/>
    <s v="20230116-4001-2"/>
    <s v="공사(PCB라인 공사_2차)"/>
    <x v="1998"/>
    <x v="0"/>
  </r>
  <r>
    <x v="55"/>
    <x v="55"/>
    <s v="(주)대성기연"/>
    <d v="2023-01-16T00:00:00"/>
    <s v="20230116-4002-2"/>
    <s v="공사(오일 누수 방지턱 설치)"/>
    <x v="1999"/>
    <x v="0"/>
  </r>
  <r>
    <x v="55"/>
    <x v="55"/>
    <s v="동성유공압"/>
    <d v="2023-01-16T00:00:00"/>
    <s v="20230116-4003-2"/>
    <s v="압력게이지(63*BD*100)"/>
    <x v="2000"/>
    <x v="0"/>
  </r>
  <r>
    <x v="55"/>
    <x v="55"/>
    <s v="파리바게트 삼례점"/>
    <d v="2023-01-16T00:00:00"/>
    <s v="20230116-7003-2"/>
    <s v="생일자 케익지원"/>
    <x v="2001"/>
    <x v="0"/>
  </r>
  <r>
    <x v="55"/>
    <x v="55"/>
    <s v="특급합동관세사무소"/>
    <d v="2023-01-16T00:00:00"/>
    <s v="20230116-7005-2"/>
    <s v="EPOXY(ME-540)외 수입시 수입통관료"/>
    <x v="1993"/>
    <x v="0"/>
  </r>
  <r>
    <x v="55"/>
    <x v="55"/>
    <s v="(주)서안국제운송"/>
    <d v="2023-01-16T00:00:00"/>
    <s v="20230116-7005-4"/>
    <s v="EPOXY(ME-540)외 수입시 수입통관료"/>
    <x v="1"/>
    <x v="0"/>
  </r>
  <r>
    <x v="55"/>
    <x v="55"/>
    <s v="(주)서안국제운송"/>
    <d v="2023-01-16T00:00:00"/>
    <s v="20230116-7005-5"/>
    <s v="EPOXY(ME-540)외 수입시 수입통관료"/>
    <x v="2002"/>
    <x v="0"/>
  </r>
  <r>
    <x v="55"/>
    <x v="55"/>
    <s v="아시아나항공(주)"/>
    <d v="2023-01-16T00:00:00"/>
    <s v="20230116-7005-7"/>
    <s v="EPOXY(ME-540)외 수입시 수입통관료"/>
    <x v="2003"/>
    <x v="0"/>
  </r>
  <r>
    <x v="55"/>
    <x v="55"/>
    <s v="인천세관장"/>
    <d v="2023-01-16T00:00:00"/>
    <s v="20230116-7005-8"/>
    <s v="EPOXY(ME-540)외 수입시 수입부가세"/>
    <x v="2004"/>
    <x v="0"/>
  </r>
  <r>
    <x v="55"/>
    <x v="55"/>
    <s v="인천세관장"/>
    <d v="2023-01-16T00:00:00"/>
    <s v="20230116-7006-1"/>
    <s v="세라믹 형광체 외 수입시 수입부가세"/>
    <x v="2005"/>
    <x v="0"/>
  </r>
  <r>
    <x v="55"/>
    <x v="55"/>
    <s v="특급합동관세사무소"/>
    <d v="2023-01-16T00:00:00"/>
    <s v="20230116-7006-3"/>
    <s v="세라믹 형광체 외 수입시 수입통관비"/>
    <x v="161"/>
    <x v="0"/>
  </r>
  <r>
    <x v="55"/>
    <x v="55"/>
    <s v="(주)서안국제운송"/>
    <d v="2023-01-16T00:00:00"/>
    <s v="20230116-7006-5"/>
    <s v="세라믹 형광체 외 수입시 수입통관비"/>
    <x v="1"/>
    <x v="0"/>
  </r>
  <r>
    <x v="55"/>
    <x v="55"/>
    <s v="(주)서안국제운송"/>
    <d v="2023-01-16T00:00:00"/>
    <s v="20230116-7006-7"/>
    <s v="세라믹 형광체 외 수입시 수입통관비"/>
    <x v="1993"/>
    <x v="0"/>
  </r>
  <r>
    <x v="55"/>
    <x v="55"/>
    <s v="(주)대한항공"/>
    <d v="2023-01-16T00:00:00"/>
    <s v="20230116-7006-9"/>
    <s v="세라믹 형광체 외 수입시 수입통관비"/>
    <x v="2006"/>
    <x v="0"/>
  </r>
  <r>
    <x v="55"/>
    <x v="55"/>
    <s v="나이스로지스"/>
    <d v="2023-01-16T00:00:00"/>
    <s v="20230116-7006-11"/>
    <s v="세라믹 형광체 외 수입시 수입통관비"/>
    <x v="2007"/>
    <x v="0"/>
  </r>
  <r>
    <x v="55"/>
    <x v="55"/>
    <s v="코오롱하이필(대양)"/>
    <d v="2023-01-16T00:00:00"/>
    <s v="20230116-7021-2"/>
    <s v="정수기렌탈"/>
    <x v="2008"/>
    <x v="0"/>
  </r>
  <r>
    <x v="55"/>
    <x v="55"/>
    <s v="큐알티 주식회사"/>
    <d v="2023-01-16T00:00:00"/>
    <s v="20230116-7026-2"/>
    <s v="Air Bubble Sensor 정밀 분석 시험비"/>
    <x v="2009"/>
    <x v="0"/>
  </r>
  <r>
    <x v="55"/>
    <x v="55"/>
    <s v="RAYTRONJAPAN"/>
    <d v="2023-01-18T00:00:00"/>
    <s v="20230118-4001-2"/>
    <s v="CHIP(SU7500)-유상사급"/>
    <x v="1"/>
    <x v="0"/>
  </r>
  <r>
    <x v="55"/>
    <x v="55"/>
    <s v="NIDEC Corporation"/>
    <d v="2023-01-18T00:00:00"/>
    <s v="20230118-4002-2"/>
    <s v="MOTOR(28S2203080)"/>
    <x v="1"/>
    <x v="0"/>
  </r>
  <r>
    <x v="55"/>
    <x v="55"/>
    <s v="인천세관장"/>
    <d v="2023-01-18T00:00:00"/>
    <s v="20230118-7001-1"/>
    <s v="CHIP(TOP1401Y) 외 수입시 수입부가세"/>
    <x v="2010"/>
    <x v="0"/>
  </r>
  <r>
    <x v="55"/>
    <x v="55"/>
    <s v="인천세관장"/>
    <d v="2023-01-18T00:00:00"/>
    <s v="20230118-7008-1"/>
    <s v="WAFER(PMS1P4N) 수입시 수입부가세"/>
    <x v="2011"/>
    <x v="0"/>
  </r>
  <r>
    <x v="55"/>
    <x v="55"/>
    <s v="인천세관장"/>
    <d v="2023-01-18T00:00:00"/>
    <s v="20230118-7009-1"/>
    <s v="LED CHIP(BN-E1414E) 외 수입시 수입부가세"/>
    <x v="2012"/>
    <x v="0"/>
  </r>
  <r>
    <x v="55"/>
    <x v="55"/>
    <s v="인천세관장"/>
    <d v="2023-01-18T00:00:00"/>
    <s v="20230118-7010-1"/>
    <s v="형광체 휠 모터 수입시 수입부가세"/>
    <x v="2013"/>
    <x v="0"/>
  </r>
  <r>
    <x v="55"/>
    <x v="55"/>
    <s v="인천세관장"/>
    <d v="2023-01-18T00:00:00"/>
    <s v="20230118-7011-1"/>
    <s v="CHIP(ES-SASFPN14) 외 수입시 수입부가세"/>
    <x v="2014"/>
    <x v="0"/>
  </r>
  <r>
    <x v="55"/>
    <x v="55"/>
    <s v="한국전력공사"/>
    <d v="2023-01-18T00:00:00"/>
    <s v="20230118-7012-2"/>
    <s v="전기요금(신관)"/>
    <x v="2015"/>
    <x v="0"/>
  </r>
  <r>
    <x v="55"/>
    <x v="55"/>
    <s v="인천세관장"/>
    <d v="2023-01-18T00:00:00"/>
    <s v="20230118-7013-1"/>
    <s v="형광체 휠 모터 수입시 수입부가세"/>
    <x v="2016"/>
    <x v="0"/>
  </r>
  <r>
    <x v="55"/>
    <x v="55"/>
    <s v="EPISTAR"/>
    <d v="2023-01-19T00:00:00"/>
    <s v="20230119-4001-2"/>
    <s v="CHIP(ES-CASR512) 외"/>
    <x v="1"/>
    <x v="0"/>
  </r>
  <r>
    <x v="55"/>
    <x v="55"/>
    <s v="덕성기획"/>
    <d v="2023-01-20T00:00:00"/>
    <s v="20230120-4001-2"/>
    <s v="라벨스티커(LED 보안등기구) 외"/>
    <x v="1677"/>
    <x v="0"/>
  </r>
  <r>
    <x v="55"/>
    <x v="55"/>
    <s v="광전자(주)"/>
    <d v="2023-01-20T00:00:00"/>
    <s v="20230120-4002-2"/>
    <s v="CHIP(OPA9448H(S)) 외"/>
    <x v="2017"/>
    <x v="0"/>
  </r>
  <r>
    <x v="55"/>
    <x v="55"/>
    <s v="TAIWAN ASIA SEMICONDUCTOR CORPORATION"/>
    <d v="2023-01-20T00:00:00"/>
    <s v="20230120-4003-2"/>
    <s v="CHIP(PD-40165U-B)"/>
    <x v="1"/>
    <x v="0"/>
  </r>
  <r>
    <x v="55"/>
    <x v="55"/>
    <s v="익산세기냉동"/>
    <d v="2023-01-20T00:00:00"/>
    <s v="20230120-7001-2"/>
    <s v="LED사업부 냉난방기 실외기 PCB교체"/>
    <x v="1656"/>
    <x v="0"/>
  </r>
  <r>
    <x v="55"/>
    <x v="55"/>
    <s v="(유)유성꽃게장"/>
    <d v="2023-01-20T00:00:00"/>
    <s v="20230120-7005-4"/>
    <s v="2023 구정 거래처 선물세트"/>
    <x v="1"/>
    <x v="0"/>
  </r>
  <r>
    <x v="55"/>
    <x v="55"/>
    <s v="알찬상회 주식회사"/>
    <d v="2023-01-20T00:00:00"/>
    <s v="20230120-7005-6"/>
    <s v="2023 구정 거래처 선물세트"/>
    <x v="2018"/>
    <x v="0"/>
  </r>
  <r>
    <x v="55"/>
    <x v="55"/>
    <s v="(주)농협홍삼"/>
    <d v="2023-01-20T00:00:00"/>
    <s v="20230120-7005-8"/>
    <s v="2023 구정 거래처 선물세트"/>
    <x v="2019"/>
    <x v="0"/>
  </r>
  <r>
    <x v="55"/>
    <x v="55"/>
    <s v="롯데렌탈(주)"/>
    <d v="2023-01-20T00:00:00"/>
    <s v="20230120-7008-8"/>
    <s v="차량렌탈(155하8506)"/>
    <x v="1"/>
    <x v="0"/>
  </r>
  <r>
    <x v="55"/>
    <x v="55"/>
    <s v="롯데렌탈(주)"/>
    <d v="2023-01-20T00:00:00"/>
    <s v="20230120-7008-10"/>
    <s v="차량렌탈(145호7991)"/>
    <x v="1"/>
    <x v="0"/>
  </r>
  <r>
    <x v="55"/>
    <x v="55"/>
    <s v="롯데렌탈(주)"/>
    <d v="2023-01-20T00:00:00"/>
    <s v="20230120-7008-12"/>
    <s v="차량렌탈(160하9089)"/>
    <x v="1"/>
    <x v="0"/>
  </r>
  <r>
    <x v="55"/>
    <x v="55"/>
    <s v="롯데렌탈(주)"/>
    <d v="2023-01-20T00:00:00"/>
    <s v="20230120-7008-14"/>
    <s v="차량렌탈(172호7801)"/>
    <x v="1"/>
    <x v="0"/>
  </r>
  <r>
    <x v="55"/>
    <x v="55"/>
    <s v="롯데렌탈(주)"/>
    <d v="2023-01-20T00:00:00"/>
    <s v="20230120-7008-16"/>
    <s v="차량렌탈(172호7802)"/>
    <x v="1"/>
    <x v="0"/>
  </r>
  <r>
    <x v="55"/>
    <x v="55"/>
    <s v="지와이컨넥터"/>
    <d v="2023-01-25T00:00:00"/>
    <s v="20230125-4001-4"/>
    <s v="CABLE(20022HS-0424-500R) 외"/>
    <x v="2020"/>
    <x v="0"/>
  </r>
  <r>
    <x v="55"/>
    <x v="55"/>
    <s v="주식회사 그린텍"/>
    <d v="2023-01-25T00:00:00"/>
    <s v="20230125-4002-2"/>
    <s v="PCB(CPD-3512SU_A02) 외"/>
    <x v="2021"/>
    <x v="0"/>
  </r>
  <r>
    <x v="55"/>
    <x v="55"/>
    <s v="(주)샤인프린텍"/>
    <d v="2023-01-25T00:00:00"/>
    <s v="20230125-4003-2"/>
    <s v="형광체필름(ODL-0630WA)"/>
    <x v="1525"/>
    <x v="0"/>
  </r>
  <r>
    <x v="55"/>
    <x v="55"/>
    <s v="휴로테크"/>
    <d v="2023-01-25T00:00:00"/>
    <s v="20230125-4004-2"/>
    <s v="IR FILTER(670nm/0.7T/100*100) 외"/>
    <x v="2022"/>
    <x v="0"/>
  </r>
  <r>
    <x v="55"/>
    <x v="55"/>
    <s v="주식회사 다이테크"/>
    <d v="2023-01-25T00:00:00"/>
    <s v="20230125-4005-2"/>
    <s v="SAW WAFER(TOP1401Y) 외"/>
    <x v="2023"/>
    <x v="0"/>
  </r>
  <r>
    <x v="55"/>
    <x v="55"/>
    <s v="(주)헤르메스전자"/>
    <d v="2023-01-25T00:00:00"/>
    <s v="20230125-4006-4"/>
    <s v="현미경LED-56A 외"/>
    <x v="2024"/>
    <x v="0"/>
  </r>
  <r>
    <x v="55"/>
    <x v="55"/>
    <s v="우진ACT 호남지사"/>
    <d v="2023-01-25T00:00:00"/>
    <s v="20230125-4007-4"/>
    <s v="NY BAG (RIM,SEC)MU69-00131E 외"/>
    <x v="2025"/>
    <x v="0"/>
  </r>
  <r>
    <x v="55"/>
    <x v="55"/>
    <s v="(주)유진플라스틱"/>
    <d v="2023-01-25T00:00:00"/>
    <s v="20230125-4008-2"/>
    <s v="PC FILTER(13.75*2045mm)"/>
    <x v="2026"/>
    <x v="0"/>
  </r>
  <r>
    <x v="55"/>
    <x v="55"/>
    <s v="한국닛또덴꼬(주)"/>
    <d v="2023-01-25T00:00:00"/>
    <s v="20230125-4009-2"/>
    <s v="EMC(NT8524H-11000/23g)"/>
    <x v="2027"/>
    <x v="0"/>
  </r>
  <r>
    <x v="55"/>
    <x v="55"/>
    <s v="P&amp;G"/>
    <d v="2023-01-25T00:00:00"/>
    <s v="20230125-4010-2"/>
    <s v="JEDEC TRAY(3x6 MPRO)"/>
    <x v="2028"/>
    <x v="0"/>
  </r>
  <r>
    <x v="55"/>
    <x v="55"/>
    <s v="경원산업주식회사"/>
    <d v="2023-01-25T00:00:00"/>
    <s v="20230125-4011-2"/>
    <s v="초음파진동자(2Mhz)"/>
    <x v="2029"/>
    <x v="0"/>
  </r>
  <r>
    <x v="55"/>
    <x v="55"/>
    <s v="세광전자금속"/>
    <d v="2023-01-25T00:00:00"/>
    <s v="20230125-4012-2"/>
    <s v="PIN(OL55A2-CA/3528 WHITE Bulb)"/>
    <x v="137"/>
    <x v="0"/>
  </r>
  <r>
    <x v="55"/>
    <x v="55"/>
    <s v="우명전자산업"/>
    <d v="2023-01-25T00:00:00"/>
    <s v="20230125-4013-4"/>
    <s v="PCB(APD MODULE)"/>
    <x v="2030"/>
    <x v="0"/>
  </r>
  <r>
    <x v="55"/>
    <x v="55"/>
    <s v="(주)지피엔이"/>
    <d v="2023-01-25T00:00:00"/>
    <s v="20230125-4014-2"/>
    <s v="습도지시카드(3HIC-40L) 외"/>
    <x v="2031"/>
    <x v="0"/>
  </r>
  <r>
    <x v="55"/>
    <x v="55"/>
    <s v="주식회사 필텍"/>
    <d v="2023-01-25T00:00:00"/>
    <s v="20230125-4015-2"/>
    <s v="LED모듈(AMOST-20-FFD)"/>
    <x v="2032"/>
    <x v="0"/>
  </r>
  <r>
    <x v="55"/>
    <x v="55"/>
    <s v="대한플러스전자(주)"/>
    <d v="2023-01-25T00:00:00"/>
    <s v="20230125-4016-2"/>
    <s v="FET(APM4953KC)"/>
    <x v="1733"/>
    <x v="0"/>
  </r>
  <r>
    <x v="55"/>
    <x v="55"/>
    <s v="(주)한양반도체"/>
    <d v="2023-01-25T00:00:00"/>
    <s v="20230125-4017-2"/>
    <s v="사각지지대(CDU10/2MM)"/>
    <x v="1973"/>
    <x v="0"/>
  </r>
  <r>
    <x v="55"/>
    <x v="55"/>
    <s v="부광하이텍(주)"/>
    <d v="2023-01-25T00:00:00"/>
    <s v="20230125-4018-2"/>
    <s v="Tray(3528white bulb/679) 외"/>
    <x v="2033"/>
    <x v="0"/>
  </r>
  <r>
    <x v="55"/>
    <x v="55"/>
    <s v="주식회사 성진하이텍"/>
    <d v="2023-01-25T00:00:00"/>
    <s v="20230125-4019-4"/>
    <s v="제어 리모컨"/>
    <x v="2034"/>
    <x v="0"/>
  </r>
  <r>
    <x v="55"/>
    <x v="55"/>
    <s v="(주)코디스"/>
    <d v="2023-01-25T00:00:00"/>
    <s v="20230125-4020-2"/>
    <s v="DICING BLADE(KH25-72102-BG230) 외"/>
    <x v="2035"/>
    <x v="0"/>
  </r>
  <r>
    <x v="55"/>
    <x v="55"/>
    <s v="럭스피아㈜ 전주지점"/>
    <d v="2023-01-25T00:00:00"/>
    <s v="20230125-4021-2"/>
    <s v="CHIP LED(3528/WHITE/430~580mc)"/>
    <x v="2036"/>
    <x v="0"/>
  </r>
  <r>
    <x v="55"/>
    <x v="55"/>
    <s v="아비코테크 주식회사"/>
    <d v="2023-01-25T00:00:00"/>
    <s v="20230125-4022-2"/>
    <s v="PCB(PM ASIC-NPN)REV.A 외"/>
    <x v="2037"/>
    <x v="0"/>
  </r>
  <r>
    <x v="55"/>
    <x v="55"/>
    <s v="씨케이티 주식회사"/>
    <d v="2023-01-25T00:00:00"/>
    <s v="20230125-4023-2"/>
    <s v="REAR COVER(PM/L TYPE)"/>
    <x v="2038"/>
    <x v="0"/>
  </r>
  <r>
    <x v="55"/>
    <x v="55"/>
    <s v="주식회사 천인"/>
    <d v="2023-01-25T00:00:00"/>
    <s v="20230125-4024-2"/>
    <s v="CABLE(AWG_22_280mm/16_7M_2구)"/>
    <x v="2039"/>
    <x v="0"/>
  </r>
  <r>
    <x v="55"/>
    <x v="55"/>
    <s v="태성산업(주)익산공장"/>
    <d v="2023-01-25T00:00:00"/>
    <s v="20230125-4025-2"/>
    <s v="BOX 간지(2층 18*2층) 외"/>
    <x v="2040"/>
    <x v="0"/>
  </r>
  <r>
    <x v="55"/>
    <x v="55"/>
    <s v="(주)오킨스전자"/>
    <d v="2023-01-25T00:00:00"/>
    <s v="20230125-4026-2"/>
    <s v="Sensor Test Socket(OTI2004AM) 외"/>
    <x v="2041"/>
    <x v="0"/>
  </r>
  <r>
    <x v="55"/>
    <x v="55"/>
    <s v="(주)큐에스아이"/>
    <d v="2023-01-25T00:00:00"/>
    <s v="20230125-4027-2"/>
    <s v="L/D(QL65D7SC-L) 외"/>
    <x v="2042"/>
    <x v="0"/>
  </r>
  <r>
    <x v="55"/>
    <x v="55"/>
    <s v="(주)씨아이테크아이엔씨"/>
    <d v="2023-01-25T00:00:00"/>
    <s v="20230125-4028-2"/>
    <s v="실리콘(PT-2112B)"/>
    <x v="647"/>
    <x v="0"/>
  </r>
  <r>
    <x v="55"/>
    <x v="55"/>
    <s v="주식회사 케이태우"/>
    <d v="2023-01-25T00:00:00"/>
    <s v="20230125-4029-2"/>
    <s v="CASE(Inner/44 Series 공용) 외"/>
    <x v="2043"/>
    <x v="0"/>
  </r>
  <r>
    <x v="55"/>
    <x v="55"/>
    <s v="(주)용비통상"/>
    <d v="2023-01-25T00:00:00"/>
    <s v="20230125-4030-2"/>
    <s v="LOCTITE ABLESTIK(84-1LMISR4K)"/>
    <x v="358"/>
    <x v="0"/>
  </r>
  <r>
    <x v="55"/>
    <x v="55"/>
    <s v="애드테크"/>
    <d v="2023-01-25T00:00:00"/>
    <s v="20230125-4031-2"/>
    <s v="UV TAPE(DU-9177)"/>
    <x v="2044"/>
    <x v="0"/>
  </r>
  <r>
    <x v="55"/>
    <x v="55"/>
    <s v="주식회사 153신성"/>
    <d v="2023-01-25T00:00:00"/>
    <s v="20230125-4032-2"/>
    <s v="이형제(NA-NB-500) 외"/>
    <x v="2045"/>
    <x v="0"/>
  </r>
  <r>
    <x v="55"/>
    <x v="55"/>
    <s v="주식회사 엠티아이엠"/>
    <d v="2023-01-25T00:00:00"/>
    <s v="20230125-4033-2"/>
    <s v="CARRIER TAPE(OP3216TF) 외"/>
    <x v="2046"/>
    <x v="0"/>
  </r>
  <r>
    <x v="55"/>
    <x v="55"/>
    <s v="(주)폴리테크"/>
    <d v="2023-01-25T00:00:00"/>
    <s v="20230125-4034-2"/>
    <s v="Epoxy(PT-1288CLT_30cc Silinge)"/>
    <x v="2047"/>
    <x v="0"/>
  </r>
  <r>
    <x v="55"/>
    <x v="55"/>
    <s v="동진폴리우레탄"/>
    <d v="2023-01-25T00:00:00"/>
    <s v="20230125-4035-2"/>
    <s v="완충제(PE,Φ90*20T)"/>
    <x v="2048"/>
    <x v="0"/>
  </r>
  <r>
    <x v="55"/>
    <x v="55"/>
    <s v="노령종합상사"/>
    <d v="2023-01-25T00:00:00"/>
    <s v="20230125-4036-2"/>
    <s v="세메다인RXF(20g)"/>
    <x v="2049"/>
    <x v="0"/>
  </r>
  <r>
    <x v="55"/>
    <x v="55"/>
    <s v="부광하이텍(주)"/>
    <d v="2023-01-25T00:00:00"/>
    <s v="20230125-4037-2"/>
    <s v="TRAY(PM센서/532호)"/>
    <x v="2050"/>
    <x v="0"/>
  </r>
  <r>
    <x v="55"/>
    <x v="55"/>
    <s v="(주)헤르메스전자"/>
    <d v="2023-01-25T00:00:00"/>
    <s v="20230125-4038-2"/>
    <s v="CHIP-TR(TPS2818DBVR) 외"/>
    <x v="2051"/>
    <x v="0"/>
  </r>
  <r>
    <x v="55"/>
    <x v="55"/>
    <s v="금아전자"/>
    <d v="2023-01-25T00:00:00"/>
    <s v="20230125-4039-2"/>
    <s v="External-T-01(AL-CASE TYPE-B) 외"/>
    <x v="2052"/>
    <x v="0"/>
  </r>
  <r>
    <x v="55"/>
    <x v="55"/>
    <s v="대명금속"/>
    <d v="2023-01-25T00:00:00"/>
    <s v="20230125-4040-2"/>
    <s v="태핑볼트(둥근머리,M4*35) 외"/>
    <x v="2053"/>
    <x v="0"/>
  </r>
  <r>
    <x v="55"/>
    <x v="55"/>
    <s v="세원옵틱스(주)"/>
    <d v="2023-01-25T00:00:00"/>
    <s v="20230125-4041-2"/>
    <s v="IR Cut Coating(OSD_1109BPF)"/>
    <x v="342"/>
    <x v="0"/>
  </r>
  <r>
    <x v="55"/>
    <x v="55"/>
    <s v="스마트론파워(주)"/>
    <d v="2023-01-25T00:00:00"/>
    <s v="20230125-4042-2"/>
    <s v="SMPS(SPL100PFC-24/100W) 외"/>
    <x v="2054"/>
    <x v="0"/>
  </r>
  <r>
    <x v="55"/>
    <x v="55"/>
    <s v="(주)신화테크"/>
    <d v="2023-01-25T00:00:00"/>
    <s v="20230125-4043-4"/>
    <s v="HARNESS(PM CONNECTOR TYPE)"/>
    <x v="2055"/>
    <x v="0"/>
  </r>
  <r>
    <x v="55"/>
    <x v="55"/>
    <s v="(주)아성테크노"/>
    <d v="2023-01-25T00:00:00"/>
    <s v="20230125-4044-2"/>
    <s v="ZENER DIODE(CDZFHT2RA16B)"/>
    <x v="2056"/>
    <x v="0"/>
  </r>
  <r>
    <x v="55"/>
    <x v="55"/>
    <s v="(주)RN2테크놀로지"/>
    <d v="2023-01-25T00:00:00"/>
    <s v="20230125-4045-2"/>
    <s v="CERAMIC PCB(21.5X10.5X0.5mm)"/>
    <x v="712"/>
    <x v="0"/>
  </r>
  <r>
    <x v="55"/>
    <x v="55"/>
    <s v="알엔에스 주식회사"/>
    <d v="2023-01-25T00:00:00"/>
    <s v="20230125-4046-2"/>
    <s v="PCB(OD30M2-D)REV.2 외"/>
    <x v="2057"/>
    <x v="0"/>
  </r>
  <r>
    <x v="55"/>
    <x v="55"/>
    <s v="(주)한국알루미늄"/>
    <d v="2023-01-25T00:00:00"/>
    <s v="20230125-4047-4"/>
    <s v="운송비(AL CASE)"/>
    <x v="2058"/>
    <x v="0"/>
  </r>
  <r>
    <x v="55"/>
    <x v="55"/>
    <s v="(주)위너에코텍"/>
    <d v="2023-01-25T00:00:00"/>
    <s v="20230125-4048-2"/>
    <s v="CASE(Inner/24 Series 공용) 외"/>
    <x v="2059"/>
    <x v="0"/>
  </r>
  <r>
    <x v="55"/>
    <x v="55"/>
    <s v="(주)원반도체"/>
    <d v="2023-01-25T00:00:00"/>
    <s v="20230125-4049-2"/>
    <s v="LED(W57M3311-U)-GREEN 외"/>
    <x v="2060"/>
    <x v="0"/>
  </r>
  <r>
    <x v="55"/>
    <x v="55"/>
    <s v="(미사용)두성케이블"/>
    <d v="2023-01-25T00:00:00"/>
    <s v="20230125-4050-2"/>
    <s v="CABLE(28AWG*4C_0.08TA) 외"/>
    <x v="2061"/>
    <x v="0"/>
  </r>
  <r>
    <x v="55"/>
    <x v="55"/>
    <s v="이오에스(주)"/>
    <d v="2023-01-25T00:00:00"/>
    <s v="20230125-4051-2"/>
    <s v="PCB(EOM Board_Right) 외"/>
    <x v="2062"/>
    <x v="0"/>
  </r>
  <r>
    <x v="55"/>
    <x v="55"/>
    <s v="두연산업"/>
    <d v="2023-01-25T00:00:00"/>
    <s v="20230125-4052-2"/>
    <s v="방열판(96mm)11mm"/>
    <x v="2063"/>
    <x v="0"/>
  </r>
  <r>
    <x v="55"/>
    <x v="55"/>
    <s v="신우전자(주)"/>
    <d v="2023-01-25T00:00:00"/>
    <s v="20230125-4053-2"/>
    <s v="EMPTY REEL(7&quot;/16mm)"/>
    <x v="2064"/>
    <x v="0"/>
  </r>
  <r>
    <x v="55"/>
    <x v="55"/>
    <s v="씬시어전자"/>
    <d v="2023-01-25T00:00:00"/>
    <s v="20230125-4054-2"/>
    <s v="CHIP-TR(SI4932DY) 외"/>
    <x v="2065"/>
    <x v="0"/>
  </r>
  <r>
    <x v="55"/>
    <x v="55"/>
    <s v="씬시어전자"/>
    <d v="2023-01-25T00:00:00"/>
    <s v="20230125-4055-6"/>
    <s v="중량물 운반용 대차 외"/>
    <x v="2066"/>
    <x v="0"/>
  </r>
  <r>
    <x v="55"/>
    <x v="55"/>
    <s v="사단법인대한산업안전협회"/>
    <d v="2023-01-25T00:00:00"/>
    <s v="20230125-7004-2"/>
    <s v="1월 안전관리대행수수료"/>
    <x v="2067"/>
    <x v="0"/>
  </r>
  <r>
    <x v="55"/>
    <x v="55"/>
    <s v="(주)에스원전주"/>
    <d v="2023-01-25T00:00:00"/>
    <s v="20230125-7005-2"/>
    <s v="무인기계경비용역료"/>
    <x v="2068"/>
    <x v="0"/>
  </r>
  <r>
    <x v="55"/>
    <x v="55"/>
    <s v="(주)에스원전주"/>
    <d v="2023-01-25T00:00:00"/>
    <s v="20230125-7005-4"/>
    <s v="에스원 VP 이용료"/>
    <x v="1810"/>
    <x v="0"/>
  </r>
  <r>
    <x v="55"/>
    <x v="55"/>
    <s v="대한산업보건협회"/>
    <d v="2023-01-25T00:00:00"/>
    <s v="20230125-7006-2"/>
    <s v="1월 보건관리대행수수료"/>
    <x v="1"/>
    <x v="0"/>
  </r>
  <r>
    <x v="55"/>
    <x v="55"/>
    <s v="SK텔레콤"/>
    <d v="2023-01-25T00:00:00"/>
    <s v="20230125-7007-13"/>
    <s v="이동전화요금 010-5720-1550"/>
    <x v="2069"/>
    <x v="0"/>
  </r>
  <r>
    <x v="55"/>
    <x v="55"/>
    <s v="개인용달"/>
    <d v="2023-01-25T00:00:00"/>
    <s v="20230125-7014-2"/>
    <s v="LED조명기구 출하시 운반비"/>
    <x v="1976"/>
    <x v="0"/>
  </r>
  <r>
    <x v="55"/>
    <x v="55"/>
    <s v="인천세관장"/>
    <d v="2023-01-25T00:00:00"/>
    <s v="20230125-7015-1"/>
    <s v="SUNNY OPTICS 6031B-919 입고시 수입부가세"/>
    <x v="2070"/>
    <x v="0"/>
  </r>
  <r>
    <x v="55"/>
    <x v="55"/>
    <s v="인천공항국제우편세관과장"/>
    <d v="2023-01-25T00:00:00"/>
    <s v="20230125-7016-1"/>
    <s v="SU7500CSP 수입시 수입부가세"/>
    <x v="2071"/>
    <x v="0"/>
  </r>
  <r>
    <x v="55"/>
    <x v="55"/>
    <s v="특급합동관세사무소"/>
    <d v="2023-01-25T00:00:00"/>
    <s v="20230125-7016-3"/>
    <s v="SU7500CSP 수입시 수입통관비"/>
    <x v="2072"/>
    <x v="0"/>
  </r>
  <r>
    <x v="55"/>
    <x v="55"/>
    <s v="인천세관장"/>
    <d v="2023-01-25T00:00:00"/>
    <s v="20230125-7017-1"/>
    <s v="형광체 휠 모터 수입시 수입부가세"/>
    <x v="2073"/>
    <x v="0"/>
  </r>
  <r>
    <x v="55"/>
    <x v="55"/>
    <s v="인천세관장"/>
    <d v="2023-01-25T00:00:00"/>
    <s v="20230125-7018-1"/>
    <s v="CHIP(ES-CASR512) 외 수입시 수입부가세"/>
    <x v="2074"/>
    <x v="0"/>
  </r>
  <r>
    <x v="55"/>
    <x v="55"/>
    <s v="(재)한국기계전기전자시험연구원"/>
    <d v="2023-01-25T00:00:00"/>
    <s v="20230125-7020-2"/>
    <s v="자동승강조명장치 ODTPN-MR 무선 RF시험수수료"/>
    <x v="1471"/>
    <x v="0"/>
  </r>
  <r>
    <x v="55"/>
    <x v="55"/>
    <s v="영광종합사무기"/>
    <d v="2023-01-25T00:00:00"/>
    <s v="20230125-7025-2"/>
    <s v="복사용지,토너"/>
    <x v="1677"/>
    <x v="0"/>
  </r>
  <r>
    <x v="55"/>
    <x v="55"/>
    <s v="우진ACT 호남지사"/>
    <d v="2023-01-25T00:00:00"/>
    <s v="20230125-7026-2"/>
    <s v="방진복외"/>
    <x v="1656"/>
    <x v="0"/>
  </r>
  <r>
    <x v="55"/>
    <x v="55"/>
    <s v="(주)덕성테크팩"/>
    <d v="2023-01-26T00:00:00"/>
    <s v="20230126-4001-2"/>
    <s v="DICING TAPE(PS50U) 외"/>
    <x v="2075"/>
    <x v="0"/>
  </r>
  <r>
    <x v="55"/>
    <x v="55"/>
    <s v="주식회사 송백이엔에스"/>
    <d v="2023-01-26T00:00:00"/>
    <s v="20230126-4002-4"/>
    <s v="OL85NLD-R4"/>
    <x v="2076"/>
    <x v="0"/>
  </r>
  <r>
    <x v="55"/>
    <x v="55"/>
    <s v="하이솔이엠 주식회사"/>
    <d v="2023-01-26T00:00:00"/>
    <s v="20230126-4003-2"/>
    <s v="CMC(240H-F-4035-25%) 외"/>
    <x v="2077"/>
    <x v="0"/>
  </r>
  <r>
    <x v="55"/>
    <x v="55"/>
    <s v="보인산전"/>
    <d v="2023-01-26T00:00:00"/>
    <s v="20230126-4004-8"/>
    <s v="CABLE SAMPLE(PM SENSOR-125mm) 외"/>
    <x v="2078"/>
    <x v="0"/>
  </r>
  <r>
    <x v="55"/>
    <x v="55"/>
    <s v="씨엔케이트레이딩"/>
    <d v="2023-01-26T00:00:00"/>
    <s v="20230126-4005-4"/>
    <s v="LED(NH-Z1415)"/>
    <x v="2079"/>
    <x v="0"/>
  </r>
  <r>
    <x v="55"/>
    <x v="55"/>
    <s v="주식회사 알파어셈블리솔루션즈"/>
    <d v="2023-01-26T00:00:00"/>
    <s v="20230126-4006-2"/>
    <s v="Ag PASTE(Fortibond AL12PT)"/>
    <x v="2080"/>
    <x v="0"/>
  </r>
  <r>
    <x v="55"/>
    <x v="55"/>
    <s v="(유)씨피전자"/>
    <d v="2023-01-26T00:00:00"/>
    <s v="20230126-4007-4"/>
    <s v="Plating Sample(V1, V1F) 외"/>
    <x v="2081"/>
    <x v="0"/>
  </r>
  <r>
    <x v="55"/>
    <x v="55"/>
    <s v="진흥정밀"/>
    <d v="2023-01-26T00:00:00"/>
    <s v="20230126-4008-2"/>
    <s v="SHAFT(5Φ*14.2mm-1.4Φ) 외"/>
    <x v="2082"/>
    <x v="0"/>
  </r>
  <r>
    <x v="55"/>
    <x v="55"/>
    <s v="노무법인 한결"/>
    <d v="2023-01-26T00:00:00"/>
    <s v="20230126-7001-2"/>
    <s v="인사노무 자문수수료"/>
    <x v="1715"/>
    <x v="0"/>
  </r>
  <r>
    <x v="55"/>
    <x v="55"/>
    <s v="(주)한국무역정보통신"/>
    <d v="2023-01-26T00:00:00"/>
    <s v="20230126-7007-2"/>
    <s v="에스제이아이 내국신용장 발급수수료"/>
    <x v="2083"/>
    <x v="0"/>
  </r>
  <r>
    <x v="55"/>
    <x v="55"/>
    <s v="에이엘케이(ALK INC)"/>
    <d v="2023-01-27T00:00:00"/>
    <s v="20230127-4001-2"/>
    <s v="CHIP(AOC-109RMA) 외"/>
    <x v="2084"/>
    <x v="0"/>
  </r>
  <r>
    <x v="55"/>
    <x v="55"/>
    <s v="한국신광마이크로애렉트로닉스㈜"/>
    <d v="2023-01-27T00:00:00"/>
    <s v="20230127-4002-2"/>
    <s v="METAL STEM(27X14X3.4mm)"/>
    <x v="71"/>
    <x v="0"/>
  </r>
  <r>
    <x v="55"/>
    <x v="55"/>
    <s v="한국신광마이크로애렉트로닉스㈜"/>
    <d v="2023-01-27T00:00:00"/>
    <s v="20230127-4003-2"/>
    <s v="CAP(TO-18) 외"/>
    <x v="2085"/>
    <x v="0"/>
  </r>
  <r>
    <x v="55"/>
    <x v="55"/>
    <s v="동화아이엔디(주)"/>
    <d v="2023-01-27T00:00:00"/>
    <s v="20230127-4004-2"/>
    <s v="CHIP(FR4G-F67) 외"/>
    <x v="2086"/>
    <x v="0"/>
  </r>
  <r>
    <x v="55"/>
    <x v="55"/>
    <s v="삼전순약공업(주)대전지점"/>
    <d v="2023-01-27T00:00:00"/>
    <s v="20230127-4005-2"/>
    <s v="에탄올(반도체Grade/4L)"/>
    <x v="1982"/>
    <x v="0"/>
  </r>
  <r>
    <x v="55"/>
    <x v="55"/>
    <s v="KONI INDUSTRIES LTD"/>
    <d v="2023-01-29T00:00:00"/>
    <s v="20230129-4001-2"/>
    <s v="CAP(AP7852A)"/>
    <x v="1"/>
    <x v="0"/>
  </r>
  <r>
    <x v="55"/>
    <x v="55"/>
    <s v="(유)신일해외관광"/>
    <d v="2023-01-29T00:00:00"/>
    <s v="20230129-7001-2"/>
    <s v="1월 통근버스"/>
    <x v="2087"/>
    <x v="0"/>
  </r>
  <r>
    <x v="55"/>
    <x v="55"/>
    <s v="세기정밀"/>
    <d v="2023-01-30T00:00:00"/>
    <s v="20230130-4001-2"/>
    <s v="L/F(DUAL SLS 10UP)-V2 외"/>
    <x v="2088"/>
    <x v="0"/>
  </r>
  <r>
    <x v="55"/>
    <x v="55"/>
    <s v="건웅기계주식회사"/>
    <d v="2023-01-30T00:00:00"/>
    <s v="20230130-4002-4"/>
    <s v="멀티빔스티커 부착 외"/>
    <x v="2089"/>
    <x v="0"/>
  </r>
  <r>
    <x v="55"/>
    <x v="55"/>
    <s v="제이에스테크"/>
    <d v="2023-01-30T00:00:00"/>
    <s v="20230130-4004-2"/>
    <s v="Al Plate(Φ72, 0.5t)"/>
    <x v="483"/>
    <x v="0"/>
  </r>
  <r>
    <x v="55"/>
    <x v="55"/>
    <s v="PELNOX"/>
    <d v="2023-01-30T00:00:00"/>
    <s v="20230130-4005-2"/>
    <s v="EPOXY(HV-540)-경화제 외"/>
    <x v="1"/>
    <x v="0"/>
  </r>
  <r>
    <x v="55"/>
    <x v="55"/>
    <s v="(주)새빛맥스"/>
    <d v="2023-01-30T00:00:00"/>
    <s v="20230130-4006-2"/>
    <s v="LABEL TAPE(SS9K-PX)"/>
    <x v="2090"/>
    <x v="0"/>
  </r>
  <r>
    <x v="55"/>
    <x v="55"/>
    <s v="(주) 이노플랜트"/>
    <d v="2023-01-30T00:00:00"/>
    <s v="20230130-4007-2"/>
    <s v="안드레아필터(집진기부스용)"/>
    <x v="998"/>
    <x v="0"/>
  </r>
  <r>
    <x v="55"/>
    <x v="55"/>
    <s v="주식회사 삼창휴먼라이트"/>
    <d v="2023-01-30T00:00:00"/>
    <s v="20230130-4008-2"/>
    <s v="센서등(ODTLS-010-57K)"/>
    <x v="2091"/>
    <x v="0"/>
  </r>
  <r>
    <x v="55"/>
    <x v="55"/>
    <s v="인천세관장"/>
    <d v="2023-01-30T00:00:00"/>
    <s v="20230130-7001-1"/>
    <s v="LED CHIP(TK114IRS)외 수입시 수입부가세"/>
    <x v="2092"/>
    <x v="0"/>
  </r>
  <r>
    <x v="55"/>
    <x v="55"/>
    <s v="한국소방안전협회"/>
    <d v="2023-01-30T00:00:00"/>
    <s v="20230130-7002-2"/>
    <s v="소방안전관리자 교육(유진오과장)"/>
    <x v="1"/>
    <x v="0"/>
  </r>
  <r>
    <x v="55"/>
    <x v="55"/>
    <s v="무일국제특허법률사무소"/>
    <d v="2023-01-30T00:00:00"/>
    <s v="20230130-7003-2"/>
    <s v="비염치료기 디자인 연차료"/>
    <x v="2093"/>
    <x v="0"/>
  </r>
  <r>
    <x v="55"/>
    <x v="55"/>
    <s v="개별용달"/>
    <d v="2023-01-30T00:00:00"/>
    <s v="20230130-7006-2"/>
    <s v="LED조명기구 납품시 운반비"/>
    <x v="2094"/>
    <x v="0"/>
  </r>
  <r>
    <x v="55"/>
    <x v="55"/>
    <s v="정자엠코헤리츠 관리사무소"/>
    <d v="2023-01-30T00:00:00"/>
    <s v="20230130-7007-2"/>
    <s v="관리비(엠코헤리츠 302/707)"/>
    <x v="2095"/>
    <x v="0"/>
  </r>
  <r>
    <x v="55"/>
    <x v="55"/>
    <s v="정자엠코헤리츠 관리사무소"/>
    <d v="2023-01-30T00:00:00"/>
    <s v="20230130-7007-4"/>
    <s v="관리비(엠코헤리츠 302/707)"/>
    <x v="1"/>
    <x v="0"/>
  </r>
  <r>
    <x v="55"/>
    <x v="55"/>
    <s v="(주)실텍"/>
    <d v="2023-01-31T00:00:00"/>
    <s v="20230131-4001-2"/>
    <s v="Can Sealing 전극"/>
    <x v="1775"/>
    <x v="0"/>
  </r>
  <r>
    <x v="55"/>
    <x v="55"/>
    <s v="(주)대전지관"/>
    <d v="2023-01-31T00:00:00"/>
    <s v="20230131-4002-2"/>
    <s v="지관(Φ90*2400*4T)"/>
    <x v="2096"/>
    <x v="0"/>
  </r>
  <r>
    <x v="55"/>
    <x v="55"/>
    <s v="신화전자"/>
    <d v="2023-01-31T00:00:00"/>
    <s v="20230131-4003-2"/>
    <s v="SILICON PACKING A"/>
    <x v="2097"/>
    <x v="0"/>
  </r>
  <r>
    <x v="55"/>
    <x v="55"/>
    <s v="이비테크(주)_조명"/>
    <d v="2023-01-31T00:00:00"/>
    <s v="20230131-4004-2"/>
    <s v="ODTFL-1240E257K(V2) 외"/>
    <x v="2098"/>
    <x v="0"/>
  </r>
  <r>
    <x v="55"/>
    <x v="55"/>
    <s v="Chuko Sansho Co.,Ltd"/>
    <d v="2023-01-31T00:00:00"/>
    <s v="20230131-4006-2"/>
    <s v="PCB(OP3216TF_A04) 외"/>
    <x v="1"/>
    <x v="0"/>
  </r>
  <r>
    <x v="55"/>
    <x v="55"/>
    <s v="(주)케이티"/>
    <d v="2023-01-31T00:00:00"/>
    <s v="20230131-7002-2"/>
    <s v="사회보험EDI이용료"/>
    <x v="2099"/>
    <x v="0"/>
  </r>
  <r>
    <x v="55"/>
    <x v="55"/>
    <s v="(주)케이티"/>
    <d v="2023-01-31T00:00:00"/>
    <s v="20230131-7002-4"/>
    <s v="자동화재속보설비 통신비"/>
    <x v="2100"/>
    <x v="0"/>
  </r>
  <r>
    <x v="55"/>
    <x v="55"/>
    <s v="(주)LG유플러스"/>
    <d v="2023-01-31T00:00:00"/>
    <s v="20230131-7007-2"/>
    <s v="전화요금"/>
    <x v="2101"/>
    <x v="0"/>
  </r>
  <r>
    <x v="55"/>
    <x v="55"/>
    <s v="인천세관장"/>
    <d v="2023-01-31T00:00:00"/>
    <s v="20230131-7009-1"/>
    <s v="CHIP(PD40165U-B) 외 수입시 수입부가세"/>
    <x v="2102"/>
    <x v="0"/>
  </r>
  <r>
    <x v="55"/>
    <x v="55"/>
    <s v="(유)군산종합가스"/>
    <d v="2023-01-31T00:00:00"/>
    <s v="20230131-7010-2"/>
    <s v="LPG가스요금"/>
    <x v="2103"/>
    <x v="0"/>
  </r>
  <r>
    <x v="55"/>
    <x v="55"/>
    <s v="국보물류(주)"/>
    <d v="2023-01-31T00:00:00"/>
    <s v="20230131-7011-2"/>
    <s v="OMRON(상해) 수출통관료"/>
    <x v="2104"/>
    <x v="0"/>
  </r>
  <r>
    <x v="55"/>
    <x v="55"/>
    <s v="국보물류(주)"/>
    <d v="2023-01-31T00:00:00"/>
    <s v="20230131-7011-3"/>
    <s v="OMRON(상해) 수출통관료"/>
    <x v="2104"/>
    <x v="0"/>
  </r>
  <r>
    <x v="55"/>
    <x v="55"/>
    <s v="익산관세사무소"/>
    <d v="2023-01-31T00:00:00"/>
    <s v="20230131-7013-2"/>
    <s v="이핀, NATEC 수출통관료"/>
    <x v="2105"/>
    <x v="0"/>
  </r>
  <r>
    <x v="55"/>
    <x v="55"/>
    <s v="로젠전주"/>
    <d v="2023-01-31T00:00:00"/>
    <s v="20230131-7015-2"/>
    <s v="1월분 택배료"/>
    <x v="2106"/>
    <x v="0"/>
  </r>
  <r>
    <x v="55"/>
    <x v="55"/>
    <s v="팔콘"/>
    <d v="2023-01-31T00:00:00"/>
    <s v="20230131-7017-7"/>
    <s v="1월분 소액현금(플로어노즐 외)"/>
    <x v="2107"/>
    <x v="0"/>
  </r>
  <r>
    <x v="55"/>
    <x v="55"/>
    <s v="전북완주봉동용암(경동택배)"/>
    <d v="2023-01-31T00:00:00"/>
    <s v="20230131-7019-4"/>
    <s v="1월분 택배료"/>
    <x v="2108"/>
    <x v="0"/>
  </r>
  <r>
    <x v="55"/>
    <x v="55"/>
    <s v="유한회사 제이와이산업"/>
    <d v="2023-01-31T00:00:00"/>
    <s v="20230131-7028-2"/>
    <s v="일반폐기물 처리"/>
    <x v="1775"/>
    <x v="0"/>
  </r>
  <r>
    <x v="55"/>
    <x v="55"/>
    <s v="엔앤씨광고인쇄"/>
    <d v="2023-01-31T00:00:00"/>
    <s v="20230131-7029-2"/>
    <s v="경영전략 액자속지 및 2023년 슬로건 현수막 제작"/>
    <x v="1677"/>
    <x v="0"/>
  </r>
  <r>
    <x v="55"/>
    <x v="55"/>
    <s v="엘에프에스(주)오디텍점"/>
    <d v="2023-01-31T00:00:00"/>
    <s v="20230131-7033-3"/>
    <s v="1월 식대"/>
    <x v="2109"/>
    <x v="0"/>
  </r>
  <r>
    <x v="55"/>
    <x v="55"/>
    <s v="현대3공단 주유소"/>
    <d v="2023-01-31T00:00:00"/>
    <s v="20230131-7035-5"/>
    <s v="1월 주유"/>
    <x v="1"/>
    <x v="0"/>
  </r>
  <r>
    <x v="55"/>
    <x v="55"/>
    <s v="현대3공단 주유소"/>
    <d v="2023-01-31T00:00:00"/>
    <s v="20230131-7035-6"/>
    <s v="1월 주유"/>
    <x v="1"/>
    <x v="0"/>
  </r>
  <r>
    <x v="55"/>
    <x v="55"/>
    <s v="이엔시스"/>
    <d v="2023-02-01T00:00:00"/>
    <s v="20230201-4001-2"/>
    <s v="LED LENS(엔코더용/DTM가공)"/>
    <x v="2110"/>
    <x v="0"/>
  </r>
  <r>
    <x v="55"/>
    <x v="55"/>
    <s v="이엔시스"/>
    <d v="2023-02-01T00:00:00"/>
    <s v="20230201-4002-2"/>
    <s v="LED LENS(엔코더용/DTM가공)"/>
    <x v="137"/>
    <x v="0"/>
  </r>
  <r>
    <x v="55"/>
    <x v="55"/>
    <s v="전라아크릴"/>
    <d v="2023-02-01T00:00:00"/>
    <s v="20230201-4003-2"/>
    <s v="JIG(전광모듈 064 Type 2종 Cover)"/>
    <x v="1973"/>
    <x v="0"/>
  </r>
  <r>
    <x v="55"/>
    <x v="55"/>
    <s v="(주)제이오텍"/>
    <d v="2023-02-01T00:00:00"/>
    <s v="20230201-4004-2"/>
    <s v="명판 외"/>
    <x v="2111"/>
    <x v="0"/>
  </r>
  <r>
    <x v="55"/>
    <x v="55"/>
    <s v="(주)비트정보기술"/>
    <d v="2023-02-01T00:00:00"/>
    <s v="20230201-7001-2"/>
    <s v="2월 ERP 유지 보수비"/>
    <x v="1980"/>
    <x v="0"/>
  </r>
  <r>
    <x v="55"/>
    <x v="55"/>
    <s v="ATLAS ENG"/>
    <d v="2023-02-02T00:00:00"/>
    <s v="20230202-4001-2"/>
    <s v="BATTERY(KB4.5-12)"/>
    <x v="2094"/>
    <x v="0"/>
  </r>
  <r>
    <x v="55"/>
    <x v="55"/>
    <s v="삼전순약공업(주)대전지점"/>
    <d v="2023-02-02T00:00:00"/>
    <s v="20230202-4002-2"/>
    <s v="에탄올(반도체Grade/4L)"/>
    <x v="2112"/>
    <x v="0"/>
  </r>
  <r>
    <x v="55"/>
    <x v="55"/>
    <s v="EPISTAR"/>
    <d v="2023-02-03T00:00:00"/>
    <s v="20230203-4001-2"/>
    <s v="CHIP(ES-EEGHA14A)"/>
    <x v="1"/>
    <x v="0"/>
  </r>
  <r>
    <x v="55"/>
    <x v="55"/>
    <s v="NEXTY Electronics"/>
    <d v="2023-02-03T00:00:00"/>
    <s v="20230203-4002-2"/>
    <s v="CHIP(ODB0808TG.A1)"/>
    <x v="1"/>
    <x v="0"/>
  </r>
  <r>
    <x v="55"/>
    <x v="55"/>
    <s v="주식회사 성진하이텍"/>
    <d v="2023-02-03T00:00:00"/>
    <s v="20230203-4003-4"/>
    <s v="ODTPN-MR"/>
    <x v="2113"/>
    <x v="0"/>
  </r>
  <r>
    <x v="55"/>
    <x v="55"/>
    <s v="Epileds Technologies, Inc."/>
    <d v="2023-02-06T00:00:00"/>
    <s v="20230206-4001-2"/>
    <s v="CHIP(EP-B2424C-A3) 외"/>
    <x v="1"/>
    <x v="0"/>
  </r>
  <r>
    <x v="55"/>
    <x v="55"/>
    <s v="헤라코리아"/>
    <d v="2023-02-06T00:00:00"/>
    <s v="20230206-4002-2"/>
    <s v="AU WIRE(1.2MIL±1.7um) 외"/>
    <x v="2114"/>
    <x v="0"/>
  </r>
  <r>
    <x v="55"/>
    <x v="55"/>
    <s v="(주)넥스트테크놀러지"/>
    <d v="2023-02-06T00:00:00"/>
    <s v="20230206-4003-2"/>
    <s v="크린룸 의자(스탠다드형)"/>
    <x v="2115"/>
    <x v="0"/>
  </r>
  <r>
    <x v="55"/>
    <x v="55"/>
    <s v="한국전자인증(주)"/>
    <d v="2023-02-06T00:00:00"/>
    <s v="20230206-7001-2"/>
    <s v="공인인증서 갱신수수료"/>
    <x v="161"/>
    <x v="0"/>
  </r>
  <r>
    <x v="55"/>
    <x v="55"/>
    <s v="한국전력공사"/>
    <d v="2023-02-06T00:00:00"/>
    <s v="20230206-7002-2"/>
    <s v="1월 전기요금(본관)"/>
    <x v="2116"/>
    <x v="0"/>
  </r>
  <r>
    <x v="55"/>
    <x v="55"/>
    <s v="특급합동관세사무소"/>
    <d v="2023-02-06T00:00:00"/>
    <s v="20230206-7006-2"/>
    <s v="EPOXY(ME-540)외 수입시 수입통관료"/>
    <x v="1993"/>
    <x v="0"/>
  </r>
  <r>
    <x v="55"/>
    <x v="55"/>
    <s v="(주)서안국제운송"/>
    <d v="2023-02-06T00:00:00"/>
    <s v="20230206-7006-4"/>
    <s v="EPOXY(ME-540)외 수입시 수입통관료"/>
    <x v="1"/>
    <x v="0"/>
  </r>
  <r>
    <x v="55"/>
    <x v="55"/>
    <s v="(주)서안국제운송"/>
    <d v="2023-02-06T00:00:00"/>
    <s v="20230206-7006-5"/>
    <s v="EPOXY(ME-540)외 수입시 수입통관료"/>
    <x v="2002"/>
    <x v="0"/>
  </r>
  <r>
    <x v="55"/>
    <x v="55"/>
    <s v="아시아나항공(주)"/>
    <d v="2023-02-06T00:00:00"/>
    <s v="20230206-7006-7"/>
    <s v="EPOXY(ME-540)외 수입시 수입통관료"/>
    <x v="2003"/>
    <x v="0"/>
  </r>
  <r>
    <x v="55"/>
    <x v="55"/>
    <s v="대신특송"/>
    <d v="2023-02-06T00:00:00"/>
    <s v="20230206-7006-9"/>
    <s v="EPOXY(ME-540)외 수입시 수입통관료"/>
    <x v="2117"/>
    <x v="0"/>
  </r>
  <r>
    <x v="55"/>
    <x v="55"/>
    <s v="인천세관장"/>
    <d v="2023-02-06T00:00:00"/>
    <s v="20230206-7006-10"/>
    <s v="EPOXY(ME-540)외 수입시 수입부가세"/>
    <x v="2118"/>
    <x v="0"/>
  </r>
  <r>
    <x v="55"/>
    <x v="55"/>
    <s v="진양제지"/>
    <d v="2023-02-06T00:00:00"/>
    <s v="20230206-7011-2"/>
    <s v="점보롤화장지"/>
    <x v="1979"/>
    <x v="0"/>
  </r>
  <r>
    <x v="55"/>
    <x v="55"/>
    <s v="개인용달"/>
    <d v="2023-02-06T00:00:00"/>
    <s v="20230206-7012-2"/>
    <s v="LED조명기구 출하시 운반비"/>
    <x v="2119"/>
    <x v="0"/>
  </r>
  <r>
    <x v="55"/>
    <x v="55"/>
    <s v="인천세관장"/>
    <d v="2023-02-06T00:00:00"/>
    <s v="20230206-7013-1"/>
    <s v="CHIP(ODB0808TG) 외 수입시 수입부가세"/>
    <x v="2120"/>
    <x v="0"/>
  </r>
  <r>
    <x v="55"/>
    <x v="55"/>
    <s v="주식회사 한비로"/>
    <d v="2023-02-06T00:00:00"/>
    <s v="20230206-7021-2"/>
    <s v="2월 그룹웨어 서버호스팅료"/>
    <x v="1949"/>
    <x v="0"/>
  </r>
  <r>
    <x v="55"/>
    <x v="55"/>
    <s v="인텍"/>
    <d v="2023-02-07T00:00:00"/>
    <s v="20230207-4001-2"/>
    <s v="BOAT(4CH HUD PCB)"/>
    <x v="1985"/>
    <x v="0"/>
  </r>
  <r>
    <x v="55"/>
    <x v="55"/>
    <s v="세미위즈"/>
    <d v="2023-02-07T00:00:00"/>
    <s v="20230207-4002-2"/>
    <s v="CAPILLARY LOCKSCREW"/>
    <x v="1735"/>
    <x v="0"/>
  </r>
  <r>
    <x v="55"/>
    <x v="55"/>
    <s v="NICHIA CORPORATION"/>
    <d v="2023-02-08T00:00:00"/>
    <s v="20230208-4001-2"/>
    <s v="UV LED(NSHU591C)365NM"/>
    <x v="1"/>
    <x v="0"/>
  </r>
  <r>
    <x v="55"/>
    <x v="55"/>
    <s v="(미사용)한국열전(주)"/>
    <d v="2023-02-08T00:00:00"/>
    <s v="20230208-4002-2"/>
    <s v="HUMISEAL(경화제) 외"/>
    <x v="2121"/>
    <x v="0"/>
  </r>
  <r>
    <x v="55"/>
    <x v="55"/>
    <s v="(유)전북전기관리소"/>
    <d v="2023-02-08T00:00:00"/>
    <s v="20230208-7001-2"/>
    <s v="2월 전기안전관리대행수수료"/>
    <x v="1984"/>
    <x v="0"/>
  </r>
  <r>
    <x v="55"/>
    <x v="55"/>
    <s v="RAYTRONJAPAN"/>
    <d v="2023-02-09T00:00:00"/>
    <s v="20230209-4001-2"/>
    <s v="CHIP(SU7500)-유상사급 외"/>
    <x v="1"/>
    <x v="0"/>
  </r>
  <r>
    <x v="55"/>
    <x v="55"/>
    <s v="전주세무서"/>
    <d v="2023-02-10T00:00:00"/>
    <s v="20230210-7008-2"/>
    <s v="2기 확정 부가세 환급"/>
    <x v="1"/>
    <x v="1875"/>
  </r>
  <r>
    <x v="55"/>
    <x v="55"/>
    <s v="인천세관장"/>
    <d v="2023-02-10T00:00:00"/>
    <s v="20230210-7010-1"/>
    <s v="CAP(AP7852A) 외 수입시 수입부가세"/>
    <x v="2122"/>
    <x v="0"/>
  </r>
  <r>
    <x v="55"/>
    <x v="55"/>
    <s v="인천세관장"/>
    <d v="2023-02-10T00:00:00"/>
    <s v="20230210-7011-1"/>
    <s v="PCB(OP3216TF-A04) 외 수입시 수입부가세"/>
    <x v="2123"/>
    <x v="0"/>
  </r>
  <r>
    <x v="55"/>
    <x v="55"/>
    <s v="ASM Technology Singapore"/>
    <d v="2023-02-13T00:00:00"/>
    <s v="20230213-4001-2"/>
    <s v="DIE BONDER(AD280PLUS)"/>
    <x v="1"/>
    <x v="0"/>
  </r>
  <r>
    <x v="55"/>
    <x v="55"/>
    <s v="엠에스테크(MS TECH)"/>
    <d v="2023-02-13T00:00:00"/>
    <s v="20230213-4003-2"/>
    <s v="외장함체(ETCS1800-AT/BR)"/>
    <x v="2124"/>
    <x v="0"/>
  </r>
  <r>
    <x v="55"/>
    <x v="55"/>
    <s v="인천세관장"/>
    <d v="2023-02-13T00:00:00"/>
    <s v="20230213-7001-1"/>
    <s v="CHIP(ES-CASR512) 외 수입시 수입부가세"/>
    <x v="2125"/>
    <x v="0"/>
  </r>
  <r>
    <x v="55"/>
    <x v="55"/>
    <s v="인천세관장"/>
    <d v="2023-02-13T00:00:00"/>
    <s v="20230213-7003-1"/>
    <s v="LED CHIP(BN-E1414E) 외 수입시 수입부가세"/>
    <x v="2126"/>
    <x v="0"/>
  </r>
  <r>
    <x v="55"/>
    <x v="55"/>
    <s v="인천세관장"/>
    <d v="2023-02-13T00:00:00"/>
    <s v="20230213-7007-1"/>
    <s v="LED(NSHU591C) 외 수입시 수입부가세"/>
    <x v="2127"/>
    <x v="0"/>
  </r>
  <r>
    <x v="55"/>
    <x v="55"/>
    <s v="특급합동관세사무소"/>
    <d v="2023-02-13T00:00:00"/>
    <s v="20230213-7009-2"/>
    <s v="DIE BONDER(AD280PLUS) 장비 입고시 수입통관비"/>
    <x v="2128"/>
    <x v="0"/>
  </r>
  <r>
    <x v="55"/>
    <x v="55"/>
    <s v="(주)서안국제운송"/>
    <d v="2023-02-13T00:00:00"/>
    <s v="20230213-7009-4"/>
    <s v="DIE BONDER(AD280PLUS) 장비 입고시 수입통관비"/>
    <x v="1"/>
    <x v="0"/>
  </r>
  <r>
    <x v="55"/>
    <x v="55"/>
    <s v="부산세관장"/>
    <d v="2023-02-13T00:00:00"/>
    <s v="20230213-7009-5"/>
    <s v="DIE BONDER(AD280PLUS) 장비 입고시 수입부가세"/>
    <x v="2129"/>
    <x v="0"/>
  </r>
  <r>
    <x v="55"/>
    <x v="55"/>
    <s v="(주)서안국제운송"/>
    <d v="2023-02-13T00:00:00"/>
    <s v="20230213-7009-7"/>
    <s v="DIE BONDER(AD280PLUS) 장비 입고시 수입통관비"/>
    <x v="2130"/>
    <x v="0"/>
  </r>
  <r>
    <x v="55"/>
    <x v="55"/>
    <s v="유한회사 동양정보통신"/>
    <d v="2023-02-13T00:00:00"/>
    <s v="20230213-7019-2"/>
    <s v="사내 인터넷 회선정리 및 도면화 작업"/>
    <x v="2131"/>
    <x v="0"/>
  </r>
  <r>
    <x v="55"/>
    <x v="55"/>
    <s v="RAYTRONJAPAN"/>
    <d v="2023-02-14T00:00:00"/>
    <s v="20230214-4001-2"/>
    <s v="CONNECTOR(BM12B-SRSS-TB)"/>
    <x v="1"/>
    <x v="0"/>
  </r>
  <r>
    <x v="55"/>
    <x v="55"/>
    <s v="(유)풍남전력"/>
    <d v="2023-02-14T00:00:00"/>
    <s v="20230214-4002-2"/>
    <s v="공사(작업대 배선)"/>
    <x v="1790"/>
    <x v="0"/>
  </r>
  <r>
    <x v="55"/>
    <x v="55"/>
    <s v="인천공항국제우편세관과장"/>
    <d v="2023-02-14T00:00:00"/>
    <s v="20230214-7001-1"/>
    <s v="SU7500CSP 수입시 수입부가세"/>
    <x v="2132"/>
    <x v="0"/>
  </r>
  <r>
    <x v="55"/>
    <x v="55"/>
    <s v="특급합동관세사무소"/>
    <d v="2023-02-14T00:00:00"/>
    <s v="20230214-7001-3"/>
    <s v="SU7500CSP 수입시 수입통관비"/>
    <x v="2133"/>
    <x v="0"/>
  </r>
  <r>
    <x v="55"/>
    <x v="55"/>
    <s v="개별화물"/>
    <d v="2023-02-14T00:00:00"/>
    <s v="20230214-7006-2"/>
    <s v="센서등 자재 입고시 운임"/>
    <x v="2119"/>
    <x v="0"/>
  </r>
  <r>
    <x v="55"/>
    <x v="55"/>
    <s v="호남물류"/>
    <d v="2023-02-14T00:00:00"/>
    <s v="20230214-7007-2"/>
    <s v="LED조명기구 납품시 운반비"/>
    <x v="1303"/>
    <x v="0"/>
  </r>
  <r>
    <x v="55"/>
    <x v="55"/>
    <s v="큐알티 주식회사"/>
    <d v="2023-02-14T00:00:00"/>
    <s v="20230214-7008-2"/>
    <s v="PM센서 정밀 분석 시험비"/>
    <x v="2134"/>
    <x v="0"/>
  </r>
  <r>
    <x v="55"/>
    <x v="55"/>
    <s v="(유)풍남전력"/>
    <d v="2023-02-14T00:00:00"/>
    <s v="20230214-7011-2"/>
    <s v="신관 변전실 ACB교체보수공사"/>
    <x v="695"/>
    <x v="0"/>
  </r>
  <r>
    <x v="55"/>
    <x v="55"/>
    <s v="TAIWAN ASIA SEMICONDUCTOR CORPORATION"/>
    <d v="2023-02-15T00:00:00"/>
    <s v="20230215-4001-2"/>
    <s v="CHIP(PD-30101U-B)"/>
    <x v="1"/>
    <x v="0"/>
  </r>
  <r>
    <x v="55"/>
    <x v="55"/>
    <s v="코오롱하이필(대양)"/>
    <d v="2023-02-15T00:00:00"/>
    <s v="20230215-7009-2"/>
    <s v="정수기렌탈"/>
    <x v="2008"/>
    <x v="0"/>
  </r>
  <r>
    <x v="55"/>
    <x v="55"/>
    <s v="파리바게트 삼례점"/>
    <d v="2023-02-15T00:00:00"/>
    <s v="20230215-7013-2"/>
    <s v="1월 생일자 케익지원"/>
    <x v="2135"/>
    <x v="0"/>
  </r>
  <r>
    <x v="55"/>
    <x v="55"/>
    <s v="엠에스테크(MS TECH)"/>
    <d v="2023-02-16T00:00:00"/>
    <s v="20230216-4001-2"/>
    <s v="BRACKET(MTS BK G2 A a02)"/>
    <x v="436"/>
    <x v="0"/>
  </r>
  <r>
    <x v="55"/>
    <x v="55"/>
    <s v="SURA INSTRUMENTS"/>
    <d v="2023-02-17T00:00:00"/>
    <s v="20230217-4001-2"/>
    <s v="수리(파이로실 가스 코팅 장비)"/>
    <x v="1"/>
    <x v="0"/>
  </r>
  <r>
    <x v="55"/>
    <x v="55"/>
    <s v="대진기계(주)"/>
    <d v="2023-02-20T00:00:00"/>
    <s v="20230220-4001-2"/>
    <s v="수리(AIR COMPRESSOR PART 교체)"/>
    <x v="2136"/>
    <x v="0"/>
  </r>
  <r>
    <x v="55"/>
    <x v="55"/>
    <s v="콜엘리베이터 주식회사"/>
    <d v="2023-02-20T00:00:00"/>
    <s v="20230220-4002-2"/>
    <s v="수리(PCB Line 엘리베이터)"/>
    <x v="1039"/>
    <x v="0"/>
  </r>
  <r>
    <x v="55"/>
    <x v="55"/>
    <s v="세미위즈"/>
    <d v="2023-02-20T00:00:00"/>
    <s v="20230220-4004-2"/>
    <s v="Wafer Hoop Ring"/>
    <x v="2094"/>
    <x v="0"/>
  </r>
  <r>
    <x v="55"/>
    <x v="55"/>
    <s v="롯데렌탈(주)"/>
    <d v="2023-02-20T00:00:00"/>
    <s v="20230220-7001-7"/>
    <s v="차량렌탈(155하8506)"/>
    <x v="1"/>
    <x v="0"/>
  </r>
  <r>
    <x v="55"/>
    <x v="55"/>
    <s v="롯데렌탈(주)"/>
    <d v="2023-02-20T00:00:00"/>
    <s v="20230220-7001-9"/>
    <s v="차량렌탈(145호7991)"/>
    <x v="1"/>
    <x v="0"/>
  </r>
  <r>
    <x v="55"/>
    <x v="55"/>
    <s v="롯데렌탈(주)"/>
    <d v="2023-02-20T00:00:00"/>
    <s v="20230220-7001-11"/>
    <s v="차량렌탈(160하9089)"/>
    <x v="1"/>
    <x v="0"/>
  </r>
  <r>
    <x v="55"/>
    <x v="55"/>
    <s v="롯데렌탈(주)"/>
    <d v="2023-02-20T00:00:00"/>
    <s v="20230220-7001-13"/>
    <s v="차량렌탈(172호7801)"/>
    <x v="1"/>
    <x v="0"/>
  </r>
  <r>
    <x v="55"/>
    <x v="55"/>
    <s v="롯데렌탈(주)"/>
    <d v="2023-02-20T00:00:00"/>
    <s v="20230220-7001-15"/>
    <s v="차량렌탈(172호7802)"/>
    <x v="1"/>
    <x v="0"/>
  </r>
  <r>
    <x v="55"/>
    <x v="55"/>
    <s v="한국가스안전공사 전북지역본부"/>
    <d v="2023-02-20T00:00:00"/>
    <s v="20230220-7003-2"/>
    <s v="LPG사용시설 정기검사"/>
    <x v="2137"/>
    <x v="0"/>
  </r>
  <r>
    <x v="55"/>
    <x v="55"/>
    <s v="인천공항국제우편세관과장"/>
    <d v="2023-02-20T00:00:00"/>
    <s v="20230220-7009-1"/>
    <s v="CONNECTOR 수입시 수입부가세"/>
    <x v="2138"/>
    <x v="0"/>
  </r>
  <r>
    <x v="55"/>
    <x v="55"/>
    <s v="특급합동관세사무소"/>
    <d v="2023-02-20T00:00:00"/>
    <s v="20230220-7009-3"/>
    <s v="CONNECTOR 수입시 수입통관비"/>
    <x v="1992"/>
    <x v="0"/>
  </r>
  <r>
    <x v="55"/>
    <x v="55"/>
    <s v="케이물류"/>
    <d v="2023-02-20T00:00:00"/>
    <s v="20230220-7013-2"/>
    <s v="LED조명기구 출하시 운반비"/>
    <x v="1677"/>
    <x v="0"/>
  </r>
  <r>
    <x v="55"/>
    <x v="55"/>
    <s v="인천세관장"/>
    <d v="2023-02-20T00:00:00"/>
    <s v="20230220-7015-1"/>
    <s v="CHIP(TOP1401Y) 외 수입시 수입부가세"/>
    <x v="2139"/>
    <x v="0"/>
  </r>
  <r>
    <x v="55"/>
    <x v="55"/>
    <s v="한국전력공사"/>
    <d v="2023-02-20T00:00:00"/>
    <s v="20230220-7016-2"/>
    <s v="전기요금(신관)"/>
    <x v="2140"/>
    <x v="0"/>
  </r>
  <r>
    <x v="55"/>
    <x v="55"/>
    <s v="신혼꽃화원"/>
    <d v="2023-02-20T00:00:00"/>
    <s v="20230220-7017-4"/>
    <s v="고도일사원 배우자상 근조외7건"/>
    <x v="1"/>
    <x v="0"/>
  </r>
  <r>
    <x v="55"/>
    <x v="55"/>
    <s v="주식회사디에이치엘코리아"/>
    <d v="2023-02-20T00:00:00"/>
    <s v="20230220-7019-2"/>
    <s v="통관 수수료"/>
    <x v="2141"/>
    <x v="0"/>
  </r>
  <r>
    <x v="55"/>
    <x v="55"/>
    <s v="미래전기"/>
    <d v="2023-02-21T00:00:00"/>
    <s v="20230221-4001-2"/>
    <s v="SMPS 및 근접센서"/>
    <x v="340"/>
    <x v="0"/>
  </r>
  <r>
    <x v="55"/>
    <x v="55"/>
    <s v="익산세기냉동"/>
    <d v="2023-02-21T00:00:00"/>
    <s v="20230221-4002-2"/>
    <s v="다풍량해파휠타"/>
    <x v="2142"/>
    <x v="0"/>
  </r>
  <r>
    <x v="55"/>
    <x v="55"/>
    <s v="동성유공압"/>
    <d v="2023-02-21T00:00:00"/>
    <s v="20230221-4003-2"/>
    <s v="수리(MOLD PRESS 누설전류)"/>
    <x v="1652"/>
    <x v="0"/>
  </r>
  <r>
    <x v="55"/>
    <x v="55"/>
    <s v="P&amp;G"/>
    <d v="2023-02-22T00:00:00"/>
    <s v="20230222-4001-2"/>
    <s v="JEDEC TRAY(3x6 MPRO)"/>
    <x v="2028"/>
    <x v="0"/>
  </r>
  <r>
    <x v="55"/>
    <x v="55"/>
    <s v="광전자(주)"/>
    <d v="2023-02-22T00:00:00"/>
    <s v="20230222-4002-2"/>
    <s v="CHIP(OPA9451) 외"/>
    <x v="2143"/>
    <x v="0"/>
  </r>
  <r>
    <x v="55"/>
    <x v="55"/>
    <s v="엘펙"/>
    <d v="2023-02-22T00:00:00"/>
    <s v="20230222-4003-2"/>
    <s v="CABLE(V1 신형 E/T JIG)"/>
    <x v="2144"/>
    <x v="0"/>
  </r>
  <r>
    <x v="55"/>
    <x v="55"/>
    <s v="주식회사 큐엘"/>
    <d v="2023-02-23T00:00:00"/>
    <s v="20230223-4001-2"/>
    <s v="이미지글래스(로고젝터)"/>
    <x v="161"/>
    <x v="0"/>
  </r>
  <r>
    <x v="55"/>
    <x v="55"/>
    <s v="(주)한양반도체"/>
    <d v="2023-02-24T00:00:00"/>
    <s v="20230224-4001-2"/>
    <s v="사각지지대(CDU10/2MM)"/>
    <x v="2145"/>
    <x v="0"/>
  </r>
  <r>
    <x v="55"/>
    <x v="55"/>
    <s v="구미에이테크솔루션(주)"/>
    <d v="2023-02-24T00:00:00"/>
    <s v="20230224-4002-2"/>
    <s v="스페이서,특수형 외"/>
    <x v="2146"/>
    <x v="0"/>
  </r>
  <r>
    <x v="55"/>
    <x v="55"/>
    <s v="우진ACT 호남지사"/>
    <d v="2023-02-24T00:00:00"/>
    <s v="20230224-4003-4"/>
    <s v="토시 외"/>
    <x v="2147"/>
    <x v="0"/>
  </r>
  <r>
    <x v="55"/>
    <x v="55"/>
    <s v="주식회사 다이테크"/>
    <d v="2023-02-24T00:00:00"/>
    <s v="20230224-4004-2"/>
    <s v="OP20M2-3 외"/>
    <x v="2148"/>
    <x v="0"/>
  </r>
  <r>
    <x v="55"/>
    <x v="55"/>
    <s v="세미원"/>
    <d v="2023-02-24T00:00:00"/>
    <s v="20230224-4005-2"/>
    <s v="평가용 JIG(Wafer Probing Board)"/>
    <x v="1674"/>
    <x v="0"/>
  </r>
  <r>
    <x v="55"/>
    <x v="55"/>
    <s v="주식회사 성진테크"/>
    <d v="2023-02-24T00:00:00"/>
    <s v="20230224-4006-2"/>
    <s v="COLLET(250-150-17L-OD) 외"/>
    <x v="2149"/>
    <x v="0"/>
  </r>
  <r>
    <x v="55"/>
    <x v="55"/>
    <s v="한국신광마이크로애렉트로닉스㈜"/>
    <d v="2023-02-24T00:00:00"/>
    <s v="20230224-4007-2"/>
    <s v="METAL STEM(27X14X3.4mm)"/>
    <x v="781"/>
    <x v="0"/>
  </r>
  <r>
    <x v="55"/>
    <x v="55"/>
    <s v="한국신광마이크로애렉트로닉스㈜"/>
    <d v="2023-02-24T00:00:00"/>
    <s v="20230224-4008-2"/>
    <s v="STEM(23B)26.5mm 외"/>
    <x v="2150"/>
    <x v="0"/>
  </r>
  <r>
    <x v="55"/>
    <x v="55"/>
    <s v="(주)헤르메스전자"/>
    <d v="2023-02-24T00:00:00"/>
    <s v="20230224-4009-4"/>
    <s v="손목띠 테스터기 외"/>
    <x v="2151"/>
    <x v="0"/>
  </r>
  <r>
    <x v="55"/>
    <x v="55"/>
    <s v="대윤코퍼레이션"/>
    <d v="2023-02-24T00:00:00"/>
    <s v="20230224-4010-2"/>
    <s v="ODTHP-OU200-57K(W)"/>
    <x v="2152"/>
    <x v="0"/>
  </r>
  <r>
    <x v="55"/>
    <x v="55"/>
    <s v="대한산업보건협회"/>
    <d v="2023-02-24T00:00:00"/>
    <s v="20230224-7004-2"/>
    <s v="2월 보건관리대행수수료"/>
    <x v="1"/>
    <x v="0"/>
  </r>
  <r>
    <x v="55"/>
    <x v="55"/>
    <s v="대한산업보건협회"/>
    <d v="2023-02-24T00:00:00"/>
    <s v="20230224-7004-4"/>
    <s v="배치전검진 비용"/>
    <x v="1"/>
    <x v="0"/>
  </r>
  <r>
    <x v="55"/>
    <x v="55"/>
    <s v="사단법인대한산업안전협회"/>
    <d v="2023-02-24T00:00:00"/>
    <s v="20230224-7005-2"/>
    <s v="2월 안전관리대행수수료"/>
    <x v="2067"/>
    <x v="0"/>
  </r>
  <r>
    <x v="55"/>
    <x v="55"/>
    <s v="(주)에스원전주"/>
    <d v="2023-02-24T00:00:00"/>
    <s v="20230224-7006-2"/>
    <s v="무인기계경비용역료"/>
    <x v="2068"/>
    <x v="0"/>
  </r>
  <r>
    <x v="55"/>
    <x v="55"/>
    <s v="(주)에스원전주"/>
    <d v="2023-02-24T00:00:00"/>
    <s v="20230224-7006-4"/>
    <s v="에스원 VP이용료"/>
    <x v="1810"/>
    <x v="0"/>
  </r>
  <r>
    <x v="55"/>
    <x v="55"/>
    <s v="(주)엔트리연구원"/>
    <d v="2023-02-24T00:00:00"/>
    <s v="20230224-7010-2"/>
    <s v="신규 스포츠등(1200W, 800W) 전자파적합등록 시험수수료"/>
    <x v="2153"/>
    <x v="0"/>
  </r>
  <r>
    <x v="55"/>
    <x v="55"/>
    <s v="(사)한국무역협회"/>
    <d v="2023-02-24T00:00:00"/>
    <s v="20230224-7012-2"/>
    <s v="ABTC발급수수료(임성태상무)"/>
    <x v="2154"/>
    <x v="0"/>
  </r>
  <r>
    <x v="55"/>
    <x v="55"/>
    <s v="(사)한국무역협회"/>
    <d v="2023-02-24T00:00:00"/>
    <s v="20230224-7012-4"/>
    <s v="ABTC발급수수료(조아현대리)"/>
    <x v="2154"/>
    <x v="0"/>
  </r>
  <r>
    <x v="55"/>
    <x v="55"/>
    <s v="한생해운항공주식회사"/>
    <d v="2023-02-24T00:00:00"/>
    <s v="20230224-7013-3"/>
    <s v="이핀 출하시 통관수수료"/>
    <x v="1997"/>
    <x v="0"/>
  </r>
  <r>
    <x v="55"/>
    <x v="55"/>
    <s v="정자엠코헤리츠 관리사무소"/>
    <d v="2023-02-24T00:00:00"/>
    <s v="20230224-7021-2"/>
    <s v="관리비(엠코헤리츠 302/707)"/>
    <x v="2155"/>
    <x v="0"/>
  </r>
  <r>
    <x v="55"/>
    <x v="55"/>
    <s v="정자엠코헤리츠 관리사무소"/>
    <d v="2023-02-24T00:00:00"/>
    <s v="20230224-7021-4"/>
    <s v="관리비(엠코헤리츠 302/707)"/>
    <x v="1"/>
    <x v="0"/>
  </r>
  <r>
    <x v="55"/>
    <x v="55"/>
    <s v="해성종합중기(공단지게차)"/>
    <d v="2023-02-24T00:00:00"/>
    <s v="20230224-7022-2"/>
    <s v="DIE BONDER 설비 입고시 지게차사용료"/>
    <x v="2145"/>
    <x v="0"/>
  </r>
  <r>
    <x v="55"/>
    <x v="55"/>
    <s v="노무법인 한결"/>
    <d v="2023-02-24T00:00:00"/>
    <s v="20230224-7023-2"/>
    <s v="2월 인사노무 자문수수료"/>
    <x v="1715"/>
    <x v="0"/>
  </r>
  <r>
    <x v="55"/>
    <x v="55"/>
    <s v="(주)어드밴스메탈"/>
    <d v="2023-02-25T00:00:00"/>
    <s v="20230225-4001-2"/>
    <s v="무연 Solder bar(HSE-16)"/>
    <x v="2156"/>
    <x v="0"/>
  </r>
  <r>
    <x v="55"/>
    <x v="55"/>
    <s v="주식회사 그린텍"/>
    <d v="2023-02-25T00:00:00"/>
    <s v="20230225-4002-2"/>
    <s v="PCB(OGR-102P)_Rev.2 외"/>
    <x v="2157"/>
    <x v="0"/>
  </r>
  <r>
    <x v="55"/>
    <x v="55"/>
    <s v="(주)한국미스미"/>
    <d v="2023-02-25T00:00:00"/>
    <s v="20230225-4003-2"/>
    <s v="PROBE PIN(NPT018-B)"/>
    <x v="2158"/>
    <x v="0"/>
  </r>
  <r>
    <x v="55"/>
    <x v="55"/>
    <s v="지와이컨넥터"/>
    <d v="2023-02-25T00:00:00"/>
    <s v="20230225-4004-2"/>
    <s v="CABLE(G2-RX2 SMH200-1322-270MM) 외"/>
    <x v="2159"/>
    <x v="0"/>
  </r>
  <r>
    <x v="55"/>
    <x v="55"/>
    <s v="금아전자"/>
    <d v="2023-02-25T00:00:00"/>
    <s v="20230225-4005-4"/>
    <s v="EXTENSION-TX/RX-01 외"/>
    <x v="2160"/>
    <x v="0"/>
  </r>
  <r>
    <x v="55"/>
    <x v="55"/>
    <s v="(주)RN2테크놀로지"/>
    <d v="2023-02-25T00:00:00"/>
    <s v="20230225-4006-2"/>
    <s v="CERAMIC PCB(LS-3525-A-2S-OD)"/>
    <x v="2161"/>
    <x v="0"/>
  </r>
  <r>
    <x v="55"/>
    <x v="55"/>
    <s v="(주)정도파워텍"/>
    <d v="2023-02-25T00:00:00"/>
    <s v="20230225-4007-2"/>
    <s v="SMPS(JD009/150W형) 외"/>
    <x v="2162"/>
    <x v="0"/>
  </r>
  <r>
    <x v="55"/>
    <x v="55"/>
    <s v="(주)폴리테크"/>
    <d v="2023-02-25T00:00:00"/>
    <s v="20230225-4008-2"/>
    <s v="Epoxy(PT-1288CLT_30cc Silinge)"/>
    <x v="2163"/>
    <x v="0"/>
  </r>
  <r>
    <x v="55"/>
    <x v="55"/>
    <s v="(주)코디스"/>
    <d v="2023-02-25T00:00:00"/>
    <s v="20230225-4009-2"/>
    <s v="DICING BLADE(KH25-2025-BG220) 외"/>
    <x v="2164"/>
    <x v="0"/>
  </r>
  <r>
    <x v="55"/>
    <x v="55"/>
    <s v="노령종합상사"/>
    <d v="2023-02-25T00:00:00"/>
    <s v="20230225-4010-2"/>
    <s v="세메다인RXF(20g)"/>
    <x v="2049"/>
    <x v="0"/>
  </r>
  <r>
    <x v="55"/>
    <x v="55"/>
    <s v="세종산업(주)"/>
    <d v="2023-02-25T00:00:00"/>
    <s v="20230225-4011-2"/>
    <s v="실린지(50cc)"/>
    <x v="2094"/>
    <x v="0"/>
  </r>
  <r>
    <x v="55"/>
    <x v="55"/>
    <s v="세광전자금속"/>
    <d v="2023-02-25T00:00:00"/>
    <s v="20230225-4012-2"/>
    <s v="LEAD PIN(4.3mm)"/>
    <x v="2165"/>
    <x v="0"/>
  </r>
  <r>
    <x v="55"/>
    <x v="55"/>
    <s v="(주)신화테크"/>
    <d v="2023-02-25T00:00:00"/>
    <s v="20230225-4013-2"/>
    <s v="CABLE(PM SENSOR)_주석도금 외"/>
    <x v="2166"/>
    <x v="0"/>
  </r>
  <r>
    <x v="55"/>
    <x v="55"/>
    <s v="주식회사 엠티아이엠"/>
    <d v="2023-02-25T00:00:00"/>
    <s v="20230225-4014-4"/>
    <s v="COVER TAPE(CSL-Z7302) 외"/>
    <x v="2167"/>
    <x v="0"/>
  </r>
  <r>
    <x v="55"/>
    <x v="55"/>
    <s v="(주)지피엔이"/>
    <d v="2023-02-25T00:00:00"/>
    <s v="20230225-4015-2"/>
    <s v="ULTRA DRY-PAK 외"/>
    <x v="2168"/>
    <x v="0"/>
  </r>
  <r>
    <x v="55"/>
    <x v="55"/>
    <s v="덕성기획"/>
    <d v="2023-02-25T00:00:00"/>
    <s v="20230225-4016-2"/>
    <s v="LABEL(60*18mm/멀티빔센서) 외"/>
    <x v="2091"/>
    <x v="0"/>
  </r>
  <r>
    <x v="55"/>
    <x v="55"/>
    <s v="부광하이텍(주)"/>
    <d v="2023-02-25T00:00:00"/>
    <s v="20230225-4017-2"/>
    <s v="Tray(3528white bulb/679)"/>
    <x v="2169"/>
    <x v="0"/>
  </r>
  <r>
    <x v="55"/>
    <x v="55"/>
    <s v="(주)용비통상"/>
    <d v="2023-02-25T00:00:00"/>
    <s v="20230225-4018-2"/>
    <s v="LOCTITE ABLESTIK(84-1LMISR4K)"/>
    <x v="2170"/>
    <x v="0"/>
  </r>
  <r>
    <x v="55"/>
    <x v="55"/>
    <s v="주식회사 153신성"/>
    <d v="2023-02-25T00:00:00"/>
    <s v="20230225-4019-2"/>
    <s v="이형제(NB500) 외"/>
    <x v="817"/>
    <x v="0"/>
  </r>
  <r>
    <x v="55"/>
    <x v="55"/>
    <s v="(주)샤인프린텍"/>
    <d v="2023-02-25T00:00:00"/>
    <s v="20230225-4020-2"/>
    <s v="형광체필름(ODL-0630WA) 외"/>
    <x v="2171"/>
    <x v="0"/>
  </r>
  <r>
    <x v="55"/>
    <x v="55"/>
    <s v="(주)큐에스아이"/>
    <d v="2023-02-25T00:00:00"/>
    <s v="20230225-4021-2"/>
    <s v="L/D(QL65D7SC-L) 외"/>
    <x v="2172"/>
    <x v="0"/>
  </r>
  <r>
    <x v="55"/>
    <x v="55"/>
    <s v="주식회사 케이엠디솔루션"/>
    <d v="2023-02-25T00:00:00"/>
    <s v="20230225-4022-2"/>
    <s v="TAPE(내열 테이프)"/>
    <x v="998"/>
    <x v="0"/>
  </r>
  <r>
    <x v="55"/>
    <x v="55"/>
    <s v="(주)청용산업"/>
    <d v="2023-02-25T00:00:00"/>
    <s v="20230225-4023-2"/>
    <s v="TUBE(OGT-203T)"/>
    <x v="2034"/>
    <x v="0"/>
  </r>
  <r>
    <x v="55"/>
    <x v="55"/>
    <s v="주식회사 필텍"/>
    <d v="2023-02-25T00:00:00"/>
    <s v="20230225-4024-2"/>
    <s v="LED MODULE(AMOST-20-FGD)"/>
    <x v="2173"/>
    <x v="0"/>
  </r>
  <r>
    <x v="55"/>
    <x v="55"/>
    <s v="(주)에이지광학"/>
    <d v="2023-02-25T00:00:00"/>
    <s v="20230225-4025-2"/>
    <s v="C Lens1 AR 외"/>
    <x v="2174"/>
    <x v="0"/>
  </r>
  <r>
    <x v="55"/>
    <x v="55"/>
    <s v="주식회사 천인"/>
    <d v="2023-02-25T00:00:00"/>
    <s v="20230225-4026-2"/>
    <s v="CABLE(5구_병렬/13M)"/>
    <x v="2175"/>
    <x v="0"/>
  </r>
  <r>
    <x v="55"/>
    <x v="55"/>
    <s v="우명전자산업"/>
    <d v="2023-02-25T00:00:00"/>
    <s v="20230225-4027-4"/>
    <s v="PCB(PD 일체형 RF 태그 IC)"/>
    <x v="2176"/>
    <x v="0"/>
  </r>
  <r>
    <x v="55"/>
    <x v="55"/>
    <s v="신우전자(주)"/>
    <d v="2023-02-25T00:00:00"/>
    <s v="20230225-4028-2"/>
    <s v="EMPTY REEL(7&quot;/16mm) 외"/>
    <x v="2177"/>
    <x v="0"/>
  </r>
  <r>
    <x v="55"/>
    <x v="55"/>
    <s v="태성산업(주)익산공장"/>
    <d v="2023-02-25T00:00:00"/>
    <s v="20230225-4029-2"/>
    <s v="BOX(무지박스) 외"/>
    <x v="2178"/>
    <x v="0"/>
  </r>
  <r>
    <x v="55"/>
    <x v="55"/>
    <s v="이비테크(주)_조명"/>
    <d v="2023-02-25T00:00:00"/>
    <s v="20230225-4030-2"/>
    <s v="ODTFL-1240E157K(V2) 외"/>
    <x v="2179"/>
    <x v="0"/>
  </r>
  <r>
    <x v="55"/>
    <x v="55"/>
    <s v="씬시어전자"/>
    <d v="2023-02-25T00:00:00"/>
    <s v="20230225-4031-4"/>
    <s v="케이블클램프(나일론,6N) 외"/>
    <x v="2180"/>
    <x v="0"/>
  </r>
  <r>
    <x v="55"/>
    <x v="55"/>
    <s v="대명금속"/>
    <d v="2023-02-25T00:00:00"/>
    <s v="20230225-4032-2"/>
    <s v="둥근머리볼트(M1*5)MS"/>
    <x v="2181"/>
    <x v="0"/>
  </r>
  <r>
    <x v="55"/>
    <x v="55"/>
    <s v="동화아이엔디(주)"/>
    <d v="2023-02-25T00:00:00"/>
    <s v="20230225-4033-2"/>
    <s v="CHIP(IR4K-74) 외"/>
    <x v="2182"/>
    <x v="0"/>
  </r>
  <r>
    <x v="55"/>
    <x v="55"/>
    <s v="(주)휴먼텍"/>
    <d v="2023-02-25T00:00:00"/>
    <s v="20230225-4034-2"/>
    <s v="코팅스프레이(CW-6020)"/>
    <x v="2183"/>
    <x v="0"/>
  </r>
  <r>
    <x v="55"/>
    <x v="55"/>
    <s v="(미사용)두성케이블"/>
    <d v="2023-02-25T00:00:00"/>
    <s v="20230225-4035-2"/>
    <s v="CABLE(28AWG*4C_0.08TA) 외"/>
    <x v="2184"/>
    <x v="0"/>
  </r>
  <r>
    <x v="55"/>
    <x v="55"/>
    <s v="비투(B2)기술"/>
    <d v="2023-02-25T00:00:00"/>
    <s v="20230225-4036-2"/>
    <s v="도전성 1면접착 스폰지"/>
    <x v="2185"/>
    <x v="0"/>
  </r>
  <r>
    <x v="55"/>
    <x v="55"/>
    <s v="세기정밀"/>
    <d v="2023-02-25T00:00:00"/>
    <s v="20230225-4037-2"/>
    <s v="L/F(DUAL SLS 10UP)-V2 외"/>
    <x v="2186"/>
    <x v="0"/>
  </r>
  <r>
    <x v="55"/>
    <x v="55"/>
    <s v="(주)솔룩스"/>
    <d v="2023-02-25T00:00:00"/>
    <s v="20230225-4038-2"/>
    <s v="무연솔더크림(NP303-LHGQ-20KR)"/>
    <x v="66"/>
    <x v="0"/>
  </r>
  <r>
    <x v="55"/>
    <x v="55"/>
    <s v="(주)한국알루미늄"/>
    <d v="2023-02-25T00:00:00"/>
    <s v="20230225-4039-4"/>
    <s v="운송비(AL CASE)"/>
    <x v="2187"/>
    <x v="0"/>
  </r>
  <r>
    <x v="55"/>
    <x v="55"/>
    <s v="(주)우리로 지점"/>
    <d v="2023-02-25T00:00:00"/>
    <s v="20230225-4040-2"/>
    <s v="CHIP(InGaAs PD_0.23㎟)"/>
    <x v="2188"/>
    <x v="0"/>
  </r>
  <r>
    <x v="55"/>
    <x v="55"/>
    <s v="(주)위너에코텍"/>
    <d v="2023-02-25T00:00:00"/>
    <s v="20230225-4041-2"/>
    <s v="CASE(OGT-203T)_GF30% 외"/>
    <x v="2189"/>
    <x v="0"/>
  </r>
  <r>
    <x v="55"/>
    <x v="55"/>
    <s v="주식회사 소룩스"/>
    <d v="2023-02-25T00:00:00"/>
    <s v="20230225-4042-2"/>
    <s v="ODTHP-SL 1200W 외"/>
    <x v="342"/>
    <x v="0"/>
  </r>
  <r>
    <x v="55"/>
    <x v="55"/>
    <s v="주식회사 케이태우"/>
    <d v="2023-02-25T00:00:00"/>
    <s v="20230225-4043-2"/>
    <s v="CASE(Dummy/K,T,F44공용) 외"/>
    <x v="2190"/>
    <x v="0"/>
  </r>
  <r>
    <x v="55"/>
    <x v="55"/>
    <s v="(유)신일해외관광"/>
    <d v="2023-02-25T00:00:00"/>
    <s v="20230225-7001-2"/>
    <s v="2월 통근버스"/>
    <x v="2087"/>
    <x v="0"/>
  </r>
  <r>
    <x v="55"/>
    <x v="55"/>
    <s v="대한플러스전자(주)"/>
    <d v="2023-02-27T00:00:00"/>
    <s v="20230227-4001-2"/>
    <s v="IC(MBI5026GP) 외"/>
    <x v="2191"/>
    <x v="0"/>
  </r>
  <r>
    <x v="55"/>
    <x v="55"/>
    <s v="주식회사마루디자인"/>
    <d v="2023-02-27T00:00:00"/>
    <s v="20230227-4002-2"/>
    <s v="경통 CASE(이중모드 검출기)"/>
    <x v="2153"/>
    <x v="0"/>
  </r>
  <r>
    <x v="55"/>
    <x v="55"/>
    <s v="보인산전"/>
    <d v="2023-02-27T00:00:00"/>
    <s v="20230227-4003-4"/>
    <s v="CABLE가공(2.5-3P-2)ROHS 외"/>
    <x v="2192"/>
    <x v="0"/>
  </r>
  <r>
    <x v="55"/>
    <x v="55"/>
    <s v="주식회사 남광스틸"/>
    <d v="2023-02-27T00:00:00"/>
    <s v="20230227-4004-2"/>
    <s v="SIDE BRACKET(A-SD) 외"/>
    <x v="2193"/>
    <x v="0"/>
  </r>
  <r>
    <x v="55"/>
    <x v="55"/>
    <s v="토와화인 주식회사"/>
    <d v="2023-02-27T00:00:00"/>
    <s v="20230227-4005-2"/>
    <s v="DICING BLADE(FM58-200-400)"/>
    <x v="1674"/>
    <x v="0"/>
  </r>
  <r>
    <x v="55"/>
    <x v="55"/>
    <s v="(주)덕성테크팩"/>
    <d v="2023-02-27T00:00:00"/>
    <s v="20230227-4006-2"/>
    <s v="실딩테이프(25*50)_BLACK 외"/>
    <x v="2194"/>
    <x v="0"/>
  </r>
  <r>
    <x v="55"/>
    <x v="55"/>
    <s v="디에스티반도체"/>
    <d v="2023-02-27T00:00:00"/>
    <s v="20230227-4007-2"/>
    <s v="SAW WAFER(SU7500) 외"/>
    <x v="2195"/>
    <x v="0"/>
  </r>
  <r>
    <x v="55"/>
    <x v="55"/>
    <s v="(주)상지기술"/>
    <d v="2023-02-27T00:00:00"/>
    <s v="20230227-4008-2"/>
    <s v="SMPS(PSJ-36120QR VC)"/>
    <x v="2196"/>
    <x v="0"/>
  </r>
  <r>
    <x v="55"/>
    <x v="55"/>
    <s v="주식회사 파워네트"/>
    <d v="2023-02-27T00:00:00"/>
    <s v="20230227-4009-2"/>
    <s v="SMPS(FWS30-15)"/>
    <x v="1908"/>
    <x v="0"/>
  </r>
  <r>
    <x v="55"/>
    <x v="55"/>
    <s v="세원옵틱스(주)"/>
    <d v="2023-02-27T00:00:00"/>
    <s v="20230227-4010-4"/>
    <s v="Sodalime Glass"/>
    <x v="2197"/>
    <x v="0"/>
  </r>
  <r>
    <x v="55"/>
    <x v="55"/>
    <s v="하이솔이엠 주식회사"/>
    <d v="2023-02-27T00:00:00"/>
    <s v="20230227-4011-2"/>
    <s v="CMC(240H-F-4035-5%) 외"/>
    <x v="2198"/>
    <x v="0"/>
  </r>
  <r>
    <x v="55"/>
    <x v="55"/>
    <s v="에이엘케이(ALK INC)"/>
    <d v="2023-02-27T00:00:00"/>
    <s v="20230227-4012-2"/>
    <s v="CHIP(AOC-109YGSA)"/>
    <x v="2199"/>
    <x v="0"/>
  </r>
  <r>
    <x v="55"/>
    <x v="55"/>
    <s v="주식회사 송백이엔에스"/>
    <d v="2023-02-27T00:00:00"/>
    <s v="20230227-4013-4"/>
    <s v="OL85NLD-R4"/>
    <x v="2200"/>
    <x v="0"/>
  </r>
  <r>
    <x v="55"/>
    <x v="55"/>
    <s v="(유)씨피전자"/>
    <d v="2023-02-27T00:00:00"/>
    <s v="20230227-4014-4"/>
    <s v="603850000302-V2 외"/>
    <x v="2201"/>
    <x v="0"/>
  </r>
  <r>
    <x v="55"/>
    <x v="55"/>
    <s v="삼전순약공업(주)대전지점"/>
    <d v="2023-02-27T00:00:00"/>
    <s v="20230227-4015-2"/>
    <s v="에탄올(반도체Grade/4L)"/>
    <x v="2202"/>
    <x v="0"/>
  </r>
  <r>
    <x v="55"/>
    <x v="55"/>
    <s v="영광종합사무기"/>
    <d v="2023-02-27T00:00:00"/>
    <s v="20230227-7010-2"/>
    <s v="복사용지"/>
    <x v="2145"/>
    <x v="0"/>
  </r>
  <r>
    <x v="55"/>
    <x v="55"/>
    <s v="(주)한국무역정보통신"/>
    <d v="2023-02-27T00:00:00"/>
    <s v="20230227-7011-2"/>
    <s v="에스제이아이 내국신용장 이용료"/>
    <x v="2083"/>
    <x v="0"/>
  </r>
  <r>
    <x v="55"/>
    <x v="55"/>
    <s v="알엔에스 주식회사"/>
    <d v="2023-02-28T00:00:00"/>
    <s v="20230228-4001-2"/>
    <s v="PCB(OD30M1-2P)_Rev.C 외"/>
    <x v="2203"/>
    <x v="0"/>
  </r>
  <r>
    <x v="55"/>
    <x v="55"/>
    <s v="씨엔케이트레이딩"/>
    <d v="2023-02-28T00:00:00"/>
    <s v="20230228-4002-2"/>
    <s v="CHIP-LED(FM-B2020RGBA-HG) 외"/>
    <x v="2204"/>
    <x v="0"/>
  </r>
  <r>
    <x v="55"/>
    <x v="55"/>
    <s v="피엠텅스텐"/>
    <d v="2023-02-28T00:00:00"/>
    <s v="20230228-4003-4"/>
    <s v="온도조절기"/>
    <x v="2205"/>
    <x v="0"/>
  </r>
  <r>
    <x v="55"/>
    <x v="55"/>
    <s v="건웅기계주식회사"/>
    <d v="2023-02-28T00:00:00"/>
    <s v="20230228-4004-4"/>
    <s v="Ground Link 외"/>
    <x v="2206"/>
    <x v="0"/>
  </r>
  <r>
    <x v="55"/>
    <x v="55"/>
    <s v="Chuko Sansho Co.,Ltd"/>
    <d v="2023-02-28T00:00:00"/>
    <s v="20230228-4005-2"/>
    <s v="PCB(OP3216TF_A04)"/>
    <x v="1"/>
    <x v="0"/>
  </r>
  <r>
    <x v="55"/>
    <x v="55"/>
    <s v="베커코리아 주식회사"/>
    <d v="2023-02-28T00:00:00"/>
    <s v="20230228-4006-2"/>
    <s v="수리(VACUUM PUMP)"/>
    <x v="2131"/>
    <x v="0"/>
  </r>
  <r>
    <x v="55"/>
    <x v="55"/>
    <s v="우리기술"/>
    <d v="2023-02-28T00:00:00"/>
    <s v="20230228-4007-2"/>
    <s v="H-PIN(CPEA107-1102A003C1AA) 외"/>
    <x v="2207"/>
    <x v="0"/>
  </r>
  <r>
    <x v="55"/>
    <x v="55"/>
    <s v="SK텔레콤"/>
    <d v="2023-02-28T00:00:00"/>
    <s v="20230228-7002-12"/>
    <s v="이동전화요금 010-5720-1550"/>
    <x v="2208"/>
    <x v="0"/>
  </r>
  <r>
    <x v="55"/>
    <x v="55"/>
    <s v="(주)케이티"/>
    <d v="2023-02-28T00:00:00"/>
    <s v="20230228-7003-2"/>
    <s v="사회보험EDI이용료"/>
    <x v="2099"/>
    <x v="0"/>
  </r>
  <r>
    <x v="55"/>
    <x v="55"/>
    <s v="(주)케이티"/>
    <d v="2023-02-28T00:00:00"/>
    <s v="20230228-7003-4"/>
    <s v="자동화재속보설비 통신비"/>
    <x v="2100"/>
    <x v="0"/>
  </r>
  <r>
    <x v="55"/>
    <x v="55"/>
    <s v="(주)LG유플러스"/>
    <d v="2023-02-28T00:00:00"/>
    <s v="20230228-7004-2"/>
    <s v="전화요금"/>
    <x v="2209"/>
    <x v="0"/>
  </r>
  <r>
    <x v="55"/>
    <x v="55"/>
    <s v="인천세관장"/>
    <d v="2023-02-28T00:00:00"/>
    <s v="20230228-7007-1"/>
    <s v="CHIP(PD-30101U-B) 외 수입시 수입부가세"/>
    <x v="2210"/>
    <x v="0"/>
  </r>
  <r>
    <x v="55"/>
    <x v="55"/>
    <s v="(유)군산종합가스"/>
    <d v="2023-02-28T00:00:00"/>
    <s v="20230228-7010-2"/>
    <s v="LPG가스요금"/>
    <x v="2211"/>
    <x v="0"/>
  </r>
  <r>
    <x v="55"/>
    <x v="55"/>
    <s v="국보물류(주)"/>
    <d v="2023-02-28T00:00:00"/>
    <s v="20230228-7011-2"/>
    <s v="OMRON(상해) 수출통관료"/>
    <x v="2104"/>
    <x v="0"/>
  </r>
  <r>
    <x v="55"/>
    <x v="55"/>
    <s v="국보물류(주)"/>
    <d v="2023-02-28T00:00:00"/>
    <s v="20230228-7011-3"/>
    <s v="OMRON(상해) 수출통관료"/>
    <x v="2141"/>
    <x v="0"/>
  </r>
  <r>
    <x v="55"/>
    <x v="55"/>
    <s v="국보물류(주)"/>
    <d v="2023-02-28T00:00:00"/>
    <s v="20230228-7011-4"/>
    <s v="OMRON(상해) 수출통관료"/>
    <x v="2141"/>
    <x v="0"/>
  </r>
  <r>
    <x v="55"/>
    <x v="55"/>
    <s v="국보물류(주)"/>
    <d v="2023-02-28T00:00:00"/>
    <s v="20230228-7011-5"/>
    <s v="OMRON(상해) 수출통관료"/>
    <x v="2141"/>
    <x v="0"/>
  </r>
  <r>
    <x v="55"/>
    <x v="55"/>
    <s v="유한회사 제이와이산업"/>
    <d v="2023-02-28T00:00:00"/>
    <s v="20230228-7014-2"/>
    <s v="일반폐기물 처리"/>
    <x v="1775"/>
    <x v="0"/>
  </r>
  <r>
    <x v="55"/>
    <x v="55"/>
    <s v="익산관세사무소"/>
    <d v="2023-02-28T00:00:00"/>
    <s v="20230228-7035-2"/>
    <s v="이핀, NATEC 수출통관료"/>
    <x v="2212"/>
    <x v="0"/>
  </r>
  <r>
    <x v="55"/>
    <x v="55"/>
    <s v="로젠전주"/>
    <d v="2023-02-28T00:00:00"/>
    <s v="20230228-7036-2"/>
    <s v="2월분 택배료"/>
    <x v="2213"/>
    <x v="0"/>
  </r>
  <r>
    <x v="55"/>
    <x v="55"/>
    <s v="현대3공단 주유소"/>
    <d v="2023-02-28T00:00:00"/>
    <s v="20230228-7038-5"/>
    <s v="2월 주유"/>
    <x v="1"/>
    <x v="0"/>
  </r>
  <r>
    <x v="55"/>
    <x v="55"/>
    <s v="현대3공단 주유소"/>
    <d v="2023-02-28T00:00:00"/>
    <s v="20230228-7038-6"/>
    <s v="2월 주유"/>
    <x v="1"/>
    <x v="0"/>
  </r>
  <r>
    <x v="55"/>
    <x v="55"/>
    <s v="전북완주봉동용암(경동택배)"/>
    <d v="2023-02-28T00:00:00"/>
    <s v="20230228-7040-4"/>
    <s v="2월분 택배료"/>
    <x v="2214"/>
    <x v="0"/>
  </r>
  <r>
    <x v="55"/>
    <x v="55"/>
    <s v="엘에프에스(주)오디텍점"/>
    <d v="2023-02-28T00:00:00"/>
    <s v="20230228-7041-3"/>
    <s v="2월 식대"/>
    <x v="2215"/>
    <x v="0"/>
  </r>
  <r>
    <x v="55"/>
    <x v="55"/>
    <s v="(주)비트정보기술"/>
    <d v="2023-03-01T00:00:00"/>
    <s v="20230301-7001-2"/>
    <s v="3월 ERP 유지 보수비"/>
    <x v="1980"/>
    <x v="0"/>
  </r>
  <r>
    <x v="55"/>
    <x v="55"/>
    <s v="RAYTRONJAPAN"/>
    <d v="2023-03-02T00:00:00"/>
    <s v="20230302-4001-2"/>
    <s v="CHIP-PTR(OP9D47) 외"/>
    <x v="1"/>
    <x v="0"/>
  </r>
  <r>
    <x v="55"/>
    <x v="55"/>
    <s v="EPISTAR"/>
    <d v="2023-03-03T00:00:00"/>
    <s v="20230303-4001-2"/>
    <s v="CHIP(ES-EEGHA14A)"/>
    <x v="1"/>
    <x v="0"/>
  </r>
  <r>
    <x v="55"/>
    <x v="55"/>
    <s v="Epileds Technologies, Inc."/>
    <d v="2023-03-03T00:00:00"/>
    <s v="20230303-4002-2"/>
    <s v="CHIP(EP-B2424C-A3) 외"/>
    <x v="1"/>
    <x v="0"/>
  </r>
  <r>
    <x v="55"/>
    <x v="55"/>
    <s v="NATEC"/>
    <d v="2023-03-03T00:00:00"/>
    <s v="20230303-4003-2"/>
    <s v="CHIP(ES-SASFPN14/38-43-48mW)"/>
    <x v="1"/>
    <x v="0"/>
  </r>
  <r>
    <x v="55"/>
    <x v="55"/>
    <s v="Chuko Sansho Co.,Ltd"/>
    <d v="2023-03-03T00:00:00"/>
    <s v="20230303-4004-2"/>
    <s v="PCB(Linear Array Sensor_R2)"/>
    <x v="1"/>
    <x v="0"/>
  </r>
  <r>
    <x v="55"/>
    <x v="55"/>
    <s v="한국닛또덴꼬(주)"/>
    <d v="2023-03-03T00:00:00"/>
    <s v="20230303-4005-2"/>
    <s v="EMC(NT8524H-11000/26g)"/>
    <x v="2216"/>
    <x v="0"/>
  </r>
  <r>
    <x v="55"/>
    <x v="55"/>
    <s v="비케이시(BKC)"/>
    <d v="2023-03-03T00:00:00"/>
    <s v="20230303-4006-2"/>
    <s v="수리(Can Type ET Tester)"/>
    <x v="73"/>
    <x v="0"/>
  </r>
  <r>
    <x v="55"/>
    <x v="55"/>
    <s v="이엔시스"/>
    <d v="2023-03-03T00:00:00"/>
    <s v="20230303-4007-2"/>
    <s v="LED LENS(엔코더용/DTM가공)"/>
    <x v="137"/>
    <x v="0"/>
  </r>
  <r>
    <x v="55"/>
    <x v="55"/>
    <s v="이엔시스"/>
    <d v="2023-03-03T00:00:00"/>
    <s v="20230303-4008-2"/>
    <s v="LED LENS(엔코더용/DTM가공)"/>
    <x v="2110"/>
    <x v="0"/>
  </r>
  <r>
    <x v="55"/>
    <x v="55"/>
    <s v="성운중고"/>
    <d v="2023-03-03T00:00:00"/>
    <s v="20230303-4009-2"/>
    <s v="SMT 라인용 냉장고"/>
    <x v="1715"/>
    <x v="0"/>
  </r>
  <r>
    <x v="55"/>
    <x v="55"/>
    <s v="주식회사 한비로"/>
    <d v="2023-03-03T00:00:00"/>
    <s v="20230303-7004-2"/>
    <s v="3월 그룹웨어 서버호스팅료"/>
    <x v="1949"/>
    <x v="0"/>
  </r>
  <r>
    <x v="55"/>
    <x v="55"/>
    <s v="에스케이(SK)화물"/>
    <d v="2023-03-03T00:00:00"/>
    <s v="20230303-7008-2"/>
    <s v="함체 출하시 운반비"/>
    <x v="1715"/>
    <x v="0"/>
  </r>
  <r>
    <x v="55"/>
    <x v="55"/>
    <s v="TYNTEK CORPORATION"/>
    <d v="2023-03-06T00:00:00"/>
    <s v="20230306-4001-2"/>
    <s v="CHIP(TK114IRS-870nm)"/>
    <x v="1"/>
    <x v="0"/>
  </r>
  <r>
    <x v="55"/>
    <x v="55"/>
    <s v="NICHIA CORPORATION"/>
    <d v="2023-03-06T00:00:00"/>
    <s v="20230306-4002-2"/>
    <s v="UV LED(NSHU591C)365NM"/>
    <x v="1"/>
    <x v="0"/>
  </r>
  <r>
    <x v="55"/>
    <x v="55"/>
    <s v="인텍"/>
    <d v="2023-03-06T00:00:00"/>
    <s v="20230306-4003-2"/>
    <s v="BOAT(4CH HUD PCB)"/>
    <x v="1985"/>
    <x v="0"/>
  </r>
  <r>
    <x v="55"/>
    <x v="55"/>
    <s v="(주)유피테크"/>
    <d v="2023-03-06T00:00:00"/>
    <s v="20230306-4004-2"/>
    <s v="METAL MASK(APD 증폭회로 검증)"/>
    <x v="2119"/>
    <x v="0"/>
  </r>
  <r>
    <x v="55"/>
    <x v="55"/>
    <s v="헤라코리아"/>
    <d v="2023-03-06T00:00:00"/>
    <s v="20230306-4005-2"/>
    <s v="AU WIRE(1.2MIL±1.7um) 외"/>
    <x v="2217"/>
    <x v="0"/>
  </r>
  <r>
    <x v="55"/>
    <x v="55"/>
    <s v="한국승강기안전공단 호남지역본"/>
    <d v="2023-03-06T00:00:00"/>
    <s v="20230306-7001-2"/>
    <s v="정기안전검사(프레스,압력용기)"/>
    <x v="2218"/>
    <x v="0"/>
  </r>
  <r>
    <x v="55"/>
    <x v="55"/>
    <s v="한국전력공사"/>
    <d v="2023-03-06T00:00:00"/>
    <s v="20230306-7002-2"/>
    <s v="2월 전기요금(본관)"/>
    <x v="2219"/>
    <x v="0"/>
  </r>
  <r>
    <x v="55"/>
    <x v="55"/>
    <s v="특허법인(유한) 유일하이스트"/>
    <d v="2023-03-06T00:00:00"/>
    <s v="20230306-7004-3"/>
    <s v="반려동물 스트레스 완화장치 특허 출원비"/>
    <x v="161"/>
    <x v="0"/>
  </r>
  <r>
    <x v="55"/>
    <x v="55"/>
    <s v="인천세관장"/>
    <d v="2023-03-06T00:00:00"/>
    <s v="20230306-7014-1"/>
    <s v="PCB(OP3216TF-A04) 외 수입시 수입부가세"/>
    <x v="2220"/>
    <x v="0"/>
  </r>
  <r>
    <x v="55"/>
    <x v="55"/>
    <s v="인천공항국제우편세관과장"/>
    <d v="2023-03-06T00:00:00"/>
    <s v="20230306-7015-1"/>
    <s v="SU7500CSP 수입시 수입부가세"/>
    <x v="2221"/>
    <x v="0"/>
  </r>
  <r>
    <x v="55"/>
    <x v="55"/>
    <s v="특급합동관세사무소"/>
    <d v="2023-03-06T00:00:00"/>
    <s v="20230306-7015-3"/>
    <s v="SU7500CSP 수입시 수입통관비"/>
    <x v="2222"/>
    <x v="0"/>
  </r>
  <r>
    <x v="55"/>
    <x v="55"/>
    <s v="인천세관장"/>
    <d v="2023-03-06T00:00:00"/>
    <s v="20230306-7017-1"/>
    <s v="LED(NSHU591C) 외 수입시 수입부가세"/>
    <x v="2223"/>
    <x v="0"/>
  </r>
  <r>
    <x v="55"/>
    <x v="55"/>
    <s v="인천세관장"/>
    <d v="2023-03-06T00:00:00"/>
    <s v="20230306-7019-2"/>
    <s v="소자팀 PYROSIL COATING 장비 수리시 수입부가세"/>
    <x v="2224"/>
    <x v="0"/>
  </r>
  <r>
    <x v="55"/>
    <x v="55"/>
    <s v="(주)중소기업유통센터(공공구매지원센터)"/>
    <d v="2023-03-06T00:00:00"/>
    <s v="20230306-7021-2"/>
    <s v="LED표식장비 외 직접생산확인 기간 갱신수수료"/>
    <x v="2225"/>
    <x v="0"/>
  </r>
  <r>
    <x v="55"/>
    <x v="55"/>
    <s v="재단법인 키엘연구원"/>
    <d v="2023-03-06T00:00:00"/>
    <s v="20230306-7025-2"/>
    <s v="LED실내등 외 KS 정기심사 수수료"/>
    <x v="1680"/>
    <x v="0"/>
  </r>
  <r>
    <x v="55"/>
    <x v="55"/>
    <s v="우성냉동"/>
    <d v="2023-03-06T00:00:00"/>
    <s v="20230306-7032-2"/>
    <s v="식당 냉장고 수리"/>
    <x v="161"/>
    <x v="0"/>
  </r>
  <r>
    <x v="55"/>
    <x v="55"/>
    <s v="주식회사 트론"/>
    <d v="2023-03-06T00:00:00"/>
    <s v="20230306-7035-2"/>
    <s v="상용차산업 혁신성장 과제 관련 전자부품(iC-NZN) 외"/>
    <x v="2226"/>
    <x v="0"/>
  </r>
  <r>
    <x v="55"/>
    <x v="55"/>
    <s v="케이-피엠비"/>
    <d v="2023-03-08T00:00:00"/>
    <s v="20230308-4001-2"/>
    <s v="Plastic Media"/>
    <x v="2227"/>
    <x v="0"/>
  </r>
  <r>
    <x v="55"/>
    <x v="55"/>
    <s v="(주)오킨스전자"/>
    <d v="2023-03-08T00:00:00"/>
    <s v="20230308-4002-2"/>
    <s v="SOCKET(OHD4406NE-3 E/T) 외"/>
    <x v="1675"/>
    <x v="0"/>
  </r>
  <r>
    <x v="55"/>
    <x v="55"/>
    <s v="(유)전북전기관리소"/>
    <d v="2023-03-08T00:00:00"/>
    <s v="20230308-7001-2"/>
    <s v="3월 전기안전관리대행수수료"/>
    <x v="1984"/>
    <x v="0"/>
  </r>
  <r>
    <x v="55"/>
    <x v="55"/>
    <s v="RAYTRONJAPAN"/>
    <d v="2023-03-09T00:00:00"/>
    <s v="20230309-4001-2"/>
    <s v="CONNECTOR(BM12B-SRSS-TB) 외"/>
    <x v="1"/>
    <x v="0"/>
  </r>
  <r>
    <x v="55"/>
    <x v="55"/>
    <s v="전라아크릴"/>
    <d v="2023-03-09T00:00:00"/>
    <s v="20230309-4002-2"/>
    <s v="아크릴 스페이서(30*20*3T)"/>
    <x v="1674"/>
    <x v="0"/>
  </r>
  <r>
    <x v="55"/>
    <x v="55"/>
    <s v="서현전자"/>
    <d v="2023-03-09T00:00:00"/>
    <s v="20230309-4003-2"/>
    <s v="RIGID PCB(이중모드 검출기)"/>
    <x v="1035"/>
    <x v="0"/>
  </r>
  <r>
    <x v="55"/>
    <x v="55"/>
    <s v="주식회사마루디자인"/>
    <d v="2023-03-13T00:00:00"/>
    <s v="20230313-4001-2"/>
    <s v="상용차산업 혁신성장 과제 관련 Mock-up(Transmitter Body)"/>
    <x v="380"/>
    <x v="0"/>
  </r>
  <r>
    <x v="55"/>
    <x v="55"/>
    <s v="주식회사마루디자인"/>
    <d v="2023-03-13T00:00:00"/>
    <s v="20230313-4002-2"/>
    <s v="상용차산업 혁신성장 과제 관련 Mock-up(Indicator Top)"/>
    <x v="296"/>
    <x v="0"/>
  </r>
  <r>
    <x v="55"/>
    <x v="55"/>
    <s v="주식회사마루디자인"/>
    <d v="2023-03-13T00:00:00"/>
    <s v="20230313-4003-2"/>
    <s v="상용차산업 혁신성장 과제 관련 Mock-up(HMI)"/>
    <x v="695"/>
    <x v="0"/>
  </r>
  <r>
    <x v="55"/>
    <x v="55"/>
    <s v="ASM Technology Singapore"/>
    <d v="2023-03-13T00:00:00"/>
    <s v="20230313-4004-2"/>
    <s v="WIRE BONDER(AEROLED)"/>
    <x v="1"/>
    <x v="0"/>
  </r>
  <r>
    <x v="55"/>
    <x v="55"/>
    <s v="SCHOTT GLASS MALAYSIA COMPONENTS SDN.BHD."/>
    <d v="2023-03-13T00:00:00"/>
    <s v="20230313-4005-2"/>
    <s v="형광체(SYB OD49 115deg) 외"/>
    <x v="1"/>
    <x v="0"/>
  </r>
  <r>
    <x v="55"/>
    <x v="55"/>
    <s v="RESONAC PHOTONICS Corporation"/>
    <d v="2023-03-13T00:00:00"/>
    <s v="20230313-4006-2"/>
    <s v="CHIP(ARU-35)"/>
    <x v="1"/>
    <x v="0"/>
  </r>
  <r>
    <x v="55"/>
    <x v="55"/>
    <s v="인천세관장"/>
    <d v="2023-03-13T00:00:00"/>
    <s v="20230313-7001-1"/>
    <s v="CHIP(ES-EEGHA14A) 외 수입시 수입부가세"/>
    <x v="2228"/>
    <x v="0"/>
  </r>
  <r>
    <x v="55"/>
    <x v="55"/>
    <s v="인천세관장"/>
    <d v="2023-03-13T00:00:00"/>
    <s v="20230313-7002-1"/>
    <s v="SUNNY OPTICS 6031B-919 입고시 수입부가세"/>
    <x v="2229"/>
    <x v="0"/>
  </r>
  <r>
    <x v="55"/>
    <x v="55"/>
    <s v="인천세관장"/>
    <d v="2023-03-13T00:00:00"/>
    <s v="20230313-7004-1"/>
    <s v="LED CHIP(TK114IRS)외 수입시 수입부가세"/>
    <x v="2230"/>
    <x v="0"/>
  </r>
  <r>
    <x v="55"/>
    <x v="55"/>
    <s v="인천세관장"/>
    <d v="2023-03-13T00:00:00"/>
    <s v="20230313-7010-1"/>
    <s v="PCB(LINEAR ARRAY SENSOR) 외 수입시 수입부가세"/>
    <x v="2231"/>
    <x v="0"/>
  </r>
  <r>
    <x v="55"/>
    <x v="55"/>
    <s v="인천세관장"/>
    <d v="2023-03-13T00:00:00"/>
    <s v="20230313-7011-1"/>
    <s v="CHIP(ES-SASFPN14) 외 수입시 수입부가세"/>
    <x v="2232"/>
    <x v="0"/>
  </r>
  <r>
    <x v="55"/>
    <x v="55"/>
    <s v="인천세관장"/>
    <d v="2023-03-13T00:00:00"/>
    <s v="20230313-7012-1"/>
    <s v="LED CHIP(BN-E1414E) 외 수입시 수입부가세"/>
    <x v="2233"/>
    <x v="0"/>
  </r>
  <r>
    <x v="55"/>
    <x v="55"/>
    <s v="한국특수가스(주)"/>
    <d v="2023-03-14T00:00:00"/>
    <s v="20230314-4001-2"/>
    <s v="상용차산업 혁신성장 과제 관련 액화질소(압력탱크, 165리터)"/>
    <x v="2234"/>
    <x v="0"/>
  </r>
  <r>
    <x v="55"/>
    <x v="55"/>
    <s v="씬시어전자"/>
    <d v="2023-03-14T00:00:00"/>
    <s v="20230314-4002-2"/>
    <s v="상용차산업 혁신성장 과제 관련 전자부품(MCU 및 통신IC 외 15종)"/>
    <x v="2235"/>
    <x v="0"/>
  </r>
  <r>
    <x v="55"/>
    <x v="55"/>
    <s v="씬시어전자"/>
    <d v="2023-03-14T00:00:00"/>
    <s v="20230314-4003-2"/>
    <s v="상용차산업 혁신성장 과제 관련 전자부품(STM32F730R8 외 11종)"/>
    <x v="2236"/>
    <x v="0"/>
  </r>
  <r>
    <x v="55"/>
    <x v="55"/>
    <s v="씬시어전자"/>
    <d v="2023-03-14T00:00:00"/>
    <s v="20230314-4004-2"/>
    <s v="상용차산업 혁신성장 과제 관련 전자부품(BQ25050DQCT 외 17종)"/>
    <x v="2237"/>
    <x v="0"/>
  </r>
  <r>
    <x v="55"/>
    <x v="55"/>
    <s v="씬시어전자"/>
    <d v="2023-03-14T00:00:00"/>
    <s v="20230314-4005-2"/>
    <s v="상용차산업 혁신성장 과제 관련 Pressure Sensor 외"/>
    <x v="2238"/>
    <x v="0"/>
  </r>
  <r>
    <x v="55"/>
    <x v="55"/>
    <s v="우명전자산업"/>
    <d v="2023-03-14T00:00:00"/>
    <s v="20230314-4006-2"/>
    <s v="상용차산업 혁신성장 과제 관련 PCB(HMI_FR-4/4LYR)"/>
    <x v="2239"/>
    <x v="0"/>
  </r>
  <r>
    <x v="55"/>
    <x v="55"/>
    <s v="우명전자산업"/>
    <d v="2023-03-14T00:00:00"/>
    <s v="20230314-4007-2"/>
    <s v="상용차산업 혁신성장 과제 관련 PCB(트랜스미터_FR-4/2LYR)"/>
    <x v="2240"/>
    <x v="0"/>
  </r>
  <r>
    <x v="55"/>
    <x v="55"/>
    <s v="우명전자산업"/>
    <d v="2023-03-14T00:00:00"/>
    <s v="20230314-4008-2"/>
    <s v="상용차산업 혁신성장 과제 관련 PCB(인디게이터_FR-4/4LYR)"/>
    <x v="400"/>
    <x v="0"/>
  </r>
  <r>
    <x v="55"/>
    <x v="55"/>
    <s v="엠에스테크(MS TECH)"/>
    <d v="2023-03-14T00:00:00"/>
    <s v="20230314-4009-2"/>
    <s v="BRACKET(B-1J1-40mm) 외"/>
    <x v="2241"/>
    <x v="0"/>
  </r>
  <r>
    <x v="55"/>
    <x v="55"/>
    <s v="(주)코스콤"/>
    <d v="2023-03-14T00:00:00"/>
    <s v="20230314-7001-2"/>
    <s v="공인인증서 갱신 수수료(미래에셋대우)"/>
    <x v="2242"/>
    <x v="0"/>
  </r>
  <r>
    <x v="55"/>
    <x v="55"/>
    <s v="(주)유피테크"/>
    <d v="2023-03-15T00:00:00"/>
    <s v="20230315-4001-2"/>
    <s v="상용차산업 혁신성장 과제 관련 METAL MASK(트랜스미터_0.1T)"/>
    <x v="400"/>
    <x v="0"/>
  </r>
  <r>
    <x v="55"/>
    <x v="55"/>
    <s v="(주)유피테크"/>
    <d v="2023-03-15T00:00:00"/>
    <s v="20230315-4002-2"/>
    <s v="상용차산업 혁신성장 과제 관련 METAL MASK(인디게이터_0.1T)"/>
    <x v="501"/>
    <x v="0"/>
  </r>
  <r>
    <x v="55"/>
    <x v="55"/>
    <s v="엠에스테크(MS TECH)"/>
    <d v="2023-03-15T00:00:00"/>
    <s v="20230315-4003-2"/>
    <s v="상용차산업 혁신성장 과제 관련 배관파이프(STS304) 외"/>
    <x v="2243"/>
    <x v="0"/>
  </r>
  <r>
    <x v="55"/>
    <x v="55"/>
    <s v="(주)유피테크"/>
    <d v="2023-03-15T00:00:00"/>
    <s v="20230315-4004-2"/>
    <s v="METAL MASK(PM센서 TOP)"/>
    <x v="2119"/>
    <x v="0"/>
  </r>
  <r>
    <x v="55"/>
    <x v="55"/>
    <s v="(주)알텍"/>
    <d v="2023-03-15T00:00:00"/>
    <s v="20230315-4006-2"/>
    <s v="외함(루나미니_2구)"/>
    <x v="2244"/>
    <x v="0"/>
  </r>
  <r>
    <x v="55"/>
    <x v="55"/>
    <s v="(주)넥스트테크놀러지"/>
    <d v="2023-03-15T00:00:00"/>
    <s v="20230315-4007-2"/>
    <s v="크린룸 의자(스탠다드형)"/>
    <x v="2245"/>
    <x v="0"/>
  </r>
  <r>
    <x v="55"/>
    <x v="55"/>
    <s v="주식회사 유니언스"/>
    <d v="2023-03-15T00:00:00"/>
    <s v="20230315-4008-2"/>
    <s v="크리너(E-Z CLEAN)"/>
    <x v="2246"/>
    <x v="0"/>
  </r>
  <r>
    <x v="55"/>
    <x v="55"/>
    <s v="파리바게트 삼례점"/>
    <d v="2023-03-15T00:00:00"/>
    <s v="20230315-7007-2"/>
    <s v="2월 생일자 케익지원"/>
    <x v="2247"/>
    <x v="0"/>
  </r>
  <r>
    <x v="55"/>
    <x v="55"/>
    <s v="진양제지"/>
    <d v="2023-03-15T00:00:00"/>
    <s v="20230315-7008-2"/>
    <s v="점보롤화장지"/>
    <x v="1979"/>
    <x v="0"/>
  </r>
  <r>
    <x v="55"/>
    <x v="55"/>
    <s v="인천공항국제우편세관과장"/>
    <d v="2023-03-15T00:00:00"/>
    <s v="20230315-7013-1"/>
    <s v="CONNECTOR 외 수입시 수입부가세"/>
    <x v="2248"/>
    <x v="0"/>
  </r>
  <r>
    <x v="55"/>
    <x v="55"/>
    <s v="특급합동관세사무소"/>
    <d v="2023-03-15T00:00:00"/>
    <s v="20230315-7013-3"/>
    <s v="CONNECTOR 외 수입시 수입통관료"/>
    <x v="1992"/>
    <x v="0"/>
  </r>
  <r>
    <x v="55"/>
    <x v="55"/>
    <s v="개별화물"/>
    <d v="2023-03-15T00:00:00"/>
    <s v="20230315-7014-2"/>
    <s v="LED조명 출하시 운반비"/>
    <x v="1303"/>
    <x v="0"/>
  </r>
  <r>
    <x v="55"/>
    <x v="55"/>
    <s v="리코라이프"/>
    <d v="2023-03-15T00:00:00"/>
    <s v="20230315-7016-2"/>
    <s v="LED 영업수수료"/>
    <x v="1718"/>
    <x v="0"/>
  </r>
  <r>
    <x v="55"/>
    <x v="55"/>
    <s v="싸이버건설 주식회사"/>
    <d v="2023-03-15T00:00:00"/>
    <s v="20230315-7017-2"/>
    <s v="본관 및 신관 화장실 보수공사"/>
    <x v="2249"/>
    <x v="0"/>
  </r>
  <r>
    <x v="55"/>
    <x v="55"/>
    <s v="코오롱하이필(대양)"/>
    <d v="2023-03-15T00:00:00"/>
    <s v="20230315-7018-2"/>
    <s v="3월 정수기렌탈"/>
    <x v="2008"/>
    <x v="0"/>
  </r>
  <r>
    <x v="55"/>
    <x v="55"/>
    <s v="민웰두성 주식회사"/>
    <d v="2023-03-20T00:00:00"/>
    <s v="20230320-4001-2"/>
    <s v="SMPS(HLG-40H-15A)"/>
    <x v="2250"/>
    <x v="0"/>
  </r>
  <r>
    <x v="55"/>
    <x v="55"/>
    <s v="Tokyo Seimitsu Co.,Ltd."/>
    <d v="2023-03-20T00:00:00"/>
    <s v="20230320-4002-2"/>
    <s v="DICING M/C(SS20)"/>
    <x v="1"/>
    <x v="0"/>
  </r>
  <r>
    <x v="55"/>
    <x v="55"/>
    <s v="Air Tech International,INC."/>
    <d v="2023-03-20T00:00:00"/>
    <s v="20230320-4003-2"/>
    <s v="ECCOBOND 45 BLACK"/>
    <x v="1"/>
    <x v="0"/>
  </r>
  <r>
    <x v="55"/>
    <x v="55"/>
    <s v="영광건설기계(황소지게차)"/>
    <d v="2023-03-20T00:00:00"/>
    <s v="20230320-7007-2"/>
    <s v="WIRE BONDER 설비 입고시 지게차사용료"/>
    <x v="2145"/>
    <x v="0"/>
  </r>
  <r>
    <x v="55"/>
    <x v="55"/>
    <s v="특급합동관세사무소"/>
    <d v="2023-03-20T00:00:00"/>
    <s v="20230320-7008-2"/>
    <s v="WIRE BONDER 장비 입고시 수입통관비"/>
    <x v="2251"/>
    <x v="0"/>
  </r>
  <r>
    <x v="55"/>
    <x v="55"/>
    <s v="(주)토탈물류"/>
    <d v="2023-03-20T00:00:00"/>
    <s v="20230320-7008-4"/>
    <s v="WIRE BONDER 장비 입고시 수입통관비"/>
    <x v="2252"/>
    <x v="0"/>
  </r>
  <r>
    <x v="55"/>
    <x v="55"/>
    <s v="에스제이로직스(주)"/>
    <d v="2023-03-20T00:00:00"/>
    <s v="20230320-7008-6"/>
    <s v="WIRE BONDER 장비 입고시 수입통관비"/>
    <x v="2253"/>
    <x v="0"/>
  </r>
  <r>
    <x v="55"/>
    <x v="55"/>
    <s v="(주)서안국제운송"/>
    <d v="2023-03-20T00:00:00"/>
    <s v="20230320-7008-8"/>
    <s v="WIRE BONDER 장비 입고시 수입통관비"/>
    <x v="1"/>
    <x v="0"/>
  </r>
  <r>
    <x v="55"/>
    <x v="55"/>
    <s v="(주)서안국제운송"/>
    <d v="2023-03-20T00:00:00"/>
    <s v="20230320-7008-9"/>
    <s v="WIRE BONDER 장비 입고시 수입통관비"/>
    <x v="2254"/>
    <x v="0"/>
  </r>
  <r>
    <x v="55"/>
    <x v="55"/>
    <s v="양산세관장"/>
    <d v="2023-03-20T00:00:00"/>
    <s v="20230320-7008-10"/>
    <s v="WIRE BONDER 장비 입고시 수입부가세"/>
    <x v="2255"/>
    <x v="0"/>
  </r>
  <r>
    <x v="55"/>
    <x v="55"/>
    <s v="부산세관장"/>
    <d v="2023-03-20T00:00:00"/>
    <s v="20230320-7009-1"/>
    <s v="세라믹 형광체 외 수입시 수입부가세"/>
    <x v="2256"/>
    <x v="0"/>
  </r>
  <r>
    <x v="55"/>
    <x v="55"/>
    <s v="특급합동관세사무소"/>
    <d v="2023-03-20T00:00:00"/>
    <s v="20230320-7009-3"/>
    <s v="세라믹 형광체 외 수입시 수입통관비"/>
    <x v="2072"/>
    <x v="0"/>
  </r>
  <r>
    <x v="55"/>
    <x v="55"/>
    <s v="보성신항물류(주)신항지점"/>
    <d v="2023-03-20T00:00:00"/>
    <s v="20230320-7009-5"/>
    <s v="세라믹 형광체 외 수입시 수입통관비"/>
    <x v="2257"/>
    <x v="0"/>
  </r>
  <r>
    <x v="55"/>
    <x v="55"/>
    <s v="(주)서안국제운송"/>
    <d v="2023-03-20T00:00:00"/>
    <s v="20230320-7009-7"/>
    <s v="세라믹 형광체 외 수입시 수입통관비"/>
    <x v="1"/>
    <x v="0"/>
  </r>
  <r>
    <x v="55"/>
    <x v="55"/>
    <s v="(주)서안국제운송"/>
    <d v="2023-03-20T00:00:00"/>
    <s v="20230320-7009-8"/>
    <s v="세라믹 형광체 외 수입시 수입통관비"/>
    <x v="2258"/>
    <x v="0"/>
  </r>
  <r>
    <x v="55"/>
    <x v="55"/>
    <s v="평화운수7232"/>
    <d v="2023-03-20T00:00:00"/>
    <s v="20230320-7010-2"/>
    <s v="LED조명 출하시 운반비"/>
    <x v="2234"/>
    <x v="0"/>
  </r>
  <r>
    <x v="55"/>
    <x v="55"/>
    <s v="한국전력공사"/>
    <d v="2023-03-20T00:00:00"/>
    <s v="20230320-7013-2"/>
    <s v="전기요금(신관)"/>
    <x v="2259"/>
    <x v="0"/>
  </r>
  <r>
    <x v="55"/>
    <x v="55"/>
    <s v="롯데렌탈(주)"/>
    <d v="2023-03-20T00:00:00"/>
    <s v="20230320-7022-7"/>
    <s v="차량렌탈(155하8506)"/>
    <x v="1"/>
    <x v="0"/>
  </r>
  <r>
    <x v="55"/>
    <x v="55"/>
    <s v="롯데렌탈(주)"/>
    <d v="2023-03-20T00:00:00"/>
    <s v="20230320-7022-9"/>
    <s v="차량렌탈(145호7991)"/>
    <x v="1"/>
    <x v="0"/>
  </r>
  <r>
    <x v="55"/>
    <x v="55"/>
    <s v="롯데렌탈(주)"/>
    <d v="2023-03-20T00:00:00"/>
    <s v="20230320-7022-11"/>
    <s v="차량렌탈(160하9089)"/>
    <x v="1"/>
    <x v="0"/>
  </r>
  <r>
    <x v="55"/>
    <x v="55"/>
    <s v="롯데렌탈(주)"/>
    <d v="2023-03-20T00:00:00"/>
    <s v="20230320-7022-13"/>
    <s v="차량렌탈(172호7801)"/>
    <x v="1"/>
    <x v="0"/>
  </r>
  <r>
    <x v="55"/>
    <x v="55"/>
    <s v="롯데렌탈(주)"/>
    <d v="2023-03-20T00:00:00"/>
    <s v="20230320-7022-15"/>
    <s v="차량렌탈(172호7802)"/>
    <x v="1"/>
    <x v="0"/>
  </r>
  <r>
    <x v="55"/>
    <x v="55"/>
    <s v="주식회사 다이테크"/>
    <d v="2023-03-21T00:00:00"/>
    <s v="20230321-4001-2"/>
    <s v="Wafer Sawing"/>
    <x v="2260"/>
    <x v="0"/>
  </r>
  <r>
    <x v="55"/>
    <x v="55"/>
    <s v="SK텔레콤"/>
    <d v="2023-03-21T00:00:00"/>
    <s v="20230321-7001-12"/>
    <s v="이동전화요금 010-5720-1550"/>
    <x v="2208"/>
    <x v="0"/>
  </r>
  <r>
    <x v="55"/>
    <x v="55"/>
    <s v="인천세관장"/>
    <d v="2023-03-21T00:00:00"/>
    <s v="20230321-7006-1"/>
    <s v="CHIP(ARU-35) 외 수입시 수입부가세"/>
    <x v="2261"/>
    <x v="0"/>
  </r>
  <r>
    <x v="55"/>
    <x v="55"/>
    <s v="우석종합설비"/>
    <d v="2023-03-22T00:00:00"/>
    <s v="20230322-4001-2"/>
    <s v="PM로봇솔더 배기덕트"/>
    <x v="2262"/>
    <x v="0"/>
  </r>
  <r>
    <x v="55"/>
    <x v="55"/>
    <s v="진흥정밀"/>
    <d v="2023-03-22T00:00:00"/>
    <s v="20230322-4002-2"/>
    <s v="SHAFT(5Φ*14.2mm-1.4Φ)"/>
    <x v="2263"/>
    <x v="0"/>
  </r>
  <r>
    <x v="55"/>
    <x v="55"/>
    <s v="대진기계(주)"/>
    <d v="2023-03-22T00:00:00"/>
    <s v="20230322-4003-2"/>
    <s v="수리(AIR COMPRESSOR PART 교체)"/>
    <x v="342"/>
    <x v="0"/>
  </r>
  <r>
    <x v="55"/>
    <x v="55"/>
    <s v="광전자(주)"/>
    <d v="2023-03-23T00:00:00"/>
    <s v="20230323-4001-2"/>
    <s v="CHIP(OPA9448H) 외"/>
    <x v="2264"/>
    <x v="0"/>
  </r>
  <r>
    <x v="55"/>
    <x v="55"/>
    <s v="럭스피아㈜ 전주지점"/>
    <d v="2023-03-24T00:00:00"/>
    <s v="20230324-4001-2"/>
    <s v="CHIP LED(3528/WHITE/430~580mc)"/>
    <x v="296"/>
    <x v="0"/>
  </r>
  <r>
    <x v="55"/>
    <x v="55"/>
    <s v="(주)한양반도체"/>
    <d v="2023-03-24T00:00:00"/>
    <s v="20230324-4002-2"/>
    <s v="사각지지대(CDU10/2MM)"/>
    <x v="1973"/>
    <x v="0"/>
  </r>
  <r>
    <x v="55"/>
    <x v="55"/>
    <s v="한국신광마이크로애렉트로닉스㈜"/>
    <d v="2023-03-24T00:00:00"/>
    <s v="20230324-4003-2"/>
    <s v="STEM(23B)26.5mm 외"/>
    <x v="2265"/>
    <x v="0"/>
  </r>
  <r>
    <x v="55"/>
    <x v="55"/>
    <s v="우진ACT 호남지사"/>
    <d v="2023-03-24T00:00:00"/>
    <s v="20230324-4004-4"/>
    <s v="BUBBLE(50*100/기본사양) 외"/>
    <x v="2266"/>
    <x v="0"/>
  </r>
  <r>
    <x v="55"/>
    <x v="55"/>
    <s v="보인산전"/>
    <d v="2023-03-24T00:00:00"/>
    <s v="20230324-4005-4"/>
    <s v="CABLE(PM SENSOR)_주석도금-C0.13 외"/>
    <x v="2267"/>
    <x v="0"/>
  </r>
  <r>
    <x v="55"/>
    <x v="55"/>
    <s v="하이솔이엠 주식회사"/>
    <d v="2023-03-24T00:00:00"/>
    <s v="20230324-4006-2"/>
    <s v="CMC(230H-O-2512B) 외"/>
    <x v="2268"/>
    <x v="0"/>
  </r>
  <r>
    <x v="55"/>
    <x v="55"/>
    <s v="(주)헤르메스전자"/>
    <d v="2023-03-24T00:00:00"/>
    <s v="20230324-4007-2"/>
    <s v="CHIP-TR(TPS2818DBVR) 외"/>
    <x v="2269"/>
    <x v="0"/>
  </r>
  <r>
    <x v="55"/>
    <x v="55"/>
    <s v="(주)헤르메스전자"/>
    <d v="2023-03-24T00:00:00"/>
    <s v="20230324-4008-4"/>
    <s v="똑딱이세트(제전매트 접지용) 외"/>
    <x v="2270"/>
    <x v="0"/>
  </r>
  <r>
    <x v="55"/>
    <x v="55"/>
    <s v="NEXTY Electronics"/>
    <d v="2023-03-24T00:00:00"/>
    <s v="20230324-4009-2"/>
    <s v="CHIP(ODB0808TG.A1)"/>
    <x v="1"/>
    <x v="0"/>
  </r>
  <r>
    <x v="55"/>
    <x v="55"/>
    <s v="비케이시(BKC)"/>
    <d v="2023-03-24T00:00:00"/>
    <s v="20230324-4010-2"/>
    <s v="HUD Stage"/>
    <x v="70"/>
    <x v="0"/>
  </r>
  <r>
    <x v="55"/>
    <x v="55"/>
    <s v="인천세관장"/>
    <d v="2023-03-24T00:00:00"/>
    <s v="20230324-7006-1"/>
    <s v="CHIP(ODB0808TG) 외 수입시 수입부가세"/>
    <x v="423"/>
    <x v="0"/>
  </r>
  <r>
    <x v="55"/>
    <x v="55"/>
    <s v="영광종합사무기"/>
    <d v="2023-03-24T00:00:00"/>
    <s v="20230324-7007-2"/>
    <s v="3월 복사용지,토너"/>
    <x v="2271"/>
    <x v="0"/>
  </r>
  <r>
    <x v="55"/>
    <x v="55"/>
    <s v="주식회사 성진테크"/>
    <d v="2023-03-25T00:00:00"/>
    <s v="20230325-4001-2"/>
    <s v="원형 VESPEL COLLET(COL2112) 외"/>
    <x v="2272"/>
    <x v="0"/>
  </r>
  <r>
    <x v="55"/>
    <x v="55"/>
    <s v="(주)한국미스미"/>
    <d v="2023-03-25T00:00:00"/>
    <s v="20230325-4002-2"/>
    <s v="PROBE PIN(NR72K) 외"/>
    <x v="2273"/>
    <x v="0"/>
  </r>
  <r>
    <x v="55"/>
    <x v="55"/>
    <s v="동화아이엔디(주)"/>
    <d v="2023-03-25T00:00:00"/>
    <s v="20230325-4003-2"/>
    <s v="CHIP(PR7A96M) 외"/>
    <x v="2274"/>
    <x v="0"/>
  </r>
  <r>
    <x v="55"/>
    <x v="55"/>
    <s v="(주)이송이엠씨"/>
    <d v="2023-03-25T00:00:00"/>
    <s v="20230325-4004-2"/>
    <s v="MW Absorber(MDS64242814)"/>
    <x v="1766"/>
    <x v="0"/>
  </r>
  <r>
    <x v="55"/>
    <x v="55"/>
    <s v="지와이컨넥터"/>
    <d v="2023-03-25T00:00:00"/>
    <s v="20230325-4005-2"/>
    <s v="FFC(8pin, 1.0mm Pitch) 외"/>
    <x v="1815"/>
    <x v="0"/>
  </r>
  <r>
    <x v="55"/>
    <x v="55"/>
    <s v="주식회사 그린텍"/>
    <d v="2023-03-25T00:00:00"/>
    <s v="20230325-4006-2"/>
    <s v="PCB(OP20M2-3)_Rev.3 외"/>
    <x v="2275"/>
    <x v="0"/>
  </r>
  <r>
    <x v="55"/>
    <x v="55"/>
    <s v="디에스티반도체"/>
    <d v="2023-03-25T00:00:00"/>
    <s v="20230325-4007-2"/>
    <s v="Wafer Sawing(4분할 PD)"/>
    <x v="2093"/>
    <x v="0"/>
  </r>
  <r>
    <x v="55"/>
    <x v="55"/>
    <s v="(주)폴리테크"/>
    <d v="2023-03-25T00:00:00"/>
    <s v="20230325-4008-2"/>
    <s v="Epoxy(PT-1288CLT_30cc Silinge)"/>
    <x v="2022"/>
    <x v="0"/>
  </r>
  <r>
    <x v="55"/>
    <x v="55"/>
    <s v="(주)스미스테크"/>
    <d v="2023-03-25T00:00:00"/>
    <s v="20230325-4009-2"/>
    <s v="MOISTURE BAG(425*510)"/>
    <x v="2276"/>
    <x v="0"/>
  </r>
  <r>
    <x v="55"/>
    <x v="55"/>
    <s v="(주)신화테크"/>
    <d v="2023-03-25T00:00:00"/>
    <s v="20230325-4010-2"/>
    <s v="HARNESS(PM CONNECTOR TYPE)"/>
    <x v="2277"/>
    <x v="0"/>
  </r>
  <r>
    <x v="55"/>
    <x v="55"/>
    <s v="(주)RN2테크놀로지"/>
    <d v="2023-03-25T00:00:00"/>
    <s v="20230325-4011-2"/>
    <s v="CERAMIC PCB(LS-3525-A-2S-OD)"/>
    <x v="2278"/>
    <x v="0"/>
  </r>
  <r>
    <x v="55"/>
    <x v="55"/>
    <s v="(주)유진플라스틱"/>
    <d v="2023-03-25T00:00:00"/>
    <s v="20230325-4012-2"/>
    <s v="PC FILTER(13.75*2045mm)"/>
    <x v="2279"/>
    <x v="0"/>
  </r>
  <r>
    <x v="55"/>
    <x v="55"/>
    <s v="(주)씨아이테크아이엔씨"/>
    <d v="2023-03-25T00:00:00"/>
    <s v="20230325-4013-2"/>
    <s v="실리콘(PT-2112B) 외"/>
    <x v="2280"/>
    <x v="0"/>
  </r>
  <r>
    <x v="55"/>
    <x v="55"/>
    <s v="(주)상지기술"/>
    <d v="2023-03-25T00:00:00"/>
    <s v="20230325-4014-2"/>
    <s v="SMPS(BSL-36060BP VCI) 외"/>
    <x v="2281"/>
    <x v="0"/>
  </r>
  <r>
    <x v="55"/>
    <x v="55"/>
    <s v="대명금속"/>
    <d v="2023-03-25T00:00:00"/>
    <s v="20230325-4015-2"/>
    <s v="태핑볼트(둥근머리,M4*35) 외"/>
    <x v="2282"/>
    <x v="0"/>
  </r>
  <r>
    <x v="55"/>
    <x v="55"/>
    <s v="경원산업주식회사"/>
    <d v="2023-03-25T00:00:00"/>
    <s v="20230325-4016-2"/>
    <s v="초음파진동자(2MHz)"/>
    <x v="2029"/>
    <x v="0"/>
  </r>
  <r>
    <x v="55"/>
    <x v="55"/>
    <s v="주식회사 거성정밀"/>
    <d v="2023-03-25T00:00:00"/>
    <s v="20230325-4017-4"/>
    <s v="OR1414F Cu Substrate"/>
    <x v="2283"/>
    <x v="0"/>
  </r>
  <r>
    <x v="55"/>
    <x v="55"/>
    <s v="부광하이텍(주)"/>
    <d v="2023-03-25T00:00:00"/>
    <s v="20230325-4018-2"/>
    <s v="TRAY(형광체휠_BK722-1호-하) 외"/>
    <x v="2284"/>
    <x v="0"/>
  </r>
  <r>
    <x v="55"/>
    <x v="55"/>
    <s v="주식회사 필텍"/>
    <d v="2023-03-25T00:00:00"/>
    <s v="20230325-4019-2"/>
    <s v="LED모듈(AMOST-20-FFD) 외"/>
    <x v="2285"/>
    <x v="0"/>
  </r>
  <r>
    <x v="55"/>
    <x v="55"/>
    <s v="(주)큐에스아이"/>
    <d v="2023-03-25T00:00:00"/>
    <s v="20230325-4022-2"/>
    <s v="L/D(QL65D7SC-L) 외"/>
    <x v="2286"/>
    <x v="0"/>
  </r>
  <r>
    <x v="55"/>
    <x v="55"/>
    <s v="(주)한국알루미늄"/>
    <d v="2023-03-25T00:00:00"/>
    <s v="20230325-4023-4"/>
    <s v="운송비(AL CASE) 외"/>
    <x v="2287"/>
    <x v="0"/>
  </r>
  <r>
    <x v="55"/>
    <x v="55"/>
    <s v="씬시어전자"/>
    <d v="2023-03-25T00:00:00"/>
    <s v="20230325-4024-2"/>
    <s v="MS51958-124 외"/>
    <x v="2288"/>
    <x v="0"/>
  </r>
  <r>
    <x v="55"/>
    <x v="55"/>
    <s v="씬시어전자"/>
    <d v="2023-03-25T00:00:00"/>
    <s v="20230325-4025-6"/>
    <s v="토너(MLT-D203L) 외"/>
    <x v="2289"/>
    <x v="0"/>
  </r>
  <r>
    <x v="55"/>
    <x v="55"/>
    <s v="태성산업(주)익산공장"/>
    <d v="2023-03-25T00:00:00"/>
    <s v="20230325-4026-2"/>
    <s v="BOX(1.5호) 외"/>
    <x v="2290"/>
    <x v="0"/>
  </r>
  <r>
    <x v="55"/>
    <x v="55"/>
    <s v="주식회사 윈나인"/>
    <d v="2023-03-25T00:00:00"/>
    <s v="20230325-4027-2"/>
    <s v="실리콘(OE-6370M A/B)"/>
    <x v="2291"/>
    <x v="0"/>
  </r>
  <r>
    <x v="55"/>
    <x v="55"/>
    <s v="주식회사 천인"/>
    <d v="2023-03-25T00:00:00"/>
    <s v="20230325-4028-2"/>
    <s v="CABLE(5구_병렬/13M) 외"/>
    <x v="2292"/>
    <x v="0"/>
  </r>
  <r>
    <x v="55"/>
    <x v="55"/>
    <s v="에이치엘"/>
    <d v="2023-03-25T00:00:00"/>
    <s v="20230325-4029-2"/>
    <s v="샘스볼트(M3.0*10/SUS) 외"/>
    <x v="2293"/>
    <x v="0"/>
  </r>
  <r>
    <x v="55"/>
    <x v="55"/>
    <s v="(주)샤인프린텍"/>
    <d v="2023-03-25T00:00:00"/>
    <s v="20230325-4030-2"/>
    <s v="형광체필름(ODL-0630WA)"/>
    <x v="1525"/>
    <x v="0"/>
  </r>
  <r>
    <x v="55"/>
    <x v="55"/>
    <s v="(주)위너에코텍"/>
    <d v="2023-03-25T00:00:00"/>
    <s v="20230325-4031-2"/>
    <s v="LENS(OSF20) 외"/>
    <x v="2294"/>
    <x v="0"/>
  </r>
  <r>
    <x v="55"/>
    <x v="55"/>
    <s v="주식회사 엠티아이엠"/>
    <d v="2023-03-25T00:00:00"/>
    <s v="20230325-4032-2"/>
    <s v="CARRIER TAPE(OP3216TF)"/>
    <x v="2295"/>
    <x v="0"/>
  </r>
  <r>
    <x v="55"/>
    <x v="55"/>
    <s v="(주)에스지라이트"/>
    <d v="2023-03-25T00:00:00"/>
    <s v="20230325-4033-2"/>
    <s v="외함(해쎄중형_LG 5구)"/>
    <x v="2296"/>
    <x v="0"/>
  </r>
  <r>
    <x v="55"/>
    <x v="55"/>
    <s v="(주)코디스"/>
    <d v="2023-03-25T00:00:00"/>
    <s v="20230325-4034-2"/>
    <s v="DICING BLADE(KH35-12093) 외"/>
    <x v="2297"/>
    <x v="0"/>
  </r>
  <r>
    <x v="55"/>
    <x v="55"/>
    <s v="주식회사 153신성"/>
    <d v="2023-03-25T00:00:00"/>
    <s v="20230325-4035-2"/>
    <s v="이형제(NB500) 외"/>
    <x v="2298"/>
    <x v="0"/>
  </r>
  <r>
    <x v="55"/>
    <x v="55"/>
    <s v="예일시스텍(주)"/>
    <d v="2023-03-25T00:00:00"/>
    <s v="20230325-4036-2"/>
    <s v="커브 트레이서(QT4810A)"/>
    <x v="137"/>
    <x v="0"/>
  </r>
  <r>
    <x v="55"/>
    <x v="55"/>
    <s v="(주)씨피엔텍"/>
    <d v="2023-03-25T00:00:00"/>
    <s v="20230325-4037-2"/>
    <s v="ODTSL-040-57K-H(V2)"/>
    <x v="1733"/>
    <x v="0"/>
  </r>
  <r>
    <x v="55"/>
    <x v="55"/>
    <s v="우명전자산업"/>
    <d v="2023-03-25T00:00:00"/>
    <s v="20230325-4038-4"/>
    <s v="PCB(DI-6000) 외"/>
    <x v="2299"/>
    <x v="0"/>
  </r>
  <r>
    <x v="55"/>
    <x v="55"/>
    <s v="애드테크"/>
    <d v="2023-03-25T00:00:00"/>
    <s v="20230325-4039-2"/>
    <s v="UV TAPE(DU-9177)"/>
    <x v="2044"/>
    <x v="0"/>
  </r>
  <r>
    <x v="55"/>
    <x v="55"/>
    <s v="금아전자"/>
    <d v="2023-03-25T00:00:00"/>
    <s v="20230325-4040-4"/>
    <s v="CABLE(POWER-02) 외"/>
    <x v="2300"/>
    <x v="0"/>
  </r>
  <r>
    <x v="55"/>
    <x v="55"/>
    <s v="세종산업(주)"/>
    <d v="2023-03-25T00:00:00"/>
    <s v="20230325-4041-2"/>
    <s v="NEEDLE(18G*13mm) 외"/>
    <x v="2301"/>
    <x v="0"/>
  </r>
  <r>
    <x v="55"/>
    <x v="55"/>
    <s v="지와이테크(GY TECH)"/>
    <d v="2023-03-25T00:00:00"/>
    <s v="20230325-4042-2"/>
    <s v="Array Type LED Ass`y MPCB"/>
    <x v="74"/>
    <x v="0"/>
  </r>
  <r>
    <x v="55"/>
    <x v="55"/>
    <s v="제이에스테크"/>
    <d v="2023-03-25T00:00:00"/>
    <s v="20230325-4043-2"/>
    <s v="Al Plate(Φ72, 0.5t)"/>
    <x v="400"/>
    <x v="0"/>
  </r>
  <r>
    <x v="55"/>
    <x v="55"/>
    <s v="동진폴리우레탄"/>
    <d v="2023-03-25T00:00:00"/>
    <s v="20230325-4044-2"/>
    <s v="완충제(PE,Φ90*20T)"/>
    <x v="2048"/>
    <x v="0"/>
  </r>
  <r>
    <x v="55"/>
    <x v="55"/>
    <s v="(주)솔룩스"/>
    <d v="2023-03-25T00:00:00"/>
    <s v="20230325-4045-2"/>
    <s v="무연솔더크림(NP303-LHGQ-20KR)"/>
    <x v="66"/>
    <x v="0"/>
  </r>
  <r>
    <x v="55"/>
    <x v="55"/>
    <s v="주식회사 서인디앤피"/>
    <d v="2023-03-25T00:00:00"/>
    <s v="20230325-4046-2"/>
    <s v="BOX(200mmINNER)"/>
    <x v="162"/>
    <x v="0"/>
  </r>
  <r>
    <x v="55"/>
    <x v="55"/>
    <s v="이비테크(주)_조명"/>
    <d v="2023-03-25T00:00:00"/>
    <s v="20230325-4047-4"/>
    <s v="운송비(기타 자재)"/>
    <x v="2302"/>
    <x v="0"/>
  </r>
  <r>
    <x v="55"/>
    <x v="55"/>
    <s v="에이치에스 Solution"/>
    <d v="2023-03-25T00:00:00"/>
    <s v="20230325-4048-2"/>
    <s v="SOLDER CREAM(OM353 SAC305 T4)"/>
    <x v="2303"/>
    <x v="0"/>
  </r>
  <r>
    <x v="55"/>
    <x v="55"/>
    <s v="주식회사 코엔지바란스"/>
    <d v="2023-03-25T00:00:00"/>
    <s v="20230325-4049-2"/>
    <s v="운송비(기타 자재) 외"/>
    <x v="2053"/>
    <x v="0"/>
  </r>
  <r>
    <x v="55"/>
    <x v="55"/>
    <s v="알엔에스 주식회사"/>
    <d v="2023-03-27T00:00:00"/>
    <s v="20230327-4001-2"/>
    <s v="PCB(OP30TS)REV.C 외"/>
    <x v="2304"/>
    <x v="0"/>
  </r>
  <r>
    <x v="55"/>
    <x v="55"/>
    <s v="대한플러스전자(주)"/>
    <d v="2023-03-27T00:00:00"/>
    <s v="20230327-4002-2"/>
    <s v="FET(APM4953KC) 외"/>
    <x v="1864"/>
    <x v="0"/>
  </r>
  <r>
    <x v="55"/>
    <x v="55"/>
    <s v="세기정밀"/>
    <d v="2023-03-27T00:00:00"/>
    <s v="20230327-4003-2"/>
    <s v="L/F(ODT-OD-EL REEL CRS NME-SB) 외"/>
    <x v="2305"/>
    <x v="0"/>
  </r>
  <r>
    <x v="55"/>
    <x v="55"/>
    <s v="디에스티반도체"/>
    <d v="2023-03-27T00:00:00"/>
    <s v="20230327-4004-2"/>
    <s v="SAW WAFER(SU7500) 외"/>
    <x v="2110"/>
    <x v="0"/>
  </r>
  <r>
    <x v="55"/>
    <x v="55"/>
    <s v="(미사용)제이앤티(J&amp;T)"/>
    <d v="2023-03-27T00:00:00"/>
    <s v="20230327-4005-4"/>
    <s v="TAPE(74*48파이) 외"/>
    <x v="2306"/>
    <x v="0"/>
  </r>
  <r>
    <x v="55"/>
    <x v="55"/>
    <s v="주식회사 다이테크"/>
    <d v="2023-03-27T00:00:00"/>
    <s v="20230327-4006-2"/>
    <s v="OL660/940HM2-3(S) 외"/>
    <x v="2307"/>
    <x v="0"/>
  </r>
  <r>
    <x v="55"/>
    <x v="55"/>
    <s v="(주)덕성테크팩"/>
    <d v="2023-03-27T00:00:00"/>
    <s v="20230327-4007-2"/>
    <s v="TAPE(BOX TAPE_50*50) 외"/>
    <x v="2308"/>
    <x v="0"/>
  </r>
  <r>
    <x v="55"/>
    <x v="55"/>
    <s v="삼전순약공업(주)대전지점"/>
    <d v="2023-03-27T00:00:00"/>
    <s v="20230327-4008-2"/>
    <s v="에탄올(반도체Grade/4L)"/>
    <x v="1982"/>
    <x v="0"/>
  </r>
  <r>
    <x v="55"/>
    <x v="55"/>
    <s v="씨엔케이트레이딩"/>
    <d v="2023-03-27T00:00:00"/>
    <s v="20230327-4009-2"/>
    <s v="CHIP-LED(FM-B2020RGBA-HG)"/>
    <x v="2309"/>
    <x v="0"/>
  </r>
  <r>
    <x v="55"/>
    <x v="55"/>
    <s v="채움하이텍"/>
    <d v="2023-03-27T00:00:00"/>
    <s v="20230327-4010-2"/>
    <s v="Guide JIG(형광체휠)"/>
    <x v="1656"/>
    <x v="0"/>
  </r>
  <r>
    <x v="55"/>
    <x v="55"/>
    <s v="알파봉동점"/>
    <d v="2023-03-27T00:00:00"/>
    <s v="20230327-4011-2"/>
    <s v="귀마개(3M-1110) 853 3002 외"/>
    <x v="2310"/>
    <x v="0"/>
  </r>
  <r>
    <x v="55"/>
    <x v="55"/>
    <s v="주식회사 성진하이텍"/>
    <d v="2023-03-27T00:00:00"/>
    <s v="20230327-4012-2"/>
    <s v="ODTAT-012M12KW-V2"/>
    <x v="2311"/>
    <x v="0"/>
  </r>
  <r>
    <x v="55"/>
    <x v="55"/>
    <s v="세미위즈"/>
    <d v="2023-03-27T00:00:00"/>
    <s v="20230327-4013-2"/>
    <s v="수리(EF0 Box/SG-55) 외"/>
    <x v="2312"/>
    <x v="0"/>
  </r>
  <r>
    <x v="55"/>
    <x v="55"/>
    <s v="(주)에스원전주"/>
    <d v="2023-03-27T00:00:00"/>
    <s v="20230327-7001-2"/>
    <s v="무인기계경비용역료"/>
    <x v="2068"/>
    <x v="0"/>
  </r>
  <r>
    <x v="55"/>
    <x v="55"/>
    <s v="(주)에스원전주"/>
    <d v="2023-03-27T00:00:00"/>
    <s v="20230327-7001-4"/>
    <s v="에스원 VP이용료"/>
    <x v="1810"/>
    <x v="0"/>
  </r>
  <r>
    <x v="55"/>
    <x v="55"/>
    <s v="(주)에스원전주"/>
    <d v="2023-03-27T00:00:00"/>
    <s v="20230327-7001-6"/>
    <s v="보안정보시스템 이용료(2/21~28)"/>
    <x v="2313"/>
    <x v="0"/>
  </r>
  <r>
    <x v="55"/>
    <x v="55"/>
    <s v="(주)에스원전주"/>
    <d v="2023-03-27T00:00:00"/>
    <s v="20230327-7001-8"/>
    <s v="보안정보시스템 이용료(3/1~31)"/>
    <x v="2314"/>
    <x v="0"/>
  </r>
  <r>
    <x v="55"/>
    <x v="55"/>
    <s v="대한산업보건협회"/>
    <d v="2023-03-27T00:00:00"/>
    <s v="20230327-7002-2"/>
    <s v="3월 보건관리대행수수료"/>
    <x v="1"/>
    <x v="0"/>
  </r>
  <r>
    <x v="55"/>
    <x v="55"/>
    <s v="대한산업보건협회"/>
    <d v="2023-03-27T00:00:00"/>
    <s v="20230327-7002-4"/>
    <s v="배치전검진 비용"/>
    <x v="1"/>
    <x v="0"/>
  </r>
  <r>
    <x v="55"/>
    <x v="55"/>
    <s v="사단법인대한산업안전협회"/>
    <d v="2023-03-27T00:00:00"/>
    <s v="20230327-7003-2"/>
    <s v="3월 안전관리대행수수료"/>
    <x v="2067"/>
    <x v="0"/>
  </r>
  <r>
    <x v="55"/>
    <x v="55"/>
    <s v="특급합동관세사무소"/>
    <d v="2023-03-27T00:00:00"/>
    <s v="20230327-7008-2"/>
    <s v="DICING M/C(SS20) 장비 입고시 수입통관비"/>
    <x v="2145"/>
    <x v="0"/>
  </r>
  <r>
    <x v="55"/>
    <x v="55"/>
    <s v="(주)지앤지"/>
    <d v="2023-03-27T00:00:00"/>
    <s v="20230327-7008-4"/>
    <s v="DICING M/C(SS20) 장비 입고시 수입통관비"/>
    <x v="2315"/>
    <x v="0"/>
  </r>
  <r>
    <x v="55"/>
    <x v="55"/>
    <s v="에스제이로직스(주)"/>
    <d v="2023-03-27T00:00:00"/>
    <s v="20230327-7008-6"/>
    <s v="DICING M/C(SS20) 장비 입고시 수입통관비"/>
    <x v="2316"/>
    <x v="0"/>
  </r>
  <r>
    <x v="55"/>
    <x v="55"/>
    <s v="(주)서안국제운송"/>
    <d v="2023-03-27T00:00:00"/>
    <s v="20230327-7008-8"/>
    <s v="DICING M/C(SS20) 장비 입고시 수입통관비"/>
    <x v="1"/>
    <x v="0"/>
  </r>
  <r>
    <x v="55"/>
    <x v="55"/>
    <s v="(주)서안국제운송"/>
    <d v="2023-03-27T00:00:00"/>
    <s v="20230327-7008-9"/>
    <s v="DICING M/C(SS20) 장비 입고시 수입통관비"/>
    <x v="2317"/>
    <x v="0"/>
  </r>
  <r>
    <x v="55"/>
    <x v="55"/>
    <s v="부산세관장"/>
    <d v="2023-03-27T00:00:00"/>
    <s v="20230327-7008-10"/>
    <s v="DICING M/C(SS20) 장비 입고시 수입부가세"/>
    <x v="2318"/>
    <x v="0"/>
  </r>
  <r>
    <x v="55"/>
    <x v="55"/>
    <s v="특급합동관세사무소"/>
    <d v="2023-03-27T00:00:00"/>
    <s v="20230327-7009-2"/>
    <s v="ECCOBOND 외 수입시 수입통관료"/>
    <x v="1993"/>
    <x v="0"/>
  </r>
  <r>
    <x v="55"/>
    <x v="55"/>
    <s v="(주)팀트랜스"/>
    <d v="2023-03-27T00:00:00"/>
    <s v="20230327-7009-4"/>
    <s v="ECCOBOND 외 수입시 수입통관료"/>
    <x v="1"/>
    <x v="0"/>
  </r>
  <r>
    <x v="55"/>
    <x v="55"/>
    <s v="(주)팀트랜스"/>
    <d v="2023-03-27T00:00:00"/>
    <s v="20230327-7009-5"/>
    <s v="ECCOBOND 외 수입시 수입통관료"/>
    <x v="1993"/>
    <x v="0"/>
  </r>
  <r>
    <x v="55"/>
    <x v="55"/>
    <s v="아시아나항공(주)"/>
    <d v="2023-03-27T00:00:00"/>
    <s v="20230327-7009-7"/>
    <s v="ECCOBOND 외 수입시 수입통관료"/>
    <x v="2003"/>
    <x v="0"/>
  </r>
  <r>
    <x v="55"/>
    <x v="55"/>
    <s v="대신특송"/>
    <d v="2023-03-27T00:00:00"/>
    <s v="20230327-7009-9"/>
    <s v="ECCOBOND 외 수입시 수입통관료"/>
    <x v="2319"/>
    <x v="0"/>
  </r>
  <r>
    <x v="55"/>
    <x v="55"/>
    <s v="인천세관장"/>
    <d v="2023-03-27T00:00:00"/>
    <s v="20230327-7009-10"/>
    <s v="ECCOBOND 외 수입시 수입부가세"/>
    <x v="2320"/>
    <x v="0"/>
  </r>
  <r>
    <x v="55"/>
    <x v="55"/>
    <s v="해성종합중기"/>
    <d v="2023-03-27T00:00:00"/>
    <s v="20230327-7010-2"/>
    <s v="DICING M/C(SS20) 설비 입고시 지게차사용료"/>
    <x v="2234"/>
    <x v="0"/>
  </r>
  <r>
    <x v="55"/>
    <x v="55"/>
    <s v="우리정보시스템"/>
    <d v="2023-03-27T00:00:00"/>
    <s v="20230327-7016-2"/>
    <s v="상용차산업 혁신성장 과제 관련 프린트 토너 구매"/>
    <x v="1741"/>
    <x v="0"/>
  </r>
  <r>
    <x v="55"/>
    <x v="55"/>
    <s v="알파봉동점"/>
    <d v="2023-03-27T00:00:00"/>
    <s v="20230327-7017-2"/>
    <s v="상용차산업 혁신성장 과제 관련 바인더 외"/>
    <x v="2321"/>
    <x v="0"/>
  </r>
  <r>
    <x v="55"/>
    <x v="55"/>
    <s v="미래에셋증권 주식회사"/>
    <d v="2023-03-27T00:00:00"/>
    <s v="20230327-7019-2"/>
    <s v="2022년 계리평가서비스 수수료"/>
    <x v="2322"/>
    <x v="0"/>
  </r>
  <r>
    <x v="55"/>
    <x v="55"/>
    <s v="우진ACT 호남지사"/>
    <d v="2023-03-27T00:00:00"/>
    <s v="20230327-7023-2"/>
    <s v="방진복외"/>
    <x v="2323"/>
    <x v="0"/>
  </r>
  <r>
    <x v="55"/>
    <x v="55"/>
    <s v="(주)한국무역정보통신"/>
    <d v="2023-03-27T00:00:00"/>
    <s v="20230327-7026-2"/>
    <s v="에스제이아이 내국신용장 발급수수료"/>
    <x v="2083"/>
    <x v="0"/>
  </r>
  <r>
    <x v="55"/>
    <x v="55"/>
    <s v="윤일"/>
    <d v="2023-03-27T00:00:00"/>
    <s v="20230327-7033-2"/>
    <s v="일본 전시회용 회사 카다로그 외 제작"/>
    <x v="1519"/>
    <x v="0"/>
  </r>
  <r>
    <x v="55"/>
    <x v="55"/>
    <s v="공인회계사류신걸"/>
    <d v="2023-03-27T00:00:00"/>
    <s v="20230327-7034-2"/>
    <s v="세무조정수수료"/>
    <x v="283"/>
    <x v="0"/>
  </r>
  <r>
    <x v="55"/>
    <x v="55"/>
    <s v="(유)씨피전자"/>
    <d v="2023-03-28T00:00:00"/>
    <s v="20230328-4001-4"/>
    <s v="Plating Sample(OL94TMLE-MINI) 외"/>
    <x v="2324"/>
    <x v="0"/>
  </r>
  <r>
    <x v="55"/>
    <x v="55"/>
    <s v="주식회사 송백이엔에스"/>
    <d v="2023-03-28T00:00:00"/>
    <s v="20230328-4002-2"/>
    <s v="OL85NLD-R4"/>
    <x v="2325"/>
    <x v="0"/>
  </r>
  <r>
    <x v="55"/>
    <x v="55"/>
    <s v="주식회사 케이태우"/>
    <d v="2023-03-28T00:00:00"/>
    <s v="20230328-4003-2"/>
    <s v="CASE(OL55A2-CA/3528 WHITE) 외"/>
    <x v="2326"/>
    <x v="0"/>
  </r>
  <r>
    <x v="55"/>
    <x v="55"/>
    <s v="(주)용비통상"/>
    <d v="2023-03-28T00:00:00"/>
    <s v="20230328-4004-2"/>
    <s v="LOCTITE ABLESTIK(84-1LMISR4K)"/>
    <x v="2327"/>
    <x v="0"/>
  </r>
  <r>
    <x v="55"/>
    <x v="55"/>
    <s v="이베이스"/>
    <d v="2023-03-28T00:00:00"/>
    <s v="20230328-4005-2"/>
    <s v="접착제(HENKEL EA9394 Gallon)"/>
    <x v="2328"/>
    <x v="0"/>
  </r>
  <r>
    <x v="55"/>
    <x v="55"/>
    <s v="민디자인"/>
    <d v="2023-03-28T00:00:00"/>
    <s v="20230328-4006-2"/>
    <s v="생산일보(A4) 외"/>
    <x v="1656"/>
    <x v="0"/>
  </r>
  <r>
    <x v="55"/>
    <x v="55"/>
    <s v="금강인쇄, 출판"/>
    <d v="2023-03-28T00:00:00"/>
    <s v="20230328-4007-2"/>
    <s v="LED조명 제품 카다로그"/>
    <x v="2329"/>
    <x v="0"/>
  </r>
  <r>
    <x v="55"/>
    <x v="55"/>
    <s v="(주)에스알산업"/>
    <d v="2023-03-28T00:00:00"/>
    <s v="20230328-4008-2"/>
    <s v="INDEX MARK(5.5x8mm)"/>
    <x v="2093"/>
    <x v="0"/>
  </r>
  <r>
    <x v="55"/>
    <x v="55"/>
    <s v="(유)신일해외관광"/>
    <d v="2023-03-28T00:00:00"/>
    <s v="20230328-7001-2"/>
    <s v="3월 통근버스"/>
    <x v="2087"/>
    <x v="0"/>
  </r>
  <r>
    <x v="55"/>
    <x v="55"/>
    <s v="민디자인"/>
    <d v="2023-03-28T00:00:00"/>
    <s v="20230328-7003-2"/>
    <s v="주주총회 책자 15부"/>
    <x v="2330"/>
    <x v="0"/>
  </r>
  <r>
    <x v="55"/>
    <x v="55"/>
    <s v="민디자인"/>
    <d v="2023-03-28T00:00:00"/>
    <s v="20230328-7003-4"/>
    <s v="명함(황상호주임)"/>
    <x v="2090"/>
    <x v="0"/>
  </r>
  <r>
    <x v="55"/>
    <x v="55"/>
    <s v="노무법인 한결"/>
    <d v="2023-03-28T00:00:00"/>
    <s v="20230328-7007-2"/>
    <s v="인사노무자문수수료"/>
    <x v="1715"/>
    <x v="0"/>
  </r>
  <r>
    <x v="55"/>
    <x v="55"/>
    <s v="세광전자금속"/>
    <d v="2023-03-29T00:00:00"/>
    <s v="20230329-4002-2"/>
    <s v="LEAD PIN(4.3mm)"/>
    <x v="2331"/>
    <x v="0"/>
  </r>
  <r>
    <x v="55"/>
    <x v="55"/>
    <s v="건웅기계주식회사"/>
    <d v="2023-03-29T00:00:00"/>
    <s v="20230329-4003-4"/>
    <s v="박스 및 포장비(양문형_1/2) 외"/>
    <x v="2332"/>
    <x v="0"/>
  </r>
  <r>
    <x v="55"/>
    <x v="55"/>
    <s v="세미위즈"/>
    <d v="2023-03-30T00:00:00"/>
    <s v="20230330-4001-2"/>
    <s v="수리(Power Supply)"/>
    <x v="406"/>
    <x v="0"/>
  </r>
  <r>
    <x v="55"/>
    <x v="55"/>
    <s v="선일회계법인(광주지점)"/>
    <d v="2023-03-30T00:00:00"/>
    <s v="20230330-7008-2"/>
    <s v="내부회계용역수수료 잔금 및 부대비용"/>
    <x v="250"/>
    <x v="0"/>
  </r>
  <r>
    <x v="55"/>
    <x v="55"/>
    <s v="인천세관장"/>
    <d v="2023-03-30T00:00:00"/>
    <s v="20230330-7010-1"/>
    <s v="FLUXOT-84713 수입시 수입관세"/>
    <x v="1"/>
    <x v="0"/>
  </r>
  <r>
    <x v="55"/>
    <x v="55"/>
    <s v="인텍"/>
    <d v="2023-03-31T00:00:00"/>
    <s v="20230331-4001-2"/>
    <s v="BOAT(1CH-HUD)"/>
    <x v="375"/>
    <x v="0"/>
  </r>
  <r>
    <x v="55"/>
    <x v="55"/>
    <s v="(주)케이티"/>
    <d v="2023-03-31T00:00:00"/>
    <s v="20230331-7002-2"/>
    <s v="사회보험EDI이용료"/>
    <x v="2099"/>
    <x v="0"/>
  </r>
  <r>
    <x v="55"/>
    <x v="55"/>
    <s v="(주)케이티"/>
    <d v="2023-03-31T00:00:00"/>
    <s v="20230331-7002-4"/>
    <s v="자동화재속보설비 통신비"/>
    <x v="2100"/>
    <x v="0"/>
  </r>
  <r>
    <x v="55"/>
    <x v="55"/>
    <s v="정자엠코헤리츠 관리사무소"/>
    <d v="2023-03-31T00:00:00"/>
    <s v="20230331-7004-2"/>
    <s v="관리비(엠코헤리츠 302/707)"/>
    <x v="2333"/>
    <x v="0"/>
  </r>
  <r>
    <x v="55"/>
    <x v="55"/>
    <s v="정자엠코헤리츠 관리사무소"/>
    <d v="2023-03-31T00:00:00"/>
    <s v="20230331-7004-4"/>
    <s v="관리비(엠코헤리츠 302/707)"/>
    <x v="1"/>
    <x v="0"/>
  </r>
  <r>
    <x v="55"/>
    <x v="55"/>
    <s v="한국전력공사"/>
    <d v="2023-03-31T00:00:00"/>
    <s v="20230331-7005-2"/>
    <s v="3월 전기요금(본관)"/>
    <x v="2334"/>
    <x v="0"/>
  </r>
  <r>
    <x v="55"/>
    <x v="55"/>
    <s v="(유)군산종합가스"/>
    <d v="2023-03-31T00:00:00"/>
    <s v="20230331-7007-2"/>
    <s v="LPG가스요금"/>
    <x v="2335"/>
    <x v="0"/>
  </r>
  <r>
    <x v="55"/>
    <x v="55"/>
    <s v="(주)LG유플러스"/>
    <d v="2023-03-31T00:00:00"/>
    <s v="20230331-7008-2"/>
    <s v="전화요금"/>
    <x v="2336"/>
    <x v="0"/>
  </r>
  <r>
    <x v="55"/>
    <x v="55"/>
    <s v="회계법인 리안"/>
    <d v="2023-03-31T00:00:00"/>
    <s v="20230331-7026-2"/>
    <s v="공정가치금융자산 주식평가 수수료"/>
    <x v="2337"/>
    <x v="0"/>
  </r>
  <r>
    <x v="55"/>
    <x v="55"/>
    <s v="디엠에스"/>
    <d v="2023-03-31T00:00:00"/>
    <s v="20230331-7032-2"/>
    <s v="세라믹 형광체 휠 평가용 샘플 납품시 운반비"/>
    <x v="2338"/>
    <x v="0"/>
  </r>
  <r>
    <x v="55"/>
    <x v="55"/>
    <s v="유한회사 제이와이산업"/>
    <d v="2023-03-31T00:00:00"/>
    <s v="20230331-7034-2"/>
    <s v="일반폐기물 처리"/>
    <x v="1775"/>
    <x v="0"/>
  </r>
  <r>
    <x v="55"/>
    <x v="55"/>
    <s v="익산관세사무소"/>
    <d v="2023-03-31T00:00:00"/>
    <s v="20230331-7035-2"/>
    <s v="이핀, NATEC 수출통관료"/>
    <x v="2104"/>
    <x v="0"/>
  </r>
  <r>
    <x v="55"/>
    <x v="55"/>
    <s v="로젠전주"/>
    <d v="2023-03-31T00:00:00"/>
    <s v="20230331-7036-2"/>
    <s v="3월분 택배료"/>
    <x v="2339"/>
    <x v="0"/>
  </r>
  <r>
    <x v="55"/>
    <x v="55"/>
    <s v="삼정회계법인"/>
    <d v="2023-03-31T00:00:00"/>
    <s v="20230331-7037-2"/>
    <s v="회계감사수수료 잔금"/>
    <x v="2340"/>
    <x v="0"/>
  </r>
  <r>
    <x v="55"/>
    <x v="55"/>
    <s v="전북완주봉동용암(경동택배)"/>
    <d v="2023-03-31T00:00:00"/>
    <s v="20230331-7039-4"/>
    <s v="3월분 택배료"/>
    <x v="2341"/>
    <x v="0"/>
  </r>
  <r>
    <x v="55"/>
    <x v="55"/>
    <s v="엘에프에스(주)오디텍점"/>
    <d v="2023-03-31T00:00:00"/>
    <s v="20230331-7041-3"/>
    <s v="3월 식대"/>
    <x v="2342"/>
    <x v="0"/>
  </r>
  <r>
    <x v="55"/>
    <x v="55"/>
    <s v="현대3공단 주유소"/>
    <d v="2023-03-31T00:00:00"/>
    <s v="20230331-7042-5"/>
    <s v="3월 주유"/>
    <x v="1"/>
    <x v="0"/>
  </r>
  <r>
    <x v="55"/>
    <x v="55"/>
    <s v="현대3공단 주유소"/>
    <d v="2023-03-31T00:00:00"/>
    <s v="20230331-7042-6"/>
    <s v="3월 주유"/>
    <x v="1"/>
    <x v="0"/>
  </r>
  <r>
    <x v="55"/>
    <x v="55"/>
    <s v="씬시어전자"/>
    <d v="2023-03-31T00:00:00"/>
    <s v="20230331-7047-1"/>
    <s v="대체"/>
    <x v="2343"/>
    <x v="0"/>
  </r>
  <r>
    <x v="55"/>
    <x v="55"/>
    <s v="씬시어전자"/>
    <d v="2023-03-31T00:00:00"/>
    <s v="20230331-7047-2"/>
    <s v="대체"/>
    <x v="2344"/>
    <x v="0"/>
  </r>
  <r>
    <x v="55"/>
    <x v="55"/>
    <s v="우리기술"/>
    <d v="2023-03-31T00:00:00"/>
    <s v="20230331-7047-3"/>
    <s v="대체"/>
    <x v="2345"/>
    <x v="0"/>
  </r>
  <r>
    <x v="55"/>
    <x v="55"/>
    <s v="우리기술"/>
    <d v="2023-03-31T00:00:00"/>
    <s v="20230331-7047-4"/>
    <s v="대체"/>
    <x v="2346"/>
    <x v="0"/>
  </r>
  <r>
    <x v="55"/>
    <x v="55"/>
    <s v="이오에스(주)"/>
    <d v="2023-03-31T00:00:00"/>
    <s v="20230331-7047-5"/>
    <s v="대체"/>
    <x v="2347"/>
    <x v="0"/>
  </r>
  <r>
    <x v="55"/>
    <x v="55"/>
    <s v="이오에스(주)"/>
    <d v="2023-03-31T00:00:00"/>
    <s v="20230331-7047-6"/>
    <s v="대체"/>
    <x v="2348"/>
    <x v="0"/>
  </r>
  <r>
    <x v="55"/>
    <x v="55"/>
    <s v="동화아이엔디(주)"/>
    <d v="2023-03-31T00:00:00"/>
    <s v="20230331-7047-7"/>
    <s v="대체"/>
    <x v="2274"/>
    <x v="0"/>
  </r>
  <r>
    <x v="55"/>
    <x v="55"/>
    <s v="동화아이엔디(주)"/>
    <d v="2023-03-31T00:00:00"/>
    <s v="20230331-7047-8"/>
    <s v="대체"/>
    <x v="2349"/>
    <x v="0"/>
  </r>
  <r>
    <x v="55"/>
    <x v="55"/>
    <s v="덕성기획"/>
    <d v="2023-03-31T00:00:00"/>
    <s v="20230331-7047-9"/>
    <s v="대체"/>
    <x v="1677"/>
    <x v="0"/>
  </r>
  <r>
    <x v="55"/>
    <x v="55"/>
    <s v="덕성기획"/>
    <d v="2023-03-31T00:00:00"/>
    <s v="20230331-7047-10"/>
    <s v="대체"/>
    <x v="2350"/>
    <x v="0"/>
  </r>
  <r>
    <x v="55"/>
    <x v="55"/>
    <s v="전라아크릴"/>
    <d v="2023-03-31T00:00:00"/>
    <s v="20230331-7047-11"/>
    <s v="대체"/>
    <x v="164"/>
    <x v="0"/>
  </r>
  <r>
    <x v="55"/>
    <x v="55"/>
    <s v="전라아크릴"/>
    <d v="2023-03-31T00:00:00"/>
    <s v="20230331-7047-12"/>
    <s v="대체"/>
    <x v="2351"/>
    <x v="0"/>
  </r>
  <r>
    <x v="55"/>
    <x v="55"/>
    <s v="주식회사 케이태우"/>
    <d v="2023-03-31T00:00:00"/>
    <s v="20230331-7047-13"/>
    <s v="대체"/>
    <x v="2352"/>
    <x v="0"/>
  </r>
  <r>
    <x v="55"/>
    <x v="55"/>
    <s v="주식회사 케이태우"/>
    <d v="2023-03-31T00:00:00"/>
    <s v="20230331-7047-14"/>
    <s v="대체"/>
    <x v="2353"/>
    <x v="0"/>
  </r>
  <r>
    <x v="55"/>
    <x v="55"/>
    <s v="주식회사 성진하이텍"/>
    <d v="2023-03-31T00:00:00"/>
    <s v="20230331-7047-15"/>
    <s v="대체"/>
    <x v="2113"/>
    <x v="0"/>
  </r>
  <r>
    <x v="55"/>
    <x v="55"/>
    <s v="주식회사 성진하이텍"/>
    <d v="2023-03-31T00:00:00"/>
    <s v="20230331-7047-16"/>
    <s v="대체"/>
    <x v="2354"/>
    <x v="0"/>
  </r>
  <r>
    <x v="55"/>
    <x v="55"/>
    <s v="윤일"/>
    <d v="2023-03-31T00:00:00"/>
    <s v="20230331-7047-17"/>
    <s v="대체"/>
    <x v="1519"/>
    <x v="0"/>
  </r>
  <r>
    <x v="55"/>
    <x v="55"/>
    <s v="윤일"/>
    <d v="2023-03-31T00:00:00"/>
    <s v="20230331-7047-18"/>
    <s v="대체"/>
    <x v="2355"/>
    <x v="0"/>
  </r>
  <r>
    <x v="55"/>
    <x v="55"/>
    <s v="관세법인 세종 인천공항지사"/>
    <d v="2023-03-31T00:00:00"/>
    <s v="20230331-7047-19"/>
    <s v="대체"/>
    <x v="1996"/>
    <x v="0"/>
  </r>
  <r>
    <x v="55"/>
    <x v="55"/>
    <s v="관세법인 세종 인천공항지사"/>
    <d v="2023-03-31T00:00:00"/>
    <s v="20230331-7047-20"/>
    <s v="대체"/>
    <x v="2356"/>
    <x v="0"/>
  </r>
  <r>
    <x v="55"/>
    <x v="55"/>
    <s v="인천세관장"/>
    <d v="2023-03-31T00:00:00"/>
    <s v="20230331-7047-21"/>
    <s v="대체"/>
    <x v="1"/>
    <x v="0"/>
  </r>
  <r>
    <x v="55"/>
    <x v="55"/>
    <s v="인천세관장"/>
    <d v="2023-03-31T00:00:00"/>
    <s v="20230331-7047-22"/>
    <s v="대체"/>
    <x v="1"/>
    <x v="0"/>
  </r>
  <r>
    <x v="55"/>
    <x v="55"/>
    <s v="관리부"/>
    <d v="2023-03-31T00:00:00"/>
    <s v="20230331-7069-1"/>
    <s v="1기 예정 부가세 대체"/>
    <x v="1"/>
    <x v="1876"/>
  </r>
  <r>
    <x v="55"/>
    <x v="55"/>
    <s v="(주)비트정보기술"/>
    <d v="2023-04-01T00:00:00"/>
    <s v="20230401-7001-2"/>
    <s v="4월 ERP 유지 보수비"/>
    <x v="1980"/>
    <x v="0"/>
  </r>
  <r>
    <x v="55"/>
    <x v="55"/>
    <s v="한국닛또덴꼬(주)"/>
    <d v="2023-04-03T00:00:00"/>
    <s v="20230403-4001-2"/>
    <s v="EMC(NT8506-1000)"/>
    <x v="2357"/>
    <x v="0"/>
  </r>
  <r>
    <x v="55"/>
    <x v="55"/>
    <s v="이비테크(주)_전자조사"/>
    <d v="2023-04-03T00:00:00"/>
    <s v="20230403-4002-2"/>
    <s v="전자조사(Wafer,Chip)"/>
    <x v="1790"/>
    <x v="0"/>
  </r>
  <r>
    <x v="55"/>
    <x v="55"/>
    <s v="(주)알텍"/>
    <d v="2023-04-03T00:00:00"/>
    <s v="20230403-4003-2"/>
    <s v="외함(루나미니_2구)"/>
    <x v="1735"/>
    <x v="0"/>
  </r>
  <r>
    <x v="55"/>
    <x v="55"/>
    <s v="헤라코리아"/>
    <d v="2023-04-03T00:00:00"/>
    <s v="20230403-4004-2"/>
    <s v="AU WIRE(1.2MIL±1.7um) 외"/>
    <x v="2358"/>
    <x v="0"/>
  </r>
  <r>
    <x v="55"/>
    <x v="55"/>
    <s v="인천세관장"/>
    <d v="2023-04-03T00:00:00"/>
    <s v="20230403-7002-1"/>
    <s v="SUNNY OPTICS 6031B-919 입고시 수입부가세"/>
    <x v="2359"/>
    <x v="0"/>
  </r>
  <r>
    <x v="55"/>
    <x v="55"/>
    <s v="더블유텍"/>
    <d v="2023-04-03T00:00:00"/>
    <s v="20230403-7007-2"/>
    <s v="계측기 정기 검교정비"/>
    <x v="2360"/>
    <x v="0"/>
  </r>
  <r>
    <x v="55"/>
    <x v="55"/>
    <s v="진양제지"/>
    <d v="2023-04-03T00:00:00"/>
    <s v="20230403-7012-2"/>
    <s v="점보롤화장지"/>
    <x v="1979"/>
    <x v="0"/>
  </r>
  <r>
    <x v="55"/>
    <x v="55"/>
    <s v="Chuko Sansho Co.,Ltd"/>
    <d v="2023-04-04T00:00:00"/>
    <s v="20230404-4001-2"/>
    <s v="PCB(Linear Array Sensor_R2)"/>
    <x v="1"/>
    <x v="0"/>
  </r>
  <r>
    <x v="55"/>
    <x v="55"/>
    <s v="주식회사 한비로"/>
    <d v="2023-04-04T00:00:00"/>
    <s v="20230404-7001-2"/>
    <s v="4월 그룹웨어 서버호스팅료"/>
    <x v="1949"/>
    <x v="0"/>
  </r>
  <r>
    <x v="55"/>
    <x v="55"/>
    <s v="주식회사 한비로"/>
    <d v="2023-04-04T00:00:00"/>
    <s v="20230404-7001-4"/>
    <s v="4월 그룹웨어 서버호스팅료외"/>
    <x v="2361"/>
    <x v="0"/>
  </r>
  <r>
    <x v="55"/>
    <x v="55"/>
    <s v="주식회사 한비로"/>
    <d v="2023-04-04T00:00:00"/>
    <s v="20230404-7001-5"/>
    <s v="4월 그룹웨어 서버호스팅료외"/>
    <x v="2362"/>
    <x v="0"/>
  </r>
  <r>
    <x v="55"/>
    <x v="55"/>
    <s v="한생해운항공주식회사"/>
    <d v="2023-04-05T00:00:00"/>
    <s v="20230405-7005-3"/>
    <s v="이핀 출하시 통관수수료"/>
    <x v="1997"/>
    <x v="0"/>
  </r>
  <r>
    <x v="55"/>
    <x v="55"/>
    <s v="PELNOX"/>
    <d v="2023-04-07T00:00:00"/>
    <s v="20230407-4001-2"/>
    <s v="EPOXY(HV-540)-경화제 외"/>
    <x v="1"/>
    <x v="0"/>
  </r>
  <r>
    <x v="55"/>
    <x v="55"/>
    <s v="삼전순약공업(주)대전지점"/>
    <d v="2023-04-07T00:00:00"/>
    <s v="20230407-4002-2"/>
    <s v="에탄올(반도체Grade/4L)"/>
    <x v="2202"/>
    <x v="0"/>
  </r>
  <r>
    <x v="55"/>
    <x v="55"/>
    <s v="인천세관장"/>
    <d v="2023-04-07T00:00:00"/>
    <s v="20230407-7001-1"/>
    <s v="CHIP(TOP1401Y) 외 수입시 수입부가세"/>
    <x v="2363"/>
    <x v="0"/>
  </r>
  <r>
    <x v="55"/>
    <x v="55"/>
    <s v="(유)전북전기관리소"/>
    <d v="2023-04-08T00:00:00"/>
    <s v="20230408-7001-2"/>
    <s v="4월 전기안전관리대행수수료"/>
    <x v="1984"/>
    <x v="0"/>
  </r>
  <r>
    <x v="55"/>
    <x v="55"/>
    <s v="인천세관장"/>
    <d v="2023-04-10T00:00:00"/>
    <s v="20230410-7007-1"/>
    <s v="PCB(LINEAR ARRAY SENSOR) 외 수입시 수입부가세"/>
    <x v="2364"/>
    <x v="0"/>
  </r>
  <r>
    <x v="55"/>
    <x v="55"/>
    <s v="HK XINYUHANG ELECTRONIC"/>
    <d v="2023-04-11T00:00:00"/>
    <s v="20230411-4001-2"/>
    <s v="CHIP LED(17-2102UBGC)"/>
    <x v="1"/>
    <x v="0"/>
  </r>
  <r>
    <x v="55"/>
    <x v="55"/>
    <s v="RAYTRONJAPAN"/>
    <d v="2023-04-11T00:00:00"/>
    <s v="20230411-4002-2"/>
    <s v="CONNECTOR(S2B-ZR-SM2-TF(LF)) 외"/>
    <x v="1"/>
    <x v="0"/>
  </r>
  <r>
    <x v="55"/>
    <x v="55"/>
    <s v="세미위즈"/>
    <d v="2023-04-11T00:00:00"/>
    <s v="20230411-4003-2"/>
    <s v="Bond Head Calibration 외"/>
    <x v="2142"/>
    <x v="0"/>
  </r>
  <r>
    <x v="55"/>
    <x v="55"/>
    <s v="신혼꽃화원"/>
    <d v="2023-04-11T00:00:00"/>
    <s v="20230411-7003-4"/>
    <s v="거래처대표 모친상 근조외 5건"/>
    <x v="1"/>
    <x v="0"/>
  </r>
  <r>
    <x v="55"/>
    <x v="55"/>
    <s v="(주)이크레더블"/>
    <d v="2023-04-11T00:00:00"/>
    <s v="20230411-7006-2"/>
    <s v="2023년 신용평가 의뢰(민간/조달)"/>
    <x v="647"/>
    <x v="0"/>
  </r>
  <r>
    <x v="55"/>
    <x v="55"/>
    <s v="(주)이크레더블"/>
    <d v="2023-04-11T00:00:00"/>
    <s v="20230411-7006-4"/>
    <s v="2023년 신용평가 의뢰(민간/조달)"/>
    <x v="2365"/>
    <x v="0"/>
  </r>
  <r>
    <x v="55"/>
    <x v="55"/>
    <s v="(주)이크레더블"/>
    <d v="2023-04-11T00:00:00"/>
    <s v="20230411-7006-5"/>
    <s v="2023년 신용평가 의뢰(민간/조달)"/>
    <x v="2090"/>
    <x v="0"/>
  </r>
  <r>
    <x v="55"/>
    <x v="55"/>
    <s v="나노종합기술원"/>
    <d v="2023-04-11T00:00:00"/>
    <s v="20230411-7008-2"/>
    <s v="진공 Reflow 장비 사용신청비"/>
    <x v="2366"/>
    <x v="0"/>
  </r>
  <r>
    <x v="55"/>
    <x v="55"/>
    <s v="코오롱하이필(대양)"/>
    <d v="2023-04-15T00:00:00"/>
    <s v="20230415-7001-2"/>
    <s v="4월 정수기렌탈"/>
    <x v="2008"/>
    <x v="0"/>
  </r>
  <r>
    <x v="55"/>
    <x v="55"/>
    <s v="세미위즈"/>
    <d v="2023-04-17T00:00:00"/>
    <s v="20230417-4001-2"/>
    <s v="PR&amp;BOND HARD DRIVE"/>
    <x v="161"/>
    <x v="0"/>
  </r>
  <r>
    <x v="55"/>
    <x v="55"/>
    <s v="파리바게트 삼례점"/>
    <d v="2023-04-17T00:00:00"/>
    <s v="20230417-7001-2"/>
    <s v="3월 생일자 케익지원"/>
    <x v="2367"/>
    <x v="0"/>
  </r>
  <r>
    <x v="55"/>
    <x v="55"/>
    <s v="특급합동관세사무소"/>
    <d v="2023-04-17T00:00:00"/>
    <s v="20230417-7003-2"/>
    <s v="EPOXY(ME-540)외 수입시 수입통관료"/>
    <x v="1993"/>
    <x v="0"/>
  </r>
  <r>
    <x v="55"/>
    <x v="55"/>
    <s v="(주)서안국제운송"/>
    <d v="2023-04-17T00:00:00"/>
    <s v="20230417-7003-4"/>
    <s v="EPOXY(ME-540)외 수입시 수입통관료"/>
    <x v="1"/>
    <x v="0"/>
  </r>
  <r>
    <x v="55"/>
    <x v="55"/>
    <s v="(주)서안국제운송"/>
    <d v="2023-04-17T00:00:00"/>
    <s v="20230417-7003-5"/>
    <s v="EPOXY(ME-540)외 수입시 수입통관료"/>
    <x v="2002"/>
    <x v="0"/>
  </r>
  <r>
    <x v="55"/>
    <x v="55"/>
    <s v="아시아나항공(주)"/>
    <d v="2023-04-17T00:00:00"/>
    <s v="20230417-7003-7"/>
    <s v="EPOXY(ME-540)외 수입시 수입통관료"/>
    <x v="2003"/>
    <x v="0"/>
  </r>
  <r>
    <x v="55"/>
    <x v="55"/>
    <s v="대신특송"/>
    <d v="2023-04-17T00:00:00"/>
    <s v="20230417-7003-9"/>
    <s v="EPOXY(ME-540)외 수입시 수입통관료"/>
    <x v="2319"/>
    <x v="0"/>
  </r>
  <r>
    <x v="55"/>
    <x v="55"/>
    <s v="인천세관장"/>
    <d v="2023-04-17T00:00:00"/>
    <s v="20230417-7003-10"/>
    <s v="EPOXY(ME-540)외 수입시 수입부가세"/>
    <x v="2368"/>
    <x v="0"/>
  </r>
  <r>
    <x v="55"/>
    <x v="55"/>
    <s v="특급합동관세사무소"/>
    <d v="2023-04-17T00:00:00"/>
    <s v="20230417-7004-2"/>
    <s v="CHIP(17-2102UBGC) 외 수입시 수입통관료"/>
    <x v="1993"/>
    <x v="0"/>
  </r>
  <r>
    <x v="55"/>
    <x v="55"/>
    <s v="한국관세무역개발원인천공항특송사무"/>
    <d v="2023-04-17T00:00:00"/>
    <s v="20230417-7004-4"/>
    <s v="CHIP(17-2102UBGC) 외 수입시 수입통관료"/>
    <x v="2369"/>
    <x v="0"/>
  </r>
  <r>
    <x v="55"/>
    <x v="55"/>
    <s v="인천세관장"/>
    <d v="2023-04-17T00:00:00"/>
    <s v="20230417-7004-5"/>
    <s v="CHIP(17-2102UBGC) 외 수입시 수입부가세"/>
    <x v="2370"/>
    <x v="0"/>
  </r>
  <r>
    <x v="55"/>
    <x v="55"/>
    <s v="인천공항국제우편세관과장"/>
    <d v="2023-04-17T00:00:00"/>
    <s v="20230417-7005-1"/>
    <s v="SU7500CSP 수입시 수입부가세"/>
    <x v="2371"/>
    <x v="0"/>
  </r>
  <r>
    <x v="55"/>
    <x v="55"/>
    <s v="특급합동관세사무소"/>
    <d v="2023-04-17T00:00:00"/>
    <s v="20230417-7005-3"/>
    <s v="SU7500CSP 수입시 수입통관비"/>
    <x v="2372"/>
    <x v="0"/>
  </r>
  <r>
    <x v="55"/>
    <x v="55"/>
    <s v="한빛ENG"/>
    <d v="2023-04-17T00:00:00"/>
    <s v="20230417-7013-2"/>
    <s v="본관 3층 보수 공사"/>
    <x v="1652"/>
    <x v="0"/>
  </r>
  <r>
    <x v="55"/>
    <x v="55"/>
    <s v="법무법인 영 전주분사무소"/>
    <d v="2023-04-17T00:00:00"/>
    <s v="20230417-7022-2"/>
    <s v="행정소송 수임계약(이지선)"/>
    <x v="360"/>
    <x v="0"/>
  </r>
  <r>
    <x v="55"/>
    <x v="55"/>
    <s v="디자인봄"/>
    <d v="2023-04-17T00:00:00"/>
    <s v="20230417-7025-2"/>
    <s v="주주총회소집통지 및 감사보고서, 사업보고서 홈페이지 팝업"/>
    <x v="1715"/>
    <x v="0"/>
  </r>
  <r>
    <x v="55"/>
    <x v="55"/>
    <s v="법무사설재만사무소"/>
    <d v="2023-04-17T00:00:00"/>
    <s v="20230417-7027-2"/>
    <s v="법인등기 및 공증수수료"/>
    <x v="1303"/>
    <x v="0"/>
  </r>
  <r>
    <x v="55"/>
    <x v="55"/>
    <s v="SK텔레콤"/>
    <d v="2023-04-17T00:00:00"/>
    <s v="20230417-7028-12"/>
    <s v="이동전화요금 010-5720-1550"/>
    <x v="2208"/>
    <x v="0"/>
  </r>
  <r>
    <x v="55"/>
    <x v="55"/>
    <s v="RIKEI"/>
    <d v="2023-04-18T00:00:00"/>
    <s v="20230418-4001-2"/>
    <s v="CHIP(MED8P54)"/>
    <x v="1"/>
    <x v="0"/>
  </r>
  <r>
    <x v="55"/>
    <x v="55"/>
    <s v="한국전력공사"/>
    <d v="2023-04-18T00:00:00"/>
    <s v="20230418-7001-2"/>
    <s v="전기요금(신관)"/>
    <x v="2373"/>
    <x v="0"/>
  </r>
  <r>
    <x v="55"/>
    <x v="55"/>
    <s v="롯데렌탈(주)"/>
    <d v="2023-04-20T00:00:00"/>
    <s v="20230420-7005-7"/>
    <s v="차량렌탈(155하8506)"/>
    <x v="1"/>
    <x v="0"/>
  </r>
  <r>
    <x v="55"/>
    <x v="55"/>
    <s v="롯데렌탈(주)"/>
    <d v="2023-04-20T00:00:00"/>
    <s v="20230420-7005-9"/>
    <s v="차량렌탈(145호7991)"/>
    <x v="1"/>
    <x v="0"/>
  </r>
  <r>
    <x v="55"/>
    <x v="55"/>
    <s v="롯데렌탈(주)"/>
    <d v="2023-04-20T00:00:00"/>
    <s v="20230420-7005-11"/>
    <s v="차량렌탈(160하9089)"/>
    <x v="1"/>
    <x v="0"/>
  </r>
  <r>
    <x v="55"/>
    <x v="55"/>
    <s v="롯데렌탈(주)"/>
    <d v="2023-04-20T00:00:00"/>
    <s v="20230420-7005-13"/>
    <s v="차량렌탈(172호7801)"/>
    <x v="1"/>
    <x v="0"/>
  </r>
  <r>
    <x v="55"/>
    <x v="55"/>
    <s v="롯데렌탈(주)"/>
    <d v="2023-04-20T00:00:00"/>
    <s v="20230420-7005-15"/>
    <s v="차량렌탈(172호7802)"/>
    <x v="1"/>
    <x v="0"/>
  </r>
  <r>
    <x v="55"/>
    <x v="55"/>
    <s v="RAYTRONJAPAN"/>
    <d v="2023-04-24T00:00:00"/>
    <s v="20230424-4001-2"/>
    <s v="코팅액(KJR-9022) 외"/>
    <x v="1"/>
    <x v="0"/>
  </r>
  <r>
    <x v="55"/>
    <x v="55"/>
    <s v="NIDEC Corporation"/>
    <d v="2023-04-24T00:00:00"/>
    <s v="20230424-4002-2"/>
    <s v="MOTOR(28S2203080)"/>
    <x v="1"/>
    <x v="0"/>
  </r>
  <r>
    <x v="55"/>
    <x v="55"/>
    <s v="RESONAC PHOTONICS Corporation"/>
    <d v="2023-04-24T00:00:00"/>
    <s v="20230424-4003-2"/>
    <s v="CHIP(R85-35GSE)"/>
    <x v="1"/>
    <x v="0"/>
  </r>
  <r>
    <x v="55"/>
    <x v="55"/>
    <s v="노무법인 한결"/>
    <d v="2023-04-24T00:00:00"/>
    <s v="20230424-7018-2"/>
    <s v="인사노무 자문수수료 4월분"/>
    <x v="1715"/>
    <x v="0"/>
  </r>
  <r>
    <x v="55"/>
    <x v="55"/>
    <s v="(주)한국미스미"/>
    <d v="2023-04-25T00:00:00"/>
    <s v="20230425-4001-2"/>
    <s v="NP120-D"/>
    <x v="2374"/>
    <x v="0"/>
  </r>
  <r>
    <x v="55"/>
    <x v="55"/>
    <s v="(주)한양반도체"/>
    <d v="2023-04-25T00:00:00"/>
    <s v="20230425-4002-2"/>
    <s v="사각지지대(CDU10/2MM) 외"/>
    <x v="2375"/>
    <x v="0"/>
  </r>
  <r>
    <x v="55"/>
    <x v="55"/>
    <s v="인텍"/>
    <d v="2023-04-25T00:00:00"/>
    <s v="20230425-4003-4"/>
    <s v="BOAT(CARRIER BASE) 외"/>
    <x v="2376"/>
    <x v="0"/>
  </r>
  <r>
    <x v="55"/>
    <x v="55"/>
    <s v="지와이컨넥터"/>
    <d v="2023-04-25T00:00:00"/>
    <s v="20230425-4004-4"/>
    <s v="CABLE(12507HS-H15G1-80MM) 외"/>
    <x v="2377"/>
    <x v="0"/>
  </r>
  <r>
    <x v="55"/>
    <x v="55"/>
    <s v="진흥정밀"/>
    <d v="2023-04-25T00:00:00"/>
    <s v="20230425-4005-2"/>
    <s v="SHAFT(5Φ*14.2mm-1.4Φ) 외"/>
    <x v="2191"/>
    <x v="0"/>
  </r>
  <r>
    <x v="55"/>
    <x v="55"/>
    <s v="(주) 태영전자"/>
    <d v="2023-04-25T00:00:00"/>
    <s v="20230425-4006-2"/>
    <s v="아답터(PG1220A/12V_1A/KC)"/>
    <x v="2378"/>
    <x v="0"/>
  </r>
  <r>
    <x v="55"/>
    <x v="55"/>
    <s v="(주)폴리테크"/>
    <d v="2023-04-25T00:00:00"/>
    <s v="20230425-4007-2"/>
    <s v="Epoxy(PT-1288CLT_30cc Silinge)"/>
    <x v="2379"/>
    <x v="0"/>
  </r>
  <r>
    <x v="55"/>
    <x v="55"/>
    <s v="(주)제이앤디테크"/>
    <d v="2023-04-25T00:00:00"/>
    <s v="20230425-4008-2"/>
    <s v="SOLDERING TIP"/>
    <x v="2380"/>
    <x v="0"/>
  </r>
  <r>
    <x v="55"/>
    <x v="55"/>
    <s v="주식회사 송백이엔에스"/>
    <d v="2023-04-25T00:00:00"/>
    <s v="20230425-4009-4"/>
    <s v="OL94NLD 외"/>
    <x v="1562"/>
    <x v="0"/>
  </r>
  <r>
    <x v="55"/>
    <x v="55"/>
    <s v="엠케이메탈 주식회사"/>
    <d v="2023-04-25T00:00:00"/>
    <s v="20230425-4010-2"/>
    <s v="4CH TEST NEST 외"/>
    <x v="2381"/>
    <x v="0"/>
  </r>
  <r>
    <x v="55"/>
    <x v="55"/>
    <s v="(주)이송이엠씨"/>
    <d v="2023-04-25T00:00:00"/>
    <s v="20230425-4011-2"/>
    <s v="MW Absorber(MDS64242814)"/>
    <x v="1766"/>
    <x v="0"/>
  </r>
  <r>
    <x v="55"/>
    <x v="55"/>
    <s v="우진ACT 호남지사"/>
    <d v="2023-04-25T00:00:00"/>
    <s v="20230425-4012-4"/>
    <s v="R-141B 외"/>
    <x v="2382"/>
    <x v="0"/>
  </r>
  <r>
    <x v="55"/>
    <x v="55"/>
    <s v="토와화인 주식회사"/>
    <d v="2023-04-25T00:00:00"/>
    <s v="20230425-4013-2"/>
    <s v="DICING BLADE(FM58-200-400)"/>
    <x v="1674"/>
    <x v="0"/>
  </r>
  <r>
    <x v="55"/>
    <x v="55"/>
    <s v="세기정밀"/>
    <d v="2023-04-25T00:00:00"/>
    <s v="20230425-4014-4"/>
    <s v="금형 수리(OD-EL L/F)"/>
    <x v="2383"/>
    <x v="0"/>
  </r>
  <r>
    <x v="55"/>
    <x v="55"/>
    <s v="유진시스템"/>
    <d v="2023-04-25T00:00:00"/>
    <s v="20230425-4015-2"/>
    <s v="TAPE MOUNT JIG(OGR-101,102P용)"/>
    <x v="2384"/>
    <x v="0"/>
  </r>
  <r>
    <x v="55"/>
    <x v="55"/>
    <s v="유진시스템"/>
    <d v="2023-04-25T00:00:00"/>
    <s v="20230425-4016-2"/>
    <s v="JIG(V2 Hole Resin 제거용)"/>
    <x v="162"/>
    <x v="0"/>
  </r>
  <r>
    <x v="55"/>
    <x v="55"/>
    <s v="유진시스템"/>
    <d v="2023-04-25T00:00:00"/>
    <s v="20230425-4017-2"/>
    <s v="JIG(0.3, 0.5mm Height)"/>
    <x v="1715"/>
    <x v="0"/>
  </r>
  <r>
    <x v="55"/>
    <x v="55"/>
    <s v="유진시스템"/>
    <d v="2023-04-25T00:00:00"/>
    <s v="20230425-4018-2"/>
    <s v="JIG(PCB TAPE MOUNT)"/>
    <x v="2007"/>
    <x v="0"/>
  </r>
  <r>
    <x v="55"/>
    <x v="55"/>
    <s v="광전자(주)"/>
    <d v="2023-04-25T00:00:00"/>
    <s v="20230425-4019-2"/>
    <s v="CHIP(OPA9447) 외"/>
    <x v="2385"/>
    <x v="0"/>
  </r>
  <r>
    <x v="55"/>
    <x v="55"/>
    <s v="(주)헤르메스전자"/>
    <d v="2023-04-25T00:00:00"/>
    <s v="20230425-4020-4"/>
    <s v="하드디스크(500GB) 외"/>
    <x v="2386"/>
    <x v="0"/>
  </r>
  <r>
    <x v="55"/>
    <x v="55"/>
    <s v="대한플러스전자(주)"/>
    <d v="2023-04-25T00:00:00"/>
    <s v="20230425-4021-2"/>
    <s v="IC(MBI5026GP) 외"/>
    <x v="2387"/>
    <x v="0"/>
  </r>
  <r>
    <x v="55"/>
    <x v="55"/>
    <s v="(주)코디스"/>
    <d v="2023-04-25T00:00:00"/>
    <s v="20230425-4022-2"/>
    <s v="DICING BLADE(KH25-2025-BG220) 외"/>
    <x v="2388"/>
    <x v="0"/>
  </r>
  <r>
    <x v="55"/>
    <x v="55"/>
    <s v="와이에이씨가터(주)한국지점"/>
    <d v="2023-04-25T00:00:00"/>
    <s v="20230425-4023-2"/>
    <s v="CARRIER TAPE(CSP7500)"/>
    <x v="2389"/>
    <x v="0"/>
  </r>
  <r>
    <x v="55"/>
    <x v="55"/>
    <s v="주식회사 그린텍"/>
    <d v="2023-04-25T00:00:00"/>
    <s v="20230425-4024-2"/>
    <s v="PCB(OGR-102P)_Rev.2 외"/>
    <x v="2390"/>
    <x v="0"/>
  </r>
  <r>
    <x v="55"/>
    <x v="55"/>
    <s v="동성유공압"/>
    <d v="2023-04-25T00:00:00"/>
    <s v="20230425-4025-2"/>
    <s v="압력게이지(63*BD*100)"/>
    <x v="2000"/>
    <x v="0"/>
  </r>
  <r>
    <x v="55"/>
    <x v="55"/>
    <s v="주식회사 필텍"/>
    <d v="2023-04-25T00:00:00"/>
    <s v="20230425-4026-2"/>
    <s v="LED모듈(AMOST-20-FFD)"/>
    <x v="2391"/>
    <x v="0"/>
  </r>
  <r>
    <x v="55"/>
    <x v="55"/>
    <s v="부광하이텍(주)"/>
    <d v="2023-04-25T00:00:00"/>
    <s v="20230425-4027-2"/>
    <s v="TRAY(857) PET대전방지 외"/>
    <x v="2392"/>
    <x v="0"/>
  </r>
  <r>
    <x v="55"/>
    <x v="55"/>
    <s v="주식회사기륭데이타정보"/>
    <d v="2023-04-25T00:00:00"/>
    <s v="20230425-4028-2"/>
    <s v="LABEL(ART지/2도인쇄/65*40)"/>
    <x v="1973"/>
    <x v="0"/>
  </r>
  <r>
    <x v="55"/>
    <x v="55"/>
    <s v="보인산전"/>
    <d v="2023-04-25T00:00:00"/>
    <s v="20230425-4029-6"/>
    <s v="CABLE(SMH200-0424-350-4R)"/>
    <x v="2393"/>
    <x v="0"/>
  </r>
  <r>
    <x v="55"/>
    <x v="55"/>
    <s v="(주)덕성테크팩"/>
    <d v="2023-04-25T00:00:00"/>
    <s v="20230425-4030-2"/>
    <s v="TAPE(BLUE TAPE_6㎝) 외"/>
    <x v="2394"/>
    <x v="0"/>
  </r>
  <r>
    <x v="55"/>
    <x v="55"/>
    <s v="(주)정도파워텍"/>
    <d v="2023-04-25T00:00:00"/>
    <s v="20230425-4031-2"/>
    <s v="SMPS(JD009/150W형) 외"/>
    <x v="2395"/>
    <x v="0"/>
  </r>
  <r>
    <x v="55"/>
    <x v="55"/>
    <s v="(주)유진플라스틱"/>
    <d v="2023-04-25T00:00:00"/>
    <s v="20230425-4032-2"/>
    <s v="PC FILTER(SLC SERIES)"/>
    <x v="2396"/>
    <x v="0"/>
  </r>
  <r>
    <x v="55"/>
    <x v="55"/>
    <s v="(주)신화테크"/>
    <d v="2023-04-25T00:00:00"/>
    <s v="20230425-4033-4"/>
    <s v="HARNESS(PM CONNECTOR TYPE)"/>
    <x v="2397"/>
    <x v="0"/>
  </r>
  <r>
    <x v="55"/>
    <x v="55"/>
    <s v="주식회사 심텍"/>
    <d v="2023-04-25T00:00:00"/>
    <s v="20230425-4034-2"/>
    <s v="WAFER(20022WS-04) 외"/>
    <x v="2398"/>
    <x v="0"/>
  </r>
  <r>
    <x v="55"/>
    <x v="55"/>
    <s v="(주)큐에스아이"/>
    <d v="2023-04-25T00:00:00"/>
    <s v="20230425-4035-2"/>
    <s v="L/D(QL65D7SC-L) 외"/>
    <x v="2399"/>
    <x v="0"/>
  </r>
  <r>
    <x v="55"/>
    <x v="55"/>
    <s v="익산세기냉동"/>
    <d v="2023-04-25T00:00:00"/>
    <s v="20230425-4036-2"/>
    <s v="부직포(ACU)_20M"/>
    <x v="2145"/>
    <x v="0"/>
  </r>
  <r>
    <x v="55"/>
    <x v="55"/>
    <s v="(주)RN2테크놀로지"/>
    <d v="2023-04-25T00:00:00"/>
    <s v="20230425-4037-2"/>
    <s v="CERAMIC PCB(LS-3525-A-2S-OD) 외"/>
    <x v="2400"/>
    <x v="0"/>
  </r>
  <r>
    <x v="55"/>
    <x v="55"/>
    <s v="지와이테크(GY TECH)"/>
    <d v="2023-04-25T00:00:00"/>
    <s v="20230425-4038-2"/>
    <s v="METAL PCB(OL44GLF-1CH)_Rev. 외"/>
    <x v="2401"/>
    <x v="0"/>
  </r>
  <r>
    <x v="55"/>
    <x v="55"/>
    <s v="주식회사 성진테크"/>
    <d v="2023-04-25T00:00:00"/>
    <s v="20230425-4039-2"/>
    <s v="COLLET(RU-3048-3048) 외"/>
    <x v="2402"/>
    <x v="0"/>
  </r>
  <r>
    <x v="55"/>
    <x v="55"/>
    <s v="한국신광마이크로애렉트로닉스㈜"/>
    <d v="2023-04-25T00:00:00"/>
    <s v="20230425-4040-2"/>
    <s v="STEM(23B)26.5mm 외"/>
    <x v="2403"/>
    <x v="0"/>
  </r>
  <r>
    <x v="55"/>
    <x v="55"/>
    <s v="신화전자"/>
    <d v="2023-04-25T00:00:00"/>
    <s v="20230425-4041-2"/>
    <s v="SILICON PACKING B 외"/>
    <x v="2404"/>
    <x v="0"/>
  </r>
  <r>
    <x v="55"/>
    <x v="55"/>
    <s v="알엔에스 주식회사"/>
    <d v="2023-04-25T00:00:00"/>
    <s v="20230425-4042-2"/>
    <s v="PCB(OP304TL-1) 외"/>
    <x v="2405"/>
    <x v="0"/>
  </r>
  <r>
    <x v="55"/>
    <x v="55"/>
    <s v="주식회사 유니언스"/>
    <d v="2023-04-25T00:00:00"/>
    <s v="20230425-4043-2"/>
    <s v="크리너(E-Z CLEAN)"/>
    <x v="2406"/>
    <x v="0"/>
  </r>
  <r>
    <x v="55"/>
    <x v="55"/>
    <s v="(주)위너에코텍"/>
    <d v="2023-04-25T00:00:00"/>
    <s v="20230425-4044-2"/>
    <s v="COVER(Rear/K,T,R,F공용)"/>
    <x v="1652"/>
    <x v="0"/>
  </r>
  <r>
    <x v="55"/>
    <x v="55"/>
    <s v="(주)유피테크"/>
    <d v="2023-04-25T00:00:00"/>
    <s v="20230425-4045-4"/>
    <s v="METAL MASK(064CF-16A55(N)) 외"/>
    <x v="67"/>
    <x v="0"/>
  </r>
  <r>
    <x v="55"/>
    <x v="55"/>
    <s v="계림이엔티"/>
    <d v="2023-04-25T00:00:00"/>
    <s v="20230425-4046-2"/>
    <s v="IC(S4289-61)"/>
    <x v="2407"/>
    <x v="0"/>
  </r>
  <r>
    <x v="55"/>
    <x v="55"/>
    <s v="세원옵틱스(주)"/>
    <d v="2023-04-25T00:00:00"/>
    <s v="20230425-4047-6"/>
    <s v="IR Cut Coating(OSD_1109BPF)"/>
    <x v="2408"/>
    <x v="0"/>
  </r>
  <r>
    <x v="55"/>
    <x v="55"/>
    <s v="씨엔케이트레이딩"/>
    <d v="2023-04-25T00:00:00"/>
    <s v="20230425-4048-2"/>
    <s v="CHIP-LED(NH-Z1921RGBA-SG) 외"/>
    <x v="2409"/>
    <x v="0"/>
  </r>
  <r>
    <x v="55"/>
    <x v="55"/>
    <s v="(주)선일일렉콤"/>
    <d v="2023-04-25T00:00:00"/>
    <s v="20230425-4049-2"/>
    <s v="기구물(LED 투광등)"/>
    <x v="2410"/>
    <x v="0"/>
  </r>
  <r>
    <x v="55"/>
    <x v="55"/>
    <s v="동화아이엔디(주)"/>
    <d v="2023-04-25T00:00:00"/>
    <s v="20230425-4050-2"/>
    <s v="CHIP(IR6KS7Z) 외"/>
    <x v="2411"/>
    <x v="0"/>
  </r>
  <r>
    <x v="55"/>
    <x v="55"/>
    <s v="주식회사 케미탑상사"/>
    <d v="2023-04-25T00:00:00"/>
    <s v="20230425-4051-2"/>
    <s v="MEK"/>
    <x v="2002"/>
    <x v="0"/>
  </r>
  <r>
    <x v="55"/>
    <x v="55"/>
    <s v="주식회사 엠티아이엠"/>
    <d v="2023-04-25T00:00:00"/>
    <s v="20230425-4052-2"/>
    <s v="CARRIER TAPE(OGR-101P/24mm) 외"/>
    <x v="2412"/>
    <x v="0"/>
  </r>
  <r>
    <x v="55"/>
    <x v="55"/>
    <s v="(주)지피엔이"/>
    <d v="2023-04-25T00:00:00"/>
    <s v="20230425-4053-2"/>
    <s v="습도지시카드(3HIC-40L) 외"/>
    <x v="2031"/>
    <x v="0"/>
  </r>
  <r>
    <x v="55"/>
    <x v="55"/>
    <s v="(주)대성기연"/>
    <d v="2023-04-25T00:00:00"/>
    <s v="20230425-4054-2"/>
    <s v="가습기 실린더(ACU 교체용)"/>
    <x v="2413"/>
    <x v="0"/>
  </r>
  <r>
    <x v="55"/>
    <x v="55"/>
    <s v="주식회사 거성정밀"/>
    <d v="2023-04-25T00:00:00"/>
    <s v="20230425-4055-2"/>
    <s v="Blade(28S, Al 5052) 외"/>
    <x v="2414"/>
    <x v="0"/>
  </r>
  <r>
    <x v="55"/>
    <x v="55"/>
    <s v="우명전자산업"/>
    <d v="2023-04-25T00:00:00"/>
    <s v="20230425-4056-2"/>
    <s v="PCB(PD-4B) 외"/>
    <x v="2415"/>
    <x v="0"/>
  </r>
  <r>
    <x v="55"/>
    <x v="55"/>
    <s v="대명금속"/>
    <d v="2023-04-25T00:00:00"/>
    <s v="20230425-4057-2"/>
    <s v="둥근머리볼트(M1*5)MS 외"/>
    <x v="670"/>
    <x v="0"/>
  </r>
  <r>
    <x v="55"/>
    <x v="55"/>
    <s v="노령종합상사"/>
    <d v="2023-04-25T00:00:00"/>
    <s v="20230425-4058-2"/>
    <s v="세메다인RXF(20g)"/>
    <x v="2049"/>
    <x v="0"/>
  </r>
  <r>
    <x v="55"/>
    <x v="55"/>
    <s v="(주)용비통상"/>
    <d v="2023-04-25T00:00:00"/>
    <s v="20230425-4059-2"/>
    <s v="LOCTITE ABLESTIK(2025DSI/5cc) 외"/>
    <x v="2416"/>
    <x v="0"/>
  </r>
  <r>
    <x v="55"/>
    <x v="55"/>
    <s v="주식회사 케이태우"/>
    <d v="2023-04-25T00:00:00"/>
    <s v="20230425-4060-2"/>
    <s v="CASE(Audi_PA6GF15) 외"/>
    <x v="2417"/>
    <x v="0"/>
  </r>
  <r>
    <x v="55"/>
    <x v="55"/>
    <s v="제이에스테크"/>
    <d v="2023-04-25T00:00:00"/>
    <s v="20230425-4061-2"/>
    <s v="Al Plate(Φ72, 0.5t) 외"/>
    <x v="2418"/>
    <x v="0"/>
  </r>
  <r>
    <x v="55"/>
    <x v="55"/>
    <s v="디에스티반도체"/>
    <d v="2023-04-25T00:00:00"/>
    <s v="20230425-4062-2"/>
    <s v="Wafer Sawing(4분할 검출기)"/>
    <x v="1303"/>
    <x v="0"/>
  </r>
  <r>
    <x v="55"/>
    <x v="55"/>
    <s v="디에스티반도체"/>
    <d v="2023-04-25T00:00:00"/>
    <s v="20230425-4063-2"/>
    <s v="SAW WAFER(SU7500) 외"/>
    <x v="2419"/>
    <x v="0"/>
  </r>
  <r>
    <x v="55"/>
    <x v="55"/>
    <s v="엠에스테크(MS TECH)"/>
    <d v="2023-04-25T00:00:00"/>
    <s v="20230425-4064-2"/>
    <s v="BRACKET(SLIM ANTENNA TX_AL1.5T) 외"/>
    <x v="2420"/>
    <x v="0"/>
  </r>
  <r>
    <x v="55"/>
    <x v="55"/>
    <s v="태성산업(주)익산공장"/>
    <d v="2023-04-25T00:00:00"/>
    <s v="20230425-4065-2"/>
    <s v="BOX(1.5호) 외"/>
    <x v="2421"/>
    <x v="0"/>
  </r>
  <r>
    <x v="55"/>
    <x v="55"/>
    <s v="애드테크"/>
    <d v="2023-04-25T00:00:00"/>
    <s v="20230425-4066-2"/>
    <s v="UV TAPE(DU-9177)"/>
    <x v="2067"/>
    <x v="0"/>
  </r>
  <r>
    <x v="55"/>
    <x v="55"/>
    <s v="주식회사 153신성"/>
    <d v="2023-04-25T00:00:00"/>
    <s v="20230425-4067-2"/>
    <s v="이형제(NB500) 외"/>
    <x v="2422"/>
    <x v="0"/>
  </r>
  <r>
    <x v="55"/>
    <x v="55"/>
    <s v="이오에스(주)"/>
    <d v="2023-04-25T00:00:00"/>
    <s v="20230425-4068-2"/>
    <s v="PCB(EOM Board_Right) 외"/>
    <x v="2062"/>
    <x v="0"/>
  </r>
  <r>
    <x v="55"/>
    <x v="55"/>
    <s v="주식회사 남광스틸"/>
    <d v="2023-04-25T00:00:00"/>
    <s v="20230425-4069-2"/>
    <s v="SIDE BRACKET-01(8014호환) 외"/>
    <x v="2423"/>
    <x v="0"/>
  </r>
  <r>
    <x v="55"/>
    <x v="55"/>
    <s v="금아전자"/>
    <d v="2023-04-25T00:00:00"/>
    <s v="20230425-4070-2"/>
    <s v="CABLE(External-R-01) 외"/>
    <x v="2424"/>
    <x v="0"/>
  </r>
  <r>
    <x v="55"/>
    <x v="55"/>
    <s v="주식회사 금성전열"/>
    <d v="2023-04-25T00:00:00"/>
    <s v="20230425-4071-2"/>
    <s v="써머 커플(진공프레스용)"/>
    <x v="1735"/>
    <x v="0"/>
  </r>
  <r>
    <x v="55"/>
    <x v="55"/>
    <s v="(주)솔룩스"/>
    <d v="2023-04-25T00:00:00"/>
    <s v="20230425-4072-2"/>
    <s v="무연솔더크림(NP303-LHGQ-20KR)"/>
    <x v="66"/>
    <x v="0"/>
  </r>
  <r>
    <x v="55"/>
    <x v="55"/>
    <s v="우리기술"/>
    <d v="2023-04-25T00:00:00"/>
    <s v="20230425-4073-2"/>
    <s v="H-PIN(CPEA107-1102A003C1AA) 외"/>
    <x v="2207"/>
    <x v="0"/>
  </r>
  <r>
    <x v="55"/>
    <x v="55"/>
    <s v="세광전자금속"/>
    <d v="2023-04-25T00:00:00"/>
    <s v="20230425-4074-2"/>
    <s v="Pin(Audi_C5210R) 외"/>
    <x v="2425"/>
    <x v="0"/>
  </r>
  <r>
    <x v="55"/>
    <x v="55"/>
    <s v="신우전자(주)"/>
    <d v="2023-04-25T00:00:00"/>
    <s v="20230425-4075-2"/>
    <s v="CARRIER TAPE(OD30M2) 외"/>
    <x v="2426"/>
    <x v="0"/>
  </r>
  <r>
    <x v="55"/>
    <x v="55"/>
    <s v="세종산업(주)"/>
    <d v="2023-04-25T00:00:00"/>
    <s v="20230425-4076-2"/>
    <s v="NEEDLE(21G/PLASTIC) 외"/>
    <x v="2145"/>
    <x v="0"/>
  </r>
  <r>
    <x v="55"/>
    <x v="55"/>
    <s v="(주)크린이엔지"/>
    <d v="2023-04-25T00:00:00"/>
    <s v="20230425-4077-2"/>
    <s v="CARBON MAT FILTER 외"/>
    <x v="2384"/>
    <x v="0"/>
  </r>
  <r>
    <x v="55"/>
    <x v="55"/>
    <s v="(주)한국무역정보통신"/>
    <d v="2023-04-25T00:00:00"/>
    <s v="20230425-7002-2"/>
    <s v="에스제이아이 내국신용장 발급수수료"/>
    <x v="2083"/>
    <x v="0"/>
  </r>
  <r>
    <x v="55"/>
    <x v="55"/>
    <s v="(주)에스원전주"/>
    <d v="2023-04-25T00:00:00"/>
    <s v="20230425-7003-2"/>
    <s v="무인기계경비용역료"/>
    <x v="2068"/>
    <x v="0"/>
  </r>
  <r>
    <x v="55"/>
    <x v="55"/>
    <s v="(주)에스원전주"/>
    <d v="2023-04-25T00:00:00"/>
    <s v="20230425-7003-4"/>
    <s v="에스원 VP이용료"/>
    <x v="1810"/>
    <x v="0"/>
  </r>
  <r>
    <x v="55"/>
    <x v="55"/>
    <s v="(주)에스원전주"/>
    <d v="2023-04-25T00:00:00"/>
    <s v="20230425-7003-6"/>
    <s v="보안정보시스템 이용료"/>
    <x v="2314"/>
    <x v="0"/>
  </r>
  <r>
    <x v="55"/>
    <x v="55"/>
    <s v="대한산업보건협회"/>
    <d v="2023-04-25T00:00:00"/>
    <s v="20230425-7004-2"/>
    <s v="4월 보건관리대행수수료"/>
    <x v="1"/>
    <x v="0"/>
  </r>
  <r>
    <x v="55"/>
    <x v="55"/>
    <s v="사단법인대한산업안전협회"/>
    <d v="2023-04-25T00:00:00"/>
    <s v="20230425-7005-2"/>
    <s v="4월 안전관리대행수수료"/>
    <x v="2067"/>
    <x v="0"/>
  </r>
  <r>
    <x v="55"/>
    <x v="55"/>
    <s v="우진ACT 호남지사"/>
    <d v="2023-04-25T00:00:00"/>
    <s v="20230425-7008-2"/>
    <s v="방진복외"/>
    <x v="1961"/>
    <x v="0"/>
  </r>
  <r>
    <x v="55"/>
    <x v="55"/>
    <s v="삼성전자서비스(주)"/>
    <d v="2023-04-25T00:00:00"/>
    <s v="20230425-7010-2"/>
    <s v="삼성컬러프린터 정착기 교체"/>
    <x v="1656"/>
    <x v="0"/>
  </r>
  <r>
    <x v="55"/>
    <x v="55"/>
    <s v="개별화물"/>
    <d v="2023-04-25T00:00:00"/>
    <s v="20230425-7015-2"/>
    <s v="LED조명기구 납품시 운반비"/>
    <x v="1976"/>
    <x v="0"/>
  </r>
  <r>
    <x v="55"/>
    <x v="55"/>
    <s v="전주터미널퀵"/>
    <d v="2023-04-25T00:00:00"/>
    <s v="20230425-7016-2"/>
    <s v="LWR 외주임가공시 운반비"/>
    <x v="2427"/>
    <x v="0"/>
  </r>
  <r>
    <x v="55"/>
    <x v="55"/>
    <s v="케이씨컴플라이언스(KC Compliance)"/>
    <d v="2023-04-25T00:00:00"/>
    <s v="20230425-7017-2"/>
    <s v="PM Sensor A Type CE 인증 시험수수료"/>
    <x v="1520"/>
    <x v="0"/>
  </r>
  <r>
    <x v="55"/>
    <x v="55"/>
    <s v="재단법인 키엘연구원"/>
    <d v="2023-04-25T00:00:00"/>
    <s v="20230425-7018-2"/>
    <s v="LED스포츠등 전문기관검사 시험수수료"/>
    <x v="2428"/>
    <x v="0"/>
  </r>
  <r>
    <x v="55"/>
    <x v="55"/>
    <s v="(주)쓰리에치코퍼레이션"/>
    <d v="2023-04-25T00:00:00"/>
    <s v="20230425-7022-2"/>
    <s v="SRO700 Vacuum Reflow Oven 설비 - 계약금"/>
    <x v="2429"/>
    <x v="0"/>
  </r>
  <r>
    <x v="55"/>
    <x v="55"/>
    <s v="럭스피아㈜ 전주지점"/>
    <d v="2023-04-26T00:00:00"/>
    <s v="20230426-4001-4"/>
    <s v="OL55LFF-C"/>
    <x v="2430"/>
    <x v="0"/>
  </r>
  <r>
    <x v="55"/>
    <x v="55"/>
    <s v="(주)상지기술"/>
    <d v="2023-04-26T00:00:00"/>
    <s v="20230426-4002-2"/>
    <s v="SMPS(BSL-36060BP VCI)"/>
    <x v="2431"/>
    <x v="0"/>
  </r>
  <r>
    <x v="55"/>
    <x v="55"/>
    <s v="(유)씨피전자"/>
    <d v="2023-04-26T00:00:00"/>
    <s v="20230426-4003-4"/>
    <s v="503830018000-V1 외"/>
    <x v="2432"/>
    <x v="0"/>
  </r>
  <r>
    <x v="55"/>
    <x v="55"/>
    <s v="(주)한국알루미늄"/>
    <d v="2023-04-26T00:00:00"/>
    <s v="20230426-4004-2"/>
    <s v="AL-CASE(SLC SERIES REV_B) 외"/>
    <x v="2433"/>
    <x v="0"/>
  </r>
  <r>
    <x v="55"/>
    <x v="55"/>
    <s v="주식회사오감테크놀러지"/>
    <d v="2023-04-26T00:00:00"/>
    <s v="20230426-4005-2"/>
    <s v="Ceramic Heater"/>
    <x v="2434"/>
    <x v="0"/>
  </r>
  <r>
    <x v="55"/>
    <x v="55"/>
    <s v="건웅기계주식회사"/>
    <d v="2023-04-26T00:00:00"/>
    <s v="20230426-4006-4"/>
    <s v="멀티빔스티커 부착 외"/>
    <x v="2435"/>
    <x v="0"/>
  </r>
  <r>
    <x v="55"/>
    <x v="55"/>
    <s v="하이솔이엠 주식회사"/>
    <d v="2023-04-26T00:00:00"/>
    <s v="20230426-4007-2"/>
    <s v="CMC(240H-F-4040-25%) 외"/>
    <x v="2436"/>
    <x v="0"/>
  </r>
  <r>
    <x v="55"/>
    <x v="55"/>
    <s v="주식회사 다이테크"/>
    <d v="2023-04-26T00:00:00"/>
    <s v="20230426-4008-2"/>
    <s v="SAW WAFER(TOP1401Y) 외"/>
    <x v="2437"/>
    <x v="0"/>
  </r>
  <r>
    <x v="55"/>
    <x v="55"/>
    <s v="(주)에스알산업"/>
    <d v="2023-04-26T00:00:00"/>
    <s v="20230426-4009-2"/>
    <s v="INDEX MARK(5.5x8mm)"/>
    <x v="2093"/>
    <x v="0"/>
  </r>
  <r>
    <x v="55"/>
    <x v="55"/>
    <s v="(주)청용산업"/>
    <d v="2023-04-26T00:00:00"/>
    <s v="20230426-4010-2"/>
    <s v="TUBE+PLUG(2EA) SET"/>
    <x v="1839"/>
    <x v="0"/>
  </r>
  <r>
    <x v="55"/>
    <x v="55"/>
    <s v="Daido Kogyo Co., Ltd"/>
    <d v="2023-04-26T00:00:00"/>
    <s v="20230426-4011-2"/>
    <s v="CHIP(MED7P5)"/>
    <x v="1"/>
    <x v="0"/>
  </r>
  <r>
    <x v="55"/>
    <x v="55"/>
    <s v="주식회사 파인옵토디바이스"/>
    <d v="2023-04-26T00:00:00"/>
    <s v="20230426-4012-2"/>
    <s v="LED(STW8Q14D/T5)"/>
    <x v="2438"/>
    <x v="0"/>
  </r>
  <r>
    <x v="55"/>
    <x v="55"/>
    <s v="레이트론(주)"/>
    <d v="2023-04-27T00:00:00"/>
    <s v="20230427-4001-2"/>
    <s v="EMC(NT8523-82000)"/>
    <x v="2439"/>
    <x v="0"/>
  </r>
  <r>
    <x v="55"/>
    <x v="55"/>
    <s v="씬시어전자"/>
    <d v="2023-04-27T00:00:00"/>
    <s v="20230427-4002-2"/>
    <s v="IC(MAX4452EUK+T) 외"/>
    <x v="2440"/>
    <x v="0"/>
  </r>
  <r>
    <x v="55"/>
    <x v="55"/>
    <s v="씬시어전자"/>
    <d v="2023-04-27T00:00:00"/>
    <s v="20230427-4003-4"/>
    <s v="케이블타이(200mm) 외"/>
    <x v="2441"/>
    <x v="0"/>
  </r>
  <r>
    <x v="55"/>
    <x v="55"/>
    <s v="화일조명"/>
    <d v="2023-04-27T00:00:00"/>
    <s v="20230427-4004-2"/>
    <s v="ODTLP-050-57K(E)"/>
    <x v="2442"/>
    <x v="0"/>
  </r>
  <r>
    <x v="55"/>
    <x v="55"/>
    <s v="도미노코리아주식회사"/>
    <d v="2023-04-27T00:00:00"/>
    <s v="20230427-4005-2"/>
    <s v="Make up cartridge(MC-291BK) 외"/>
    <x v="2443"/>
    <x v="0"/>
  </r>
  <r>
    <x v="55"/>
    <x v="55"/>
    <s v="(주)제이앤디테크"/>
    <d v="2023-04-28T00:00:00"/>
    <s v="20230428-4001-2"/>
    <s v="SOLDERING TIP"/>
    <x v="2380"/>
    <x v="0"/>
  </r>
  <r>
    <x v="55"/>
    <x v="55"/>
    <s v="한국닛또덴꼬(주)"/>
    <d v="2023-04-28T00:00:00"/>
    <s v="20230428-4002-2"/>
    <s v="EMC(NT-900)"/>
    <x v="2444"/>
    <x v="0"/>
  </r>
  <r>
    <x v="55"/>
    <x v="55"/>
    <s v="씨케이티 주식회사"/>
    <d v="2023-04-28T00:00:00"/>
    <s v="20230428-4003-2"/>
    <s v="REAR COVER(PM/L TYPE)"/>
    <x v="1888"/>
    <x v="0"/>
  </r>
  <r>
    <x v="55"/>
    <x v="55"/>
    <s v="(주)케이티"/>
    <d v="2023-04-28T00:00:00"/>
    <s v="20230428-7001-2"/>
    <s v="사회보험EDI이용료"/>
    <x v="2099"/>
    <x v="0"/>
  </r>
  <r>
    <x v="55"/>
    <x v="55"/>
    <s v="(주)케이티"/>
    <d v="2023-04-28T00:00:00"/>
    <s v="20230428-7001-4"/>
    <s v="자동화재속보설비 통신비"/>
    <x v="2100"/>
    <x v="0"/>
  </r>
  <r>
    <x v="55"/>
    <x v="55"/>
    <s v="(주)LG유플러스"/>
    <d v="2023-04-28T00:00:00"/>
    <s v="20230428-7002-2"/>
    <s v="전화요금"/>
    <x v="2445"/>
    <x v="0"/>
  </r>
  <r>
    <x v="55"/>
    <x v="55"/>
    <s v="(유)군산종합가스"/>
    <d v="2023-04-28T00:00:00"/>
    <s v="20230428-7005-2"/>
    <s v="LPG가스요금"/>
    <x v="2446"/>
    <x v="0"/>
  </r>
  <r>
    <x v="55"/>
    <x v="55"/>
    <s v="정자엠코헤리츠 관리사무소"/>
    <d v="2023-04-28T00:00:00"/>
    <s v="20230428-7006-2"/>
    <s v="관리비(엠코헤리츠 302/707)"/>
    <x v="2447"/>
    <x v="0"/>
  </r>
  <r>
    <x v="55"/>
    <x v="55"/>
    <s v="정자엠코헤리츠 관리사무소"/>
    <d v="2023-04-28T00:00:00"/>
    <s v="20230428-7006-4"/>
    <s v="관리비(엠코헤리츠 302/707)"/>
    <x v="1"/>
    <x v="0"/>
  </r>
  <r>
    <x v="55"/>
    <x v="55"/>
    <s v="주식회사 웰스라움"/>
    <d v="2023-04-28T00:00:00"/>
    <s v="20230428-7008-2"/>
    <s v="사무실 파티션 구입"/>
    <x v="342"/>
    <x v="0"/>
  </r>
  <r>
    <x v="55"/>
    <x v="55"/>
    <s v="(유)신일해외관광"/>
    <d v="2023-04-28T00:00:00"/>
    <s v="20230428-7018-2"/>
    <s v="4월 통근버스"/>
    <x v="2087"/>
    <x v="0"/>
  </r>
  <r>
    <x v="55"/>
    <x v="55"/>
    <s v="익산관세사무소"/>
    <d v="2023-04-29T00:00:00"/>
    <s v="20230429-7002-2"/>
    <s v="NATEC 수출통관료"/>
    <x v="2448"/>
    <x v="0"/>
  </r>
  <r>
    <x v="55"/>
    <x v="55"/>
    <s v="(주)스미스테크"/>
    <d v="2023-04-30T00:00:00"/>
    <s v="20230430-4001-2"/>
    <s v="MOISTURE BAG(425*510) 외"/>
    <x v="2449"/>
    <x v="0"/>
  </r>
  <r>
    <x v="55"/>
    <x v="55"/>
    <s v="국보물류(주)"/>
    <d v="2023-04-30T00:00:00"/>
    <s v="20230430-7001-2"/>
    <s v="OMRON(상해) 수출통관료"/>
    <x v="2141"/>
    <x v="0"/>
  </r>
  <r>
    <x v="55"/>
    <x v="55"/>
    <s v="국보물류(주)"/>
    <d v="2023-04-30T00:00:00"/>
    <s v="20230430-7001-3"/>
    <s v="OMRON(상해) 수출통관료"/>
    <x v="2104"/>
    <x v="0"/>
  </r>
  <r>
    <x v="55"/>
    <x v="55"/>
    <s v="국보물류(주)"/>
    <d v="2023-04-30T00:00:00"/>
    <s v="20230430-7001-4"/>
    <s v="OMRON(상해) 수출통관료"/>
    <x v="2104"/>
    <x v="0"/>
  </r>
  <r>
    <x v="55"/>
    <x v="55"/>
    <s v="국보물류(주)"/>
    <d v="2023-04-30T00:00:00"/>
    <s v="20230430-7001-5"/>
    <s v="OMRON(상해) 수출통관료"/>
    <x v="2104"/>
    <x v="0"/>
  </r>
  <r>
    <x v="55"/>
    <x v="55"/>
    <s v="국보물류(주)"/>
    <d v="2023-04-30T00:00:00"/>
    <s v="20230430-7001-6"/>
    <s v="OMRON(상해) 수출통관료"/>
    <x v="2104"/>
    <x v="0"/>
  </r>
  <r>
    <x v="55"/>
    <x v="55"/>
    <s v="전주터미널퀵"/>
    <d v="2023-04-30T00:00:00"/>
    <s v="20230430-7006-2"/>
    <s v="LG전자 출하시 운임"/>
    <x v="2450"/>
    <x v="0"/>
  </r>
  <r>
    <x v="55"/>
    <x v="55"/>
    <s v="유한회사 제이와이산업"/>
    <d v="2023-04-30T00:00:00"/>
    <s v="20230430-7008-2"/>
    <s v="일반폐기물 처리"/>
    <x v="647"/>
    <x v="0"/>
  </r>
  <r>
    <x v="55"/>
    <x v="55"/>
    <s v="엘에프에스(주)오디텍점"/>
    <d v="2023-04-30T00:00:00"/>
    <s v="20230430-7009-3"/>
    <s v="4월 식대"/>
    <x v="2451"/>
    <x v="0"/>
  </r>
  <r>
    <x v="55"/>
    <x v="55"/>
    <s v="로젠전주"/>
    <d v="2023-04-30T00:00:00"/>
    <s v="20230430-7010-2"/>
    <s v="4월분 택배료"/>
    <x v="2452"/>
    <x v="0"/>
  </r>
  <r>
    <x v="55"/>
    <x v="55"/>
    <s v="현대3공단 주유소"/>
    <d v="2023-04-30T00:00:00"/>
    <s v="20230430-7011-5"/>
    <s v="4월 주유"/>
    <x v="1"/>
    <x v="0"/>
  </r>
  <r>
    <x v="55"/>
    <x v="55"/>
    <s v="현대3공단 주유소"/>
    <d v="2023-04-30T00:00:00"/>
    <s v="20230430-7011-6"/>
    <s v="4월 주유"/>
    <x v="1"/>
    <x v="0"/>
  </r>
  <r>
    <x v="55"/>
    <x v="55"/>
    <s v="전북완주봉동용암(경동택배)"/>
    <d v="2023-04-30T00:00:00"/>
    <s v="20230430-7012-4"/>
    <s v="4월분 택배료"/>
    <x v="2453"/>
    <x v="0"/>
  </r>
  <r>
    <x v="55"/>
    <x v="55"/>
    <s v="RAYTRONJAPAN"/>
    <d v="2023-05-01T00:00:00"/>
    <s v="20230501-4001-2"/>
    <s v="CHIP(SU7500)-유상사급"/>
    <x v="1"/>
    <x v="0"/>
  </r>
  <r>
    <x v="55"/>
    <x v="55"/>
    <s v="SCHOTT GLASS MALAYSIA COMPONENTS SDN.BHD."/>
    <d v="2023-05-01T00:00:00"/>
    <s v="20230501-4002-2"/>
    <s v="형광체(SYB OD49 115deg) 외"/>
    <x v="1"/>
    <x v="0"/>
  </r>
  <r>
    <x v="55"/>
    <x v="55"/>
    <s v="(주)비트정보기술"/>
    <d v="2023-05-01T00:00:00"/>
    <s v="20230501-7002-2"/>
    <s v="5월 ERP 유지 보수비"/>
    <x v="1980"/>
    <x v="0"/>
  </r>
  <r>
    <x v="55"/>
    <x v="55"/>
    <s v="인천공항세관장"/>
    <d v="2023-05-02T00:00:00"/>
    <s v="20230502-7002-1"/>
    <s v="CHIP(R85-35GSE) 외 수입시 수입부가세"/>
    <x v="2454"/>
    <x v="0"/>
  </r>
  <r>
    <x v="55"/>
    <x v="55"/>
    <s v="인천공항세관장"/>
    <d v="2023-05-02T00:00:00"/>
    <s v="20230502-7003-1"/>
    <s v="형광체 휠 모터 수입시 수입부가세"/>
    <x v="2455"/>
    <x v="0"/>
  </r>
  <r>
    <x v="55"/>
    <x v="55"/>
    <s v="인천공항세관장"/>
    <d v="2023-05-02T00:00:00"/>
    <s v="20230502-7004-1"/>
    <s v="CHIP(MED8P54) 수입시 수입부가세"/>
    <x v="2456"/>
    <x v="0"/>
  </r>
  <r>
    <x v="55"/>
    <x v="55"/>
    <s v="인천공항세관장"/>
    <d v="2023-05-02T00:00:00"/>
    <s v="20230502-7005-1"/>
    <s v="SILICON RESIN 외 수입시 수입부가세"/>
    <x v="2457"/>
    <x v="0"/>
  </r>
  <r>
    <x v="55"/>
    <x v="55"/>
    <s v="특급합동관세사무소"/>
    <d v="2023-05-02T00:00:00"/>
    <s v="20230502-7005-4"/>
    <s v="SILICON RESIN 외 수입시 수입통관비"/>
    <x v="1992"/>
    <x v="0"/>
  </r>
  <r>
    <x v="55"/>
    <x v="55"/>
    <s v="인천공항세관장"/>
    <d v="2023-05-02T00:00:00"/>
    <s v="20230502-7008-1"/>
    <s v="LED CHIP(MED7P5) 외 수입시 수입부가세"/>
    <x v="2458"/>
    <x v="0"/>
  </r>
  <r>
    <x v="55"/>
    <x v="55"/>
    <s v="EPISTAR"/>
    <d v="2023-05-04T00:00:00"/>
    <s v="20230504-4001-2"/>
    <s v="CHIP(ES-EEGHA14A)"/>
    <x v="1"/>
    <x v="0"/>
  </r>
  <r>
    <x v="55"/>
    <x v="55"/>
    <s v="TAIWAN ASIA SEMICONDUCTOR CORPORATION"/>
    <d v="2023-05-04T00:00:00"/>
    <s v="20230504-4002-2"/>
    <s v="CHIP(PD-30101U-B)"/>
    <x v="1"/>
    <x v="0"/>
  </r>
  <r>
    <x v="55"/>
    <x v="55"/>
    <s v="포인트오토메이션"/>
    <d v="2023-05-04T00:00:00"/>
    <s v="20230504-4003-2"/>
    <s v="MODIFY(OP30TS E/T)"/>
    <x v="2459"/>
    <x v="0"/>
  </r>
  <r>
    <x v="55"/>
    <x v="55"/>
    <s v="유한회사 천일이엔지"/>
    <d v="2023-05-04T00:00:00"/>
    <s v="20230504-7002-2"/>
    <s v="작동기능점검"/>
    <x v="2460"/>
    <x v="0"/>
  </r>
  <r>
    <x v="55"/>
    <x v="55"/>
    <s v="유한회사 천일이엔지"/>
    <d v="2023-05-04T00:00:00"/>
    <s v="20230504-7003-2"/>
    <s v="소방 시설 보수 공사"/>
    <x v="1471"/>
    <x v="0"/>
  </r>
  <r>
    <x v="55"/>
    <x v="55"/>
    <s v="주식회사 한비로"/>
    <d v="2023-05-05T00:00:00"/>
    <s v="20230505-7001-3"/>
    <s v="5월 그룹웨어 서버호스팅료외"/>
    <x v="2461"/>
    <x v="0"/>
  </r>
  <r>
    <x v="55"/>
    <x v="55"/>
    <s v="SCHOTT GLASS MALAYSIA COMPONENTS SDN.BHD."/>
    <d v="2023-05-08T00:00:00"/>
    <s v="20230508-4001-2"/>
    <s v="형광체(SYB OD49 115deg)"/>
    <x v="1"/>
    <x v="0"/>
  </r>
  <r>
    <x v="55"/>
    <x v="55"/>
    <s v="헤라코리아"/>
    <d v="2023-05-08T00:00:00"/>
    <s v="20230508-4002-2"/>
    <s v="AU WIRE(1.2MIL±1.7um)"/>
    <x v="2462"/>
    <x v="0"/>
  </r>
  <r>
    <x v="55"/>
    <x v="55"/>
    <s v="한국전력공사"/>
    <d v="2023-05-08T00:00:00"/>
    <s v="20230508-7001-2"/>
    <s v="4월 전기요금(본관)"/>
    <x v="2463"/>
    <x v="0"/>
  </r>
  <r>
    <x v="55"/>
    <x v="55"/>
    <s v="(유)전북전기관리소"/>
    <d v="2023-05-08T00:00:00"/>
    <s v="20230508-7012-2"/>
    <s v="5월 전기안전관리대행수수료"/>
    <x v="1984"/>
    <x v="0"/>
  </r>
  <r>
    <x v="55"/>
    <x v="55"/>
    <s v="전주세무서"/>
    <d v="2023-05-10T00:00:00"/>
    <s v="20230510-7010-2"/>
    <s v="1기 예정 부가세 환급"/>
    <x v="1"/>
    <x v="1877"/>
  </r>
  <r>
    <x v="55"/>
    <x v="55"/>
    <s v="진양제지"/>
    <d v="2023-05-10T00:00:00"/>
    <s v="20230510-7013-2"/>
    <s v="점보롤화장지"/>
    <x v="1979"/>
    <x v="0"/>
  </r>
  <r>
    <x v="55"/>
    <x v="55"/>
    <s v="주식회사 지니컴즈"/>
    <d v="2023-05-10T00:00:00"/>
    <s v="20230510-7014-2"/>
    <s v="2023 독일 뮌헨 자동화 전시회 관련 모니터 대여"/>
    <x v="1"/>
    <x v="0"/>
  </r>
  <r>
    <x v="55"/>
    <x v="55"/>
    <s v="한국생산성본부"/>
    <d v="2023-05-10T00:00:00"/>
    <s v="20230510-7015-2"/>
    <s v="영업기획실무자 3일 교육(오동수 이사, 박성운 과장)"/>
    <x v="1"/>
    <x v="0"/>
  </r>
  <r>
    <x v="55"/>
    <x v="55"/>
    <s v="인천공항세관장"/>
    <d v="2023-05-10T00:00:00"/>
    <s v="20230510-7016-1"/>
    <s v="SU7500CSP 수입시 수입부가세"/>
    <x v="2464"/>
    <x v="0"/>
  </r>
  <r>
    <x v="55"/>
    <x v="55"/>
    <s v="특급합동관세사무소"/>
    <d v="2023-05-10T00:00:00"/>
    <s v="20230510-7016-3"/>
    <s v="SU7500CSP 수입시 수입통관비"/>
    <x v="2465"/>
    <x v="0"/>
  </r>
  <r>
    <x v="55"/>
    <x v="55"/>
    <s v="인천공항세관장"/>
    <d v="2023-05-10T00:00:00"/>
    <s v="20230510-7017-1"/>
    <s v="세라믹 형광체 외 수입시 수입부가세"/>
    <x v="2466"/>
    <x v="0"/>
  </r>
  <r>
    <x v="55"/>
    <x v="55"/>
    <s v="특급합동관세사무소"/>
    <d v="2023-05-10T00:00:00"/>
    <s v="20230510-7017-3"/>
    <s v="세라믹 형광체 외 수입시 수입통관비"/>
    <x v="2467"/>
    <x v="0"/>
  </r>
  <r>
    <x v="55"/>
    <x v="55"/>
    <s v="디엠에스"/>
    <d v="2023-05-10T00:00:00"/>
    <s v="20230510-7018-2"/>
    <s v="LG전자향 샘플 납품시 운반비"/>
    <x v="2468"/>
    <x v="0"/>
  </r>
  <r>
    <x v="55"/>
    <x v="55"/>
    <s v="용달화물"/>
    <d v="2023-05-10T00:00:00"/>
    <s v="20230510-7019-2"/>
    <s v="LED램프 출하시 운반비"/>
    <x v="161"/>
    <x v="0"/>
  </r>
  <r>
    <x v="55"/>
    <x v="55"/>
    <s v="세미위즈"/>
    <d v="2023-05-15T00:00:00"/>
    <s v="20230515-4001-2"/>
    <s v="Wafer Table Rotary Spur Gear"/>
    <x v="74"/>
    <x v="0"/>
  </r>
  <r>
    <x v="55"/>
    <x v="55"/>
    <s v="한결정밀조각"/>
    <d v="2023-05-15T00:00:00"/>
    <s v="20230515-4002-2"/>
    <s v="AL명판(435*310*2T)"/>
    <x v="555"/>
    <x v="0"/>
  </r>
  <r>
    <x v="55"/>
    <x v="55"/>
    <s v="인천공항세관장"/>
    <d v="2023-05-15T00:00:00"/>
    <s v="20230515-7005-1"/>
    <s v="CHIP(TOP1401Y) 외 수입시 수입부가세"/>
    <x v="2469"/>
    <x v="0"/>
  </r>
  <r>
    <x v="55"/>
    <x v="55"/>
    <s v="인천공항세관장"/>
    <d v="2023-05-15T00:00:00"/>
    <s v="20230515-7006-1"/>
    <s v="CHIP(PD-30101U-B) 외 수입시 수입부가세"/>
    <x v="350"/>
    <x v="0"/>
  </r>
  <r>
    <x v="55"/>
    <x v="55"/>
    <s v="인천공항세관장"/>
    <d v="2023-05-15T00:00:00"/>
    <s v="20230515-7007-1"/>
    <s v="세라믹 형광체 외 수입시 수입부가세"/>
    <x v="2470"/>
    <x v="0"/>
  </r>
  <r>
    <x v="55"/>
    <x v="55"/>
    <s v="특급합동관세사무소"/>
    <d v="2023-05-15T00:00:00"/>
    <s v="20230515-7007-3"/>
    <s v="세라믹 형광체 외 수입시 수입통관비"/>
    <x v="2471"/>
    <x v="0"/>
  </r>
  <r>
    <x v="55"/>
    <x v="55"/>
    <s v="(주)서안국제운송"/>
    <d v="2023-05-15T00:00:00"/>
    <s v="20230515-7007-5"/>
    <s v="세라믹 형광체 외 수입시 수입통관비"/>
    <x v="1"/>
    <x v="0"/>
  </r>
  <r>
    <x v="55"/>
    <x v="55"/>
    <s v="(주)서안국제운송"/>
    <d v="2023-05-15T00:00:00"/>
    <s v="20230515-7007-6"/>
    <s v="세라믹 형광체 외 수입시 수입통관비"/>
    <x v="1993"/>
    <x v="0"/>
  </r>
  <r>
    <x v="55"/>
    <x v="55"/>
    <s v="(주)대한항공"/>
    <d v="2023-05-15T00:00:00"/>
    <s v="20230515-7007-8"/>
    <s v="세라믹 형광체 외 수입시 수입통관비"/>
    <x v="2472"/>
    <x v="0"/>
  </r>
  <r>
    <x v="55"/>
    <x v="55"/>
    <s v="나이스로지스"/>
    <d v="2023-05-15T00:00:00"/>
    <s v="20230515-7007-10"/>
    <s v="세라믹 형광체 외 수입시 수입통관비"/>
    <x v="1303"/>
    <x v="0"/>
  </r>
  <r>
    <x v="55"/>
    <x v="55"/>
    <s v="KOTITI시험연구원"/>
    <d v="2023-05-15T00:00:00"/>
    <s v="20230515-7009-2"/>
    <s v="XRF 측정 분석료"/>
    <x v="2473"/>
    <x v="0"/>
  </r>
  <r>
    <x v="55"/>
    <x v="55"/>
    <s v="재단법인 키엘연구원"/>
    <d v="2023-05-15T00:00:00"/>
    <s v="20230515-7016-2"/>
    <s v="LED가로등 전문기관검사 시험수수료"/>
    <x v="1984"/>
    <x v="0"/>
  </r>
  <r>
    <x v="55"/>
    <x v="55"/>
    <s v="파리바게트 삼례점"/>
    <d v="2023-05-15T00:00:00"/>
    <s v="20230515-7018-2"/>
    <s v="4월 생일자 케익지원"/>
    <x v="1979"/>
    <x v="0"/>
  </r>
  <r>
    <x v="55"/>
    <x v="55"/>
    <s v="유한회사 동양정보통신"/>
    <d v="2023-05-15T00:00:00"/>
    <s v="20230515-7020-2"/>
    <s v="영엽관리사무실 네트워크 설치공사"/>
    <x v="2474"/>
    <x v="0"/>
  </r>
  <r>
    <x v="55"/>
    <x v="55"/>
    <s v="(주)현대전기"/>
    <d v="2023-05-15T00:00:00"/>
    <s v="20230515-7020-5"/>
    <s v="영업관리사무실 멀티탭"/>
    <x v="2475"/>
    <x v="0"/>
  </r>
  <r>
    <x v="55"/>
    <x v="55"/>
    <s v="재단법인 키엘연구원"/>
    <d v="2023-05-15T00:00:00"/>
    <s v="20230515-7022-2"/>
    <s v="LED스포츠등 고효율에너지자재 인증 시험수수료"/>
    <x v="1775"/>
    <x v="0"/>
  </r>
  <r>
    <x v="55"/>
    <x v="55"/>
    <s v="코오롱하이필(대양)"/>
    <d v="2023-05-15T00:00:00"/>
    <s v="20230515-7023-2"/>
    <s v="5월 정수기렌탈"/>
    <x v="2008"/>
    <x v="0"/>
  </r>
  <r>
    <x v="55"/>
    <x v="55"/>
    <s v="HK XINYUHANG ELECTRONIC"/>
    <d v="2023-05-17T00:00:00"/>
    <s v="20230517-4001-2"/>
    <s v="CHIP LED(17-2102UBC) 외"/>
    <x v="1"/>
    <x v="0"/>
  </r>
  <r>
    <x v="55"/>
    <x v="55"/>
    <s v="한국전력공사"/>
    <d v="2023-05-18T00:00:00"/>
    <s v="20230518-7001-2"/>
    <s v="전기요금(신관)"/>
    <x v="2476"/>
    <x v="0"/>
  </r>
  <r>
    <x v="55"/>
    <x v="55"/>
    <s v="한생해운항공주식회사"/>
    <d v="2023-05-19T00:00:00"/>
    <s v="20230519-7003-3"/>
    <s v="이핀 출하시 통관수수료"/>
    <x v="1997"/>
    <x v="0"/>
  </r>
  <r>
    <x v="55"/>
    <x v="55"/>
    <s v="롯데렌탈(주)"/>
    <d v="2023-05-20T00:00:00"/>
    <s v="20230520-7001-7"/>
    <s v="차량렌탈(155하8506)"/>
    <x v="1"/>
    <x v="0"/>
  </r>
  <r>
    <x v="55"/>
    <x v="55"/>
    <s v="롯데렌탈(주)"/>
    <d v="2023-05-20T00:00:00"/>
    <s v="20230520-7001-9"/>
    <s v="차량렌탈(145호7991)"/>
    <x v="1"/>
    <x v="0"/>
  </r>
  <r>
    <x v="55"/>
    <x v="55"/>
    <s v="롯데렌탈(주)"/>
    <d v="2023-05-20T00:00:00"/>
    <s v="20230520-7001-11"/>
    <s v="차량렌탈(160하9089)"/>
    <x v="1"/>
    <x v="0"/>
  </r>
  <r>
    <x v="55"/>
    <x v="55"/>
    <s v="롯데렌탈(주)"/>
    <d v="2023-05-20T00:00:00"/>
    <s v="20230520-7001-13"/>
    <s v="차량렌탈(172호7801)"/>
    <x v="1"/>
    <x v="0"/>
  </r>
  <r>
    <x v="55"/>
    <x v="55"/>
    <s v="롯데렌탈(주)"/>
    <d v="2023-05-20T00:00:00"/>
    <s v="20230520-7001-15"/>
    <s v="차량렌탈(172호7802)"/>
    <x v="1"/>
    <x v="0"/>
  </r>
  <r>
    <x v="55"/>
    <x v="55"/>
    <s v="SK텔레콤"/>
    <d v="2023-05-22T00:00:00"/>
    <s v="20230522-7007-12"/>
    <s v="이동전화요금 010-5720-1550"/>
    <x v="2477"/>
    <x v="0"/>
  </r>
  <r>
    <x v="55"/>
    <x v="55"/>
    <s v="특급합동관세사무소"/>
    <d v="2023-05-22T00:00:00"/>
    <s v="20230522-7008-2"/>
    <s v="CHIP(17-2102UBGC) 외 수입시 수입통관료"/>
    <x v="1993"/>
    <x v="0"/>
  </r>
  <r>
    <x v="55"/>
    <x v="55"/>
    <s v="한국관세무역개발원인천공항특송사무"/>
    <d v="2023-05-22T00:00:00"/>
    <s v="20230522-7008-4"/>
    <s v="CHIP(17-2102UBGC) 외 수입시 수입통관료"/>
    <x v="2369"/>
    <x v="0"/>
  </r>
  <r>
    <x v="55"/>
    <x v="55"/>
    <s v="인천공항세관장"/>
    <d v="2023-05-22T00:00:00"/>
    <s v="20230522-7008-5"/>
    <s v="CHIP(17-2102UBGC) 외 수입시 수입부가세"/>
    <x v="2478"/>
    <x v="0"/>
  </r>
  <r>
    <x v="55"/>
    <x v="55"/>
    <s v="재단법인 키엘연구원"/>
    <d v="2023-05-22T00:00:00"/>
    <s v="20230522-7009-2"/>
    <s v="LED경관조명기구등 전문기관검사 시험수수료"/>
    <x v="2479"/>
    <x v="0"/>
  </r>
  <r>
    <x v="55"/>
    <x v="55"/>
    <s v="(주)은평조명"/>
    <d v="2023-05-24T00:00:00"/>
    <s v="20230524-4001-2"/>
    <s v="LED 벌브램프 외"/>
    <x v="2480"/>
    <x v="0"/>
  </r>
  <r>
    <x v="55"/>
    <x v="55"/>
    <s v="대한플러스전자(주)"/>
    <d v="2023-05-25T00:00:00"/>
    <s v="20230525-4001-2"/>
    <s v="IC(MBI5026GP) 외"/>
    <x v="2481"/>
    <x v="0"/>
  </r>
  <r>
    <x v="55"/>
    <x v="55"/>
    <s v="보인산전"/>
    <d v="2023-05-25T00:00:00"/>
    <s v="20230525-4002-4"/>
    <s v="20117WS-02 도색"/>
    <x v="2482"/>
    <x v="0"/>
  </r>
  <r>
    <x v="55"/>
    <x v="55"/>
    <s v="(주)폴리테크"/>
    <d v="2023-05-25T00:00:00"/>
    <s v="20230525-4003-2"/>
    <s v="Epoxy(PT-1288CLT_30cc Silinge)"/>
    <x v="2379"/>
    <x v="0"/>
  </r>
  <r>
    <x v="55"/>
    <x v="55"/>
    <s v="주식회사기륭데이타정보"/>
    <d v="2023-05-25T00:00:00"/>
    <s v="20230525-4004-2"/>
    <s v="LABEL(ART지/2도인쇄/65*40)"/>
    <x v="1973"/>
    <x v="0"/>
  </r>
  <r>
    <x v="55"/>
    <x v="55"/>
    <s v="지와이컨넥터"/>
    <d v="2023-05-25T00:00:00"/>
    <s v="20230525-4005-4"/>
    <s v="HARNESS(12505HS-1526-200MM) 외"/>
    <x v="2483"/>
    <x v="0"/>
  </r>
  <r>
    <x v="55"/>
    <x v="55"/>
    <s v="주식회사 그린텍"/>
    <d v="2023-05-25T00:00:00"/>
    <s v="20230525-4006-2"/>
    <s v="PCB(SU7500CSP)_Rev.C 외"/>
    <x v="2484"/>
    <x v="0"/>
  </r>
  <r>
    <x v="55"/>
    <x v="55"/>
    <s v="(주)한양반도체"/>
    <d v="2023-05-25T00:00:00"/>
    <s v="20230525-4007-2"/>
    <s v="사각지지대(CDU10/2MM)"/>
    <x v="2314"/>
    <x v="0"/>
  </r>
  <r>
    <x v="55"/>
    <x v="55"/>
    <s v="엠에스테크(MS TECH)"/>
    <d v="2023-05-25T00:00:00"/>
    <s v="20230525-4008-2"/>
    <s v="외장함체(ETCS1800-AT/BR)"/>
    <x v="2485"/>
    <x v="0"/>
  </r>
  <r>
    <x v="55"/>
    <x v="55"/>
    <s v="삼전순약공업(주)대전지점"/>
    <d v="2023-05-25T00:00:00"/>
    <s v="20230525-4009-2"/>
    <s v="에탄올(반도체Grade/4L)"/>
    <x v="2202"/>
    <x v="0"/>
  </r>
  <r>
    <x v="55"/>
    <x v="55"/>
    <s v="인텍"/>
    <d v="2023-05-25T00:00:00"/>
    <s v="20230525-4010-4"/>
    <s v="TRIM&amp;FORM RAIL 구조변경"/>
    <x v="2486"/>
    <x v="0"/>
  </r>
  <r>
    <x v="55"/>
    <x v="55"/>
    <s v="대진기계(주)"/>
    <d v="2023-05-25T00:00:00"/>
    <s v="20230525-4011-2"/>
    <s v="수리(AIR COMPRESSOR PART 교체)"/>
    <x v="2487"/>
    <x v="0"/>
  </r>
  <r>
    <x v="55"/>
    <x v="55"/>
    <s v="우진ACT 호남지사"/>
    <d v="2023-05-25T00:00:00"/>
    <s v="20230525-4012-2"/>
    <s v="ANTI STATIC MAT(2T*1200*10M) 외"/>
    <x v="2488"/>
    <x v="0"/>
  </r>
  <r>
    <x v="55"/>
    <x v="55"/>
    <s v="진흥정밀"/>
    <d v="2023-05-25T00:00:00"/>
    <s v="20230525-4014-2"/>
    <s v="SHAFT(5Φ*14.2mm-1.4Φ) 외"/>
    <x v="2489"/>
    <x v="0"/>
  </r>
  <r>
    <x v="55"/>
    <x v="55"/>
    <s v="(주)제이앤디테크"/>
    <d v="2023-05-25T00:00:00"/>
    <s v="20230525-4015-2"/>
    <s v="CLENING BRUSH 외"/>
    <x v="2490"/>
    <x v="0"/>
  </r>
  <r>
    <x v="55"/>
    <x v="55"/>
    <s v="알엔에스 주식회사"/>
    <d v="2023-05-25T00:00:00"/>
    <s v="20230525-4016-2"/>
    <s v="PCB(OD30M1-2P)_Rev.C 외"/>
    <x v="2491"/>
    <x v="0"/>
  </r>
  <r>
    <x v="55"/>
    <x v="55"/>
    <s v="(주)원반도체"/>
    <d v="2023-05-25T00:00:00"/>
    <s v="20230525-4017-2"/>
    <s v="CHIP LED(WR 3511-H/V)"/>
    <x v="2492"/>
    <x v="0"/>
  </r>
  <r>
    <x v="55"/>
    <x v="55"/>
    <s v="세원옵틱스(주)"/>
    <d v="2023-05-25T00:00:00"/>
    <s v="20230525-4018-4"/>
    <s v="RGBY_Color_Wheel"/>
    <x v="296"/>
    <x v="0"/>
  </r>
  <r>
    <x v="55"/>
    <x v="55"/>
    <s v="이비테크(주)_조명"/>
    <d v="2023-05-25T00:00:00"/>
    <s v="20230525-4019-4"/>
    <s v="방습등(IP66) 40W 외"/>
    <x v="2493"/>
    <x v="0"/>
  </r>
  <r>
    <x v="55"/>
    <x v="55"/>
    <s v="(주) 페스앤유"/>
    <d v="2023-05-25T00:00:00"/>
    <s v="20230525-4020-2"/>
    <s v="CONNECTOR(K500026-04)"/>
    <x v="2494"/>
    <x v="0"/>
  </r>
  <r>
    <x v="55"/>
    <x v="55"/>
    <s v="한국신광마이크로애렉트로닉스㈜"/>
    <d v="2023-05-25T00:00:00"/>
    <s v="20230525-4021-2"/>
    <s v="CAP(TO-18CAS) 외"/>
    <x v="2495"/>
    <x v="0"/>
  </r>
  <r>
    <x v="55"/>
    <x v="55"/>
    <s v="세기정밀"/>
    <d v="2023-05-25T00:00:00"/>
    <s v="20230525-4022-2"/>
    <s v="L/F(DUAL SLS 10UP)-V2 외"/>
    <x v="2496"/>
    <x v="0"/>
  </r>
  <r>
    <x v="55"/>
    <x v="55"/>
    <s v="(주)RN2테크놀로지"/>
    <d v="2023-05-25T00:00:00"/>
    <s v="20230525-4023-2"/>
    <s v="PCB(OPI16CFF-H/CERAMIC) 외"/>
    <x v="2497"/>
    <x v="0"/>
  </r>
  <r>
    <x v="55"/>
    <x v="55"/>
    <s v="남성상사"/>
    <d v="2023-05-25T00:00:00"/>
    <s v="20230525-4024-2"/>
    <s v="삼파장램프"/>
    <x v="1976"/>
    <x v="0"/>
  </r>
  <r>
    <x v="55"/>
    <x v="55"/>
    <s v="덕성기획"/>
    <d v="2023-05-25T00:00:00"/>
    <s v="20230525-4025-2"/>
    <s v="라벨스티커(필립스 SMPS) 외"/>
    <x v="1800"/>
    <x v="0"/>
  </r>
  <r>
    <x v="55"/>
    <x v="55"/>
    <s v="(주)씨아이테크아이엔씨"/>
    <d v="2023-05-25T00:00:00"/>
    <s v="20230525-4026-2"/>
    <s v="실리콘(PT-2112B) 외"/>
    <x v="1864"/>
    <x v="0"/>
  </r>
  <r>
    <x v="55"/>
    <x v="55"/>
    <s v="(주)에이지광학"/>
    <d v="2023-05-25T00:00:00"/>
    <s v="20230525-4027-2"/>
    <s v="C Lens1 AR 외"/>
    <x v="2498"/>
    <x v="0"/>
  </r>
  <r>
    <x v="55"/>
    <x v="55"/>
    <s v="구미에이테크솔루션(주)"/>
    <d v="2023-05-25T00:00:00"/>
    <s v="20230525-4028-2"/>
    <s v="스페이서,특수형 외"/>
    <x v="2146"/>
    <x v="0"/>
  </r>
  <r>
    <x v="55"/>
    <x v="55"/>
    <s v="부광하이텍(주)"/>
    <d v="2023-05-25T00:00:00"/>
    <s v="20230525-4029-2"/>
    <s v="TRAY(650/651용/1-134호) 외"/>
    <x v="2499"/>
    <x v="0"/>
  </r>
  <r>
    <x v="55"/>
    <x v="55"/>
    <s v="(주)미르시스템"/>
    <d v="2023-05-25T00:00:00"/>
    <s v="20230525-4030-2"/>
    <s v="DPC B/D_SMT 외"/>
    <x v="2500"/>
    <x v="0"/>
  </r>
  <r>
    <x v="55"/>
    <x v="55"/>
    <s v="광전자(주)"/>
    <d v="2023-05-25T00:00:00"/>
    <s v="20230525-4031-2"/>
    <s v="CHIP(OPA9411) 외"/>
    <x v="2501"/>
    <x v="0"/>
  </r>
  <r>
    <x v="55"/>
    <x v="55"/>
    <s v="주식회사 파워네트"/>
    <d v="2023-05-25T00:00:00"/>
    <s v="20230525-4032-2"/>
    <s v="SMPS(FWS30-15)"/>
    <x v="2502"/>
    <x v="0"/>
  </r>
  <r>
    <x v="55"/>
    <x v="55"/>
    <s v="동성유공압"/>
    <d v="2023-05-25T00:00:00"/>
    <s v="20230525-4033-2"/>
    <s v="압력게이지(63*BD*100)"/>
    <x v="2000"/>
    <x v="0"/>
  </r>
  <r>
    <x v="55"/>
    <x v="55"/>
    <s v="주식회사 세기하이텍"/>
    <d v="2023-05-25T00:00:00"/>
    <s v="20230525-4034-2"/>
    <s v="ODTHP-OU200-57K(W)"/>
    <x v="2503"/>
    <x v="0"/>
  </r>
  <r>
    <x v="55"/>
    <x v="55"/>
    <s v="대명금속"/>
    <d v="2023-05-25T00:00:00"/>
    <s v="20230525-4035-2"/>
    <s v="둥근머리볼트(M1*5)MS 외"/>
    <x v="2504"/>
    <x v="0"/>
  </r>
  <r>
    <x v="55"/>
    <x v="55"/>
    <s v="토와화인 주식회사"/>
    <d v="2023-05-25T00:00:00"/>
    <s v="20230525-4036-2"/>
    <s v="DICING BLADE(FM58-200-400)"/>
    <x v="1674"/>
    <x v="0"/>
  </r>
  <r>
    <x v="55"/>
    <x v="55"/>
    <s v="(주)샤인프린텍"/>
    <d v="2023-05-25T00:00:00"/>
    <s v="20230525-4037-2"/>
    <s v="형광체필름(ODL-0610WA)"/>
    <x v="1525"/>
    <x v="0"/>
  </r>
  <r>
    <x v="55"/>
    <x v="55"/>
    <s v="디에스티반도체"/>
    <d v="2023-05-25T00:00:00"/>
    <s v="20230525-4038-2"/>
    <s v="SAW WAFER(SU7500) 외"/>
    <x v="2505"/>
    <x v="0"/>
  </r>
  <r>
    <x v="55"/>
    <x v="55"/>
    <s v="동성유공압"/>
    <d v="2023-05-25T00:00:00"/>
    <s v="20230525-4039-2"/>
    <s v="MOLD PRESS Packing Set 교체"/>
    <x v="2506"/>
    <x v="0"/>
  </r>
  <r>
    <x v="55"/>
    <x v="55"/>
    <s v="주식회사 송백이엔에스"/>
    <d v="2023-05-25T00:00:00"/>
    <s v="20230525-4040-4"/>
    <s v="OL85NLD-R4"/>
    <x v="2507"/>
    <x v="0"/>
  </r>
  <r>
    <x v="55"/>
    <x v="55"/>
    <s v="지와이테크(GY TECH)"/>
    <d v="2023-05-25T00:00:00"/>
    <s v="20230525-4041-2"/>
    <s v="METAL PCB(OL44GLF-4CH-RC) 외"/>
    <x v="2508"/>
    <x v="0"/>
  </r>
  <r>
    <x v="55"/>
    <x v="55"/>
    <s v="(주)지피엔이"/>
    <d v="2023-05-25T00:00:00"/>
    <s v="20230525-4042-2"/>
    <s v="ULTRA DRY-PAK 외"/>
    <x v="2509"/>
    <x v="0"/>
  </r>
  <r>
    <x v="55"/>
    <x v="55"/>
    <s v="주식회사 엠티아이엠"/>
    <d v="2023-05-25T00:00:00"/>
    <s v="20230525-4043-2"/>
    <s v="COVER TAPE(OGR-101P/OGR-102P) 외"/>
    <x v="2510"/>
    <x v="0"/>
  </r>
  <r>
    <x v="55"/>
    <x v="55"/>
    <s v="주식회사 성진테크"/>
    <d v="2023-05-25T00:00:00"/>
    <s v="20230525-4044-2"/>
    <s v="TEST NEST(ECP7101) 외"/>
    <x v="2511"/>
    <x v="0"/>
  </r>
  <r>
    <x v="55"/>
    <x v="55"/>
    <s v="(주)솔룩스"/>
    <d v="2023-05-25T00:00:00"/>
    <s v="20230525-4045-2"/>
    <s v="FLUX(SF-PN-2(HQ)) 외"/>
    <x v="2512"/>
    <x v="0"/>
  </r>
  <r>
    <x v="55"/>
    <x v="55"/>
    <s v="주식회사 153신성"/>
    <d v="2023-05-25T00:00:00"/>
    <s v="20230525-4046-2"/>
    <s v="이형제(NB500) 외"/>
    <x v="2513"/>
    <x v="0"/>
  </r>
  <r>
    <x v="55"/>
    <x v="55"/>
    <s v="(주)용비통상"/>
    <d v="2023-05-25T00:00:00"/>
    <s v="20230525-4047-2"/>
    <s v="LOCTITE ABLESTIK(84-1LMISR4K)"/>
    <x v="358"/>
    <x v="0"/>
  </r>
  <r>
    <x v="55"/>
    <x v="55"/>
    <s v="(주)코디스"/>
    <d v="2023-05-25T00:00:00"/>
    <s v="20230525-4048-2"/>
    <s v="DICING BLADE(KH25-1020-BG220) 외"/>
    <x v="2514"/>
    <x v="0"/>
  </r>
  <r>
    <x v="55"/>
    <x v="55"/>
    <s v="엠에스테크(MS TECH)"/>
    <d v="2023-05-25T00:00:00"/>
    <s v="20230525-4049-2"/>
    <s v="BRACKET(MTS BK G2 A a02)"/>
    <x v="436"/>
    <x v="0"/>
  </r>
  <r>
    <x v="55"/>
    <x v="55"/>
    <s v="익산세기냉동"/>
    <d v="2023-05-25T00:00:00"/>
    <s v="20230525-4050-2"/>
    <s v="수리(신관 ACU 실외기)"/>
    <x v="2515"/>
    <x v="0"/>
  </r>
  <r>
    <x v="55"/>
    <x v="55"/>
    <s v="(주)큐에스아이"/>
    <d v="2023-05-25T00:00:00"/>
    <s v="20230525-4051-2"/>
    <s v="L/D(QL65D7SC-L) 외"/>
    <x v="2042"/>
    <x v="0"/>
  </r>
  <r>
    <x v="55"/>
    <x v="55"/>
    <s v="세광전자금속"/>
    <d v="2023-05-25T00:00:00"/>
    <s v="20230525-4052-2"/>
    <s v="Pin(Audi_C5210R) 외"/>
    <x v="2516"/>
    <x v="0"/>
  </r>
  <r>
    <x v="55"/>
    <x v="55"/>
    <s v="(주)유피테크"/>
    <d v="2023-05-25T00:00:00"/>
    <s v="20230525-4054-4"/>
    <s v="METAL MASK(3CH LED) 외"/>
    <x v="241"/>
    <x v="0"/>
  </r>
  <r>
    <x v="55"/>
    <x v="55"/>
    <s v="주식회사 유니언스"/>
    <d v="2023-05-25T00:00:00"/>
    <s v="20230525-4055-2"/>
    <s v="크리너(E-Z CLEAN)"/>
    <x v="2406"/>
    <x v="0"/>
  </r>
  <r>
    <x v="55"/>
    <x v="55"/>
    <s v="세종산업(주)"/>
    <d v="2023-05-25T00:00:00"/>
    <s v="20230525-4056-2"/>
    <s v="NEEDLE(21G/PLASTIC) 외"/>
    <x v="2517"/>
    <x v="0"/>
  </r>
  <r>
    <x v="55"/>
    <x v="55"/>
    <s v="(주)한국알루미늄"/>
    <d v="2023-05-25T00:00:00"/>
    <s v="20230525-4057-6"/>
    <s v="운송비(AL CASE)"/>
    <x v="2518"/>
    <x v="0"/>
  </r>
  <r>
    <x v="55"/>
    <x v="55"/>
    <s v="(주)대영파츠넷"/>
    <d v="2023-05-25T00:00:00"/>
    <s v="20230525-4058-2"/>
    <s v="CERAMIC-C(C2012X6S1H475K)"/>
    <x v="2519"/>
    <x v="0"/>
  </r>
  <r>
    <x v="55"/>
    <x v="55"/>
    <s v="동화아이엔디(주)"/>
    <d v="2023-05-25T00:00:00"/>
    <s v="20230525-4059-2"/>
    <s v="CHIP(IR4K-74) 외"/>
    <x v="2520"/>
    <x v="0"/>
  </r>
  <r>
    <x v="55"/>
    <x v="55"/>
    <s v="지와이테크(GY TECH)"/>
    <d v="2023-05-25T00:00:00"/>
    <s v="20230525-4060-2"/>
    <s v="MPCB(MB_POC_LED)"/>
    <x v="1775"/>
    <x v="0"/>
  </r>
  <r>
    <x v="55"/>
    <x v="55"/>
    <s v="다온이엔지"/>
    <d v="2023-05-25T00:00:00"/>
    <s v="20230525-4061-2"/>
    <s v="수리(CSCOPE PACK DRIVER) 외"/>
    <x v="2239"/>
    <x v="0"/>
  </r>
  <r>
    <x v="55"/>
    <x v="55"/>
    <s v="(미사용)두성케이블"/>
    <d v="2023-05-25T00:00:00"/>
    <s v="20230525-4062-2"/>
    <s v="CABLE(UL2464/AWG24*6C)"/>
    <x v="2521"/>
    <x v="0"/>
  </r>
  <r>
    <x v="55"/>
    <x v="55"/>
    <s v="한국닛또덴꼬(주)"/>
    <d v="2023-05-25T00:00:00"/>
    <s v="20230525-4063-2"/>
    <s v="EMC(NT8524H-11000/23g)"/>
    <x v="2522"/>
    <x v="0"/>
  </r>
  <r>
    <x v="55"/>
    <x v="55"/>
    <s v="서현전자"/>
    <d v="2023-05-25T00:00:00"/>
    <s v="20230525-4064-2"/>
    <s v="APD 검토용 Rigid PCB"/>
    <x v="2523"/>
    <x v="0"/>
  </r>
  <r>
    <x v="55"/>
    <x v="55"/>
    <s v="(주)청용산업"/>
    <d v="2023-05-25T00:00:00"/>
    <s v="20230525-4065-2"/>
    <s v="TUBE+PLUG(2EA) SET"/>
    <x v="1839"/>
    <x v="0"/>
  </r>
  <r>
    <x v="55"/>
    <x v="55"/>
    <s v="(미사용)제이앤티(J&amp;T)"/>
    <d v="2023-05-25T00:00:00"/>
    <s v="20230525-4066-2"/>
    <s v="테이프(1-5, ST-5583C/ST-S55T) 외"/>
    <x v="2524"/>
    <x v="0"/>
  </r>
  <r>
    <x v="55"/>
    <x v="55"/>
    <s v="한국특수가스(주)"/>
    <d v="2023-05-25T00:00:00"/>
    <s v="20230525-4067-2"/>
    <s v="알곤(90%)+수소(10%)"/>
    <x v="1901"/>
    <x v="0"/>
  </r>
  <r>
    <x v="55"/>
    <x v="55"/>
    <s v="(주)위너에코텍"/>
    <d v="2023-05-25T00:00:00"/>
    <s v="20230525-4068-2"/>
    <s v="CASE(OGT-203T)_GF30% 외"/>
    <x v="333"/>
    <x v="0"/>
  </r>
  <r>
    <x v="55"/>
    <x v="55"/>
    <s v="금아전자"/>
    <d v="2023-05-25T00:00:00"/>
    <s v="20230525-4069-2"/>
    <s v="EXTENSION-TX/RX-01(8000) 외"/>
    <x v="2525"/>
    <x v="0"/>
  </r>
  <r>
    <x v="55"/>
    <x v="55"/>
    <s v="씬시어전자"/>
    <d v="2023-05-25T00:00:00"/>
    <s v="20230525-4070-6"/>
    <s v="니퍼 외"/>
    <x v="2526"/>
    <x v="0"/>
  </r>
  <r>
    <x v="55"/>
    <x v="55"/>
    <s v="우명전자산업"/>
    <d v="2023-05-25T00:00:00"/>
    <s v="20230525-4071-2"/>
    <s v="PCB(ODTLM-064CF-16B4(N)(블랙) 외"/>
    <x v="2527"/>
    <x v="0"/>
  </r>
  <r>
    <x v="55"/>
    <x v="55"/>
    <s v="화일조명"/>
    <d v="2023-05-25T00:00:00"/>
    <s v="20230525-4072-2"/>
    <s v="ODTLP-050-57K(E)"/>
    <x v="2528"/>
    <x v="0"/>
  </r>
  <r>
    <x v="55"/>
    <x v="55"/>
    <s v="(주)헤르메스전자"/>
    <d v="2023-05-25T00:00:00"/>
    <s v="20230525-4073-4"/>
    <s v="Wire Solder 전용 주사기 니들 외"/>
    <x v="2529"/>
    <x v="0"/>
  </r>
  <r>
    <x v="55"/>
    <x v="55"/>
    <s v="신우전자(주)"/>
    <d v="2023-05-25T00:00:00"/>
    <s v="20230525-4074-2"/>
    <s v="EMPTY REEL(7&quot;*12mm)"/>
    <x v="2530"/>
    <x v="0"/>
  </r>
  <r>
    <x v="55"/>
    <x v="55"/>
    <s v="(주)에스원전주"/>
    <d v="2023-05-25T00:00:00"/>
    <s v="20230525-7003-2"/>
    <s v="무인기계경비용역료"/>
    <x v="2068"/>
    <x v="0"/>
  </r>
  <r>
    <x v="55"/>
    <x v="55"/>
    <s v="(주)에스원전주"/>
    <d v="2023-05-25T00:00:00"/>
    <s v="20230525-7003-4"/>
    <s v="에스원 VP이용료"/>
    <x v="1810"/>
    <x v="0"/>
  </r>
  <r>
    <x v="55"/>
    <x v="55"/>
    <s v="(주)에스원전주"/>
    <d v="2023-05-25T00:00:00"/>
    <s v="20230525-7003-6"/>
    <s v="보안정보시스템 이용료"/>
    <x v="2314"/>
    <x v="0"/>
  </r>
  <r>
    <x v="55"/>
    <x v="55"/>
    <s v="대한산업보건협회"/>
    <d v="2023-05-25T00:00:00"/>
    <s v="20230525-7004-2"/>
    <s v="5월 보건관리대행수수료"/>
    <x v="1"/>
    <x v="0"/>
  </r>
  <r>
    <x v="55"/>
    <x v="55"/>
    <s v="사단법인대한산업안전협회"/>
    <d v="2023-05-25T00:00:00"/>
    <s v="20230525-7005-2"/>
    <s v="5월 안전관리대행수수료"/>
    <x v="2067"/>
    <x v="0"/>
  </r>
  <r>
    <x v="55"/>
    <x v="55"/>
    <s v="영광종합사무기"/>
    <d v="2023-05-25T00:00:00"/>
    <s v="20230525-7008-2"/>
    <s v="5월 복사용지,토너"/>
    <x v="1677"/>
    <x v="0"/>
  </r>
  <r>
    <x v="55"/>
    <x v="55"/>
    <s v="우진ACT 호남지사"/>
    <d v="2023-05-25T00:00:00"/>
    <s v="20230525-7012-2"/>
    <s v="5월 방진화외"/>
    <x v="2091"/>
    <x v="0"/>
  </r>
  <r>
    <x v="55"/>
    <x v="55"/>
    <s v="(주)덕성테크팩"/>
    <d v="2023-05-26T00:00:00"/>
    <s v="20230526-4001-2"/>
    <s v="TAPE(몰딩 TAPE_YT-152G 33*50) 외"/>
    <x v="2531"/>
    <x v="0"/>
  </r>
  <r>
    <x v="55"/>
    <x v="55"/>
    <s v="노령종합상사"/>
    <d v="2023-05-26T00:00:00"/>
    <s v="20230526-4002-2"/>
    <s v="실리콘(누리켐 PS-2000)"/>
    <x v="2532"/>
    <x v="0"/>
  </r>
  <r>
    <x v="55"/>
    <x v="55"/>
    <s v="주식회사 다이테크"/>
    <d v="2023-05-26T00:00:00"/>
    <s v="20230526-4003-2"/>
    <s v="SAW WAFER(TOP1401Y) 외"/>
    <x v="2533"/>
    <x v="0"/>
  </r>
  <r>
    <x v="55"/>
    <x v="55"/>
    <s v="주식회사 케이태우"/>
    <d v="2023-05-26T00:00:00"/>
    <s v="20230526-4004-2"/>
    <s v="CASE(OL55A2-CA/3528 WHITE) 외"/>
    <x v="2534"/>
    <x v="0"/>
  </r>
  <r>
    <x v="55"/>
    <x v="55"/>
    <s v="(유)씨피전자"/>
    <d v="2023-05-26T00:00:00"/>
    <s v="20230526-4005-4"/>
    <s v="Plating Sample(V1, V1F) 외"/>
    <x v="2535"/>
    <x v="0"/>
  </r>
  <r>
    <x v="55"/>
    <x v="55"/>
    <s v="하이솔이엠 주식회사"/>
    <d v="2023-05-26T00:00:00"/>
    <s v="20230526-4006-2"/>
    <s v="CMC(240H-F-4035-25%) 외"/>
    <x v="2536"/>
    <x v="0"/>
  </r>
  <r>
    <x v="55"/>
    <x v="55"/>
    <s v="주식회사마루디자인"/>
    <d v="2023-05-26T00:00:00"/>
    <s v="20230526-4007-2"/>
    <s v="Holder Mock-up"/>
    <x v="285"/>
    <x v="0"/>
  </r>
  <r>
    <x v="55"/>
    <x v="55"/>
    <s v="씨엔케이트레이딩"/>
    <d v="2023-05-26T00:00:00"/>
    <s v="20230526-4008-2"/>
    <s v="CHIP-LED(FM-B2020RGBA-HG) 외"/>
    <x v="2537"/>
    <x v="0"/>
  </r>
  <r>
    <x v="55"/>
    <x v="55"/>
    <s v="정자엠코헤리츠 관리사무소"/>
    <d v="2023-05-26T00:00:00"/>
    <s v="20230526-7002-2"/>
    <s v="관리비(엠코헤리츠 302/707)"/>
    <x v="2538"/>
    <x v="0"/>
  </r>
  <r>
    <x v="55"/>
    <x v="55"/>
    <s v="정자엠코헤리츠 관리사무소"/>
    <d v="2023-05-26T00:00:00"/>
    <s v="20230526-7002-4"/>
    <s v="관리비(엠코헤리츠 302/707)"/>
    <x v="1"/>
    <x v="0"/>
  </r>
  <r>
    <x v="55"/>
    <x v="55"/>
    <s v="노무법인 한결"/>
    <d v="2023-05-26T00:00:00"/>
    <s v="20230526-7005-2"/>
    <s v="인사노무 자문수수료"/>
    <x v="1715"/>
    <x v="0"/>
  </r>
  <r>
    <x v="55"/>
    <x v="55"/>
    <s v="에이치에스 Solution"/>
    <d v="2023-05-29T00:00:00"/>
    <s v="20230529-4001-2"/>
    <s v="SOLDER CREAM(OM353 SAC305 T4)"/>
    <x v="2303"/>
    <x v="0"/>
  </r>
  <r>
    <x v="55"/>
    <x v="55"/>
    <s v="유니레즈(주)"/>
    <d v="2023-05-30T00:00:00"/>
    <s v="20230530-4001-2"/>
    <s v="CHIP-LED(SIR-11GWO-A)"/>
    <x v="2539"/>
    <x v="0"/>
  </r>
  <r>
    <x v="55"/>
    <x v="55"/>
    <s v="엠에스티전자"/>
    <d v="2023-05-30T00:00:00"/>
    <s v="20230530-4002-2"/>
    <s v="PCB커버(ODTLM-096CF-16A33(N)) 외"/>
    <x v="2540"/>
    <x v="0"/>
  </r>
  <r>
    <x v="55"/>
    <x v="55"/>
    <s v="(주)더블유피지코리아"/>
    <d v="2023-05-30T00:00:00"/>
    <s v="20230530-4003-2"/>
    <s v="CHIP(C470RT260-S0019)"/>
    <x v="2541"/>
    <x v="0"/>
  </r>
  <r>
    <x v="55"/>
    <x v="55"/>
    <s v="익산세기냉동"/>
    <d v="2023-05-30T00:00:00"/>
    <s v="20230530-4004-2"/>
    <s v="수리(ACU 물받이 및 스위치 교체)"/>
    <x v="1999"/>
    <x v="0"/>
  </r>
  <r>
    <x v="55"/>
    <x v="55"/>
    <s v="NIDEC Corporation"/>
    <d v="2023-05-30T00:00:00"/>
    <s v="20230530-4005-2"/>
    <s v="MOTOR(28S2203080)"/>
    <x v="1"/>
    <x v="0"/>
  </r>
  <r>
    <x v="55"/>
    <x v="55"/>
    <s v="PELNOX"/>
    <d v="2023-05-30T00:00:00"/>
    <s v="20230530-4006-2"/>
    <s v="EPOXY(HV-540)-경화제 외"/>
    <x v="1"/>
    <x v="0"/>
  </r>
  <r>
    <x v="55"/>
    <x v="55"/>
    <s v="(유)신일해외관광"/>
    <d v="2023-05-30T00:00:00"/>
    <s v="20230530-7001-2"/>
    <s v="5월 통근버스"/>
    <x v="2087"/>
    <x v="0"/>
  </r>
  <r>
    <x v="55"/>
    <x v="55"/>
    <s v="민디자인"/>
    <d v="2023-05-30T00:00:00"/>
    <s v="20230530-7010-4"/>
    <s v="명함외"/>
    <x v="2542"/>
    <x v="0"/>
  </r>
  <r>
    <x v="55"/>
    <x v="55"/>
    <s v="건웅기계주식회사"/>
    <d v="2023-05-31T00:00:00"/>
    <s v="20230531-4001-4"/>
    <s v="멀티빔스티커 부착 외"/>
    <x v="2543"/>
    <x v="0"/>
  </r>
  <r>
    <x v="55"/>
    <x v="55"/>
    <s v="피엠텅스텐"/>
    <d v="2023-05-31T00:00:00"/>
    <s v="20230531-4002-4"/>
    <s v="온도조절기"/>
    <x v="2544"/>
    <x v="0"/>
  </r>
  <r>
    <x v="55"/>
    <x v="55"/>
    <s v="동진폴리우레탄"/>
    <d v="2023-05-31T00:00:00"/>
    <s v="20230531-4003-2"/>
    <s v="완충제(PE,Φ90*20T)"/>
    <x v="2048"/>
    <x v="0"/>
  </r>
  <r>
    <x v="55"/>
    <x v="55"/>
    <s v="(주)케이티"/>
    <d v="2023-05-31T00:00:00"/>
    <s v="20230531-7001-2"/>
    <s v="사회보험EDI이용료"/>
    <x v="2099"/>
    <x v="0"/>
  </r>
  <r>
    <x v="55"/>
    <x v="55"/>
    <s v="(주)케이티"/>
    <d v="2023-05-31T00:00:00"/>
    <s v="20230531-7001-4"/>
    <s v="자동화재속보설비 통신비"/>
    <x v="2545"/>
    <x v="0"/>
  </r>
  <r>
    <x v="55"/>
    <x v="55"/>
    <s v="(주)LG유플러스"/>
    <d v="2023-05-31T00:00:00"/>
    <s v="20230531-7004-2"/>
    <s v="전화요금"/>
    <x v="2546"/>
    <x v="0"/>
  </r>
  <r>
    <x v="55"/>
    <x v="55"/>
    <s v="(재)전북테크노파크"/>
    <d v="2023-05-31T00:00:00"/>
    <s v="20230531-7005-1"/>
    <s v="토지임차료(1차)"/>
    <x v="2547"/>
    <x v="0"/>
  </r>
  <r>
    <x v="55"/>
    <x v="55"/>
    <s v="(유)군산종합가스"/>
    <d v="2023-05-31T00:00:00"/>
    <s v="20230531-7007-2"/>
    <s v="LPG가스요금"/>
    <x v="2548"/>
    <x v="0"/>
  </r>
  <r>
    <x v="55"/>
    <x v="55"/>
    <s v="국보물류(주)"/>
    <d v="2023-05-31T00:00:00"/>
    <s v="20230531-7010-2"/>
    <s v="OMRON(상해) 수출통관료"/>
    <x v="2104"/>
    <x v="0"/>
  </r>
  <r>
    <x v="55"/>
    <x v="55"/>
    <s v="국보물류(주)"/>
    <d v="2023-05-31T00:00:00"/>
    <s v="20230531-7010-3"/>
    <s v="OMRON(상해) 수출통관료"/>
    <x v="2104"/>
    <x v="0"/>
  </r>
  <r>
    <x v="55"/>
    <x v="55"/>
    <s v="국보물류(주)"/>
    <d v="2023-05-31T00:00:00"/>
    <s v="20230531-7010-4"/>
    <s v="OMRON(상해) 수출통관료"/>
    <x v="2104"/>
    <x v="0"/>
  </r>
  <r>
    <x v="55"/>
    <x v="55"/>
    <s v="국보물류(주)"/>
    <d v="2023-05-31T00:00:00"/>
    <s v="20230531-7010-5"/>
    <s v="OMRON(상해) 수출통관료"/>
    <x v="2104"/>
    <x v="0"/>
  </r>
  <r>
    <x v="55"/>
    <x v="55"/>
    <s v="국보물류(주)"/>
    <d v="2023-05-31T00:00:00"/>
    <s v="20230531-7010-6"/>
    <s v="OMRON(상해) 수출통관료"/>
    <x v="2104"/>
    <x v="0"/>
  </r>
  <r>
    <x v="55"/>
    <x v="55"/>
    <s v="국보물류(주)"/>
    <d v="2023-05-31T00:00:00"/>
    <s v="20230531-7010-8"/>
    <s v="OMRON(상해) 수출통관료"/>
    <x v="2104"/>
    <x v="0"/>
  </r>
  <r>
    <x v="55"/>
    <x v="55"/>
    <s v="국보물류(주)"/>
    <d v="2023-05-31T00:00:00"/>
    <s v="20230531-7010-9"/>
    <s v="OMRON(상해) 수출통관료"/>
    <x v="2104"/>
    <x v="0"/>
  </r>
  <r>
    <x v="55"/>
    <x v="55"/>
    <s v="삼정회계법인"/>
    <d v="2023-05-31T00:00:00"/>
    <s v="20230531-7011-2"/>
    <s v="회계감사수수료 착수금"/>
    <x v="2549"/>
    <x v="0"/>
  </r>
  <r>
    <x v="55"/>
    <x v="55"/>
    <s v="익산관세사무소"/>
    <d v="2023-05-31T00:00:00"/>
    <s v="20230531-7013-2"/>
    <s v="이핀, NATEC 수출통관료"/>
    <x v="2550"/>
    <x v="0"/>
  </r>
  <r>
    <x v="55"/>
    <x v="55"/>
    <s v="전주터미널퀵"/>
    <d v="2023-05-31T00:00:00"/>
    <s v="20230531-7014-2"/>
    <s v="LG전자 출하시 운임"/>
    <x v="2551"/>
    <x v="0"/>
  </r>
  <r>
    <x v="55"/>
    <x v="55"/>
    <s v="유한회사 제이와이산업"/>
    <d v="2023-05-31T00:00:00"/>
    <s v="20230531-7027-2"/>
    <s v="5월 일반폐기물 처리"/>
    <x v="1775"/>
    <x v="0"/>
  </r>
  <r>
    <x v="55"/>
    <x v="55"/>
    <s v="현대3공단 주유소"/>
    <d v="2023-05-31T00:00:00"/>
    <s v="20230531-7029-5"/>
    <s v="5월 주유"/>
    <x v="1"/>
    <x v="0"/>
  </r>
  <r>
    <x v="55"/>
    <x v="55"/>
    <s v="현대3공단 주유소"/>
    <d v="2023-05-31T00:00:00"/>
    <s v="20230531-7029-6"/>
    <s v="5월 주유"/>
    <x v="1"/>
    <x v="0"/>
  </r>
  <r>
    <x v="55"/>
    <x v="55"/>
    <s v="엘에프에스(주)오디텍점"/>
    <d v="2023-05-31T00:00:00"/>
    <s v="20230531-7030-3"/>
    <s v="5월 식대"/>
    <x v="2552"/>
    <x v="0"/>
  </r>
  <r>
    <x v="55"/>
    <x v="55"/>
    <s v="로젠전주"/>
    <d v="2023-05-31T00:00:00"/>
    <s v="20230531-7031-2"/>
    <s v="5월분 택배료"/>
    <x v="2553"/>
    <x v="0"/>
  </r>
  <r>
    <x v="55"/>
    <x v="55"/>
    <s v="전북완주봉동용암(경동택배)"/>
    <d v="2023-05-31T00:00:00"/>
    <s v="20230531-7032-4"/>
    <s v="5월분 택배료"/>
    <x v="2554"/>
    <x v="0"/>
  </r>
  <r>
    <x v="55"/>
    <x v="55"/>
    <s v="(주)비트정보기술"/>
    <d v="2023-06-01T00:00:00"/>
    <s v="20230601-7003-2"/>
    <s v="6월 ERP 유지 보수비"/>
    <x v="1980"/>
    <x v="0"/>
  </r>
  <r>
    <x v="55"/>
    <x v="55"/>
    <s v="RAYTRONJAPAN"/>
    <d v="2023-06-05T00:00:00"/>
    <s v="20230605-4001-2"/>
    <s v="CHIP(SU7500)-유상사급"/>
    <x v="1"/>
    <x v="0"/>
  </r>
  <r>
    <x v="55"/>
    <x v="55"/>
    <s v="한국전력공사"/>
    <d v="2023-06-05T00:00:00"/>
    <s v="20230605-7003-2"/>
    <s v="5월 전기요금(본관)"/>
    <x v="2555"/>
    <x v="0"/>
  </r>
  <r>
    <x v="55"/>
    <x v="55"/>
    <s v="인천공항세관장"/>
    <d v="2023-06-05T00:00:00"/>
    <s v="20230605-7011-1"/>
    <s v="형광체 휠 모터 수입시 수입부가세"/>
    <x v="2556"/>
    <x v="0"/>
  </r>
  <r>
    <x v="55"/>
    <x v="55"/>
    <s v="주식회사 한비로"/>
    <d v="2023-06-05T00:00:00"/>
    <s v="20230605-7026-2"/>
    <s v="6월 그룹웨어 서버호스팅료"/>
    <x v="2557"/>
    <x v="0"/>
  </r>
  <r>
    <x v="55"/>
    <x v="55"/>
    <s v="주식회사 한비로"/>
    <d v="2023-06-05T00:00:00"/>
    <s v="20230605-7026-4"/>
    <s v="6월 그룹웨어 서버호스팅료"/>
    <x v="2558"/>
    <x v="0"/>
  </r>
  <r>
    <x v="55"/>
    <x v="55"/>
    <s v="주식회사 한비로"/>
    <d v="2023-06-05T00:00:00"/>
    <s v="20230605-7026-5"/>
    <s v="6월 그룹웨어 서버호스팅료"/>
    <x v="2559"/>
    <x v="0"/>
  </r>
  <r>
    <x v="55"/>
    <x v="55"/>
    <s v="(주)알텍"/>
    <d v="2023-06-07T00:00:00"/>
    <s v="20230607-4001-2"/>
    <s v="외함(루나미니_2구)"/>
    <x v="1677"/>
    <x v="0"/>
  </r>
  <r>
    <x v="55"/>
    <x v="55"/>
    <s v="헤라코리아"/>
    <d v="2023-06-07T00:00:00"/>
    <s v="20230607-4002-2"/>
    <s v="AU WIRE(1.2MIL±1.7um) 외"/>
    <x v="2560"/>
    <x v="0"/>
  </r>
  <r>
    <x v="55"/>
    <x v="55"/>
    <s v="유한회사 한국루브택"/>
    <d v="2023-06-07T00:00:00"/>
    <s v="20230607-4003-2"/>
    <s v="유압류(NUTO 46)"/>
    <x v="66"/>
    <x v="0"/>
  </r>
  <r>
    <x v="55"/>
    <x v="55"/>
    <s v="세미위즈"/>
    <d v="2023-06-07T00:00:00"/>
    <s v="20230607-4004-2"/>
    <s v="Illuminator Assy"/>
    <x v="1735"/>
    <x v="0"/>
  </r>
  <r>
    <x v="55"/>
    <x v="55"/>
    <s v="(주)컴퓨존"/>
    <d v="2023-06-07T00:00:00"/>
    <s v="20230607-7006-2"/>
    <s v="PC 소모품 구입"/>
    <x v="2561"/>
    <x v="0"/>
  </r>
  <r>
    <x v="55"/>
    <x v="55"/>
    <s v="특급합동관세사무소"/>
    <d v="2023-06-07T00:00:00"/>
    <s v="20230607-7011-2"/>
    <s v="EPOXY(ME-540)외 수입시 수입통관료"/>
    <x v="1993"/>
    <x v="0"/>
  </r>
  <r>
    <x v="55"/>
    <x v="55"/>
    <s v="(주)서안국제운송"/>
    <d v="2023-06-07T00:00:00"/>
    <s v="20230607-7011-4"/>
    <s v="EPOXY(ME-540)외 수입시 수입통관료"/>
    <x v="1"/>
    <x v="0"/>
  </r>
  <r>
    <x v="55"/>
    <x v="55"/>
    <s v="(주)서안국제운송"/>
    <d v="2023-06-07T00:00:00"/>
    <s v="20230607-7011-5"/>
    <s v="EPOXY(ME-540)외 수입시 수입통관료"/>
    <x v="2002"/>
    <x v="0"/>
  </r>
  <r>
    <x v="55"/>
    <x v="55"/>
    <s v="아시아나항공(주)"/>
    <d v="2023-06-07T00:00:00"/>
    <s v="20230607-7011-7"/>
    <s v="EPOXY(ME-540)외 수입시 수입통관료"/>
    <x v="2003"/>
    <x v="0"/>
  </r>
  <r>
    <x v="55"/>
    <x v="55"/>
    <s v="대신특송"/>
    <d v="2023-06-07T00:00:00"/>
    <s v="20230607-7011-9"/>
    <s v="EPOXY(ME-540)외 수입시 수입통관료"/>
    <x v="2562"/>
    <x v="0"/>
  </r>
  <r>
    <x v="55"/>
    <x v="55"/>
    <s v="인천공항세관장"/>
    <d v="2023-06-07T00:00:00"/>
    <s v="20230607-7011-10"/>
    <s v="EPOXY(ME-540)외 수입시 수입부가세"/>
    <x v="2563"/>
    <x v="0"/>
  </r>
  <r>
    <x v="55"/>
    <x v="55"/>
    <s v="해성종합중기"/>
    <d v="2023-06-07T00:00:00"/>
    <s v="20230607-7012-2"/>
    <s v="Probing 설비 이동시 지게차사용료"/>
    <x v="1715"/>
    <x v="0"/>
  </r>
  <r>
    <x v="55"/>
    <x v="55"/>
    <s v="개별화물"/>
    <d v="2023-06-07T00:00:00"/>
    <s v="20230607-7013-2"/>
    <s v="함체 출하시 운반비"/>
    <x v="2564"/>
    <x v="0"/>
  </r>
  <r>
    <x v="55"/>
    <x v="55"/>
    <s v="나노종합기술원"/>
    <d v="2023-06-07T00:00:00"/>
    <s v="20230607-7014-2"/>
    <s v="진공 Reflow 장비 사용신청비"/>
    <x v="2565"/>
    <x v="0"/>
  </r>
  <r>
    <x v="55"/>
    <x v="55"/>
    <s v="재단법인 키엘연구원"/>
    <d v="2023-06-07T00:00:00"/>
    <s v="20230607-7015-2"/>
    <s v="LED램프 전문기관검사 시험수수료"/>
    <x v="2566"/>
    <x v="0"/>
  </r>
  <r>
    <x v="55"/>
    <x v="55"/>
    <s v="SCHOTT GLASS MALAYSIA COMPONENTS SDN.BHD."/>
    <d v="2023-06-08T00:00:00"/>
    <s v="20230608-4001-2"/>
    <s v="Yellow 형광체(SYB35) 외"/>
    <x v="1"/>
    <x v="0"/>
  </r>
  <r>
    <x v="55"/>
    <x v="55"/>
    <s v="TAIWAN ASIA SEMICONDUCTOR CORPORATION"/>
    <d v="2023-06-08T00:00:00"/>
    <s v="20230608-4002-2"/>
    <s v="CHIP(PD-40165U-B)"/>
    <x v="1"/>
    <x v="0"/>
  </r>
  <r>
    <x v="55"/>
    <x v="55"/>
    <s v="X-FAB Semiconductor Foundries"/>
    <d v="2023-06-08T00:00:00"/>
    <s v="20230608-4003-2"/>
    <s v="Wafer(PMS1P4N/280um)"/>
    <x v="1"/>
    <x v="0"/>
  </r>
  <r>
    <x v="55"/>
    <x v="55"/>
    <s v="(유)전북전기관리소"/>
    <d v="2023-06-08T00:00:00"/>
    <s v="20230608-7001-2"/>
    <s v="6월 전기안전관리대행수수료"/>
    <x v="1984"/>
    <x v="0"/>
  </r>
  <r>
    <x v="55"/>
    <x v="55"/>
    <s v="코스닥상장법인협의회"/>
    <d v="2023-06-12T00:00:00"/>
    <s v="20230612-7009-2"/>
    <s v="미소사랑 자선골프대회 후원행사 참여"/>
    <x v="1"/>
    <x v="0"/>
  </r>
  <r>
    <x v="55"/>
    <x v="55"/>
    <s v="코오롱하이필(대양)"/>
    <d v="2023-06-15T00:00:00"/>
    <s v="20230615-7005-2"/>
    <s v="6월 정수기렌탈"/>
    <x v="2008"/>
    <x v="0"/>
  </r>
  <r>
    <x v="55"/>
    <x v="55"/>
    <s v="파리바게트 삼례점"/>
    <d v="2023-06-15T00:00:00"/>
    <s v="20230615-7008-2"/>
    <s v="5월 생일자 케익지원"/>
    <x v="2567"/>
    <x v="0"/>
  </r>
  <r>
    <x v="55"/>
    <x v="55"/>
    <s v="이엔엠 주식회사"/>
    <d v="2023-06-16T00:00:00"/>
    <s v="20230616-4001-2"/>
    <s v="SMPS(UPF200S48CQ2) 외"/>
    <x v="1870"/>
    <x v="0"/>
  </r>
  <r>
    <x v="55"/>
    <x v="55"/>
    <s v="한생해운항공주식회사"/>
    <d v="2023-06-18T00:00:00"/>
    <s v="20230618-7001-2"/>
    <s v="이핀 출하시 통관수수료"/>
    <x v="1997"/>
    <x v="0"/>
  </r>
  <r>
    <x v="55"/>
    <x v="55"/>
    <s v="주식회사 삼창휴먼라이트"/>
    <d v="2023-06-19T00:00:00"/>
    <s v="20230619-4001-2"/>
    <s v="센서등(ODTLS-010-57K)"/>
    <x v="2568"/>
    <x v="0"/>
  </r>
  <r>
    <x v="55"/>
    <x v="55"/>
    <s v="한국전력공사"/>
    <d v="2023-06-19T00:00:00"/>
    <s v="20230619-7002-2"/>
    <s v="전기요금(신관)"/>
    <x v="2569"/>
    <x v="0"/>
  </r>
  <r>
    <x v="55"/>
    <x v="55"/>
    <s v="인천공항세관장"/>
    <d v="2023-06-19T00:00:00"/>
    <s v="20230619-7003-1"/>
    <s v="일본 전시회 DEMO KIT 외 수입시 수입부가세"/>
    <x v="2570"/>
    <x v="0"/>
  </r>
  <r>
    <x v="55"/>
    <x v="55"/>
    <s v="인천공항세관장"/>
    <d v="2023-06-19T00:00:00"/>
    <s v="20230619-7004-1"/>
    <s v="WAFER(PMS1P4N) 수입시 수입부가세"/>
    <x v="2571"/>
    <x v="0"/>
  </r>
  <r>
    <x v="55"/>
    <x v="55"/>
    <s v="인천공항세관장"/>
    <d v="2023-06-19T00:00:00"/>
    <s v="20230619-7005-1"/>
    <s v="세라믹 형광체 외 수입시 수입부가세"/>
    <x v="2572"/>
    <x v="0"/>
  </r>
  <r>
    <x v="55"/>
    <x v="55"/>
    <s v="인천공항세관장"/>
    <d v="2023-06-19T00:00:00"/>
    <s v="20230619-7007-1"/>
    <s v="CHIP(PD-40165U-B) 외 수입시 수입부가세"/>
    <x v="2573"/>
    <x v="0"/>
  </r>
  <r>
    <x v="55"/>
    <x v="55"/>
    <s v="공감 특허법률사무소"/>
    <d v="2023-06-19T00:00:00"/>
    <s v="20230619-7009-2"/>
    <s v="지역특화산업육성 과제 관련 &quot;관로 이동 로봇 중심 정렬장치&quot; 특허출원비"/>
    <x v="73"/>
    <x v="0"/>
  </r>
  <r>
    <x v="55"/>
    <x v="55"/>
    <s v="인천공항세관장"/>
    <d v="2023-06-19T00:00:00"/>
    <s v="20230619-7015-1"/>
    <s v="SU7500CSP 수입시 수입부가세"/>
    <x v="2574"/>
    <x v="0"/>
  </r>
  <r>
    <x v="55"/>
    <x v="55"/>
    <s v="특급합동관세사무소"/>
    <d v="2023-06-19T00:00:00"/>
    <s v="20230619-7015-3"/>
    <s v="SU7500CSP 수입시 수입통관비"/>
    <x v="2072"/>
    <x v="0"/>
  </r>
  <r>
    <x v="55"/>
    <x v="55"/>
    <s v="신정상사"/>
    <d v="2023-06-19T00:00:00"/>
    <s v="20230619-7016-2"/>
    <s v="점보롤화장지"/>
    <x v="2575"/>
    <x v="0"/>
  </r>
  <r>
    <x v="55"/>
    <x v="55"/>
    <s v="개인용달"/>
    <d v="2023-06-19T00:00:00"/>
    <s v="20230619-7018-2"/>
    <s v="LED보안등 출하시 운반비"/>
    <x v="2119"/>
    <x v="0"/>
  </r>
  <r>
    <x v="55"/>
    <x v="55"/>
    <s v="전일중기(연합지게차)"/>
    <d v="2023-06-19T00:00:00"/>
    <s v="20230619-7019-2"/>
    <s v="LED조명기구 납품시 지게차사용료"/>
    <x v="1677"/>
    <x v="0"/>
  </r>
  <r>
    <x v="55"/>
    <x v="55"/>
    <s v="번영물류"/>
    <d v="2023-06-19T00:00:00"/>
    <s v="20230619-7020-2"/>
    <s v="LED조명기구 출하시 운반비"/>
    <x v="1303"/>
    <x v="0"/>
  </r>
  <r>
    <x v="55"/>
    <x v="55"/>
    <s v="도로위 천사"/>
    <d v="2023-06-19T00:00:00"/>
    <s v="20230619-7021-2"/>
    <s v="LED조명기구 출하시 운반비"/>
    <x v="1782"/>
    <x v="0"/>
  </r>
  <r>
    <x v="55"/>
    <x v="55"/>
    <s v="모악산지게차(하나종합중기)"/>
    <d v="2023-06-19T00:00:00"/>
    <s v="20230619-7022-2"/>
    <s v="LED조명기구 납품시 지게차사용료"/>
    <x v="2234"/>
    <x v="0"/>
  </r>
  <r>
    <x v="55"/>
    <x v="55"/>
    <s v="리솔루션"/>
    <d v="2023-06-19T00:00:00"/>
    <s v="20230619-7024-2"/>
    <s v="수리(SOURCE METER 2612A)"/>
    <x v="164"/>
    <x v="0"/>
  </r>
  <r>
    <x v="55"/>
    <x v="55"/>
    <s v="한국로봇산업협회"/>
    <d v="2023-06-19T00:00:00"/>
    <s v="20230619-7026-2"/>
    <s v="2023 독일 뮌헨 자동화 전시회 한국관 참가 신청비 환급"/>
    <x v="1"/>
    <x v="0"/>
  </r>
  <r>
    <x v="55"/>
    <x v="55"/>
    <s v="롯데렌탈(주)"/>
    <d v="2023-06-20T00:00:00"/>
    <s v="20230620-7001-7"/>
    <s v="차량렌탈(155하8506)"/>
    <x v="1"/>
    <x v="0"/>
  </r>
  <r>
    <x v="55"/>
    <x v="55"/>
    <s v="롯데렌탈(주)"/>
    <d v="2023-06-20T00:00:00"/>
    <s v="20230620-7001-9"/>
    <s v="차량렌탈(145호7991)"/>
    <x v="1"/>
    <x v="0"/>
  </r>
  <r>
    <x v="55"/>
    <x v="55"/>
    <s v="롯데렌탈(주)"/>
    <d v="2023-06-20T00:00:00"/>
    <s v="20230620-7001-11"/>
    <s v="차량렌탈(160하9089)"/>
    <x v="1"/>
    <x v="0"/>
  </r>
  <r>
    <x v="55"/>
    <x v="55"/>
    <s v="롯데렌탈(주)"/>
    <d v="2023-06-20T00:00:00"/>
    <s v="20230620-7001-13"/>
    <s v="차량렌탈(172호7801)"/>
    <x v="1"/>
    <x v="0"/>
  </r>
  <r>
    <x v="55"/>
    <x v="55"/>
    <s v="롯데렌탈(주)"/>
    <d v="2023-06-20T00:00:00"/>
    <s v="20230620-7001-15"/>
    <s v="차량렌탈(172호7802)"/>
    <x v="1"/>
    <x v="0"/>
  </r>
  <r>
    <x v="55"/>
    <x v="55"/>
    <s v="광전자(주)"/>
    <d v="2023-06-21T00:00:00"/>
    <s v="20230621-4001-2"/>
    <s v="CHIP(OPA9447) 외"/>
    <x v="2576"/>
    <x v="0"/>
  </r>
  <r>
    <x v="55"/>
    <x v="55"/>
    <s v="SK텔레콤"/>
    <d v="2023-06-21T00:00:00"/>
    <s v="20230621-7002-13"/>
    <s v="이동전화요금 010-5720-1550"/>
    <x v="2577"/>
    <x v="0"/>
  </r>
  <r>
    <x v="55"/>
    <x v="55"/>
    <s v="엘펙"/>
    <d v="2023-06-22T00:00:00"/>
    <s v="20230622-4001-2"/>
    <s v="민군기술이전사업 과제 관련 JIG(VCSEL 특성평가용)"/>
    <x v="53"/>
    <x v="0"/>
  </r>
  <r>
    <x v="55"/>
    <x v="55"/>
    <s v="알파봉동점"/>
    <d v="2023-06-23T00:00:00"/>
    <s v="20230623-4001-2"/>
    <s v="귀마개(3M-1110) 853 3002 외"/>
    <x v="2578"/>
    <x v="0"/>
  </r>
  <r>
    <x v="55"/>
    <x v="55"/>
    <s v="NIDEC Corporation"/>
    <d v="2023-06-23T00:00:00"/>
    <s v="20230623-4002-2"/>
    <s v="MOTOR(17S559A020)"/>
    <x v="1"/>
    <x v="0"/>
  </r>
  <r>
    <x v="55"/>
    <x v="55"/>
    <s v="주식회사 케이태우"/>
    <d v="2023-06-24T00:00:00"/>
    <s v="20230624-4001-2"/>
    <s v="HOLDER(OL44GLF-1CH) 외"/>
    <x v="2579"/>
    <x v="0"/>
  </r>
  <r>
    <x v="55"/>
    <x v="55"/>
    <s v="이엔시스"/>
    <d v="2023-06-25T00:00:00"/>
    <s v="20230625-4001-2"/>
    <s v="LED LENS(엔코더용/DTM가공)"/>
    <x v="2110"/>
    <x v="0"/>
  </r>
  <r>
    <x v="55"/>
    <x v="55"/>
    <s v="(주)지브이피"/>
    <d v="2023-06-25T00:00:00"/>
    <s v="20230625-4002-2"/>
    <s v="형광체(GNYAG-3557) 외"/>
    <x v="1975"/>
    <x v="0"/>
  </r>
  <r>
    <x v="55"/>
    <x v="55"/>
    <s v="우진ACT 호남지사"/>
    <d v="2023-06-25T00:00:00"/>
    <s v="20230625-4003-4"/>
    <s v="토시 외"/>
    <x v="2580"/>
    <x v="0"/>
  </r>
  <r>
    <x v="55"/>
    <x v="55"/>
    <s v="지와이컨넥터"/>
    <d v="2023-06-25T00:00:00"/>
    <s v="20230625-4004-4"/>
    <s v="CABLE(20022HS-0424-500R) 외"/>
    <x v="2581"/>
    <x v="0"/>
  </r>
  <r>
    <x v="55"/>
    <x v="55"/>
    <s v="보인산전"/>
    <d v="2023-06-25T00:00:00"/>
    <s v="20230625-4005-4"/>
    <s v="CABLE(PM SENSOR)_주석도금-C0.10 외"/>
    <x v="2582"/>
    <x v="0"/>
  </r>
  <r>
    <x v="55"/>
    <x v="55"/>
    <s v="주식회사 그린텍"/>
    <d v="2023-06-25T00:00:00"/>
    <s v="20230625-4006-4"/>
    <s v="PCB(DLP269-07FB-E1)"/>
    <x v="2583"/>
    <x v="0"/>
  </r>
  <r>
    <x v="55"/>
    <x v="55"/>
    <s v="이비테크(주)_조명"/>
    <d v="2023-06-25T00:00:00"/>
    <s v="20230625-4007-2"/>
    <s v="ODTFL-1240E157K(V2) 외"/>
    <x v="2584"/>
    <x v="0"/>
  </r>
  <r>
    <x v="55"/>
    <x v="55"/>
    <s v="인텍"/>
    <d v="2023-06-25T00:00:00"/>
    <s v="20230625-4009-4"/>
    <s v="Cutter 및 Rail Part`s 6종"/>
    <x v="2585"/>
    <x v="0"/>
  </r>
  <r>
    <x v="55"/>
    <x v="55"/>
    <s v="(주)RN2테크놀로지"/>
    <d v="2023-06-25T00:00:00"/>
    <s v="20230625-4010-2"/>
    <s v="PCB(2C-PD/세라믹) 외"/>
    <x v="1176"/>
    <x v="0"/>
  </r>
  <r>
    <x v="55"/>
    <x v="55"/>
    <s v="(주)신화테크"/>
    <d v="2023-06-25T00:00:00"/>
    <s v="20230625-4011-2"/>
    <s v="금형수정(PM 하우징 각인 변경)"/>
    <x v="1980"/>
    <x v="0"/>
  </r>
  <r>
    <x v="55"/>
    <x v="55"/>
    <s v="대진기계(주)"/>
    <d v="2023-06-25T00:00:00"/>
    <s v="20230625-4012-2"/>
    <s v="흡착식드라이어 알루미나겔 교체"/>
    <x v="1887"/>
    <x v="0"/>
  </r>
  <r>
    <x v="55"/>
    <x v="55"/>
    <s v="(주)위너에코텍"/>
    <d v="2023-06-25T00:00:00"/>
    <s v="20230625-4013-2"/>
    <s v="LENS(OSF20) 외"/>
    <x v="2586"/>
    <x v="0"/>
  </r>
  <r>
    <x v="55"/>
    <x v="55"/>
    <s v="세종산업(주)"/>
    <d v="2023-06-25T00:00:00"/>
    <s v="20230625-4014-2"/>
    <s v="실린지(10cc) 외"/>
    <x v="2145"/>
    <x v="0"/>
  </r>
  <r>
    <x v="55"/>
    <x v="55"/>
    <s v="와이에이씨가터(주)한국지점"/>
    <d v="2023-06-25T00:00:00"/>
    <s v="20230625-4015-2"/>
    <s v="CARRIER TAPE(CSP7500)"/>
    <x v="2389"/>
    <x v="0"/>
  </r>
  <r>
    <x v="55"/>
    <x v="55"/>
    <s v="대명금속"/>
    <d v="2023-06-25T00:00:00"/>
    <s v="20230625-4016-2"/>
    <s v="둥근머리볼트(M1*5)MS 외"/>
    <x v="2486"/>
    <x v="0"/>
  </r>
  <r>
    <x v="55"/>
    <x v="55"/>
    <s v="(주)대전지관"/>
    <d v="2023-06-25T00:00:00"/>
    <s v="20230625-4017-2"/>
    <s v="지관(Φ90*2750*4T)"/>
    <x v="2587"/>
    <x v="0"/>
  </r>
  <r>
    <x v="55"/>
    <x v="55"/>
    <s v="세광전자금속"/>
    <d v="2023-06-25T00:00:00"/>
    <s v="20230625-4018-2"/>
    <s v="LEAD PIN(4.3mm)"/>
    <x v="2165"/>
    <x v="0"/>
  </r>
  <r>
    <x v="55"/>
    <x v="55"/>
    <s v="태성산업(주)익산공장"/>
    <d v="2023-06-25T00:00:00"/>
    <s v="20230625-4019-2"/>
    <s v="BOX(2호) 외"/>
    <x v="2588"/>
    <x v="0"/>
  </r>
  <r>
    <x v="55"/>
    <x v="55"/>
    <s v="(주)코디스"/>
    <d v="2023-06-25T00:00:00"/>
    <s v="20230625-4020-2"/>
    <s v="DICING BLADE(KH25-2025-BG220) 외"/>
    <x v="2589"/>
    <x v="0"/>
  </r>
  <r>
    <x v="55"/>
    <x v="55"/>
    <s v="덕성기획"/>
    <d v="2023-06-25T00:00:00"/>
    <s v="20230625-4021-2"/>
    <s v="LABEL(제품스팩) 외"/>
    <x v="2590"/>
    <x v="0"/>
  </r>
  <r>
    <x v="55"/>
    <x v="55"/>
    <s v="(주)은평조명"/>
    <d v="2023-06-25T00:00:00"/>
    <s v="20230625-4022-2"/>
    <s v="ODTBR-012-MBR"/>
    <x v="2591"/>
    <x v="0"/>
  </r>
  <r>
    <x v="55"/>
    <x v="55"/>
    <s v="주식회사 송백이엔에스"/>
    <d v="2023-06-25T00:00:00"/>
    <s v="20230625-4023-4"/>
    <s v="OL85NLD-R4 외"/>
    <x v="2592"/>
    <x v="0"/>
  </r>
  <r>
    <x v="55"/>
    <x v="55"/>
    <s v="럭키산업"/>
    <d v="2023-06-25T00:00:00"/>
    <s v="20230625-4024-2"/>
    <s v="면봉"/>
    <x v="2093"/>
    <x v="0"/>
  </r>
  <r>
    <x v="55"/>
    <x v="55"/>
    <s v="(주)지피엔이"/>
    <d v="2023-06-25T00:00:00"/>
    <s v="20230625-4025-2"/>
    <s v="ULTRA DRY-PAK"/>
    <x v="2593"/>
    <x v="0"/>
  </r>
  <r>
    <x v="55"/>
    <x v="55"/>
    <s v="주식회사 엠티아이엠"/>
    <d v="2023-06-25T00:00:00"/>
    <s v="20230625-4026-2"/>
    <s v="CARRIER TAPE(OP3216TF) 외"/>
    <x v="2594"/>
    <x v="0"/>
  </r>
  <r>
    <x v="55"/>
    <x v="55"/>
    <s v="(주)솔룩스"/>
    <d v="2023-06-25T00:00:00"/>
    <s v="20230625-4027-2"/>
    <s v="무연솔더크림(NP303-LHGQ-20KR) 외"/>
    <x v="2595"/>
    <x v="0"/>
  </r>
  <r>
    <x v="55"/>
    <x v="55"/>
    <s v="주식회사 153신성"/>
    <d v="2023-06-25T00:00:00"/>
    <s v="20230625-4028-2"/>
    <s v="이형제(NA-NB-500) 외"/>
    <x v="2596"/>
    <x v="0"/>
  </r>
  <r>
    <x v="55"/>
    <x v="55"/>
    <s v="제이에스테크"/>
    <d v="2023-06-25T00:00:00"/>
    <s v="20230625-4029-2"/>
    <s v="Al Plate(Φ72, 0.5t)"/>
    <x v="483"/>
    <x v="0"/>
  </r>
  <r>
    <x v="55"/>
    <x v="55"/>
    <s v="금아전자"/>
    <d v="2023-06-25T00:00:00"/>
    <s v="20230625-4030-2"/>
    <s v="CABLE(Inner-T-01)"/>
    <x v="2597"/>
    <x v="0"/>
  </r>
  <r>
    <x v="55"/>
    <x v="55"/>
    <s v="동화아이엔디(주)"/>
    <d v="2023-06-25T00:00:00"/>
    <s v="20230625-4031-2"/>
    <s v="CHIP(FR4G-F67) 외"/>
    <x v="2598"/>
    <x v="0"/>
  </r>
  <r>
    <x v="55"/>
    <x v="55"/>
    <s v="주식회사 거성정밀"/>
    <d v="2023-06-25T00:00:00"/>
    <s v="20230625-4032-4"/>
    <s v="Al 10계열 외"/>
    <x v="2599"/>
    <x v="0"/>
  </r>
  <r>
    <x v="55"/>
    <x v="55"/>
    <s v="주식회사 남광스틸"/>
    <d v="2023-06-25T00:00:00"/>
    <s v="20230625-4033-2"/>
    <s v="SIDE BRACKET-01(8014호환)"/>
    <x v="2145"/>
    <x v="0"/>
  </r>
  <r>
    <x v="55"/>
    <x v="55"/>
    <s v="비투(B2)기술"/>
    <d v="2023-06-25T00:00:00"/>
    <s v="20230625-4035-2"/>
    <s v="도전성 1면접착 스폰지"/>
    <x v="2600"/>
    <x v="0"/>
  </r>
  <r>
    <x v="55"/>
    <x v="55"/>
    <s v="(주)용비통상"/>
    <d v="2023-06-25T00:00:00"/>
    <s v="20230625-4036-2"/>
    <s v="LOCTITE 460 외"/>
    <x v="2601"/>
    <x v="0"/>
  </r>
  <r>
    <x v="55"/>
    <x v="55"/>
    <s v="(주)헤르메스전자"/>
    <d v="2023-06-25T00:00:00"/>
    <s v="20230625-4037-2"/>
    <s v="NK-2A2-031-125-0000 외"/>
    <x v="2602"/>
    <x v="0"/>
  </r>
  <r>
    <x v="55"/>
    <x v="55"/>
    <s v="신우전자(주)"/>
    <d v="2023-06-25T00:00:00"/>
    <s v="20230625-4038-2"/>
    <s v="EMPTY REEL(13&quot;*12mm)OD30"/>
    <x v="2603"/>
    <x v="0"/>
  </r>
  <r>
    <x v="55"/>
    <x v="55"/>
    <s v="(주)헤르메스전자"/>
    <d v="2023-06-25T00:00:00"/>
    <s v="20230625-4039-4"/>
    <s v="탁상형 밴드 실러 수평형 외"/>
    <x v="2604"/>
    <x v="0"/>
  </r>
  <r>
    <x v="55"/>
    <x v="55"/>
    <s v="영광종합사무기"/>
    <d v="2023-06-25T00:00:00"/>
    <s v="20230625-7001-2"/>
    <s v="6월 복사용지"/>
    <x v="2145"/>
    <x v="0"/>
  </r>
  <r>
    <x v="55"/>
    <x v="55"/>
    <s v="(주)폴리테크"/>
    <d v="2023-06-26T00:00:00"/>
    <s v="20230626-4001-2"/>
    <s v="Epoxy(PT-1288CLT_50cc Silinge)"/>
    <x v="7"/>
    <x v="0"/>
  </r>
  <r>
    <x v="55"/>
    <x v="55"/>
    <s v="(주)인투칩스"/>
    <d v="2023-06-26T00:00:00"/>
    <s v="20230626-4002-2"/>
    <s v="CHIP(DHP621/1050*550um)"/>
    <x v="2605"/>
    <x v="0"/>
  </r>
  <r>
    <x v="55"/>
    <x v="55"/>
    <s v="럭스피아㈜ 전주지점"/>
    <d v="2023-06-26T00:00:00"/>
    <s v="20230626-4003-2"/>
    <s v="OL55LFF-C"/>
    <x v="2606"/>
    <x v="0"/>
  </r>
  <r>
    <x v="55"/>
    <x v="55"/>
    <s v="익산세기냉동"/>
    <d v="2023-06-26T00:00:00"/>
    <s v="20230626-4004-2"/>
    <s v="수리(냉동창고 냉동기)"/>
    <x v="1675"/>
    <x v="0"/>
  </r>
  <r>
    <x v="55"/>
    <x v="55"/>
    <s v="주식회사 성진테크"/>
    <d v="2023-06-26T00:00:00"/>
    <s v="20230626-4005-2"/>
    <s v="SU7500CSP NEST(ECP5150) 외"/>
    <x v="2607"/>
    <x v="0"/>
  </r>
  <r>
    <x v="55"/>
    <x v="55"/>
    <s v="주식회사 다이테크"/>
    <d v="2023-06-26T00:00:00"/>
    <s v="20230626-4006-2"/>
    <s v="SAW WAFER(TOP1401Y) 외"/>
    <x v="2608"/>
    <x v="0"/>
  </r>
  <r>
    <x v="55"/>
    <x v="55"/>
    <s v="(주)유피테크"/>
    <d v="2023-06-26T00:00:00"/>
    <s v="20230626-4007-4"/>
    <s v="METAL MASK(ODTHP-OU200-57K) 외"/>
    <x v="2609"/>
    <x v="0"/>
  </r>
  <r>
    <x v="55"/>
    <x v="55"/>
    <s v="세기정밀"/>
    <d v="2023-06-26T00:00:00"/>
    <s v="20230626-4008-2"/>
    <s v="L/F(DUAL SLS 10UP)-V2 외"/>
    <x v="2610"/>
    <x v="0"/>
  </r>
  <r>
    <x v="55"/>
    <x v="55"/>
    <s v="(주)선일일렉콤"/>
    <d v="2023-06-26T00:00:00"/>
    <s v="20230626-4009-2"/>
    <s v="ODTDL-0615D57K(W) 외"/>
    <x v="2611"/>
    <x v="0"/>
  </r>
  <r>
    <x v="55"/>
    <x v="55"/>
    <s v="(주)덕성테크팩"/>
    <d v="2023-06-26T00:00:00"/>
    <s v="20230626-4010-2"/>
    <s v="TAPE(BOX TAPE_50*50) 외"/>
    <x v="2612"/>
    <x v="0"/>
  </r>
  <r>
    <x v="55"/>
    <x v="55"/>
    <s v="휴로테크"/>
    <d v="2023-06-26T00:00:00"/>
    <s v="20230626-4011-2"/>
    <s v="IR FILTER(670nm/0.7T/100*100)"/>
    <x v="1733"/>
    <x v="0"/>
  </r>
  <r>
    <x v="55"/>
    <x v="55"/>
    <s v="알엔에스 주식회사"/>
    <d v="2023-06-26T00:00:00"/>
    <s v="20230626-4012-4"/>
    <s v="PCB(OSD-1011M)_샘플"/>
    <x v="2613"/>
    <x v="0"/>
  </r>
  <r>
    <x v="55"/>
    <x v="55"/>
    <s v="(주)한국알루미늄"/>
    <d v="2023-06-26T00:00:00"/>
    <s v="20230626-4013-2"/>
    <s v="AL-CASE(OAS-2064HD-SL1)"/>
    <x v="2614"/>
    <x v="0"/>
  </r>
  <r>
    <x v="55"/>
    <x v="55"/>
    <s v="스마트론파워(주)"/>
    <d v="2023-06-26T00:00:00"/>
    <s v="20230626-4014-2"/>
    <s v="SMPS(SPLW60-36/60W)"/>
    <x v="2615"/>
    <x v="0"/>
  </r>
  <r>
    <x v="55"/>
    <x v="55"/>
    <s v="(주)큐에스아이"/>
    <d v="2023-06-26T00:00:00"/>
    <s v="20230626-4015-2"/>
    <s v="L/D(QL65D7SC-L) 외"/>
    <x v="1998"/>
    <x v="0"/>
  </r>
  <r>
    <x v="55"/>
    <x v="55"/>
    <s v="진흥정밀"/>
    <d v="2023-06-26T00:00:00"/>
    <s v="20230626-4016-2"/>
    <s v="SHAFT(5Φ*12.2mm-1.4Φ)"/>
    <x v="2616"/>
    <x v="0"/>
  </r>
  <r>
    <x v="55"/>
    <x v="55"/>
    <s v="엠에스테크(MS TECH)"/>
    <d v="2023-06-26T00:00:00"/>
    <s v="20230626-4017-2"/>
    <s v="외장함체(ETCS1800-AT/BR)"/>
    <x v="2617"/>
    <x v="0"/>
  </r>
  <r>
    <x v="55"/>
    <x v="55"/>
    <s v="(유)씨피전자"/>
    <d v="2023-06-26T00:00:00"/>
    <s v="20230626-4018-4"/>
    <s v="Plating Sample(V1, V1F)"/>
    <x v="2618"/>
    <x v="0"/>
  </r>
  <r>
    <x v="55"/>
    <x v="55"/>
    <s v="디에스티반도체"/>
    <d v="2023-06-26T00:00:00"/>
    <s v="20230626-4019-2"/>
    <s v="SAW WAFER(SU7500) 외"/>
    <x v="2419"/>
    <x v="0"/>
  </r>
  <r>
    <x v="55"/>
    <x v="55"/>
    <s v="노령종합상사"/>
    <d v="2023-06-26T00:00:00"/>
    <s v="20230626-4020-2"/>
    <s v="세메다인RXF(20g) 외"/>
    <x v="2619"/>
    <x v="0"/>
  </r>
  <r>
    <x v="55"/>
    <x v="55"/>
    <s v="삼전순약공업(주)대전지점"/>
    <d v="2023-06-26T00:00:00"/>
    <s v="20230626-4021-2"/>
    <s v="에탄올(반도체Grade/4L) 외"/>
    <x v="2402"/>
    <x v="0"/>
  </r>
  <r>
    <x v="55"/>
    <x v="55"/>
    <s v="씬시어전자"/>
    <d v="2023-06-26T00:00:00"/>
    <s v="20230626-4022-4"/>
    <s v="토너(MLT-D203L) 외"/>
    <x v="2620"/>
    <x v="0"/>
  </r>
  <r>
    <x v="55"/>
    <x v="55"/>
    <s v="우명전자산업"/>
    <d v="2023-06-26T00:00:00"/>
    <s v="20230626-4023-2"/>
    <s v="PCB(OL55A2-CA/3528 WHITE Bulb) 외"/>
    <x v="2621"/>
    <x v="0"/>
  </r>
  <r>
    <x v="55"/>
    <x v="55"/>
    <s v="화일조명"/>
    <d v="2023-06-26T00:00:00"/>
    <s v="20230626-4024-2"/>
    <s v="ODTLP-050-57K(E) 외"/>
    <x v="2622"/>
    <x v="0"/>
  </r>
  <r>
    <x v="55"/>
    <x v="55"/>
    <s v="세원옵틱스(주)"/>
    <d v="2023-06-26T00:00:00"/>
    <s v="20230626-4025-2"/>
    <s v="Cover Glass(100mm*100mm, 0.5T) 외"/>
    <x v="1864"/>
    <x v="0"/>
  </r>
  <r>
    <x v="55"/>
    <x v="55"/>
    <s v="애로우일렉트로닉스유한회사"/>
    <d v="2023-06-26T00:00:00"/>
    <s v="20230626-4026-2"/>
    <s v="CRIMP(1-794607-2) 외"/>
    <x v="2623"/>
    <x v="0"/>
  </r>
  <r>
    <x v="55"/>
    <x v="55"/>
    <s v="한국특수가스(주)"/>
    <d v="2023-06-26T00:00:00"/>
    <s v="20230626-4027-2"/>
    <s v="봄베 레귤레이터"/>
    <x v="2624"/>
    <x v="0"/>
  </r>
  <r>
    <x v="55"/>
    <x v="55"/>
    <s v="전일써스텍"/>
    <d v="2023-06-26T00:00:00"/>
    <s v="20230626-4028-2"/>
    <s v="작업대(800*500*600) 외"/>
    <x v="2489"/>
    <x v="0"/>
  </r>
  <r>
    <x v="55"/>
    <x v="55"/>
    <s v="The Indium Corporation of America"/>
    <d v="2023-06-26T00:00:00"/>
    <s v="20230626-4029-2"/>
    <s v="Silver Sintering"/>
    <x v="1"/>
    <x v="0"/>
  </r>
  <r>
    <x v="55"/>
    <x v="55"/>
    <s v="주식회사 세화하이테크"/>
    <d v="2023-06-26T00:00:00"/>
    <s v="20230626-4030-2"/>
    <s v="레귤레이터 판넬"/>
    <x v="2280"/>
    <x v="0"/>
  </r>
  <r>
    <x v="55"/>
    <x v="55"/>
    <s v="(주)에스원전주"/>
    <d v="2023-06-26T00:00:00"/>
    <s v="20230626-7002-2"/>
    <s v="무인기계경비용역료"/>
    <x v="2068"/>
    <x v="0"/>
  </r>
  <r>
    <x v="55"/>
    <x v="55"/>
    <s v="(주)에스원전주"/>
    <d v="2023-06-26T00:00:00"/>
    <s v="20230626-7002-4"/>
    <s v="에스원 VP이용료"/>
    <x v="1810"/>
    <x v="0"/>
  </r>
  <r>
    <x v="55"/>
    <x v="55"/>
    <s v="(주)에스원전주"/>
    <d v="2023-06-26T00:00:00"/>
    <s v="20230626-7002-6"/>
    <s v="보안정보시스템 이용료"/>
    <x v="2314"/>
    <x v="0"/>
  </r>
  <r>
    <x v="55"/>
    <x v="55"/>
    <s v="사단법인대한산업안전협회"/>
    <d v="2023-06-26T00:00:00"/>
    <s v="20230626-7003-2"/>
    <s v="6월 안전관리대행수수료"/>
    <x v="2067"/>
    <x v="0"/>
  </r>
  <r>
    <x v="55"/>
    <x v="55"/>
    <s v="대한산업보건협회"/>
    <d v="2023-06-26T00:00:00"/>
    <s v="20230626-7005-2"/>
    <s v="6월 보건관리대행수수료"/>
    <x v="1"/>
    <x v="0"/>
  </r>
  <r>
    <x v="55"/>
    <x v="55"/>
    <s v="대한산업보건협회"/>
    <d v="2023-06-26T00:00:00"/>
    <s v="20230626-7005-4"/>
    <s v="배치전검진 비용"/>
    <x v="1"/>
    <x v="0"/>
  </r>
  <r>
    <x v="55"/>
    <x v="55"/>
    <s v="(주)한국무역정보통신"/>
    <d v="2023-06-26T00:00:00"/>
    <s v="20230626-7007-2"/>
    <s v="에스제이아이 내국신용장 발급수수료"/>
    <x v="2083"/>
    <x v="0"/>
  </r>
  <r>
    <x v="55"/>
    <x v="55"/>
    <s v="큐알티 주식회사"/>
    <d v="2023-06-26T00:00:00"/>
    <s v="20230626-7008-2"/>
    <s v="PM센서 정밀 분석 시험비"/>
    <x v="2625"/>
    <x v="0"/>
  </r>
  <r>
    <x v="55"/>
    <x v="55"/>
    <s v="인천공항세관장"/>
    <d v="2023-06-26T00:00:00"/>
    <s v="20230626-7012-1"/>
    <s v="CHIP(TOP1401Y) 외 수입시 수입부가세"/>
    <x v="2626"/>
    <x v="0"/>
  </r>
  <r>
    <x v="55"/>
    <x v="55"/>
    <s v="인천공항세관장"/>
    <d v="2023-06-26T00:00:00"/>
    <s v="20230626-7013-1"/>
    <s v="SUNNY OPTICS 6031B-919 입고시 수입부가세"/>
    <x v="2627"/>
    <x v="0"/>
  </r>
  <r>
    <x v="55"/>
    <x v="55"/>
    <s v="개별화물"/>
    <d v="2023-06-26T00:00:00"/>
    <s v="20230626-7019-2"/>
    <s v="LED조명기구 납품시 운반비"/>
    <x v="2093"/>
    <x v="0"/>
  </r>
  <r>
    <x v="55"/>
    <x v="55"/>
    <s v="개별용달"/>
    <d v="2023-06-26T00:00:00"/>
    <s v="20230626-7022-2"/>
    <s v="LED조명기구 출하시 운반비"/>
    <x v="1973"/>
    <x v="0"/>
  </r>
  <r>
    <x v="55"/>
    <x v="55"/>
    <s v="진우서비스"/>
    <d v="2023-06-26T00:00:00"/>
    <s v="20230626-7023-2"/>
    <s v="LED조명기구 출하시 운반비"/>
    <x v="501"/>
    <x v="0"/>
  </r>
  <r>
    <x v="55"/>
    <x v="55"/>
    <s v="(유)신일해외관광"/>
    <d v="2023-06-26T00:00:00"/>
    <s v="20230626-7025-2"/>
    <s v="6월 통근버스"/>
    <x v="2087"/>
    <x v="0"/>
  </r>
  <r>
    <x v="55"/>
    <x v="55"/>
    <s v="신혼꽃화원"/>
    <d v="2023-06-26T00:00:00"/>
    <s v="20230626-7027-3"/>
    <s v="배우성부장 빙부상 근조외 5건"/>
    <x v="1"/>
    <x v="0"/>
  </r>
  <r>
    <x v="55"/>
    <x v="55"/>
    <s v="개인화물"/>
    <d v="2023-06-26T00:00:00"/>
    <s v="20230626-7030-2"/>
    <s v="LED램프 출하시 운반비"/>
    <x v="2242"/>
    <x v="0"/>
  </r>
  <r>
    <x v="55"/>
    <x v="55"/>
    <s v="한국신광마이크로애렉트로닉스㈜"/>
    <d v="2023-06-27T00:00:00"/>
    <s v="20230627-4001-2"/>
    <s v="STEM(TO-18GMK) 외"/>
    <x v="2628"/>
    <x v="0"/>
  </r>
  <r>
    <x v="55"/>
    <x v="55"/>
    <s v="(주)청용산업"/>
    <d v="2023-06-27T00:00:00"/>
    <s v="20230627-4002-2"/>
    <s v="TUBE+PLUG(2EA) SET"/>
    <x v="1839"/>
    <x v="0"/>
  </r>
  <r>
    <x v="55"/>
    <x v="55"/>
    <s v="하이솔이엠 주식회사"/>
    <d v="2023-06-27T00:00:00"/>
    <s v="20230627-4003-2"/>
    <s v="CMC(210H-O11-4027C) 외"/>
    <x v="2629"/>
    <x v="0"/>
  </r>
  <r>
    <x v="55"/>
    <x v="55"/>
    <s v="노무법인 한결"/>
    <d v="2023-06-27T00:00:00"/>
    <s v="20230627-7008-2"/>
    <s v="인사노무 자문수수료(6월)"/>
    <x v="1715"/>
    <x v="0"/>
  </r>
  <r>
    <x v="55"/>
    <x v="55"/>
    <s v="민디자인"/>
    <d v="2023-06-28T00:00:00"/>
    <s v="20230628-4001-2"/>
    <s v="일일작업일보(A5)"/>
    <x v="2094"/>
    <x v="0"/>
  </r>
  <r>
    <x v="55"/>
    <x v="55"/>
    <s v="건웅기계주식회사"/>
    <d v="2023-06-29T00:00:00"/>
    <s v="20230629-4001-4"/>
    <s v="박스 및 포장비(단문형/선박형) 외"/>
    <x v="2630"/>
    <x v="0"/>
  </r>
  <r>
    <x v="55"/>
    <x v="55"/>
    <s v="RESONAC PHOTONICS Corporation"/>
    <d v="2023-06-29T00:00:00"/>
    <s v="20230629-4002-2"/>
    <s v="CHIP(R85-35GSE)"/>
    <x v="1"/>
    <x v="0"/>
  </r>
  <r>
    <x v="55"/>
    <x v="55"/>
    <s v="(주)스미스테크"/>
    <d v="2023-06-30T00:00:00"/>
    <s v="20230630-4001-2"/>
    <s v="MOISTURE BAG(425*510)"/>
    <x v="2276"/>
    <x v="0"/>
  </r>
  <r>
    <x v="55"/>
    <x v="55"/>
    <s v="세미원"/>
    <d v="2023-06-30T00:00:00"/>
    <s v="20230630-4002-2"/>
    <s v="Probe Card(4분할 검출기)"/>
    <x v="1674"/>
    <x v="0"/>
  </r>
  <r>
    <x v="55"/>
    <x v="55"/>
    <s v="EJ옵틱스"/>
    <d v="2023-06-30T00:00:00"/>
    <s v="20230630-4003-2"/>
    <s v="LST 성능시험장비"/>
    <x v="2631"/>
    <x v="0"/>
  </r>
  <r>
    <x v="55"/>
    <x v="55"/>
    <s v="전라북도 완주군"/>
    <d v="2023-06-30T00:00:00"/>
    <s v="20230630-7002-2"/>
    <s v="도로점용료(본관출입구)"/>
    <x v="2632"/>
    <x v="0"/>
  </r>
  <r>
    <x v="55"/>
    <x v="55"/>
    <s v="전라북도 완주군"/>
    <d v="2023-06-30T00:00:00"/>
    <s v="20230630-7002-4"/>
    <s v="도로점용료(신관출입구)"/>
    <x v="2633"/>
    <x v="0"/>
  </r>
  <r>
    <x v="55"/>
    <x v="55"/>
    <s v="전라북도 완주군"/>
    <d v="2023-06-30T00:00:00"/>
    <s v="20230630-7002-6"/>
    <s v="도로점용료(본관후문)"/>
    <x v="2634"/>
    <x v="0"/>
  </r>
  <r>
    <x v="55"/>
    <x v="55"/>
    <s v="전라북도 완주군"/>
    <d v="2023-06-30T00:00:00"/>
    <s v="20230630-7002-8"/>
    <s v="도로점용료 세금계산서 착오발행"/>
    <x v="2635"/>
    <x v="0"/>
  </r>
  <r>
    <x v="55"/>
    <x v="55"/>
    <s v="전라북도 완주군"/>
    <d v="2023-06-30T00:00:00"/>
    <s v="20230630-7002-9"/>
    <s v="도로점용료 세금계산서 착오발행"/>
    <x v="2636"/>
    <x v="0"/>
  </r>
  <r>
    <x v="55"/>
    <x v="55"/>
    <s v="(주)케이티"/>
    <d v="2023-06-30T00:00:00"/>
    <s v="20230630-7003-2"/>
    <s v="사회보험EDI이용료"/>
    <x v="2099"/>
    <x v="0"/>
  </r>
  <r>
    <x v="55"/>
    <x v="55"/>
    <s v="(주)케이티"/>
    <d v="2023-06-30T00:00:00"/>
    <s v="20230630-7003-4"/>
    <s v="자동화재속보설비 통신비"/>
    <x v="2100"/>
    <x v="0"/>
  </r>
  <r>
    <x v="55"/>
    <x v="55"/>
    <s v="(주)LG유플러스"/>
    <d v="2023-06-30T00:00:00"/>
    <s v="20230630-7005-2"/>
    <s v="전화요금"/>
    <x v="2637"/>
    <x v="0"/>
  </r>
  <r>
    <x v="55"/>
    <x v="55"/>
    <s v="(주)LG유플러스"/>
    <d v="2023-06-30T00:00:00"/>
    <s v="20230630-7005-5"/>
    <s v="전화기 교체"/>
    <x v="2002"/>
    <x v="0"/>
  </r>
  <r>
    <x v="55"/>
    <x v="55"/>
    <s v="(주)LG유플러스"/>
    <d v="2023-06-30T00:00:00"/>
    <s v="20230630-7005-6"/>
    <s v="전화기 교체"/>
    <x v="2002"/>
    <x v="0"/>
  </r>
  <r>
    <x v="55"/>
    <x v="55"/>
    <s v="(주)LG유플러스"/>
    <d v="2023-06-30T00:00:00"/>
    <s v="20230630-7005-7"/>
    <s v="전화기 교체"/>
    <x v="2002"/>
    <x v="0"/>
  </r>
  <r>
    <x v="55"/>
    <x v="55"/>
    <s v="(유)군산종합가스"/>
    <d v="2023-06-30T00:00:00"/>
    <s v="20230630-7007-2"/>
    <s v="LPG가스요금"/>
    <x v="2638"/>
    <x v="0"/>
  </r>
  <r>
    <x v="55"/>
    <x v="55"/>
    <s v="정자엠코헤리츠 관리사무소"/>
    <d v="2023-06-30T00:00:00"/>
    <s v="20230630-7008-2"/>
    <s v="관리비(엠코헤리츠 302/707)"/>
    <x v="1853"/>
    <x v="0"/>
  </r>
  <r>
    <x v="55"/>
    <x v="55"/>
    <s v="정자엠코헤리츠 관리사무소"/>
    <d v="2023-06-30T00:00:00"/>
    <s v="20230630-7008-4"/>
    <s v="관리비(엠코헤리츠 302/707)"/>
    <x v="1"/>
    <x v="0"/>
  </r>
  <r>
    <x v="55"/>
    <x v="55"/>
    <s v="한국전력공사"/>
    <d v="2023-06-30T00:00:00"/>
    <s v="20230630-7010-2"/>
    <s v="6월 전기요금(본관)"/>
    <x v="2639"/>
    <x v="0"/>
  </r>
  <r>
    <x v="55"/>
    <x v="55"/>
    <s v="국보물류(주)"/>
    <d v="2023-06-30T00:00:00"/>
    <s v="20230630-7013-2"/>
    <s v="OMRON(상해) 수출통관료"/>
    <x v="2104"/>
    <x v="0"/>
  </r>
  <r>
    <x v="55"/>
    <x v="55"/>
    <s v="국보물류(주)"/>
    <d v="2023-06-30T00:00:00"/>
    <s v="20230630-7013-3"/>
    <s v="OMRON(상해) 수출통관료"/>
    <x v="2104"/>
    <x v="0"/>
  </r>
  <r>
    <x v="55"/>
    <x v="55"/>
    <s v="국보물류(주)"/>
    <d v="2023-06-30T00:00:00"/>
    <s v="20230630-7013-4"/>
    <s v="OMRON(상해) 수출통관료"/>
    <x v="2104"/>
    <x v="0"/>
  </r>
  <r>
    <x v="55"/>
    <x v="55"/>
    <s v="국보물류(주)"/>
    <d v="2023-06-30T00:00:00"/>
    <s v="20230630-7013-5"/>
    <s v="OMRON(상해) 수출통관료"/>
    <x v="2104"/>
    <x v="0"/>
  </r>
  <r>
    <x v="55"/>
    <x v="55"/>
    <s v="국보물류(주)"/>
    <d v="2023-06-30T00:00:00"/>
    <s v="20230630-7013-6"/>
    <s v="OMRON(상해) 수출통관료"/>
    <x v="2104"/>
    <x v="0"/>
  </r>
  <r>
    <x v="55"/>
    <x v="55"/>
    <s v="국보물류(주)"/>
    <d v="2023-06-30T00:00:00"/>
    <s v="20230630-7013-8"/>
    <s v="OMRON(상해) 수출통관료"/>
    <x v="2104"/>
    <x v="0"/>
  </r>
  <r>
    <x v="55"/>
    <x v="55"/>
    <s v="전주터미널퀵"/>
    <d v="2023-06-30T00:00:00"/>
    <s v="20230630-7043-2"/>
    <s v="LG전자 출하시 운임"/>
    <x v="2632"/>
    <x v="0"/>
  </r>
  <r>
    <x v="55"/>
    <x v="55"/>
    <s v="익산관세사무소"/>
    <d v="2023-06-30T00:00:00"/>
    <s v="20230630-7044-2"/>
    <s v="이핀 수출통관료"/>
    <x v="2640"/>
    <x v="0"/>
  </r>
  <r>
    <x v="55"/>
    <x v="55"/>
    <s v="유한회사 제이와이산업"/>
    <d v="2023-06-30T00:00:00"/>
    <s v="20230630-7048-2"/>
    <s v="6월 일반폐기물 처리"/>
    <x v="2641"/>
    <x v="0"/>
  </r>
  <r>
    <x v="55"/>
    <x v="55"/>
    <s v="현대3공단 주유소"/>
    <d v="2023-06-30T00:00:00"/>
    <s v="20230630-7049-5"/>
    <s v="6월 주유"/>
    <x v="1"/>
    <x v="0"/>
  </r>
  <r>
    <x v="55"/>
    <x v="55"/>
    <s v="현대3공단 주유소"/>
    <d v="2023-06-30T00:00:00"/>
    <s v="20230630-7049-6"/>
    <s v="6월 주유"/>
    <x v="1"/>
    <x v="0"/>
  </r>
  <r>
    <x v="55"/>
    <x v="55"/>
    <s v="로젠전주"/>
    <d v="2023-06-30T00:00:00"/>
    <s v="20230630-7050-2"/>
    <s v="6월분 택배료"/>
    <x v="2642"/>
    <x v="0"/>
  </r>
  <r>
    <x v="55"/>
    <x v="55"/>
    <s v="전북완주봉동용암(경동택배)"/>
    <d v="2023-06-30T00:00:00"/>
    <s v="20230630-7051-4"/>
    <s v="6월분 택배료"/>
    <x v="2643"/>
    <x v="0"/>
  </r>
  <r>
    <x v="55"/>
    <x v="55"/>
    <s v="엘에프에스(주)오디텍점"/>
    <d v="2023-06-30T00:00:00"/>
    <s v="20230630-7052-3"/>
    <s v="6월 식대"/>
    <x v="2644"/>
    <x v="0"/>
  </r>
  <r>
    <x v="55"/>
    <x v="55"/>
    <s v="빌딩매니저"/>
    <d v="2023-06-30T00:00:00"/>
    <s v="20230630-7057-2"/>
    <s v="옥상방수 공사 및 기타 누수공사"/>
    <x v="2645"/>
    <x v="0"/>
  </r>
  <r>
    <x v="55"/>
    <x v="55"/>
    <s v="이엔시스"/>
    <d v="2023-06-30T00:00:00"/>
    <s v="20230630-7059-1"/>
    <s v="대체"/>
    <x v="2110"/>
    <x v="0"/>
  </r>
  <r>
    <x v="55"/>
    <x v="55"/>
    <s v="이엔시스"/>
    <d v="2023-06-30T00:00:00"/>
    <s v="20230630-7059-2"/>
    <s v="대체"/>
    <x v="2646"/>
    <x v="0"/>
  </r>
  <r>
    <x v="55"/>
    <x v="55"/>
    <s v="유진시스템"/>
    <d v="2023-06-30T00:00:00"/>
    <s v="20230630-7059-3"/>
    <s v="대체"/>
    <x v="1715"/>
    <x v="0"/>
  </r>
  <r>
    <x v="55"/>
    <x v="55"/>
    <s v="유진시스템"/>
    <d v="2023-06-30T00:00:00"/>
    <s v="20230630-7059-4"/>
    <s v="대체"/>
    <x v="1837"/>
    <x v="0"/>
  </r>
  <r>
    <x v="55"/>
    <x v="55"/>
    <s v="유진시스템"/>
    <d v="2023-06-30T00:00:00"/>
    <s v="20230630-7059-5"/>
    <s v="대체"/>
    <x v="2007"/>
    <x v="0"/>
  </r>
  <r>
    <x v="55"/>
    <x v="55"/>
    <s v="유진시스템"/>
    <d v="2023-06-30T00:00:00"/>
    <s v="20230630-7059-6"/>
    <s v="대체"/>
    <x v="2647"/>
    <x v="0"/>
  </r>
  <r>
    <x v="55"/>
    <x v="55"/>
    <s v="(주)미르시스템"/>
    <d v="2023-06-30T00:00:00"/>
    <s v="20230630-7059-7"/>
    <s v="대체"/>
    <x v="2500"/>
    <x v="0"/>
  </r>
  <r>
    <x v="55"/>
    <x v="55"/>
    <s v="(주)미르시스템"/>
    <d v="2023-06-30T00:00:00"/>
    <s v="20230630-7059-8"/>
    <s v="대체"/>
    <x v="2648"/>
    <x v="0"/>
  </r>
  <r>
    <x v="55"/>
    <x v="55"/>
    <s v="화일조명"/>
    <d v="2023-06-30T00:00:00"/>
    <s v="20230630-7059-9"/>
    <s v="대체"/>
    <x v="2622"/>
    <x v="0"/>
  </r>
  <r>
    <x v="55"/>
    <x v="55"/>
    <s v="화일조명"/>
    <d v="2023-06-30T00:00:00"/>
    <s v="20230630-7059-10"/>
    <s v="대체"/>
    <x v="2649"/>
    <x v="0"/>
  </r>
  <r>
    <x v="55"/>
    <x v="55"/>
    <s v="엠에스테크(MS TECH)"/>
    <d v="2023-06-30T00:00:00"/>
    <s v="20230630-7059-11"/>
    <s v="대체"/>
    <x v="2420"/>
    <x v="0"/>
  </r>
  <r>
    <x v="55"/>
    <x v="55"/>
    <s v="엠에스테크(MS TECH)"/>
    <d v="2023-06-30T00:00:00"/>
    <s v="20230630-7059-12"/>
    <s v="대체"/>
    <x v="2650"/>
    <x v="0"/>
  </r>
  <r>
    <x v="55"/>
    <x v="55"/>
    <s v="엠에스테크(MS TECH)"/>
    <d v="2023-06-30T00:00:00"/>
    <s v="20230630-7059-13"/>
    <s v="대체"/>
    <x v="2485"/>
    <x v="0"/>
  </r>
  <r>
    <x v="55"/>
    <x v="55"/>
    <s v="엠에스테크(MS TECH)"/>
    <d v="2023-06-30T00:00:00"/>
    <s v="20230630-7059-14"/>
    <s v="대체"/>
    <x v="2651"/>
    <x v="0"/>
  </r>
  <r>
    <x v="55"/>
    <x v="55"/>
    <s v="엠에스테크(MS TECH)"/>
    <d v="2023-06-30T00:00:00"/>
    <s v="20230630-7059-15"/>
    <s v="대체"/>
    <x v="2617"/>
    <x v="0"/>
  </r>
  <r>
    <x v="55"/>
    <x v="55"/>
    <s v="엠에스테크(MS TECH)"/>
    <d v="2023-06-30T00:00:00"/>
    <s v="20230630-7059-16"/>
    <s v="대체"/>
    <x v="2652"/>
    <x v="0"/>
  </r>
  <r>
    <x v="55"/>
    <x v="55"/>
    <s v="(주) 태영전자"/>
    <d v="2023-06-30T00:00:00"/>
    <s v="20230630-7059-17"/>
    <s v="대체"/>
    <x v="2378"/>
    <x v="0"/>
  </r>
  <r>
    <x v="55"/>
    <x v="55"/>
    <s v="(주) 태영전자"/>
    <d v="2023-06-30T00:00:00"/>
    <s v="20230630-7059-18"/>
    <s v="대체"/>
    <x v="2653"/>
    <x v="0"/>
  </r>
  <r>
    <x v="55"/>
    <x v="55"/>
    <s v="인텍"/>
    <d v="2023-06-30T00:00:00"/>
    <s v="20230630-7059-19"/>
    <s v="대체"/>
    <x v="1985"/>
    <x v="0"/>
  </r>
  <r>
    <x v="55"/>
    <x v="55"/>
    <s v="인텍"/>
    <d v="2023-06-30T00:00:00"/>
    <s v="20230630-7059-20"/>
    <s v="대체"/>
    <x v="2654"/>
    <x v="0"/>
  </r>
  <r>
    <x v="55"/>
    <x v="55"/>
    <s v="인텍"/>
    <d v="2023-06-30T00:00:00"/>
    <s v="20230630-7059-21"/>
    <s v="대체"/>
    <x v="2655"/>
    <x v="0"/>
  </r>
  <r>
    <x v="55"/>
    <x v="55"/>
    <s v="인텍"/>
    <d v="2023-06-30T00:00:00"/>
    <s v="20230630-7059-22"/>
    <s v="대체"/>
    <x v="2656"/>
    <x v="0"/>
  </r>
  <r>
    <x v="55"/>
    <x v="55"/>
    <s v="동성유공압"/>
    <d v="2023-06-30T00:00:00"/>
    <s v="20230630-7059-23"/>
    <s v="대체"/>
    <x v="2000"/>
    <x v="0"/>
  </r>
  <r>
    <x v="55"/>
    <x v="55"/>
    <s v="동성유공압"/>
    <d v="2023-06-30T00:00:00"/>
    <s v="20230630-7059-24"/>
    <s v="대체"/>
    <x v="2657"/>
    <x v="0"/>
  </r>
  <r>
    <x v="55"/>
    <x v="55"/>
    <s v="주식회사 그린텍"/>
    <d v="2023-06-30T00:00:00"/>
    <s v="20230630-7059-25"/>
    <s v="대체"/>
    <x v="2658"/>
    <x v="0"/>
  </r>
  <r>
    <x v="55"/>
    <x v="55"/>
    <s v="주식회사 그린텍"/>
    <d v="2023-06-30T00:00:00"/>
    <s v="20230630-7059-26"/>
    <s v="대체"/>
    <x v="2659"/>
    <x v="0"/>
  </r>
  <r>
    <x v="55"/>
    <x v="55"/>
    <s v="(주)지브이피"/>
    <d v="2023-06-30T00:00:00"/>
    <s v="20230630-7059-27"/>
    <s v="대체"/>
    <x v="1975"/>
    <x v="0"/>
  </r>
  <r>
    <x v="55"/>
    <x v="55"/>
    <s v="(주)지브이피"/>
    <d v="2023-06-30T00:00:00"/>
    <s v="20230630-7059-28"/>
    <s v="대체"/>
    <x v="2660"/>
    <x v="0"/>
  </r>
  <r>
    <x v="55"/>
    <x v="55"/>
    <s v="빌딩매니저"/>
    <d v="2023-06-30T00:00:00"/>
    <s v="20230630-7059-29"/>
    <s v="대체"/>
    <x v="2485"/>
    <x v="0"/>
  </r>
  <r>
    <x v="55"/>
    <x v="55"/>
    <s v="빌딩매니저"/>
    <d v="2023-06-30T00:00:00"/>
    <s v="20230630-7059-30"/>
    <s v="대체"/>
    <x v="2651"/>
    <x v="0"/>
  </r>
  <r>
    <x v="55"/>
    <x v="55"/>
    <s v="동화아이엔디(주)"/>
    <d v="2023-06-30T00:00:00"/>
    <s v="20230630-7059-31"/>
    <s v="대체"/>
    <x v="2598"/>
    <x v="0"/>
  </r>
  <r>
    <x v="55"/>
    <x v="55"/>
    <s v="동화아이엔디(주)"/>
    <d v="2023-06-30T00:00:00"/>
    <s v="20230630-7059-32"/>
    <s v="대체"/>
    <x v="2661"/>
    <x v="0"/>
  </r>
  <r>
    <x v="55"/>
    <x v="55"/>
    <s v="주식회사기륭데이타정보"/>
    <d v="2023-06-30T00:00:00"/>
    <s v="20230630-7059-33"/>
    <s v="대체"/>
    <x v="1973"/>
    <x v="0"/>
  </r>
  <r>
    <x v="55"/>
    <x v="55"/>
    <s v="주식회사기륭데이타정보"/>
    <d v="2023-06-30T00:00:00"/>
    <s v="20230630-7059-34"/>
    <s v="대체"/>
    <x v="2662"/>
    <x v="0"/>
  </r>
  <r>
    <x v="55"/>
    <x v="55"/>
    <s v="이엔엠 주식회사"/>
    <d v="2023-06-30T00:00:00"/>
    <s v="20230630-7059-35"/>
    <s v="대체"/>
    <x v="1870"/>
    <x v="0"/>
  </r>
  <r>
    <x v="55"/>
    <x v="55"/>
    <s v="이엔엠 주식회사"/>
    <d v="2023-06-30T00:00:00"/>
    <s v="20230630-7059-36"/>
    <s v="대체"/>
    <x v="2663"/>
    <x v="0"/>
  </r>
  <r>
    <x v="55"/>
    <x v="55"/>
    <s v="(주)현대전기"/>
    <d v="2023-06-30T00:00:00"/>
    <s v="20230630-7059-37"/>
    <s v="대체"/>
    <x v="2664"/>
    <x v="0"/>
  </r>
  <r>
    <x v="55"/>
    <x v="55"/>
    <s v="(주)현대전기"/>
    <d v="2023-06-30T00:00:00"/>
    <s v="20230630-7059-38"/>
    <s v="대체"/>
    <x v="2665"/>
    <x v="0"/>
  </r>
  <r>
    <x v="55"/>
    <x v="55"/>
    <s v="(주)덕성테크팩"/>
    <d v="2023-06-30T00:00:00"/>
    <s v="20230630-7059-39"/>
    <s v="대체"/>
    <x v="2394"/>
    <x v="0"/>
  </r>
  <r>
    <x v="55"/>
    <x v="55"/>
    <s v="(주)덕성테크팩"/>
    <d v="2023-06-30T00:00:00"/>
    <s v="20230630-7059-40"/>
    <s v="대체"/>
    <x v="2666"/>
    <x v="0"/>
  </r>
  <r>
    <x v="55"/>
    <x v="55"/>
    <s v="특허법인 정진"/>
    <d v="2023-06-30T00:00:00"/>
    <s v="20230630-7059-41"/>
    <s v="대체"/>
    <x v="74"/>
    <x v="0"/>
  </r>
  <r>
    <x v="55"/>
    <x v="55"/>
    <s v="특허법인 정진"/>
    <d v="2023-06-30T00:00:00"/>
    <s v="20230630-7059-42"/>
    <s v="대체"/>
    <x v="2667"/>
    <x v="0"/>
  </r>
  <r>
    <x v="55"/>
    <x v="55"/>
    <s v="영광건설기계(합동지게차)"/>
    <d v="2023-06-30T00:00:00"/>
    <s v="20230630-7059-43"/>
    <s v="대체"/>
    <x v="1775"/>
    <x v="0"/>
  </r>
  <r>
    <x v="55"/>
    <x v="55"/>
    <s v="영광건설기계(합동지게차)"/>
    <d v="2023-06-30T00:00:00"/>
    <s v="20230630-7059-44"/>
    <s v="대체"/>
    <x v="2668"/>
    <x v="0"/>
  </r>
  <r>
    <x v="55"/>
    <x v="55"/>
    <s v="(주)대전지관"/>
    <d v="2023-06-30T00:00:00"/>
    <s v="20230630-7059-45"/>
    <s v="대체"/>
    <x v="2587"/>
    <x v="0"/>
  </r>
  <r>
    <x v="55"/>
    <x v="55"/>
    <s v="(주)대전지관"/>
    <d v="2023-06-30T00:00:00"/>
    <s v="20230630-7059-46"/>
    <s v="대체"/>
    <x v="2669"/>
    <x v="0"/>
  </r>
  <r>
    <x v="55"/>
    <x v="55"/>
    <s v="관리부"/>
    <d v="2023-06-30T00:00:00"/>
    <s v="20230630-7083-1"/>
    <s v="1기 확정 부가세 대체"/>
    <x v="1"/>
    <x v="1878"/>
  </r>
  <r>
    <x v="55"/>
    <x v="55"/>
    <s v="우명전자산업"/>
    <d v="2023-07-01T00:00:00"/>
    <s v="20230701-4001-2"/>
    <s v="민군기술이전사업 과제 관련 평가용 PCB(FR-4, 1.6T)"/>
    <x v="2053"/>
    <x v="0"/>
  </r>
  <r>
    <x v="55"/>
    <x v="55"/>
    <s v="(주)비트정보기술"/>
    <d v="2023-07-01T00:00:00"/>
    <s v="20230701-7001-2"/>
    <s v="7월 ERP 유지 보수비"/>
    <x v="1980"/>
    <x v="0"/>
  </r>
  <r>
    <x v="55"/>
    <x v="55"/>
    <s v="RAYTRONJAPAN"/>
    <d v="2023-07-03T00:00:00"/>
    <s v="20230703-4001-2"/>
    <s v="CHIP(SU7500)-유상사급"/>
    <x v="1"/>
    <x v="0"/>
  </r>
  <r>
    <x v="55"/>
    <x v="55"/>
    <s v="PELNOX"/>
    <d v="2023-07-03T00:00:00"/>
    <s v="20230703-4002-2"/>
    <s v="EPOXY(HV-540)-경화제 외"/>
    <x v="1"/>
    <x v="0"/>
  </r>
  <r>
    <x v="55"/>
    <x v="55"/>
    <s v="헤라코리아"/>
    <d v="2023-07-03T00:00:00"/>
    <s v="20230703-4003-2"/>
    <s v="AU WIRE(1.2MIL±1.7um)"/>
    <x v="2670"/>
    <x v="0"/>
  </r>
  <r>
    <x v="55"/>
    <x v="55"/>
    <s v="(주)알앤비코리아"/>
    <d v="2023-07-03T00:00:00"/>
    <s v="20230703-4004-2"/>
    <s v="CONNECTOR"/>
    <x v="2671"/>
    <x v="0"/>
  </r>
  <r>
    <x v="55"/>
    <x v="55"/>
    <s v="인천공항세관장"/>
    <d v="2023-07-03T00:00:00"/>
    <s v="20230703-7002-1"/>
    <s v="형광체 휠 모터 수입시 수입부가세"/>
    <x v="2672"/>
    <x v="0"/>
  </r>
  <r>
    <x v="55"/>
    <x v="55"/>
    <s v="인천공항세관장"/>
    <d v="2023-07-03T00:00:00"/>
    <s v="20230703-7003-1"/>
    <s v="SOLDER PASTE 수입시 수입부가세"/>
    <x v="2392"/>
    <x v="0"/>
  </r>
  <r>
    <x v="55"/>
    <x v="55"/>
    <s v="인천공항세관장"/>
    <d v="2023-07-03T00:00:00"/>
    <s v="20230703-7005-1"/>
    <s v="CHIP(TOP1401Y) 외 수입시 수입부가세"/>
    <x v="2673"/>
    <x v="0"/>
  </r>
  <r>
    <x v="55"/>
    <x v="55"/>
    <s v="인천공항세관장"/>
    <d v="2023-07-03T00:00:00"/>
    <s v="20230703-7006-1"/>
    <s v="CHIP(R85-35GSE) 외 수입시 수입부가세"/>
    <x v="2674"/>
    <x v="0"/>
  </r>
  <r>
    <x v="55"/>
    <x v="55"/>
    <s v="한국표준협회 전북지역본부"/>
    <d v="2023-07-03T00:00:00"/>
    <s v="20230703-7008-2"/>
    <s v="LED가로등 외 KS C7653 공장심사 수수료"/>
    <x v="1668"/>
    <x v="0"/>
  </r>
  <r>
    <x v="55"/>
    <x v="55"/>
    <s v="주식회사 한비로"/>
    <d v="2023-07-05T00:00:00"/>
    <s v="20230705-7003-2"/>
    <s v="7월 그룹웨어 서버호스팅료"/>
    <x v="2557"/>
    <x v="0"/>
  </r>
  <r>
    <x v="55"/>
    <x v="55"/>
    <s v="(유)전북전기관리소"/>
    <d v="2023-07-08T00:00:00"/>
    <s v="20230708-7001-2"/>
    <s v="7월 전기안전관리대행수수료"/>
    <x v="1984"/>
    <x v="0"/>
  </r>
  <r>
    <x v="55"/>
    <x v="55"/>
    <s v="NICHIA CORPORATION"/>
    <d v="2023-07-10T00:00:00"/>
    <s v="20230710-4001-2"/>
    <s v="UV LED(NSHU591C)365NM"/>
    <x v="1"/>
    <x v="0"/>
  </r>
  <r>
    <x v="55"/>
    <x v="55"/>
    <s v="The Indium Corporation of America"/>
    <d v="2023-07-10T00:00:00"/>
    <s v="20230710-4002-2"/>
    <s v="80AU 20SN SQUARE"/>
    <x v="1"/>
    <x v="0"/>
  </r>
  <r>
    <x v="55"/>
    <x v="55"/>
    <s v="한국에너지공단(본사)"/>
    <d v="2023-07-10T00:00:00"/>
    <s v="20230710-7002-2"/>
    <s v="LED신규스포츠등 고효율인증서 발급수수료"/>
    <x v="2675"/>
    <x v="0"/>
  </r>
  <r>
    <x v="55"/>
    <x v="55"/>
    <s v="주식회사디앤시바이오"/>
    <d v="2023-07-10T00:00:00"/>
    <s v="20230710-7003-2"/>
    <s v="영업수수료"/>
    <x v="2676"/>
    <x v="0"/>
  </r>
  <r>
    <x v="55"/>
    <x v="55"/>
    <s v="재단법인 키엘연구원"/>
    <d v="2023-07-10T00:00:00"/>
    <s v="20230710-7005-2"/>
    <s v="LED램프 전문기관검사 시험수수료"/>
    <x v="2677"/>
    <x v="0"/>
  </r>
  <r>
    <x v="55"/>
    <x v="55"/>
    <s v="인천공항세관장"/>
    <d v="2023-07-10T00:00:00"/>
    <s v="20230710-7008-1"/>
    <s v="SU7500CSP 수입시 수입부가세"/>
    <x v="2678"/>
    <x v="0"/>
  </r>
  <r>
    <x v="55"/>
    <x v="55"/>
    <s v="특급합동관세사무소"/>
    <d v="2023-07-10T00:00:00"/>
    <s v="20230710-7008-3"/>
    <s v="SU7500CSP 수입시 수입통관비"/>
    <x v="2679"/>
    <x v="0"/>
  </r>
  <r>
    <x v="55"/>
    <x v="55"/>
    <s v="특급합동관세사무소"/>
    <d v="2023-07-10T00:00:00"/>
    <s v="20230710-7009-2"/>
    <s v="EPOXY(ME-540)외 수입시 수입통관료"/>
    <x v="1993"/>
    <x v="0"/>
  </r>
  <r>
    <x v="55"/>
    <x v="55"/>
    <s v="(주)서안국제운송"/>
    <d v="2023-07-10T00:00:00"/>
    <s v="20230710-7009-4"/>
    <s v="EPOXY(ME-540)외 수입시 수입통관료"/>
    <x v="1"/>
    <x v="0"/>
  </r>
  <r>
    <x v="55"/>
    <x v="55"/>
    <s v="(주)서안국제운송"/>
    <d v="2023-07-10T00:00:00"/>
    <s v="20230710-7009-5"/>
    <s v="EPOXY(ME-540)외 수입시 수입통관료"/>
    <x v="2002"/>
    <x v="0"/>
  </r>
  <r>
    <x v="55"/>
    <x v="55"/>
    <s v="아시아나항공(주)"/>
    <d v="2023-07-10T00:00:00"/>
    <s v="20230710-7009-7"/>
    <s v="EPOXY(ME-540)외 수입시 수입통관료"/>
    <x v="2003"/>
    <x v="0"/>
  </r>
  <r>
    <x v="55"/>
    <x v="55"/>
    <s v="대신특송"/>
    <d v="2023-07-10T00:00:00"/>
    <s v="20230710-7009-9"/>
    <s v="EPOXY(ME-540)외 수입시 수입통관료"/>
    <x v="2562"/>
    <x v="0"/>
  </r>
  <r>
    <x v="55"/>
    <x v="55"/>
    <s v="인천공항세관장"/>
    <d v="2023-07-10T00:00:00"/>
    <s v="20230710-7009-10"/>
    <s v="EPOXY(ME-540)외 수입시 수입부가세"/>
    <x v="2680"/>
    <x v="0"/>
  </r>
  <r>
    <x v="55"/>
    <x v="55"/>
    <s v="인천공항세관장"/>
    <d v="2023-07-10T00:00:00"/>
    <s v="20230710-7016-1"/>
    <s v="LED(NSHU591C) 외 수입시 수입부가세"/>
    <x v="2681"/>
    <x v="0"/>
  </r>
  <r>
    <x v="55"/>
    <x v="55"/>
    <s v="EPISTAR"/>
    <d v="2023-07-12T00:00:00"/>
    <s v="20230712-4001-2"/>
    <s v="CHIP(ES-CEGHM12A X6)"/>
    <x v="1"/>
    <x v="0"/>
  </r>
  <r>
    <x v="55"/>
    <x v="55"/>
    <s v="HK XINYUHANG ELECTRONIC"/>
    <d v="2023-07-12T00:00:00"/>
    <s v="20230712-4002-2"/>
    <s v="CHIP LED(17-2102UBGC)"/>
    <x v="1"/>
    <x v="0"/>
  </r>
  <r>
    <x v="55"/>
    <x v="55"/>
    <s v="RAYTRONJAPAN"/>
    <d v="2023-07-14T00:00:00"/>
    <s v="20230714-4001-2"/>
    <s v="텅스텐 Lamp"/>
    <x v="1"/>
    <x v="0"/>
  </r>
  <r>
    <x v="55"/>
    <x v="55"/>
    <s v="믿음상사"/>
    <d v="2023-07-17T00:00:00"/>
    <s v="20230717-4001-2"/>
    <s v="지지대너트(UNC 4-40/6mm)"/>
    <x v="1173"/>
    <x v="0"/>
  </r>
  <r>
    <x v="55"/>
    <x v="55"/>
    <s v="(주)일진전자산업"/>
    <d v="2023-07-17T00:00:00"/>
    <s v="20230717-4002-2"/>
    <s v="CABLE(Noise 개선용)"/>
    <x v="2682"/>
    <x v="0"/>
  </r>
  <r>
    <x v="55"/>
    <x v="55"/>
    <s v="인천공항세관장"/>
    <d v="2023-07-17T00:00:00"/>
    <s v="20230717-7003-1"/>
    <s v="SOLDER PREFORM 수입시 수입부가세"/>
    <x v="2683"/>
    <x v="0"/>
  </r>
  <r>
    <x v="55"/>
    <x v="55"/>
    <s v="파리바게트 삼례점"/>
    <d v="2023-07-17T00:00:00"/>
    <s v="20230717-7004-2"/>
    <s v="생일자 케익지원"/>
    <x v="2567"/>
    <x v="0"/>
  </r>
  <r>
    <x v="55"/>
    <x v="55"/>
    <s v="인천공항세관장"/>
    <d v="2023-07-17T00:00:00"/>
    <s v="20230717-7006-1"/>
    <s v="CHIP(ES-VEGHM12A) 수입시 수입부가세"/>
    <x v="2684"/>
    <x v="0"/>
  </r>
  <r>
    <x v="55"/>
    <x v="55"/>
    <s v="특급합동관세사무소"/>
    <d v="2023-07-17T00:00:00"/>
    <s v="20230717-7007-2"/>
    <s v="CHIP(17-2102UBGC) 외 수입시 수입통관료"/>
    <x v="1993"/>
    <x v="0"/>
  </r>
  <r>
    <x v="55"/>
    <x v="55"/>
    <s v="한국관세무역개발원인천공항특송사무"/>
    <d v="2023-07-17T00:00:00"/>
    <s v="20230717-7007-4"/>
    <s v="CHIP(17-2102UBGC) 외 수입시 수입통관료"/>
    <x v="2369"/>
    <x v="0"/>
  </r>
  <r>
    <x v="55"/>
    <x v="55"/>
    <s v="인천공항세관장"/>
    <d v="2023-07-17T00:00:00"/>
    <s v="20230717-7007-5"/>
    <s v="CHIP(17-2102UBGC) 외 수입시 수입부가세"/>
    <x v="2685"/>
    <x v="0"/>
  </r>
  <r>
    <x v="55"/>
    <x v="55"/>
    <s v="코오롱하이필(대양)"/>
    <d v="2023-07-17T00:00:00"/>
    <s v="20230717-7020-2"/>
    <s v="7월 정수기렌탈"/>
    <x v="2686"/>
    <x v="0"/>
  </r>
  <r>
    <x v="55"/>
    <x v="55"/>
    <s v="한국전력공사"/>
    <d v="2023-07-18T00:00:00"/>
    <s v="20230718-7001-2"/>
    <s v="전기요금(신관)"/>
    <x v="2687"/>
    <x v="0"/>
  </r>
  <r>
    <x v="55"/>
    <x v="55"/>
    <s v="인천공항세관장"/>
    <d v="2023-07-19T00:00:00"/>
    <s v="20230719-7003-1"/>
    <s v="CHIP(EL-U1331B) 외 수입시 수입부가세"/>
    <x v="1"/>
    <x v="0"/>
  </r>
  <r>
    <x v="55"/>
    <x v="55"/>
    <s v="NIDEC Corporation"/>
    <d v="2023-07-20T00:00:00"/>
    <s v="20230720-4001-2"/>
    <s v="MOTOR(28S2203080)"/>
    <x v="1"/>
    <x v="0"/>
  </r>
  <r>
    <x v="55"/>
    <x v="55"/>
    <s v="우명전자산업"/>
    <d v="2023-07-20T00:00:00"/>
    <s v="20230720-4002-2"/>
    <s v="민군기술이전사업 과제 관련 평가용 PCB(FR-4/1.6T/2LYR)"/>
    <x v="2240"/>
    <x v="0"/>
  </r>
  <r>
    <x v="55"/>
    <x v="55"/>
    <s v="주식회사오감테크놀러지"/>
    <d v="2023-07-20T00:00:00"/>
    <s v="20230720-4003-2"/>
    <s v="Ceramic Heater"/>
    <x v="2688"/>
    <x v="0"/>
  </r>
  <r>
    <x v="55"/>
    <x v="55"/>
    <s v="롯데렌탈(주)"/>
    <d v="2023-07-20T00:00:00"/>
    <s v="20230720-7006-7"/>
    <s v="차량렌탈(155하8506)"/>
    <x v="1"/>
    <x v="0"/>
  </r>
  <r>
    <x v="55"/>
    <x v="55"/>
    <s v="롯데렌탈(주)"/>
    <d v="2023-07-20T00:00:00"/>
    <s v="20230720-7006-9"/>
    <s v="차량렌탈(145호7991)"/>
    <x v="1"/>
    <x v="0"/>
  </r>
  <r>
    <x v="55"/>
    <x v="55"/>
    <s v="롯데렌탈(주)"/>
    <d v="2023-07-20T00:00:00"/>
    <s v="20230720-7006-11"/>
    <s v="차량렌탈(160하9089)"/>
    <x v="1"/>
    <x v="0"/>
  </r>
  <r>
    <x v="55"/>
    <x v="55"/>
    <s v="롯데렌탈(주)"/>
    <d v="2023-07-20T00:00:00"/>
    <s v="20230720-7006-13"/>
    <s v="차량렌탈(172호7801)"/>
    <x v="1"/>
    <x v="0"/>
  </r>
  <r>
    <x v="55"/>
    <x v="55"/>
    <s v="롯데렌탈(주)"/>
    <d v="2023-07-20T00:00:00"/>
    <s v="20230720-7006-15"/>
    <s v="차량렌탈(172호7802)"/>
    <x v="1"/>
    <x v="0"/>
  </r>
  <r>
    <x v="55"/>
    <x v="55"/>
    <s v="SK텔레콤"/>
    <d v="2023-07-21T00:00:00"/>
    <s v="20230721-7001-13"/>
    <s v="이동전화요금 010-5720-1550"/>
    <x v="2689"/>
    <x v="0"/>
  </r>
  <r>
    <x v="55"/>
    <x v="55"/>
    <s v="(주)한양반도체"/>
    <d v="2023-07-24T00:00:00"/>
    <s v="20230724-4001-2"/>
    <s v="사각지지대(CDU10/2MM)"/>
    <x v="1973"/>
    <x v="0"/>
  </r>
  <r>
    <x v="55"/>
    <x v="55"/>
    <s v="광전자(주)"/>
    <d v="2023-07-24T00:00:00"/>
    <s v="20230724-4002-2"/>
    <s v="CHIP(OPA9451) 외"/>
    <x v="2690"/>
    <x v="0"/>
  </r>
  <r>
    <x v="55"/>
    <x v="55"/>
    <s v="인텍"/>
    <d v="2023-07-25T00:00:00"/>
    <s v="20230725-4001-2"/>
    <s v="TLLE Handler Holding Bar"/>
    <x v="2093"/>
    <x v="0"/>
  </r>
  <r>
    <x v="55"/>
    <x v="55"/>
    <s v="(주)원반도체"/>
    <d v="2023-07-25T00:00:00"/>
    <s v="20230725-4002-2"/>
    <s v="LED(W57M3311-U)-GREEN 외"/>
    <x v="2193"/>
    <x v="0"/>
  </r>
  <r>
    <x v="55"/>
    <x v="55"/>
    <s v="알파봉동점"/>
    <d v="2023-07-25T00:00:00"/>
    <s v="20230725-4003-2"/>
    <s v="컷터날(소) 외"/>
    <x v="2691"/>
    <x v="0"/>
  </r>
  <r>
    <x v="55"/>
    <x v="55"/>
    <s v="전라아크릴"/>
    <d v="2023-07-25T00:00:00"/>
    <s v="20230725-4004-2"/>
    <s v="아크릴 스페이서(30*20*3T)"/>
    <x v="1674"/>
    <x v="0"/>
  </r>
  <r>
    <x v="55"/>
    <x v="55"/>
    <s v="지와이컨넥터"/>
    <d v="2023-07-25T00:00:00"/>
    <s v="20230725-4005-4"/>
    <s v="CABLE(20022HS-0424-500R) 외"/>
    <x v="2692"/>
    <x v="0"/>
  </r>
  <r>
    <x v="55"/>
    <x v="55"/>
    <s v="진흥정밀"/>
    <d v="2023-07-25T00:00:00"/>
    <s v="20230725-4006-2"/>
    <s v="SHAFT(5Φ*15mm-1.4Φ) 외"/>
    <x v="304"/>
    <x v="0"/>
  </r>
  <r>
    <x v="55"/>
    <x v="55"/>
    <s v="티에스텍"/>
    <d v="2023-07-25T00:00:00"/>
    <s v="20230725-4007-2"/>
    <s v="수리(스크린프린터_DEK)"/>
    <x v="2641"/>
    <x v="0"/>
  </r>
  <r>
    <x v="55"/>
    <x v="55"/>
    <s v="케이-피엠비"/>
    <d v="2023-07-25T00:00:00"/>
    <s v="20230725-4008-2"/>
    <s v="Plastic Media"/>
    <x v="2227"/>
    <x v="0"/>
  </r>
  <r>
    <x v="55"/>
    <x v="55"/>
    <s v="주식회사기륭데이타정보"/>
    <d v="2023-07-25T00:00:00"/>
    <s v="20230725-4009-2"/>
    <s v="LABEL(ART지/2도인쇄/65*40)"/>
    <x v="1973"/>
    <x v="0"/>
  </r>
  <r>
    <x v="55"/>
    <x v="55"/>
    <s v="삼전순약공업(주)대전지점"/>
    <d v="2023-07-25T00:00:00"/>
    <s v="20230725-4010-2"/>
    <s v="에탄올(반도체Grade/4L) 외"/>
    <x v="2112"/>
    <x v="0"/>
  </r>
  <r>
    <x v="55"/>
    <x v="55"/>
    <s v="대진기계(주)"/>
    <d v="2023-07-25T00:00:00"/>
    <s v="20230725-4011-2"/>
    <s v="수리(AIR COMPRESSOR COOLER 교체)"/>
    <x v="2693"/>
    <x v="0"/>
  </r>
  <r>
    <x v="55"/>
    <x v="55"/>
    <s v="(주)어드밴스메탈"/>
    <d v="2023-07-25T00:00:00"/>
    <s v="20230725-4012-2"/>
    <s v="SOLDER WIRE(0.8MM)무연"/>
    <x v="2694"/>
    <x v="0"/>
  </r>
  <r>
    <x v="55"/>
    <x v="55"/>
    <s v="(주)이송이엠씨"/>
    <d v="2023-07-25T00:00:00"/>
    <s v="20230725-4013-2"/>
    <s v="MW Absorber(MDS64242814)"/>
    <x v="1766"/>
    <x v="0"/>
  </r>
  <r>
    <x v="55"/>
    <x v="55"/>
    <s v="금아전자"/>
    <d v="2023-07-25T00:00:00"/>
    <s v="20230725-4014-4"/>
    <s v="External-T-01(AL-CASE TYPE-B) 외"/>
    <x v="2695"/>
    <x v="0"/>
  </r>
  <r>
    <x v="55"/>
    <x v="55"/>
    <s v="덕성기획"/>
    <d v="2023-07-25T00:00:00"/>
    <s v="20230725-4015-2"/>
    <s v="라벨스티커(LED 보안등기구)"/>
    <x v="1677"/>
    <x v="0"/>
  </r>
  <r>
    <x v="55"/>
    <x v="55"/>
    <s v="동화아이엔디(주)"/>
    <d v="2023-07-25T00:00:00"/>
    <s v="20230725-4016-2"/>
    <s v="CHIP(PR7A96M) 외"/>
    <x v="2696"/>
    <x v="0"/>
  </r>
  <r>
    <x v="55"/>
    <x v="55"/>
    <s v="보인산전"/>
    <d v="2023-07-25T00:00:00"/>
    <s v="20230725-4017-4"/>
    <s v="20117WS-02 도색 외"/>
    <x v="2697"/>
    <x v="0"/>
  </r>
  <r>
    <x v="55"/>
    <x v="55"/>
    <s v="럭스피아㈜ 전주지점"/>
    <d v="2023-07-25T00:00:00"/>
    <s v="20230725-4018-2"/>
    <s v="CHIP LED(3528/WHITE/430~580mc) 외"/>
    <x v="2698"/>
    <x v="0"/>
  </r>
  <r>
    <x v="55"/>
    <x v="55"/>
    <s v="알엔에스 주식회사"/>
    <d v="2023-07-25T00:00:00"/>
    <s v="20230725-4019-2"/>
    <s v="PCB(OD30M1-2P)_Rev.C 외"/>
    <x v="2699"/>
    <x v="0"/>
  </r>
  <r>
    <x v="55"/>
    <x v="55"/>
    <s v="에이엘케이(ALK INC)"/>
    <d v="2023-07-25T00:00:00"/>
    <s v="20230725-4020-2"/>
    <s v="CHIP(AOC-109YGSA) 외"/>
    <x v="2700"/>
    <x v="0"/>
  </r>
  <r>
    <x v="55"/>
    <x v="55"/>
    <s v="(주)RN2테크놀로지"/>
    <d v="2023-07-25T00:00:00"/>
    <s v="20230725-4021-2"/>
    <s v="PCB(OPI16CFF-H/CERAMIC)"/>
    <x v="2701"/>
    <x v="0"/>
  </r>
  <r>
    <x v="55"/>
    <x v="55"/>
    <s v="(주)유피테크"/>
    <d v="2023-07-25T00:00:00"/>
    <s v="20230725-4022-2"/>
    <s v="Solder Mask(230602) 외"/>
    <x v="66"/>
    <x v="0"/>
  </r>
  <r>
    <x v="55"/>
    <x v="55"/>
    <s v="남성상사"/>
    <d v="2023-07-25T00:00:00"/>
    <s v="20230725-4023-2"/>
    <s v="삼파장램프"/>
    <x v="1976"/>
    <x v="0"/>
  </r>
  <r>
    <x v="55"/>
    <x v="55"/>
    <s v="(주)위너에코텍"/>
    <d v="2023-07-25T00:00:00"/>
    <s v="20230725-4024-2"/>
    <s v="CASE(UV SENSOR) 외"/>
    <x v="2702"/>
    <x v="0"/>
  </r>
  <r>
    <x v="55"/>
    <x v="55"/>
    <s v="(주)에이지광학"/>
    <d v="2023-07-25T00:00:00"/>
    <s v="20230725-4025-2"/>
    <s v="C Lens1 AR 외"/>
    <x v="2703"/>
    <x v="0"/>
  </r>
  <r>
    <x v="55"/>
    <x v="55"/>
    <s v="(주) 페스앤유"/>
    <d v="2023-07-25T00:00:00"/>
    <s v="20230725-4026-2"/>
    <s v="CONNECTOR(K500026-04)"/>
    <x v="2494"/>
    <x v="0"/>
  </r>
  <r>
    <x v="55"/>
    <x v="55"/>
    <s v="부광하이텍(주)"/>
    <d v="2023-07-25T00:00:00"/>
    <s v="20230725-4027-2"/>
    <s v="TRAY(857) PET대전방지"/>
    <x v="2704"/>
    <x v="0"/>
  </r>
  <r>
    <x v="55"/>
    <x v="55"/>
    <s v="(주)실텍"/>
    <d v="2023-07-25T00:00:00"/>
    <s v="20230725-4028-2"/>
    <s v="민군기술이전사업 과제 관련 STEM(VCSEL 평가용, TO-46)"/>
    <x v="360"/>
    <x v="0"/>
  </r>
  <r>
    <x v="55"/>
    <x v="55"/>
    <s v="주식회사 필텍"/>
    <d v="2023-07-25T00:00:00"/>
    <s v="20230725-4029-2"/>
    <s v="LED MODULE(AMOST-20-FGD)"/>
    <x v="2705"/>
    <x v="0"/>
  </r>
  <r>
    <x v="55"/>
    <x v="55"/>
    <s v="대명금속"/>
    <d v="2023-07-25T00:00:00"/>
    <s v="20230725-4030-2"/>
    <s v="태핑볼트(둥근머리,M4*35) 외"/>
    <x v="2558"/>
    <x v="0"/>
  </r>
  <r>
    <x v="55"/>
    <x v="55"/>
    <s v="동진폴리우레탄"/>
    <d v="2023-07-25T00:00:00"/>
    <s v="20230725-4031-2"/>
    <s v="완충제(PE,Φ90*20T)"/>
    <x v="2048"/>
    <x v="0"/>
  </r>
  <r>
    <x v="55"/>
    <x v="55"/>
    <s v="우진ACT 호남지사"/>
    <d v="2023-07-25T00:00:00"/>
    <s v="20230725-4032-4"/>
    <s v="BUBBLE(50*100/기본사양) 외"/>
    <x v="2706"/>
    <x v="0"/>
  </r>
  <r>
    <x v="55"/>
    <x v="55"/>
    <s v="(주)웰탑테크노스"/>
    <d v="2023-07-25T00:00:00"/>
    <s v="20230725-4033-2"/>
    <s v="JIG(5Ø상부TIP)_1호기 외"/>
    <x v="2707"/>
    <x v="0"/>
  </r>
  <r>
    <x v="55"/>
    <x v="55"/>
    <s v="(주)코디스"/>
    <d v="2023-07-25T00:00:00"/>
    <s v="20230725-4034-2"/>
    <s v="DICING BLADE(KH25-72102-BG230) 외"/>
    <x v="2708"/>
    <x v="0"/>
  </r>
  <r>
    <x v="55"/>
    <x v="55"/>
    <s v="(주)지브이피"/>
    <d v="2023-07-25T00:00:00"/>
    <s v="20230725-4035-2"/>
    <s v="형광체(GNYAG-3557) 외"/>
    <x v="2709"/>
    <x v="0"/>
  </r>
  <r>
    <x v="55"/>
    <x v="55"/>
    <s v="씨엔케이트레이딩"/>
    <d v="2023-07-25T00:00:00"/>
    <s v="20230725-4036-2"/>
    <s v="CHIP-LED(FM-B2020RGBA-HG) 외"/>
    <x v="2710"/>
    <x v="0"/>
  </r>
  <r>
    <x v="55"/>
    <x v="55"/>
    <s v="주식회사 성진테크"/>
    <d v="2023-07-25T00:00:00"/>
    <s v="20230725-4037-2"/>
    <s v="TEFLON COLLET(COL3247) 외"/>
    <x v="67"/>
    <x v="0"/>
  </r>
  <r>
    <x v="55"/>
    <x v="55"/>
    <s v="주식회사 153신성"/>
    <d v="2023-07-25T00:00:00"/>
    <s v="20230725-4038-2"/>
    <s v="이형제(NB500) 외"/>
    <x v="2711"/>
    <x v="0"/>
  </r>
  <r>
    <x v="55"/>
    <x v="55"/>
    <s v="세기정밀"/>
    <d v="2023-07-25T00:00:00"/>
    <s v="20230725-4039-2"/>
    <s v="L/F(TW28UP)-V1,V1F 외"/>
    <x v="2712"/>
    <x v="0"/>
  </r>
  <r>
    <x v="55"/>
    <x v="55"/>
    <s v="대한플러스전자(주)"/>
    <d v="2023-07-25T00:00:00"/>
    <s v="20230725-4040-2"/>
    <s v="FET(APM4953KC) 외"/>
    <x v="1167"/>
    <x v="0"/>
  </r>
  <r>
    <x v="55"/>
    <x v="55"/>
    <s v="(주)상지기술"/>
    <d v="2023-07-25T00:00:00"/>
    <s v="20230725-4041-2"/>
    <s v="SMPS(PSJ-36120QR VC)"/>
    <x v="1733"/>
    <x v="0"/>
  </r>
  <r>
    <x v="55"/>
    <x v="55"/>
    <s v="이비테크(주)_조명"/>
    <d v="2023-07-25T00:00:00"/>
    <s v="20230725-4042-4"/>
    <s v="파이프펜던트(600mm)"/>
    <x v="2713"/>
    <x v="0"/>
  </r>
  <r>
    <x v="55"/>
    <x v="55"/>
    <s v="휴로테크"/>
    <d v="2023-07-25T00:00:00"/>
    <s v="20230725-4043-2"/>
    <s v="IR FILTER(670nm)-0.7t"/>
    <x v="2714"/>
    <x v="0"/>
  </r>
  <r>
    <x v="55"/>
    <x v="55"/>
    <s v="(주)에스지라이트"/>
    <d v="2023-07-25T00:00:00"/>
    <s v="20230725-4044-2"/>
    <s v="외함(해쎄중형_LG 5구)"/>
    <x v="285"/>
    <x v="0"/>
  </r>
  <r>
    <x v="55"/>
    <x v="55"/>
    <s v="씬시어전자"/>
    <d v="2023-07-25T00:00:00"/>
    <s v="20230725-4045-4"/>
    <s v="LED모듈 SAMPLE 외"/>
    <x v="2715"/>
    <x v="0"/>
  </r>
  <r>
    <x v="55"/>
    <x v="55"/>
    <s v="태성산업(주)익산공장"/>
    <d v="2023-07-25T00:00:00"/>
    <s v="20230725-4046-2"/>
    <s v="BOX(3호)_53*37*27CM 외"/>
    <x v="2716"/>
    <x v="0"/>
  </r>
  <r>
    <x v="55"/>
    <x v="55"/>
    <s v="우명전자산업"/>
    <d v="2023-07-25T00:00:00"/>
    <s v="20230725-4047-2"/>
    <s v="PCB(EL5908_RC) 외"/>
    <x v="2717"/>
    <x v="0"/>
  </r>
  <r>
    <x v="55"/>
    <x v="55"/>
    <s v="(유)풍남전력"/>
    <d v="2023-07-25T00:00:00"/>
    <s v="20230725-4048-2"/>
    <s v="전기공사(3상 380V 연장)"/>
    <x v="2718"/>
    <x v="0"/>
  </r>
  <r>
    <x v="55"/>
    <x v="55"/>
    <s v="미래SWT"/>
    <d v="2023-07-25T00:00:00"/>
    <s v="20230725-4049-2"/>
    <s v="원수공사(수압 증압)"/>
    <x v="2719"/>
    <x v="0"/>
  </r>
  <r>
    <x v="55"/>
    <x v="55"/>
    <s v="지와이테크(GY TECH)"/>
    <d v="2023-07-25T00:00:00"/>
    <s v="20230725-4050-2"/>
    <s v="METAL PCB(OL44GLF-1CH)_Rev. 외"/>
    <x v="2720"/>
    <x v="0"/>
  </r>
  <r>
    <x v="55"/>
    <x v="55"/>
    <s v="서현전자"/>
    <d v="2023-07-25T00:00:00"/>
    <s v="20230725-4051-2"/>
    <s v="PCB(Rigid-PCB)"/>
    <x v="2721"/>
    <x v="0"/>
  </r>
  <r>
    <x v="55"/>
    <x v="55"/>
    <s v="거봉테크"/>
    <d v="2023-07-25T00:00:00"/>
    <s v="20230725-4052-2"/>
    <s v="소켓(ODN1005-02(M)) 외"/>
    <x v="2314"/>
    <x v="0"/>
  </r>
  <r>
    <x v="55"/>
    <x v="55"/>
    <s v="(주)선일일렉콤"/>
    <d v="2023-07-25T00:00:00"/>
    <s v="20230725-4053-2"/>
    <s v="ODTDL-0615D57K(W)"/>
    <x v="2722"/>
    <x v="0"/>
  </r>
  <r>
    <x v="55"/>
    <x v="55"/>
    <s v="주식회사 엠티아이엠"/>
    <d v="2023-07-25T00:00:00"/>
    <s v="20230725-4054-2"/>
    <s v="CARRIER TAPE(OGR-102P/24mm) 외"/>
    <x v="2723"/>
    <x v="0"/>
  </r>
  <r>
    <x v="55"/>
    <x v="55"/>
    <s v="(주)지피엔이"/>
    <d v="2023-07-25T00:00:00"/>
    <s v="20230725-4055-2"/>
    <s v="ULTRA DRY-PAK 외"/>
    <x v="2031"/>
    <x v="0"/>
  </r>
  <r>
    <x v="55"/>
    <x v="55"/>
    <s v="주식회사 그린텍"/>
    <d v="2023-07-25T00:00:00"/>
    <s v="20230725-4056-2"/>
    <s v="PCB(SU7500CSP)_Rev.C 외"/>
    <x v="2724"/>
    <x v="0"/>
  </r>
  <r>
    <x v="55"/>
    <x v="55"/>
    <s v="(주)큐에스아이"/>
    <d v="2023-07-25T00:00:00"/>
    <s v="20230725-4057-2"/>
    <s v="L/D(QL65D7SC-L) 외"/>
    <x v="2725"/>
    <x v="0"/>
  </r>
  <r>
    <x v="55"/>
    <x v="55"/>
    <s v="세광전자금속"/>
    <d v="2023-07-25T00:00:00"/>
    <s v="20230725-4058-2"/>
    <s v="LEAD PIN(4.7mm) 외"/>
    <x v="2726"/>
    <x v="0"/>
  </r>
  <r>
    <x v="55"/>
    <x v="55"/>
    <s v="(주)헤르메스전자"/>
    <d v="2023-07-25T00:00:00"/>
    <s v="20230725-4059-4"/>
    <s v="주사기용 CAP 외"/>
    <x v="2727"/>
    <x v="0"/>
  </r>
  <r>
    <x v="55"/>
    <x v="55"/>
    <s v="주식회사 코엔지바란스"/>
    <d v="2023-07-25T00:00:00"/>
    <s v="20230725-4060-2"/>
    <s v="Drill(ALC-EM4SC4)"/>
    <x v="2728"/>
    <x v="0"/>
  </r>
  <r>
    <x v="55"/>
    <x v="55"/>
    <s v="주식회사 케이태우"/>
    <d v="2023-07-25T00:00:00"/>
    <s v="20230725-4061-2"/>
    <s v="HOLDER(OL44GLF-1CH) 외"/>
    <x v="2729"/>
    <x v="0"/>
  </r>
  <r>
    <x v="55"/>
    <x v="55"/>
    <s v="(주)신화테크"/>
    <d v="2023-07-25T00:00:00"/>
    <s v="20230725-4062-2"/>
    <s v="HOUSING(PM SENSOR/커넥터타입)"/>
    <x v="2227"/>
    <x v="0"/>
  </r>
  <r>
    <x v="55"/>
    <x v="55"/>
    <s v="하이솔이엠 주식회사"/>
    <d v="2023-07-25T00:00:00"/>
    <s v="20230725-4063-2"/>
    <s v="CMC(230H-O-4027B) 외"/>
    <x v="2730"/>
    <x v="0"/>
  </r>
  <r>
    <x v="55"/>
    <x v="55"/>
    <s v="한국신광마이크로애렉트로닉스㈜"/>
    <d v="2023-07-25T00:00:00"/>
    <s v="20230725-4064-2"/>
    <s v="STEM(TO-46RB) 외"/>
    <x v="2731"/>
    <x v="0"/>
  </r>
  <r>
    <x v="55"/>
    <x v="55"/>
    <s v="(주)솔룩스"/>
    <d v="2023-07-25T00:00:00"/>
    <s v="20230725-4065-2"/>
    <s v="무연 Solder bar(HSE-16)"/>
    <x v="2732"/>
    <x v="0"/>
  </r>
  <r>
    <x v="55"/>
    <x v="55"/>
    <s v="세종산업(주)"/>
    <d v="2023-07-25T00:00:00"/>
    <s v="20230725-4066-2"/>
    <s v="NEEDLE(21G/PLASTIC) 외"/>
    <x v="2301"/>
    <x v="0"/>
  </r>
  <r>
    <x v="55"/>
    <x v="55"/>
    <s v="와이에이씨가터(주)한국지점"/>
    <d v="2023-07-25T00:00:00"/>
    <s v="20230725-4067-2"/>
    <s v="CARRIER TAPE(CSP7500)"/>
    <x v="2389"/>
    <x v="0"/>
  </r>
  <r>
    <x v="55"/>
    <x v="55"/>
    <s v="주식회사 천인"/>
    <d v="2023-07-25T00:00:00"/>
    <s v="20230725-4068-2"/>
    <s v="CABLE(5구_병렬/13M)"/>
    <x v="2733"/>
    <x v="0"/>
  </r>
  <r>
    <x v="55"/>
    <x v="55"/>
    <s v="동성유공압"/>
    <d v="2023-07-25T00:00:00"/>
    <s v="20230725-4069-2"/>
    <s v="수리(Transfer 누유현상)"/>
    <x v="241"/>
    <x v="0"/>
  </r>
  <r>
    <x v="55"/>
    <x v="55"/>
    <s v="주식회사 거성정밀"/>
    <d v="2023-07-25T00:00:00"/>
    <s v="20230725-4070-2"/>
    <s v="Al Wheel(10계열) Ni 도금 외"/>
    <x v="2734"/>
    <x v="0"/>
  </r>
  <r>
    <x v="55"/>
    <x v="55"/>
    <s v="(주)용비통상"/>
    <d v="2023-07-25T00:00:00"/>
    <s v="20230725-4071-2"/>
    <s v="LOCTITE ABLESTIK(84-1LMISR4K)"/>
    <x v="358"/>
    <x v="0"/>
  </r>
  <r>
    <x v="55"/>
    <x v="55"/>
    <s v="지와이테크(GY TECH)"/>
    <d v="2023-07-25T00:00:00"/>
    <s v="20230725-4072-2"/>
    <s v="다이요 고연성 PSR Ink 외"/>
    <x v="2735"/>
    <x v="0"/>
  </r>
  <r>
    <x v="55"/>
    <x v="55"/>
    <s v="신우전자(주)"/>
    <d v="2023-07-25T00:00:00"/>
    <s v="20230725-4073-2"/>
    <s v="EMPTY REEL(13&quot;*12mm)OD30 외"/>
    <x v="2736"/>
    <x v="0"/>
  </r>
  <r>
    <x v="55"/>
    <x v="55"/>
    <s v="(주)제이오텍"/>
    <d v="2023-07-25T00:00:00"/>
    <s v="20230725-4074-2"/>
    <s v="수리(OF-22 Main Board)"/>
    <x v="2737"/>
    <x v="0"/>
  </r>
  <r>
    <x v="55"/>
    <x v="55"/>
    <s v="에이치에스 Solution"/>
    <d v="2023-07-25T00:00:00"/>
    <s v="20230725-4075-2"/>
    <s v="SOLDER CREAM(OM353 SAC305 T4)"/>
    <x v="2303"/>
    <x v="0"/>
  </r>
  <r>
    <x v="55"/>
    <x v="55"/>
    <s v="유한회사 한국루브택"/>
    <d v="2023-07-25T00:00:00"/>
    <s v="20230725-4076-2"/>
    <s v="유압류(NUTO 46)"/>
    <x v="66"/>
    <x v="0"/>
  </r>
  <r>
    <x v="55"/>
    <x v="55"/>
    <s v="씬시어전자"/>
    <d v="2023-07-25T00:00:00"/>
    <s v="20230725-4077-2"/>
    <s v="IC(MAX4452EUK+T) 외"/>
    <x v="2738"/>
    <x v="0"/>
  </r>
  <r>
    <x v="55"/>
    <x v="55"/>
    <s v="주식회사 카이엘코리아"/>
    <d v="2023-07-25T00:00:00"/>
    <s v="20230725-4078-2"/>
    <s v="Pyrosil Catridge MGK 600ml"/>
    <x v="406"/>
    <x v="0"/>
  </r>
  <r>
    <x v="55"/>
    <x v="55"/>
    <s v="(주)에스원전주"/>
    <d v="2023-07-25T00:00:00"/>
    <s v="20230725-7003-2"/>
    <s v="무인기계경비용역료"/>
    <x v="2068"/>
    <x v="0"/>
  </r>
  <r>
    <x v="55"/>
    <x v="55"/>
    <s v="(주)에스원전주"/>
    <d v="2023-07-25T00:00:00"/>
    <s v="20230725-7003-4"/>
    <s v="에스원 VP이용료"/>
    <x v="1810"/>
    <x v="0"/>
  </r>
  <r>
    <x v="55"/>
    <x v="55"/>
    <s v="(주)에스원전주"/>
    <d v="2023-07-25T00:00:00"/>
    <s v="20230725-7003-6"/>
    <s v="보안정보시스템 이용료"/>
    <x v="2314"/>
    <x v="0"/>
  </r>
  <r>
    <x v="55"/>
    <x v="55"/>
    <s v="사단법인대한산업안전협회"/>
    <d v="2023-07-25T00:00:00"/>
    <s v="20230725-7004-2"/>
    <s v="7월 안전관리대행수수료"/>
    <x v="2067"/>
    <x v="0"/>
  </r>
  <r>
    <x v="55"/>
    <x v="55"/>
    <s v="대한산업보건협회"/>
    <d v="2023-07-25T00:00:00"/>
    <s v="20230725-7005-2"/>
    <s v="7월 보건관리대행수수료"/>
    <x v="1"/>
    <x v="0"/>
  </r>
  <r>
    <x v="55"/>
    <x v="55"/>
    <s v="대한산업보건협회"/>
    <d v="2023-07-25T00:00:00"/>
    <s v="20230725-7005-4"/>
    <s v="23년 상반기 작업환경측정수수료"/>
    <x v="1"/>
    <x v="0"/>
  </r>
  <r>
    <x v="55"/>
    <x v="55"/>
    <s v="인천공항세관장"/>
    <d v="2023-07-25T00:00:00"/>
    <s v="20230725-7006-1"/>
    <s v="CLE-5017SU CHIP 외 수입시 수입부가세"/>
    <x v="2739"/>
    <x v="0"/>
  </r>
  <r>
    <x v="55"/>
    <x v="55"/>
    <s v="특급합동관세사무소"/>
    <d v="2023-07-25T00:00:00"/>
    <s v="20230725-7006-4"/>
    <s v="CLE-5017SU CHIP 외 수입시 수입통관비"/>
    <x v="1992"/>
    <x v="0"/>
  </r>
  <r>
    <x v="55"/>
    <x v="55"/>
    <s v="신정상사"/>
    <d v="2023-07-25T00:00:00"/>
    <s v="20230725-7008-2"/>
    <s v="점보롤화장지"/>
    <x v="2575"/>
    <x v="0"/>
  </r>
  <r>
    <x v="55"/>
    <x v="55"/>
    <s v="개별화물"/>
    <d v="2023-07-25T00:00:00"/>
    <s v="20230725-7011-2"/>
    <s v="OAS-2064HD-SA1-A 외 출하시 운반비"/>
    <x v="2181"/>
    <x v="0"/>
  </r>
  <r>
    <x v="55"/>
    <x v="55"/>
    <s v="나노종합기술원"/>
    <d v="2023-07-25T00:00:00"/>
    <s v="20230725-7012-2"/>
    <s v="진공 Reflow 장비 사용신청비"/>
    <x v="2565"/>
    <x v="0"/>
  </r>
  <r>
    <x v="55"/>
    <x v="55"/>
    <s v="나노종합기술원"/>
    <d v="2023-07-25T00:00:00"/>
    <s v="20230725-7012-3"/>
    <s v="진공 Reflow 장비 사용신청비"/>
    <x v="2565"/>
    <x v="0"/>
  </r>
  <r>
    <x v="55"/>
    <x v="55"/>
    <s v="주식회사 영진기기"/>
    <d v="2023-07-25T00:00:00"/>
    <s v="20230725-7013-2"/>
    <s v="PCB(064CF-16B55) VIA HOLE 크로스섹션 분석 시험수수료"/>
    <x v="1652"/>
    <x v="0"/>
  </r>
  <r>
    <x v="55"/>
    <x v="55"/>
    <s v="정자엠코헤리츠 관리사무소"/>
    <d v="2023-07-25T00:00:00"/>
    <s v="20230725-7015-2"/>
    <s v="관리비(엠코헤리츠 302/707)"/>
    <x v="2740"/>
    <x v="0"/>
  </r>
  <r>
    <x v="55"/>
    <x v="55"/>
    <s v="정자엠코헤리츠 관리사무소"/>
    <d v="2023-07-25T00:00:00"/>
    <s v="20230725-7015-4"/>
    <s v="관리비(엠코헤리츠 302/707)"/>
    <x v="1"/>
    <x v="0"/>
  </r>
  <r>
    <x v="55"/>
    <x v="55"/>
    <s v="개별화물"/>
    <d v="2023-07-25T00:00:00"/>
    <s v="20230725-7017-2"/>
    <s v="LED조명 출하시 운반비"/>
    <x v="1973"/>
    <x v="0"/>
  </r>
  <r>
    <x v="55"/>
    <x v="55"/>
    <s v="강명희(전북80아5772)"/>
    <d v="2023-07-25T00:00:00"/>
    <s v="20230725-7018-2"/>
    <s v="LED조명기구 납품시 운반비"/>
    <x v="161"/>
    <x v="0"/>
  </r>
  <r>
    <x v="55"/>
    <x v="55"/>
    <s v="우진ACT 호남지사"/>
    <d v="2023-07-25T00:00:00"/>
    <s v="20230725-7019-2"/>
    <s v="7월 방진화"/>
    <x v="2119"/>
    <x v="0"/>
  </r>
  <r>
    <x v="55"/>
    <x v="55"/>
    <s v="인천공항세관장"/>
    <d v="2023-07-25T00:00:00"/>
    <s v="20230725-7023-1"/>
    <s v="형광체 휠 모터 수입시 수입부가세"/>
    <x v="2741"/>
    <x v="0"/>
  </r>
  <r>
    <x v="55"/>
    <x v="55"/>
    <s v="(주)케이티"/>
    <d v="2023-07-25T00:00:00"/>
    <s v="20230725-7024-2"/>
    <s v="사회보험EDI이용료"/>
    <x v="2099"/>
    <x v="0"/>
  </r>
  <r>
    <x v="55"/>
    <x v="55"/>
    <s v="(주)케이티"/>
    <d v="2023-07-25T00:00:00"/>
    <s v="20230725-7024-4"/>
    <s v="자동화재속보설비 통신비"/>
    <x v="2100"/>
    <x v="0"/>
  </r>
  <r>
    <x v="55"/>
    <x v="55"/>
    <s v="(주)LG유플러스"/>
    <d v="2023-07-25T00:00:00"/>
    <s v="20230725-7025-2"/>
    <s v="전화요금"/>
    <x v="2742"/>
    <x v="0"/>
  </r>
  <r>
    <x v="55"/>
    <x v="55"/>
    <s v="(유)군산종합가스"/>
    <d v="2023-07-25T00:00:00"/>
    <s v="20230725-7027-2"/>
    <s v="LPG가스요금"/>
    <x v="2743"/>
    <x v="0"/>
  </r>
  <r>
    <x v="55"/>
    <x v="55"/>
    <s v="영광종합사무기"/>
    <d v="2023-07-25T00:00:00"/>
    <s v="20230725-7032-2"/>
    <s v="7월 복사용지,토너"/>
    <x v="501"/>
    <x v="0"/>
  </r>
  <r>
    <x v="55"/>
    <x v="55"/>
    <s v="(유)신일해외관광"/>
    <d v="2023-07-25T00:00:00"/>
    <s v="20230725-7033-2"/>
    <s v="7월 통근버스"/>
    <x v="2087"/>
    <x v="0"/>
  </r>
  <r>
    <x v="55"/>
    <x v="55"/>
    <s v="노무법인 한결"/>
    <d v="2023-07-25T00:00:00"/>
    <s v="20230725-7037-2"/>
    <s v="인사노무 자문수수료"/>
    <x v="1715"/>
    <x v="0"/>
  </r>
  <r>
    <x v="55"/>
    <x v="55"/>
    <s v="(주)덕성테크팩"/>
    <d v="2023-07-26T00:00:00"/>
    <s v="20230726-4001-2"/>
    <s v="TAPE(BOX TAPE_50*50) 외"/>
    <x v="2744"/>
    <x v="0"/>
  </r>
  <r>
    <x v="55"/>
    <x v="55"/>
    <s v="(유)씨피전자"/>
    <d v="2023-07-26T00:00:00"/>
    <s v="20230726-4002-4"/>
    <s v="203840007001-P1 외"/>
    <x v="2745"/>
    <x v="0"/>
  </r>
  <r>
    <x v="55"/>
    <x v="55"/>
    <s v="주식회사 다이테크"/>
    <d v="2023-07-26T00:00:00"/>
    <s v="20230726-4003-2"/>
    <s v="OP30TMF-2 외"/>
    <x v="2746"/>
    <x v="0"/>
  </r>
  <r>
    <x v="55"/>
    <x v="55"/>
    <s v="(주)한국알루미늄"/>
    <d v="2023-07-26T00:00:00"/>
    <s v="20230726-4004-4"/>
    <s v="운송비(AL CASE)"/>
    <x v="2747"/>
    <x v="0"/>
  </r>
  <r>
    <x v="55"/>
    <x v="55"/>
    <s v="주식회사 송백이엔에스"/>
    <d v="2023-07-26T00:00:00"/>
    <s v="20230726-4005-4"/>
    <s v="OL85NLD-R4"/>
    <x v="2748"/>
    <x v="0"/>
  </r>
  <r>
    <x v="55"/>
    <x v="55"/>
    <s v="노령종합상사"/>
    <d v="2023-07-26T00:00:00"/>
    <s v="20230726-4006-2"/>
    <s v="세메다인RXF(20g)"/>
    <x v="2049"/>
    <x v="0"/>
  </r>
  <r>
    <x v="55"/>
    <x v="55"/>
    <s v="(주)엔티에스"/>
    <d v="2023-07-26T00:00:00"/>
    <s v="20230726-4007-2"/>
    <s v="Probe Pin(SJ-52SF)"/>
    <x v="1303"/>
    <x v="0"/>
  </r>
  <r>
    <x v="55"/>
    <x v="55"/>
    <s v="디에스티반도체"/>
    <d v="2023-07-26T00:00:00"/>
    <s v="20230726-4008-2"/>
    <s v="Wafer Sawing(4분할 검출기)"/>
    <x v="1949"/>
    <x v="0"/>
  </r>
  <r>
    <x v="55"/>
    <x v="55"/>
    <s v="디에스티반도체"/>
    <d v="2023-07-26T00:00:00"/>
    <s v="20230726-4009-2"/>
    <s v="SAW WAFER(SU7500) 외"/>
    <x v="2749"/>
    <x v="0"/>
  </r>
  <r>
    <x v="55"/>
    <x v="55"/>
    <s v="주식회사 심텍"/>
    <d v="2023-07-26T00:00:00"/>
    <s v="20230726-4010-2"/>
    <s v="WAFER(20022WS-04)"/>
    <x v="2133"/>
    <x v="0"/>
  </r>
  <r>
    <x v="55"/>
    <x v="55"/>
    <s v="민디자인"/>
    <d v="2023-07-26T00:00:00"/>
    <s v="20230726-4011-2"/>
    <s v="일일작업일보(A5)"/>
    <x v="2094"/>
    <x v="0"/>
  </r>
  <r>
    <x v="55"/>
    <x v="55"/>
    <s v="익산관세사무소"/>
    <d v="2023-07-26T00:00:00"/>
    <s v="20230726-7004-2"/>
    <s v="이핀, NATEC 수출통관료"/>
    <x v="2250"/>
    <x v="0"/>
  </r>
  <r>
    <x v="55"/>
    <x v="55"/>
    <s v="NIDEC Corporation"/>
    <d v="2023-07-27T00:00:00"/>
    <s v="20230727-4001-2"/>
    <s v="MOTOR(17S559A020) 외"/>
    <x v="1"/>
    <x v="0"/>
  </r>
  <r>
    <x v="55"/>
    <x v="55"/>
    <s v="코스닥상장법인협의회"/>
    <d v="2023-07-27T00:00:00"/>
    <s v="20230727-7001-3"/>
    <s v="코스닥CEO포럼 총동문회 하계세미나 참석비용"/>
    <x v="1"/>
    <x v="0"/>
  </r>
  <r>
    <x v="55"/>
    <x v="55"/>
    <s v="건웅기계주식회사"/>
    <d v="2023-07-28T00:00:00"/>
    <s v="20230728-4001-4"/>
    <s v="박스 및 포장비(양문형) 외"/>
    <x v="2750"/>
    <x v="0"/>
  </r>
  <r>
    <x v="55"/>
    <x v="55"/>
    <s v="이비테크(주)_전자조사"/>
    <d v="2023-07-28T00:00:00"/>
    <s v="20230728-4002-2"/>
    <s v="전자조사(Wafer,Chip)"/>
    <x v="74"/>
    <x v="0"/>
  </r>
  <r>
    <x v="55"/>
    <x v="55"/>
    <s v="다온이엔지"/>
    <d v="2023-07-31T00:00:00"/>
    <s v="20230731-4001-2"/>
    <s v="수리(Spindle Inverter 외)"/>
    <x v="2721"/>
    <x v="0"/>
  </r>
  <r>
    <x v="55"/>
    <x v="55"/>
    <s v="RAYTRONJAPAN"/>
    <d v="2023-07-31T00:00:00"/>
    <s v="20230731-4003-2"/>
    <s v="CHIP(SU7500)-유상사급"/>
    <x v="1"/>
    <x v="0"/>
  </r>
  <r>
    <x v="55"/>
    <x v="55"/>
    <s v="국보물류(주)"/>
    <d v="2023-07-31T00:00:00"/>
    <s v="20230731-7001-2"/>
    <s v="OMRON(상해) 수출통관료"/>
    <x v="2104"/>
    <x v="0"/>
  </r>
  <r>
    <x v="55"/>
    <x v="55"/>
    <s v="국보물류(주)"/>
    <d v="2023-07-31T00:00:00"/>
    <s v="20230731-7001-3"/>
    <s v="OMRON(상해) 수출통관료"/>
    <x v="2104"/>
    <x v="0"/>
  </r>
  <r>
    <x v="55"/>
    <x v="55"/>
    <s v="국보물류(주)"/>
    <d v="2023-07-31T00:00:00"/>
    <s v="20230731-7001-4"/>
    <s v="OMRON(상해) 수출통관료"/>
    <x v="2104"/>
    <x v="0"/>
  </r>
  <r>
    <x v="55"/>
    <x v="55"/>
    <s v="국보물류(주)"/>
    <d v="2023-07-31T00:00:00"/>
    <s v="20230731-7001-5"/>
    <s v="OMRON(상해) 수출통관료"/>
    <x v="2104"/>
    <x v="0"/>
  </r>
  <r>
    <x v="55"/>
    <x v="55"/>
    <s v="국보물류(주)"/>
    <d v="2023-07-31T00:00:00"/>
    <s v="20230731-7001-6"/>
    <s v="OMRON(상해) 수출통관료"/>
    <x v="2104"/>
    <x v="0"/>
  </r>
  <r>
    <x v="55"/>
    <x v="55"/>
    <s v="국보물류(주)"/>
    <d v="2023-07-31T00:00:00"/>
    <s v="20230731-7001-8"/>
    <s v="OMRON(상해) 수출통관료"/>
    <x v="2104"/>
    <x v="0"/>
  </r>
  <r>
    <x v="55"/>
    <x v="55"/>
    <s v="국보물류(주)"/>
    <d v="2023-07-31T00:00:00"/>
    <s v="20230731-7001-9"/>
    <s v="OMRON(상해) 수출통관료"/>
    <x v="2104"/>
    <x v="0"/>
  </r>
  <r>
    <x v="55"/>
    <x v="55"/>
    <s v="국보물류(주)"/>
    <d v="2023-07-31T00:00:00"/>
    <s v="20230731-7001-10"/>
    <s v="OMRON(상해) 수출통관료"/>
    <x v="2141"/>
    <x v="0"/>
  </r>
  <r>
    <x v="55"/>
    <x v="55"/>
    <s v="유한회사 제이와이산업"/>
    <d v="2023-07-31T00:00:00"/>
    <s v="20230731-7008-2"/>
    <s v="7월 일반폐기물 처리"/>
    <x v="1775"/>
    <x v="0"/>
  </r>
  <r>
    <x v="55"/>
    <x v="55"/>
    <s v="전주터미널퀵"/>
    <d v="2023-07-31T00:00:00"/>
    <s v="20230731-7010-2"/>
    <s v="LG전자 출하시 운임"/>
    <x v="2302"/>
    <x v="0"/>
  </r>
  <r>
    <x v="55"/>
    <x v="55"/>
    <s v="로젠전주"/>
    <d v="2023-07-31T00:00:00"/>
    <s v="20230731-7011-2"/>
    <s v="7월분 택배료"/>
    <x v="2751"/>
    <x v="0"/>
  </r>
  <r>
    <x v="55"/>
    <x v="55"/>
    <s v="엘에프에스(주)오디텍점"/>
    <d v="2023-07-31T00:00:00"/>
    <s v="20230731-7018-3"/>
    <s v="7월 식대"/>
    <x v="2752"/>
    <x v="0"/>
  </r>
  <r>
    <x v="55"/>
    <x v="55"/>
    <s v="현대3공단 주유소"/>
    <d v="2023-07-31T00:00:00"/>
    <s v="20230731-7019-5"/>
    <s v="7월 주유"/>
    <x v="1"/>
    <x v="0"/>
  </r>
  <r>
    <x v="55"/>
    <x v="55"/>
    <s v="현대3공단 주유소"/>
    <d v="2023-07-31T00:00:00"/>
    <s v="20230731-7019-6"/>
    <s v="7월 주유"/>
    <x v="1"/>
    <x v="0"/>
  </r>
  <r>
    <x v="55"/>
    <x v="55"/>
    <s v="전북완주봉동용암(경동택배)"/>
    <d v="2023-07-31T00:00:00"/>
    <s v="20230731-7020-4"/>
    <s v="7월분 택배료"/>
    <x v="2753"/>
    <x v="0"/>
  </r>
  <r>
    <x v="55"/>
    <x v="55"/>
    <s v="(주)비트정보기술"/>
    <d v="2023-08-01T00:00:00"/>
    <s v="20230801-7001-2"/>
    <s v="8월 ERP 유지 보수비"/>
    <x v="1980"/>
    <x v="0"/>
  </r>
  <r>
    <x v="55"/>
    <x v="55"/>
    <s v="한생해운항공주식회사"/>
    <d v="2023-08-01T00:00:00"/>
    <s v="20230801-7004-3"/>
    <s v="이핀 출하시 통관수수료"/>
    <x v="1997"/>
    <x v="0"/>
  </r>
  <r>
    <x v="55"/>
    <x v="55"/>
    <s v="NATEC"/>
    <d v="2023-08-03T00:00:00"/>
    <s v="20230803-4001-2"/>
    <s v="CHIP(ES-SASFPN14/38-43-48mW)"/>
    <x v="1"/>
    <x v="0"/>
  </r>
  <r>
    <x v="55"/>
    <x v="55"/>
    <s v="전주세무서"/>
    <d v="2023-08-03T00:00:00"/>
    <s v="20230803-7004-2"/>
    <s v="1기 확정 부가세 환급"/>
    <x v="1"/>
    <x v="1879"/>
  </r>
  <r>
    <x v="55"/>
    <x v="55"/>
    <s v="RAYTRONJAPAN"/>
    <d v="2023-08-04T00:00:00"/>
    <s v="20230804-4001-2"/>
    <s v="CONNECTOR(B7B-ZR-SM4-TFT)"/>
    <x v="1"/>
    <x v="0"/>
  </r>
  <r>
    <x v="55"/>
    <x v="55"/>
    <s v="신한은행"/>
    <d v="2023-08-04T00:00:00"/>
    <s v="20230804-7001-2"/>
    <s v="공인인증서 갱신수수료"/>
    <x v="2754"/>
    <x v="0"/>
  </r>
  <r>
    <x v="55"/>
    <x v="55"/>
    <s v="신한은행"/>
    <d v="2023-08-04T00:00:00"/>
    <s v="20230804-7001-3"/>
    <s v="공인인증서 갱신수수료"/>
    <x v="2754"/>
    <x v="0"/>
  </r>
  <r>
    <x v="55"/>
    <x v="55"/>
    <s v="주식회사 한비로"/>
    <d v="2023-08-04T00:00:00"/>
    <s v="20230804-7002-2"/>
    <s v="8월 그룹웨어 서버호스팅료"/>
    <x v="2557"/>
    <x v="0"/>
  </r>
  <r>
    <x v="55"/>
    <x v="55"/>
    <s v="한국전력공사"/>
    <d v="2023-08-07T00:00:00"/>
    <s v="20230807-7005-2"/>
    <s v="7월 전기요금(본관)"/>
    <x v="2755"/>
    <x v="0"/>
  </r>
  <r>
    <x v="55"/>
    <x v="55"/>
    <s v="인천공항세관장"/>
    <d v="2023-08-07T00:00:00"/>
    <s v="20230807-7007-1"/>
    <s v="형광체 휠 모터 수입시 수입부가세"/>
    <x v="2756"/>
    <x v="0"/>
  </r>
  <r>
    <x v="55"/>
    <x v="55"/>
    <s v="인천공항세관장"/>
    <d v="2023-08-07T00:00:00"/>
    <s v="20230807-7013-1"/>
    <s v="CHIP(ES-SASFPN14) 외 수입시 수입부가세"/>
    <x v="2757"/>
    <x v="0"/>
  </r>
  <r>
    <x v="55"/>
    <x v="55"/>
    <s v="헤라코리아"/>
    <d v="2023-08-08T00:00:00"/>
    <s v="20230808-4001-2"/>
    <s v="AU WIRE(1.2MIL±1.7um)"/>
    <x v="2758"/>
    <x v="0"/>
  </r>
  <r>
    <x v="55"/>
    <x v="55"/>
    <s v="(주)알텍"/>
    <d v="2023-08-08T00:00:00"/>
    <s v="20230808-4002-2"/>
    <s v="외함(루나미니_2구)"/>
    <x v="2701"/>
    <x v="0"/>
  </r>
  <r>
    <x v="55"/>
    <x v="55"/>
    <s v="(주)이플러스엑스포"/>
    <d v="2023-08-08T00:00:00"/>
    <s v="20230808-7001-2"/>
    <s v="2023 독일 뮌헨 자동화 전시회 관련 운송비"/>
    <x v="1668"/>
    <x v="0"/>
  </r>
  <r>
    <x v="55"/>
    <x v="55"/>
    <s v="인천공항세관장"/>
    <d v="2023-08-08T00:00:00"/>
    <s v="20230808-7004-1"/>
    <s v="SU7500CSP 수입시 수입부가세"/>
    <x v="2759"/>
    <x v="0"/>
  </r>
  <r>
    <x v="55"/>
    <x v="55"/>
    <s v="특급합동관세사무소"/>
    <d v="2023-08-08T00:00:00"/>
    <s v="20230808-7004-3"/>
    <s v="SU7500CSP 수입시 수입통관비"/>
    <x v="2760"/>
    <x v="0"/>
  </r>
  <r>
    <x v="55"/>
    <x v="55"/>
    <s v="개인화물"/>
    <d v="2023-08-08T00:00:00"/>
    <s v="20230808-7005-2"/>
    <s v="LED모듈 출하시 운반비"/>
    <x v="1715"/>
    <x v="0"/>
  </r>
  <r>
    <x v="55"/>
    <x v="55"/>
    <s v="디엠에스"/>
    <d v="2023-08-08T00:00:00"/>
    <s v="20230808-7006-2"/>
    <s v="세라믹 형광체 휠 평가용 샘플 납품시 운반비"/>
    <x v="1800"/>
    <x v="0"/>
  </r>
  <r>
    <x v="55"/>
    <x v="55"/>
    <s v="한국표준협회 전북지역본부"/>
    <d v="2023-08-08T00:00:00"/>
    <s v="20230808-7007-2"/>
    <s v="LED가로등 외 KS C7653 공장심사 수수료"/>
    <x v="2761"/>
    <x v="0"/>
  </r>
  <r>
    <x v="55"/>
    <x v="55"/>
    <s v="지비아이"/>
    <d v="2023-08-08T00:00:00"/>
    <s v="20230808-7009-3"/>
    <s v="핵심소재 원천기술 과제 관련 글로브박스"/>
    <x v="1838"/>
    <x v="0"/>
  </r>
  <r>
    <x v="55"/>
    <x v="55"/>
    <s v="(유)전북전기관리소"/>
    <d v="2023-08-08T00:00:00"/>
    <s v="20230808-7011-2"/>
    <s v="8월 전기안전관리대행수수료"/>
    <x v="1984"/>
    <x v="0"/>
  </r>
  <r>
    <x v="55"/>
    <x v="55"/>
    <s v="(주)다이브텍"/>
    <d v="2023-08-10T00:00:00"/>
    <s v="20230810-4001-2"/>
    <s v="지역특화산업육성 과제 관련 컨트롤러 목업 외"/>
    <x v="2762"/>
    <x v="0"/>
  </r>
  <r>
    <x v="55"/>
    <x v="55"/>
    <s v="파리바게트 삼례점"/>
    <d v="2023-08-14T00:00:00"/>
    <s v="20230814-7004-2"/>
    <s v="7월 생일자 케익지원"/>
    <x v="2135"/>
    <x v="0"/>
  </r>
  <r>
    <x v="55"/>
    <x v="55"/>
    <s v="대원산업전기"/>
    <d v="2023-08-14T00:00:00"/>
    <s v="20230814-7005-2"/>
    <s v="수리(신뢰성실 에어콤프레셔 유도전동기 교체)"/>
    <x v="1652"/>
    <x v="0"/>
  </r>
  <r>
    <x v="55"/>
    <x v="55"/>
    <s v="인천공항세관장"/>
    <d v="2023-08-14T00:00:00"/>
    <s v="20230814-7007-1"/>
    <s v="CONECTOR 외 수입시 수입부가세"/>
    <x v="2763"/>
    <x v="0"/>
  </r>
  <r>
    <x v="55"/>
    <x v="55"/>
    <s v="특급합동관세사무소"/>
    <d v="2023-08-14T00:00:00"/>
    <s v="20230814-7007-3"/>
    <s v="CONECTOR 외 수입시 수입통관비"/>
    <x v="1992"/>
    <x v="0"/>
  </r>
  <r>
    <x v="55"/>
    <x v="55"/>
    <s v="한국전력공사"/>
    <d v="2023-08-14T00:00:00"/>
    <s v="20230814-7008-2"/>
    <s v="전기요금(신관)"/>
    <x v="2764"/>
    <x v="0"/>
  </r>
  <r>
    <x v="55"/>
    <x v="55"/>
    <s v="코오롱하이필(대양)"/>
    <d v="2023-08-16T00:00:00"/>
    <s v="20230816-7016-2"/>
    <s v="8월 정수기렌탈"/>
    <x v="2686"/>
    <x v="0"/>
  </r>
  <r>
    <x v="55"/>
    <x v="55"/>
    <s v="전일써스텍"/>
    <d v="2023-08-18T00:00:00"/>
    <s v="20230818-4001-2"/>
    <s v="레귤레이터 받침대(2.0t)"/>
    <x v="161"/>
    <x v="0"/>
  </r>
  <r>
    <x v="55"/>
    <x v="55"/>
    <s v="롯데렌탈(주)"/>
    <d v="2023-08-20T00:00:00"/>
    <s v="20230820-7001-7"/>
    <s v="차량렌탈(155하8506)"/>
    <x v="1"/>
    <x v="0"/>
  </r>
  <r>
    <x v="55"/>
    <x v="55"/>
    <s v="롯데렌탈(주)"/>
    <d v="2023-08-20T00:00:00"/>
    <s v="20230820-7001-9"/>
    <s v="차량렌탈(145호7991)"/>
    <x v="1"/>
    <x v="0"/>
  </r>
  <r>
    <x v="55"/>
    <x v="55"/>
    <s v="롯데렌탈(주)"/>
    <d v="2023-08-20T00:00:00"/>
    <s v="20230820-7001-11"/>
    <s v="차량렌탈(160하9089)"/>
    <x v="1"/>
    <x v="0"/>
  </r>
  <r>
    <x v="55"/>
    <x v="55"/>
    <s v="롯데렌탈(주)"/>
    <d v="2023-08-20T00:00:00"/>
    <s v="20230820-7001-13"/>
    <s v="차량렌탈(172호7801)"/>
    <x v="1"/>
    <x v="0"/>
  </r>
  <r>
    <x v="55"/>
    <x v="55"/>
    <s v="롯데렌탈(주)"/>
    <d v="2023-08-20T00:00:00"/>
    <s v="20230820-7001-15"/>
    <s v="차량렌탈(172호7802)"/>
    <x v="1"/>
    <x v="0"/>
  </r>
  <r>
    <x v="55"/>
    <x v="55"/>
    <s v="주식회사오감테크놀러지"/>
    <d v="2023-08-21T00:00:00"/>
    <s v="20230821-4001-2"/>
    <s v="Ceramic Heater"/>
    <x v="2765"/>
    <x v="0"/>
  </r>
  <r>
    <x v="55"/>
    <x v="55"/>
    <s v="(주)넥스트테크놀러지"/>
    <d v="2023-08-22T00:00:00"/>
    <s v="20230822-4001-2"/>
    <s v="크린룸 의자(스탠다드형)"/>
    <x v="2766"/>
    <x v="0"/>
  </r>
  <r>
    <x v="55"/>
    <x v="55"/>
    <s v="RAYTRONJAPAN"/>
    <d v="2023-08-22T00:00:00"/>
    <s v="20230822-4002-2"/>
    <s v="CHIP-PTR(OP9D47)"/>
    <x v="1"/>
    <x v="0"/>
  </r>
  <r>
    <x v="55"/>
    <x v="55"/>
    <s v="인천공항세관장"/>
    <d v="2023-08-22T00:00:00"/>
    <s v="20230822-7004-1"/>
    <s v="UNION OPTICS 6034A-919 입고시 수입부가세"/>
    <x v="2767"/>
    <x v="0"/>
  </r>
  <r>
    <x v="55"/>
    <x v="55"/>
    <s v="SK텔레콤"/>
    <d v="2023-08-22T00:00:00"/>
    <s v="20230822-7005-13"/>
    <s v="이동전화요금 010-5720-1550"/>
    <x v="2768"/>
    <x v="0"/>
  </r>
  <r>
    <x v="55"/>
    <x v="55"/>
    <s v="개별용달"/>
    <d v="2023-08-22T00:00:00"/>
    <s v="20230822-7007-2"/>
    <s v="LED조명 출하시 운반비"/>
    <x v="1976"/>
    <x v="0"/>
  </r>
  <r>
    <x v="55"/>
    <x v="55"/>
    <s v="(주)엔트리연구원"/>
    <d v="2023-08-22T00:00:00"/>
    <s v="20230822-7009-2"/>
    <s v="신규 200W 투광등 전자파적합등록 시험수수료"/>
    <x v="286"/>
    <x v="0"/>
  </r>
  <r>
    <x v="55"/>
    <x v="55"/>
    <s v="광전자(주)"/>
    <d v="2023-08-23T00:00:00"/>
    <s v="20230823-4001-2"/>
    <s v="CHIP(OPA9448H) 외"/>
    <x v="2769"/>
    <x v="0"/>
  </r>
  <r>
    <x v="55"/>
    <x v="55"/>
    <s v="주식회사 다이테크"/>
    <d v="2023-08-25T00:00:00"/>
    <s v="20230825-4001-2"/>
    <s v="SAW FILTER(OGR/OMD) 외"/>
    <x v="2770"/>
    <x v="0"/>
  </r>
  <r>
    <x v="55"/>
    <x v="55"/>
    <s v="진흥정밀"/>
    <d v="2023-08-25T00:00:00"/>
    <s v="20230825-4002-2"/>
    <s v="SHAFT(5Φ*11mm-1.4Φ) 외"/>
    <x v="2280"/>
    <x v="0"/>
  </r>
  <r>
    <x v="55"/>
    <x v="55"/>
    <s v="(주)어드밴스메탈"/>
    <d v="2023-08-25T00:00:00"/>
    <s v="20230825-4003-2"/>
    <s v="SOLDER WIRE(0.8MM)무연"/>
    <x v="2771"/>
    <x v="0"/>
  </r>
  <r>
    <x v="55"/>
    <x v="55"/>
    <s v="인텍"/>
    <d v="2023-08-25T00:00:00"/>
    <s v="20230825-4004-2"/>
    <s v="BOAT(세라믹 형광체 휠)"/>
    <x v="501"/>
    <x v="0"/>
  </r>
  <r>
    <x v="55"/>
    <x v="55"/>
    <s v="지와이컨넥터"/>
    <d v="2023-08-25T00:00:00"/>
    <s v="20230825-4005-4"/>
    <s v="HARNESS(12505HS-1526-200MM) 외"/>
    <x v="2772"/>
    <x v="0"/>
  </r>
  <r>
    <x v="55"/>
    <x v="55"/>
    <s v="주식회사 그린텍"/>
    <d v="2023-08-25T00:00:00"/>
    <s v="20230825-4006-4"/>
    <s v="PCB(OGR-101P/Rev.F)_SAMPLE"/>
    <x v="2773"/>
    <x v="0"/>
  </r>
  <r>
    <x v="55"/>
    <x v="55"/>
    <s v="(주)지브이피"/>
    <d v="2023-08-25T00:00:00"/>
    <s v="20230825-4007-2"/>
    <s v="형광체(GNYAG-3557) 외"/>
    <x v="2774"/>
    <x v="0"/>
  </r>
  <r>
    <x v="55"/>
    <x v="55"/>
    <s v="대진기계(주)"/>
    <d v="2023-08-25T00:00:00"/>
    <s v="20230825-4008-2"/>
    <s v="수리(AIR COMPRESSOR PART 교체)"/>
    <x v="2775"/>
    <x v="0"/>
  </r>
  <r>
    <x v="55"/>
    <x v="55"/>
    <s v="민디자인"/>
    <d v="2023-08-25T00:00:00"/>
    <s v="20230825-4009-2"/>
    <s v="일일작업일보(A5)"/>
    <x v="2094"/>
    <x v="0"/>
  </r>
  <r>
    <x v="55"/>
    <x v="55"/>
    <s v="주식회사 심텍"/>
    <d v="2023-08-25T00:00:00"/>
    <s v="20230825-4010-2"/>
    <s v="WAFER(20022WS-04)"/>
    <x v="2427"/>
    <x v="0"/>
  </r>
  <r>
    <x v="55"/>
    <x v="55"/>
    <s v="(주)폴리테크"/>
    <d v="2023-08-25T00:00:00"/>
    <s v="20230825-4011-2"/>
    <s v="Epoxy(PT-1288CLT_50cc Silinge)"/>
    <x v="7"/>
    <x v="0"/>
  </r>
  <r>
    <x v="55"/>
    <x v="55"/>
    <s v="세기정밀"/>
    <d v="2023-08-25T00:00:00"/>
    <s v="20230825-4012-2"/>
    <s v="L/F(DUAL SLS 10UP)-V2 외"/>
    <x v="2776"/>
    <x v="0"/>
  </r>
  <r>
    <x v="55"/>
    <x v="55"/>
    <s v="창조물산"/>
    <d v="2023-08-25T00:00:00"/>
    <s v="20230825-4013-2"/>
    <s v="MIX용기(150cc) 외"/>
    <x v="2333"/>
    <x v="0"/>
  </r>
  <r>
    <x v="55"/>
    <x v="55"/>
    <s v="대화테크글로벌(주)"/>
    <d v="2023-08-25T00:00:00"/>
    <s v="20230825-4014-2"/>
    <s v="수리(중심축 진공씰)"/>
    <x v="1039"/>
    <x v="0"/>
  </r>
  <r>
    <x v="55"/>
    <x v="55"/>
    <s v="대한플러스전자(주)"/>
    <d v="2023-08-25T00:00:00"/>
    <s v="20230825-4015-2"/>
    <s v="FET(APM4953KC) 외"/>
    <x v="168"/>
    <x v="0"/>
  </r>
  <r>
    <x v="55"/>
    <x v="55"/>
    <s v="우진ACT 호남지사"/>
    <d v="2023-08-25T00:00:00"/>
    <s v="20230825-4016-2"/>
    <s v="NY BAG (RIM,SEC)MU69-00131E 외"/>
    <x v="2777"/>
    <x v="0"/>
  </r>
  <r>
    <x v="55"/>
    <x v="55"/>
    <s v="(주)헤르메스전자"/>
    <d v="2023-08-25T00:00:00"/>
    <s v="20230825-4017-4"/>
    <s v="PROBE PIN(GSS135-M) 외"/>
    <x v="2778"/>
    <x v="0"/>
  </r>
  <r>
    <x v="55"/>
    <x v="55"/>
    <s v="부광하이텍(주)"/>
    <d v="2023-08-25T00:00:00"/>
    <s v="20230825-4018-4"/>
    <s v="TRAY(857) PET대전방지"/>
    <x v="2779"/>
    <x v="0"/>
  </r>
  <r>
    <x v="55"/>
    <x v="55"/>
    <s v="알엔에스 주식회사"/>
    <d v="2023-08-25T00:00:00"/>
    <s v="20230825-4019-4"/>
    <s v="PCB(OSD-1011M)_샘플"/>
    <x v="2780"/>
    <x v="0"/>
  </r>
  <r>
    <x v="55"/>
    <x v="55"/>
    <s v="(주)유진플라스틱"/>
    <d v="2023-08-25T00:00:00"/>
    <s v="20230825-4020-2"/>
    <s v="PC FILTER(13.75*2045mm) 외"/>
    <x v="2781"/>
    <x v="0"/>
  </r>
  <r>
    <x v="55"/>
    <x v="55"/>
    <s v="(주)씨아이테크아이엔씨"/>
    <d v="2023-08-25T00:00:00"/>
    <s v="20230825-4022-2"/>
    <s v="실리콘(PT-2112A)"/>
    <x v="2280"/>
    <x v="0"/>
  </r>
  <r>
    <x v="55"/>
    <x v="55"/>
    <s v="(주) 페스앤유"/>
    <d v="2023-08-25T00:00:00"/>
    <s v="20230825-4024-2"/>
    <s v="CONNECTOR(K500026-04)"/>
    <x v="2494"/>
    <x v="0"/>
  </r>
  <r>
    <x v="55"/>
    <x v="55"/>
    <s v="럭스피아㈜ 전주지점"/>
    <d v="2023-08-25T00:00:00"/>
    <s v="20230825-4025-2"/>
    <s v="CHIP LED(3528/WHITE/430~580mc)"/>
    <x v="296"/>
    <x v="0"/>
  </r>
  <r>
    <x v="55"/>
    <x v="55"/>
    <s v="(주)유피테크"/>
    <d v="2023-08-25T00:00:00"/>
    <s v="20230825-4026-4"/>
    <s v="METAL MASK(ODTLM-064CF-16B4(N)"/>
    <x v="501"/>
    <x v="0"/>
  </r>
  <r>
    <x v="55"/>
    <x v="55"/>
    <s v="토와화인 주식회사"/>
    <d v="2023-08-25T00:00:00"/>
    <s v="20230825-4027-2"/>
    <s v="DICING BLADE(RH03-SDCK3-N) 외"/>
    <x v="2227"/>
    <x v="0"/>
  </r>
  <r>
    <x v="55"/>
    <x v="55"/>
    <s v="주식회사 파인옵토디바이스"/>
    <d v="2023-08-25T00:00:00"/>
    <s v="20230825-4028-2"/>
    <s v="LED(STW8Q14D/T5) 외"/>
    <x v="2782"/>
    <x v="0"/>
  </r>
  <r>
    <x v="55"/>
    <x v="55"/>
    <s v="화일조명"/>
    <d v="2023-08-25T00:00:00"/>
    <s v="20230825-4029-2"/>
    <s v="ODTLP-050-57K(E) 외"/>
    <x v="2783"/>
    <x v="0"/>
  </r>
  <r>
    <x v="55"/>
    <x v="55"/>
    <s v="이엔시스"/>
    <d v="2023-08-25T00:00:00"/>
    <s v="20230825-4030-2"/>
    <s v="LED LENS(엔코더용/DTM가공)"/>
    <x v="2110"/>
    <x v="0"/>
  </r>
  <r>
    <x v="55"/>
    <x v="55"/>
    <s v="(주)지피엔이"/>
    <d v="2023-08-25T00:00:00"/>
    <s v="20230825-4031-2"/>
    <s v="습도지시카드(3HIC-40L) 외"/>
    <x v="2031"/>
    <x v="0"/>
  </r>
  <r>
    <x v="55"/>
    <x v="55"/>
    <s v="주식회사 필텍"/>
    <d v="2023-08-25T00:00:00"/>
    <s v="20230825-4032-2"/>
    <s v="LED MODULE(AMOST-20-FGD)"/>
    <x v="2784"/>
    <x v="0"/>
  </r>
  <r>
    <x v="55"/>
    <x v="55"/>
    <s v="주식회사 거성정밀"/>
    <d v="2023-08-25T00:00:00"/>
    <s v="20230825-4033-2"/>
    <s v="Al Wheel(Ni 도금) 외"/>
    <x v="2785"/>
    <x v="0"/>
  </r>
  <r>
    <x v="55"/>
    <x v="55"/>
    <s v="거봉테크"/>
    <d v="2023-08-25T00:00:00"/>
    <s v="20230825-4034-2"/>
    <s v="PROBE PIN(G240C 6파이)"/>
    <x v="1656"/>
    <x v="0"/>
  </r>
  <r>
    <x v="55"/>
    <x v="55"/>
    <s v="주식회사 남광스틸"/>
    <d v="2023-08-25T00:00:00"/>
    <s v="20230825-4035-2"/>
    <s v="SIDE BRACKET-B1(OAS-2064HD-SL1"/>
    <x v="2635"/>
    <x v="0"/>
  </r>
  <r>
    <x v="55"/>
    <x v="55"/>
    <s v="익산세기냉동"/>
    <d v="2023-08-25T00:00:00"/>
    <s v="20230825-4036-2"/>
    <s v="PRE(1270*710*50T)"/>
    <x v="1973"/>
    <x v="0"/>
  </r>
  <r>
    <x v="55"/>
    <x v="55"/>
    <s v="동화아이엔디(주)"/>
    <d v="2023-08-25T00:00:00"/>
    <s v="20230825-4037-2"/>
    <s v="CHIP(FR4G-F77) 외"/>
    <x v="2786"/>
    <x v="0"/>
  </r>
  <r>
    <x v="55"/>
    <x v="55"/>
    <s v="(주)큐에스아이"/>
    <d v="2023-08-25T00:00:00"/>
    <s v="20230825-4038-2"/>
    <s v="L/D(QL65D7SC-L)"/>
    <x v="2787"/>
    <x v="0"/>
  </r>
  <r>
    <x v="55"/>
    <x v="55"/>
    <s v="(주)코디스"/>
    <d v="2023-08-25T00:00:00"/>
    <s v="20230825-4039-2"/>
    <s v="DICING BLADE(KH25-2025-BG220) 외"/>
    <x v="2788"/>
    <x v="0"/>
  </r>
  <r>
    <x v="55"/>
    <x v="55"/>
    <s v="주식회사 송백이엔에스"/>
    <d v="2023-08-25T00:00:00"/>
    <s v="20230825-4040-2"/>
    <s v="OL85NLD-R4"/>
    <x v="2789"/>
    <x v="0"/>
  </r>
  <r>
    <x v="55"/>
    <x v="55"/>
    <s v="(주)덕성테크팩"/>
    <d v="2023-08-25T00:00:00"/>
    <s v="20230825-4041-2"/>
    <s v="실딩테이프(25*50)_BLACK 외"/>
    <x v="2790"/>
    <x v="0"/>
  </r>
  <r>
    <x v="55"/>
    <x v="55"/>
    <s v="유진시스템"/>
    <d v="2023-08-25T00:00:00"/>
    <s v="20230825-4042-2"/>
    <s v="PM센서 Y Type 상단 부품 외"/>
    <x v="1677"/>
    <x v="0"/>
  </r>
  <r>
    <x v="55"/>
    <x v="55"/>
    <s v="(주)대전지관"/>
    <d v="2023-08-25T00:00:00"/>
    <s v="20230825-4043-2"/>
    <s v="지관(Φ90*2400*4T)"/>
    <x v="2096"/>
    <x v="0"/>
  </r>
  <r>
    <x v="55"/>
    <x v="55"/>
    <s v="다온이엔지"/>
    <d v="2023-08-25T00:00:00"/>
    <s v="20230825-4044-2"/>
    <s v="수리(다이싱 DAD-640) 외"/>
    <x v="2791"/>
    <x v="0"/>
  </r>
  <r>
    <x v="55"/>
    <x v="55"/>
    <s v="휴로테크"/>
    <d v="2023-08-25T00:00:00"/>
    <s v="20230825-4045-2"/>
    <s v="IR FILTER(670nm/0.7T/100*100)"/>
    <x v="647"/>
    <x v="0"/>
  </r>
  <r>
    <x v="55"/>
    <x v="55"/>
    <s v="(주)제이오텍"/>
    <d v="2023-08-25T00:00:00"/>
    <s v="20230825-4046-2"/>
    <s v="수리(OF-22 Main Board)"/>
    <x v="2792"/>
    <x v="0"/>
  </r>
  <r>
    <x v="55"/>
    <x v="55"/>
    <s v="세광전자금속"/>
    <d v="2023-08-25T00:00:00"/>
    <s v="20230825-4047-2"/>
    <s v="LEAD PIN(4.3mm) 외"/>
    <x v="2793"/>
    <x v="0"/>
  </r>
  <r>
    <x v="55"/>
    <x v="55"/>
    <s v="대명금속"/>
    <d v="2023-08-25T00:00:00"/>
    <s v="20230825-4048-2"/>
    <s v="태핑볼트(둥근머리,M4*10)"/>
    <x v="2794"/>
    <x v="0"/>
  </r>
  <r>
    <x v="55"/>
    <x v="55"/>
    <s v="태성산업(주)익산공장"/>
    <d v="2023-08-25T00:00:00"/>
    <s v="20230825-4049-2"/>
    <s v="BOX(2호)"/>
    <x v="2795"/>
    <x v="0"/>
  </r>
  <r>
    <x v="55"/>
    <x v="55"/>
    <s v="주식회사 윈나인"/>
    <d v="2023-08-25T00:00:00"/>
    <s v="20230825-4050-2"/>
    <s v="실리콘(OE-6370M A/B)"/>
    <x v="2291"/>
    <x v="0"/>
  </r>
  <r>
    <x v="55"/>
    <x v="55"/>
    <s v="주식회사 성진테크"/>
    <d v="2023-08-25T00:00:00"/>
    <s v="20230825-4051-2"/>
    <s v="AD830 RUBBER COLLET BODY 외"/>
    <x v="1652"/>
    <x v="0"/>
  </r>
  <r>
    <x v="55"/>
    <x v="55"/>
    <s v="주식회사 153신성"/>
    <d v="2023-08-25T00:00:00"/>
    <s v="20230825-4052-2"/>
    <s v="이형제(NB500) 외"/>
    <x v="2796"/>
    <x v="0"/>
  </r>
  <r>
    <x v="55"/>
    <x v="55"/>
    <s v="보인산전"/>
    <d v="2023-08-25T00:00:00"/>
    <s v="20230825-4053-2"/>
    <s v="20022HS-0424-200R (3pi) 외"/>
    <x v="2797"/>
    <x v="0"/>
  </r>
  <r>
    <x v="55"/>
    <x v="55"/>
    <s v="(주)상지기술"/>
    <d v="2023-08-25T00:00:00"/>
    <s v="20230825-4054-2"/>
    <s v="SMPS(BSD-36090BP VCI_75W)"/>
    <x v="2032"/>
    <x v="0"/>
  </r>
  <r>
    <x v="55"/>
    <x v="55"/>
    <s v="주식회사 케이태우"/>
    <d v="2023-08-25T00:00:00"/>
    <s v="20230825-4055-2"/>
    <s v="HOLDER(OL44GLF-1CH) 외"/>
    <x v="2798"/>
    <x v="0"/>
  </r>
  <r>
    <x v="55"/>
    <x v="55"/>
    <s v="지와이테크(GY TECH)"/>
    <d v="2023-08-25T00:00:00"/>
    <s v="20230825-4056-4"/>
    <s v="다이요 고연성 PSR Ink 외"/>
    <x v="2799"/>
    <x v="0"/>
  </r>
  <r>
    <x v="55"/>
    <x v="55"/>
    <s v="주식회사 천인"/>
    <d v="2023-08-25T00:00:00"/>
    <s v="20230825-4057-2"/>
    <s v="CABLE(3구_병렬/13M)"/>
    <x v="162"/>
    <x v="0"/>
  </r>
  <r>
    <x v="55"/>
    <x v="55"/>
    <s v="(주)정도파워텍"/>
    <d v="2023-08-25T00:00:00"/>
    <s v="20230825-4058-2"/>
    <s v="SMPS(JD009/150W형) 외"/>
    <x v="2800"/>
    <x v="0"/>
  </r>
  <r>
    <x v="55"/>
    <x v="55"/>
    <s v="세미위즈"/>
    <d v="2023-08-25T00:00:00"/>
    <s v="20230825-4059-2"/>
    <s v="수리(E/V Motor Drive Board) 외"/>
    <x v="2801"/>
    <x v="0"/>
  </r>
  <r>
    <x v="55"/>
    <x v="55"/>
    <s v="이비테크(주)_조명"/>
    <d v="2023-08-25T00:00:00"/>
    <s v="20230825-4060-2"/>
    <s v="ODTSL-040-57K-S 외"/>
    <x v="2802"/>
    <x v="0"/>
  </r>
  <r>
    <x v="55"/>
    <x v="55"/>
    <s v="(주)한국알루미늄"/>
    <d v="2023-08-25T00:00:00"/>
    <s v="20230825-4061-4"/>
    <s v="운송비(AL CASE)"/>
    <x v="2803"/>
    <x v="0"/>
  </r>
  <r>
    <x v="55"/>
    <x v="55"/>
    <s v="(주)용비통상"/>
    <d v="2023-08-25T00:00:00"/>
    <s v="20230825-4063-2"/>
    <s v="LOCTITE ABLESTIK(84-1LMISR4K)"/>
    <x v="2327"/>
    <x v="0"/>
  </r>
  <r>
    <x v="55"/>
    <x v="55"/>
    <s v="(주)위너에코텍"/>
    <d v="2023-08-25T00:00:00"/>
    <s v="20230825-4064-2"/>
    <s v="CASE(OGT-201T)-NEW 외"/>
    <x v="241"/>
    <x v="0"/>
  </r>
  <r>
    <x v="55"/>
    <x v="55"/>
    <s v="금아전자"/>
    <d v="2023-08-25T00:00:00"/>
    <s v="20230825-4065-4"/>
    <s v="CABLE(POWER-02) 외"/>
    <x v="779"/>
    <x v="0"/>
  </r>
  <r>
    <x v="55"/>
    <x v="55"/>
    <s v="하이솔이엠 주식회사"/>
    <d v="2023-08-25T00:00:00"/>
    <s v="20230825-4066-2"/>
    <s v="CMC(210H-O11L-4027C) 외"/>
    <x v="2804"/>
    <x v="0"/>
  </r>
  <r>
    <x v="55"/>
    <x v="55"/>
    <s v="우명전자산업"/>
    <d v="2023-08-25T00:00:00"/>
    <s v="20230825-4067-2"/>
    <s v="PCB(ODTLM-096CF-16A31(N)_V5.0) 외"/>
    <x v="2805"/>
    <x v="0"/>
  </r>
  <r>
    <x v="55"/>
    <x v="55"/>
    <s v="씬시어전자"/>
    <d v="2023-08-25T00:00:00"/>
    <s v="20230825-4068-4"/>
    <s v="케이블타이(200mm) 외"/>
    <x v="2806"/>
    <x v="0"/>
  </r>
  <r>
    <x v="55"/>
    <x v="55"/>
    <s v="새한테크"/>
    <d v="2023-08-25T00:00:00"/>
    <s v="20230825-4069-2"/>
    <s v="PCB(OPI210GP/CERAMIC)"/>
    <x v="296"/>
    <x v="0"/>
  </r>
  <r>
    <x v="55"/>
    <x v="55"/>
    <s v="(주)RN2테크놀로지"/>
    <d v="2023-08-25T00:00:00"/>
    <s v="20230825-4070-2"/>
    <s v="PCB(2C-PD/세라믹) 외"/>
    <x v="2807"/>
    <x v="0"/>
  </r>
  <r>
    <x v="55"/>
    <x v="55"/>
    <s v="이엔엠 주식회사"/>
    <d v="2023-08-25T00:00:00"/>
    <s v="20230825-4071-2"/>
    <s v="SMPS(UPF200S48CQ2)"/>
    <x v="2808"/>
    <x v="0"/>
  </r>
  <r>
    <x v="55"/>
    <x v="55"/>
    <s v="(주)선일일렉콤"/>
    <d v="2023-08-25T00:00:00"/>
    <s v="20230825-4072-6"/>
    <s v="투광등 벽부형 브라켓"/>
    <x v="2809"/>
    <x v="0"/>
  </r>
  <r>
    <x v="55"/>
    <x v="55"/>
    <s v="한국신광마이크로애렉트로닉스㈜"/>
    <d v="2023-08-25T00:00:00"/>
    <s v="20230825-4073-2"/>
    <s v="STEM(23B) 외"/>
    <x v="2810"/>
    <x v="0"/>
  </r>
  <r>
    <x v="55"/>
    <x v="55"/>
    <s v="제이에스테크"/>
    <d v="2023-08-25T00:00:00"/>
    <s v="20230825-4074-2"/>
    <s v="AI Plate(Alanod 42700AG)"/>
    <x v="1810"/>
    <x v="0"/>
  </r>
  <r>
    <x v="55"/>
    <x v="55"/>
    <s v="대한산업보건협회"/>
    <d v="2023-08-25T00:00:00"/>
    <s v="20230825-7004-2"/>
    <s v="8월 보건관리대행수수료"/>
    <x v="1"/>
    <x v="0"/>
  </r>
  <r>
    <x v="55"/>
    <x v="55"/>
    <s v="대한산업보건협회"/>
    <d v="2023-08-25T00:00:00"/>
    <s v="20230825-7004-4"/>
    <s v="배치전검진 비용(김형주)"/>
    <x v="1"/>
    <x v="0"/>
  </r>
  <r>
    <x v="55"/>
    <x v="55"/>
    <s v="(주)에스원전주"/>
    <d v="2023-08-25T00:00:00"/>
    <s v="20230825-7006-2"/>
    <s v="무인기계경비용역료"/>
    <x v="2068"/>
    <x v="0"/>
  </r>
  <r>
    <x v="55"/>
    <x v="55"/>
    <s v="(주)에스원전주"/>
    <d v="2023-08-25T00:00:00"/>
    <s v="20230825-7006-4"/>
    <s v="에스원 VP이용료"/>
    <x v="1810"/>
    <x v="0"/>
  </r>
  <r>
    <x v="55"/>
    <x v="55"/>
    <s v="(주)에스원전주"/>
    <d v="2023-08-25T00:00:00"/>
    <s v="20230825-7006-6"/>
    <s v="보안정보시스템 이용료"/>
    <x v="2314"/>
    <x v="0"/>
  </r>
  <r>
    <x v="55"/>
    <x v="55"/>
    <s v="사단법인대한산업안전협회"/>
    <d v="2023-08-25T00:00:00"/>
    <s v="20230825-7007-2"/>
    <s v="8월 안전관리대행수수료"/>
    <x v="2067"/>
    <x v="0"/>
  </r>
  <r>
    <x v="55"/>
    <x v="55"/>
    <s v="우진ACT 호남지사"/>
    <d v="2023-08-25T00:00:00"/>
    <s v="20230825-7010-2"/>
    <s v="8월 안전화"/>
    <x v="2145"/>
    <x v="0"/>
  </r>
  <r>
    <x v="55"/>
    <x v="55"/>
    <s v="영광종합사무기"/>
    <d v="2023-08-25T00:00:00"/>
    <s v="20230825-7012-2"/>
    <s v="8월 복사용지"/>
    <x v="2145"/>
    <x v="0"/>
  </r>
  <r>
    <x v="55"/>
    <x v="55"/>
    <s v="노무법인 한결"/>
    <d v="2023-08-25T00:00:00"/>
    <s v="20230825-7018-2"/>
    <s v="인사노무 자문수수료(8월분)"/>
    <x v="1715"/>
    <x v="0"/>
  </r>
  <r>
    <x v="55"/>
    <x v="55"/>
    <s v="삼전순약공업(주)대전지점"/>
    <d v="2023-08-28T00:00:00"/>
    <s v="20230828-4001-2"/>
    <s v="에탄올(반도체Grade/4L)"/>
    <x v="2202"/>
    <x v="0"/>
  </r>
  <r>
    <x v="55"/>
    <x v="55"/>
    <s v="(유)씨피전자"/>
    <d v="2023-08-28T00:00:00"/>
    <s v="20230828-4002-4"/>
    <s v="603850000302-V2 외"/>
    <x v="2811"/>
    <x v="0"/>
  </r>
  <r>
    <x v="55"/>
    <x v="55"/>
    <s v="주식회사 수영산업"/>
    <d v="2023-08-28T00:00:00"/>
    <s v="20230828-4003-2"/>
    <s v="BOX(1.5호) 외"/>
    <x v="2785"/>
    <x v="0"/>
  </r>
  <r>
    <x v="55"/>
    <x v="55"/>
    <s v="콜엘리베이터 주식회사"/>
    <d v="2023-08-28T00:00:00"/>
    <s v="20230828-4004-2"/>
    <s v="수리(신관 승강기)"/>
    <x v="2239"/>
    <x v="0"/>
  </r>
  <r>
    <x v="55"/>
    <x v="55"/>
    <s v="상아기공"/>
    <d v="2023-08-28T00:00:00"/>
    <s v="20230828-4005-2"/>
    <s v="Auto Deflasher 부품 교체"/>
    <x v="1303"/>
    <x v="0"/>
  </r>
  <r>
    <x v="55"/>
    <x v="55"/>
    <s v="계림이엔티"/>
    <d v="2023-08-28T00:00:00"/>
    <s v="20230828-4006-2"/>
    <s v="IC(S4289-61)"/>
    <x v="1525"/>
    <x v="0"/>
  </r>
  <r>
    <x v="55"/>
    <x v="55"/>
    <s v="주식회사 삼창휴먼라이트"/>
    <d v="2023-08-28T00:00:00"/>
    <s v="20230828-4007-2"/>
    <s v="센서등(ODTLS-010-57K)"/>
    <x v="400"/>
    <x v="0"/>
  </r>
  <r>
    <x v="55"/>
    <x v="55"/>
    <s v="장계지게차"/>
    <d v="2023-08-28T00:00:00"/>
    <s v="20230828-7006-2"/>
    <s v="LED조명 납품시 지게차사용료"/>
    <x v="1303"/>
    <x v="0"/>
  </r>
  <r>
    <x v="55"/>
    <x v="55"/>
    <s v="개별화물"/>
    <d v="2023-08-28T00:00:00"/>
    <s v="20230828-7007-2"/>
    <s v="LED조명 출하시 운반비"/>
    <x v="1677"/>
    <x v="0"/>
  </r>
  <r>
    <x v="55"/>
    <x v="55"/>
    <s v="개별화물"/>
    <d v="2023-08-28T00:00:00"/>
    <s v="20230828-7008-2"/>
    <s v="LED조명 출하시 운반비"/>
    <x v="2234"/>
    <x v="0"/>
  </r>
  <r>
    <x v="55"/>
    <x v="55"/>
    <s v="인천공항세관장"/>
    <d v="2023-08-28T00:00:00"/>
    <s v="20230828-7009-1"/>
    <s v="CHIP(OP9D47) 외 수입시 수입부가세"/>
    <x v="2812"/>
    <x v="0"/>
  </r>
  <r>
    <x v="55"/>
    <x v="55"/>
    <s v="특급합동관세사무소"/>
    <d v="2023-08-28T00:00:00"/>
    <s v="20230828-7009-3"/>
    <s v="CHIP(OP9D47) 외 수입시 수입통관비"/>
    <x v="1992"/>
    <x v="0"/>
  </r>
  <r>
    <x v="55"/>
    <x v="55"/>
    <s v="신정상사"/>
    <d v="2023-08-28T00:00:00"/>
    <s v="20230828-7017-2"/>
    <s v="점보롤화장지"/>
    <x v="2575"/>
    <x v="0"/>
  </r>
  <r>
    <x v="55"/>
    <x v="55"/>
    <s v="(유)신일해외관광"/>
    <d v="2023-08-28T00:00:00"/>
    <s v="20230828-7018-2"/>
    <s v="8월 통근버스"/>
    <x v="2087"/>
    <x v="0"/>
  </r>
  <r>
    <x v="55"/>
    <x v="55"/>
    <s v="PELNOX"/>
    <d v="2023-08-29T00:00:00"/>
    <s v="20230829-4001-2"/>
    <s v="EPOXY(HV-540)-경화제 외"/>
    <x v="1"/>
    <x v="0"/>
  </r>
  <r>
    <x v="55"/>
    <x v="55"/>
    <s v="건웅기계주식회사"/>
    <d v="2023-08-30T00:00:00"/>
    <s v="20230830-4001-4"/>
    <s v="멀티빔스티커 부착 외"/>
    <x v="2813"/>
    <x v="0"/>
  </r>
  <r>
    <x v="55"/>
    <x v="55"/>
    <s v="신우전자(주)"/>
    <d v="2023-08-31T00:00:00"/>
    <s v="20230831-4001-2"/>
    <s v="EMPTY REEL(7&quot;*12mm) 외"/>
    <x v="2814"/>
    <x v="0"/>
  </r>
  <r>
    <x v="55"/>
    <x v="55"/>
    <s v="(주)휴먼텍"/>
    <d v="2023-08-31T00:00:00"/>
    <s v="20230831-4002-2"/>
    <s v="코팅스프레이(CW-6020)"/>
    <x v="2183"/>
    <x v="0"/>
  </r>
  <r>
    <x v="55"/>
    <x v="55"/>
    <s v="익산세기냉동"/>
    <d v="2023-08-31T00:00:00"/>
    <s v="20230831-4003-2"/>
    <s v="수리(SMT Line ACU)"/>
    <x v="2815"/>
    <x v="0"/>
  </r>
  <r>
    <x v="55"/>
    <x v="55"/>
    <s v="(주)스미스테크"/>
    <d v="2023-08-31T00:00:00"/>
    <s v="20230831-4004-2"/>
    <s v="MOISTURE BAG(425*510)"/>
    <x v="2276"/>
    <x v="0"/>
  </r>
  <r>
    <x v="55"/>
    <x v="55"/>
    <s v="세종산업(주)"/>
    <d v="2023-08-31T00:00:00"/>
    <s v="20230831-4005-2"/>
    <s v="실린지(10cc)"/>
    <x v="1303"/>
    <x v="0"/>
  </r>
  <r>
    <x v="55"/>
    <x v="55"/>
    <s v="(주)케이티"/>
    <d v="2023-08-31T00:00:00"/>
    <s v="20230831-7001-2"/>
    <s v="사회보험EDI이용료"/>
    <x v="2099"/>
    <x v="0"/>
  </r>
  <r>
    <x v="55"/>
    <x v="55"/>
    <s v="(주)케이티"/>
    <d v="2023-08-31T00:00:00"/>
    <s v="20230831-7001-4"/>
    <s v="자동화재속보설비 통신비"/>
    <x v="2100"/>
    <x v="0"/>
  </r>
  <r>
    <x v="55"/>
    <x v="55"/>
    <s v="(주)LG유플러스"/>
    <d v="2023-08-31T00:00:00"/>
    <s v="20230831-7006-2"/>
    <s v="전화요금"/>
    <x v="2816"/>
    <x v="0"/>
  </r>
  <r>
    <x v="55"/>
    <x v="55"/>
    <s v="(유)군산종합가스"/>
    <d v="2023-08-31T00:00:00"/>
    <s v="20230831-7008-2"/>
    <s v="LPG가스요금"/>
    <x v="2817"/>
    <x v="0"/>
  </r>
  <r>
    <x v="55"/>
    <x v="55"/>
    <s v="정자엠코헤리츠 관리사무소"/>
    <d v="2023-08-31T00:00:00"/>
    <s v="20230831-7010-2"/>
    <s v="관리비(엠코헤리츠 302/707)"/>
    <x v="2818"/>
    <x v="0"/>
  </r>
  <r>
    <x v="55"/>
    <x v="55"/>
    <s v="정자엠코헤리츠 관리사무소"/>
    <d v="2023-08-31T00:00:00"/>
    <s v="20230831-7010-4"/>
    <s v="관리비(엠코헤리츠 302/707)"/>
    <x v="1"/>
    <x v="0"/>
  </r>
  <r>
    <x v="55"/>
    <x v="55"/>
    <s v="국보물류(주)"/>
    <d v="2023-08-31T00:00:00"/>
    <s v="20230831-7014-2"/>
    <s v="OMRON(상해) 수출통관료"/>
    <x v="2104"/>
    <x v="0"/>
  </r>
  <r>
    <x v="55"/>
    <x v="55"/>
    <s v="국보물류(주)"/>
    <d v="2023-08-31T00:00:00"/>
    <s v="20230831-7014-3"/>
    <s v="OMRON(상해) 수출통관료"/>
    <x v="2104"/>
    <x v="0"/>
  </r>
  <r>
    <x v="55"/>
    <x v="55"/>
    <s v="국보물류(주)"/>
    <d v="2023-08-31T00:00:00"/>
    <s v="20230831-7014-4"/>
    <s v="OMRON(상해) 수출통관료"/>
    <x v="2104"/>
    <x v="0"/>
  </r>
  <r>
    <x v="55"/>
    <x v="55"/>
    <s v="국보물류(주)"/>
    <d v="2023-08-31T00:00:00"/>
    <s v="20230831-7014-5"/>
    <s v="OMRON(상해) 수출통관료"/>
    <x v="2104"/>
    <x v="0"/>
  </r>
  <r>
    <x v="55"/>
    <x v="55"/>
    <s v="국보물류(주)"/>
    <d v="2023-08-31T00:00:00"/>
    <s v="20230831-7014-6"/>
    <s v="OMRON(상해) 수출통관료"/>
    <x v="2104"/>
    <x v="0"/>
  </r>
  <r>
    <x v="55"/>
    <x v="55"/>
    <s v="삼정회계법인"/>
    <d v="2023-08-31T00:00:00"/>
    <s v="20230831-7015-2"/>
    <s v="회계감사수수료 중도금"/>
    <x v="2549"/>
    <x v="0"/>
  </r>
  <r>
    <x v="55"/>
    <x v="55"/>
    <s v="익산관세사무소"/>
    <d v="2023-08-31T00:00:00"/>
    <s v="20230831-7017-2"/>
    <s v="이핀, NATEC 수출통관료"/>
    <x v="2819"/>
    <x v="0"/>
  </r>
  <r>
    <x v="55"/>
    <x v="55"/>
    <s v="전주터미널퀵"/>
    <d v="2023-08-31T00:00:00"/>
    <s v="20230831-7018-2"/>
    <s v="LG전자 출하시 운임"/>
    <x v="2820"/>
    <x v="0"/>
  </r>
  <r>
    <x v="55"/>
    <x v="55"/>
    <s v="유한회사 제이와이산업"/>
    <d v="2023-08-31T00:00:00"/>
    <s v="20230831-7026-2"/>
    <s v="8월 일반폐기물 처리"/>
    <x v="647"/>
    <x v="0"/>
  </r>
  <r>
    <x v="55"/>
    <x v="55"/>
    <s v="전북완주봉동용암(경동택배)"/>
    <d v="2023-08-31T00:00:00"/>
    <s v="20230831-7032-4"/>
    <s v="8월분 택배료"/>
    <x v="2821"/>
    <x v="0"/>
  </r>
  <r>
    <x v="55"/>
    <x v="55"/>
    <s v="로젠전주"/>
    <d v="2023-08-31T00:00:00"/>
    <s v="20230831-7033-2"/>
    <s v="8월분 택배료"/>
    <x v="2822"/>
    <x v="0"/>
  </r>
  <r>
    <x v="55"/>
    <x v="55"/>
    <s v="엘에프에스(주)오디텍점"/>
    <d v="2023-08-31T00:00:00"/>
    <s v="20230831-7034-3"/>
    <s v="8월 식대"/>
    <x v="2823"/>
    <x v="0"/>
  </r>
  <r>
    <x v="55"/>
    <x v="55"/>
    <s v="현대3공단 주유소"/>
    <d v="2023-08-31T00:00:00"/>
    <s v="20230831-7036-5"/>
    <s v="8월 주유"/>
    <x v="1"/>
    <x v="0"/>
  </r>
  <r>
    <x v="55"/>
    <x v="55"/>
    <s v="현대3공단 주유소"/>
    <d v="2023-08-31T00:00:00"/>
    <s v="20230831-7036-6"/>
    <s v="8월 주유"/>
    <x v="1"/>
    <x v="0"/>
  </r>
  <r>
    <x v="55"/>
    <x v="55"/>
    <s v="Chuko Sansho Co.,Ltd"/>
    <d v="2023-09-01T00:00:00"/>
    <s v="20230901-4001-2"/>
    <s v="PCB(OP3216TF_A04)"/>
    <x v="1"/>
    <x v="0"/>
  </r>
  <r>
    <x v="55"/>
    <x v="55"/>
    <s v="The Indium Corporation of America"/>
    <d v="2023-09-01T00:00:00"/>
    <s v="20230901-4002-2"/>
    <s v="SQUAREAU-33941-TP"/>
    <x v="1"/>
    <x v="0"/>
  </r>
  <r>
    <x v="55"/>
    <x v="55"/>
    <s v="RAYTRONJAPAN"/>
    <d v="2023-09-01T00:00:00"/>
    <s v="20230901-4003-2"/>
    <s v="CHIP(SU7500)-유상사급"/>
    <x v="1"/>
    <x v="0"/>
  </r>
  <r>
    <x v="55"/>
    <x v="55"/>
    <s v="한국닛또덴꼬(주)"/>
    <d v="2023-09-01T00:00:00"/>
    <s v="20230901-4004-2"/>
    <s v="EMC(NT8524H-11000/26g)"/>
    <x v="2824"/>
    <x v="0"/>
  </r>
  <r>
    <x v="55"/>
    <x v="55"/>
    <s v="(주)비트정보기술"/>
    <d v="2023-09-01T00:00:00"/>
    <s v="20230901-7001-2"/>
    <s v="9월 ERP 유지 보수비"/>
    <x v="1980"/>
    <x v="0"/>
  </r>
  <r>
    <x v="55"/>
    <x v="55"/>
    <s v="NATEC"/>
    <d v="2023-09-04T00:00:00"/>
    <s v="20230904-4001-2"/>
    <s v="CHIP(ES-SASFPN14/38-43-48mW)"/>
    <x v="1"/>
    <x v="0"/>
  </r>
  <r>
    <x v="55"/>
    <x v="55"/>
    <s v="주식회사 삼창휴먼라이트"/>
    <d v="2023-09-04T00:00:00"/>
    <s v="20230904-4002-2"/>
    <s v="ODTBR-012-BR-01 외"/>
    <x v="2825"/>
    <x v="0"/>
  </r>
  <r>
    <x v="55"/>
    <x v="55"/>
    <s v="헤라코리아"/>
    <d v="2023-09-04T00:00:00"/>
    <s v="20230904-4003-2"/>
    <s v="AU WIRE(1.2MIL±1.7um) 외"/>
    <x v="2826"/>
    <x v="0"/>
  </r>
  <r>
    <x v="55"/>
    <x v="55"/>
    <s v="인지니어스 주식회사"/>
    <d v="2023-09-04T00:00:00"/>
    <s v="20230904-4004-2"/>
    <s v="지역특화산업육성 과제 관련 JIG"/>
    <x v="2314"/>
    <x v="0"/>
  </r>
  <r>
    <x v="55"/>
    <x v="55"/>
    <s v="(주)쓰리에치코퍼레이션"/>
    <d v="2023-09-04T00:00:00"/>
    <s v="20230904-7001-2"/>
    <s v="SRO700 Vacuum Reflow Oven 설비 - 중도금"/>
    <x v="2429"/>
    <x v="0"/>
  </r>
  <r>
    <x v="55"/>
    <x v="55"/>
    <s v="특급합동관세사무소"/>
    <d v="2023-09-04T00:00:00"/>
    <s v="20230904-7006-2"/>
    <s v="EPOXY(ME-540)외 수입시 수입통관료"/>
    <x v="1993"/>
    <x v="0"/>
  </r>
  <r>
    <x v="55"/>
    <x v="55"/>
    <s v="(주)서안국제운송"/>
    <d v="2023-09-04T00:00:00"/>
    <s v="20230904-7006-4"/>
    <s v="EPOXY(ME-540)외 수입시 수입통관료"/>
    <x v="1"/>
    <x v="0"/>
  </r>
  <r>
    <x v="55"/>
    <x v="55"/>
    <s v="(주)서안국제운송"/>
    <d v="2023-09-04T00:00:00"/>
    <s v="20230904-7006-5"/>
    <s v="EPOXY(ME-540)외 수입시 수입통관료"/>
    <x v="2002"/>
    <x v="0"/>
  </r>
  <r>
    <x v="55"/>
    <x v="55"/>
    <s v="아시아나항공(주)"/>
    <d v="2023-09-04T00:00:00"/>
    <s v="20230904-7006-7"/>
    <s v="EPOXY(ME-540)외 수입시 수입통관료"/>
    <x v="2003"/>
    <x v="0"/>
  </r>
  <r>
    <x v="55"/>
    <x v="55"/>
    <s v="대신특송"/>
    <d v="2023-09-04T00:00:00"/>
    <s v="20230904-7006-9"/>
    <s v="EPOXY(ME-540)외 수입시 수입통관료"/>
    <x v="2562"/>
    <x v="0"/>
  </r>
  <r>
    <x v="55"/>
    <x v="55"/>
    <s v="인천공항세관장"/>
    <d v="2023-09-04T00:00:00"/>
    <s v="20230904-7006-10"/>
    <s v="EPOXY(ME-540)외 수입시 수입부가세"/>
    <x v="2827"/>
    <x v="0"/>
  </r>
  <r>
    <x v="55"/>
    <x v="55"/>
    <s v="인천공항세관장"/>
    <d v="2023-09-04T00:00:00"/>
    <s v="20230904-7012-1"/>
    <s v="SU7500CSP 수입시 수입부가세"/>
    <x v="2828"/>
    <x v="0"/>
  </r>
  <r>
    <x v="55"/>
    <x v="55"/>
    <s v="특급합동관세사무소"/>
    <d v="2023-09-04T00:00:00"/>
    <s v="20230904-7012-3"/>
    <s v="SU7500CSP 수입시 수입통관비"/>
    <x v="2450"/>
    <x v="0"/>
  </r>
  <r>
    <x v="55"/>
    <x v="55"/>
    <s v="한국전력공사"/>
    <d v="2023-09-04T00:00:00"/>
    <s v="20230904-7016-2"/>
    <s v="8월 전기요금(본관)"/>
    <x v="2829"/>
    <x v="0"/>
  </r>
  <r>
    <x v="55"/>
    <x v="55"/>
    <s v="주식회사 한비로"/>
    <d v="2023-09-04T00:00:00"/>
    <s v="20230904-7018-2"/>
    <s v="9월 그룹웨어 서버호스팅료"/>
    <x v="2557"/>
    <x v="0"/>
  </r>
  <r>
    <x v="55"/>
    <x v="55"/>
    <s v="EPISTAR"/>
    <d v="2023-09-05T00:00:00"/>
    <s v="20230905-4001-2"/>
    <s v="CHIP(ES-SAHRPN10)"/>
    <x v="1"/>
    <x v="0"/>
  </r>
  <r>
    <x v="55"/>
    <x v="55"/>
    <s v="KONI INDUSTRIES LTD"/>
    <d v="2023-09-05T00:00:00"/>
    <s v="20230905-4002-2"/>
    <s v="CAP(AP7852A)"/>
    <x v="1"/>
    <x v="0"/>
  </r>
  <r>
    <x v="55"/>
    <x v="55"/>
    <s v="TAIWAN ASIA SEMICONDUCTOR CORPORATION"/>
    <d v="2023-09-06T00:00:00"/>
    <s v="20230906-4001-2"/>
    <s v="CHIP(PD-40165U-B) 외"/>
    <x v="1"/>
    <x v="0"/>
  </r>
  <r>
    <x v="55"/>
    <x v="55"/>
    <s v="(유)전북전기관리소"/>
    <d v="2023-09-08T00:00:00"/>
    <s v="20230908-7002-2"/>
    <s v="9월 전기안전관리대행수수료"/>
    <x v="1984"/>
    <x v="0"/>
  </r>
  <r>
    <x v="55"/>
    <x v="55"/>
    <s v="애니켐"/>
    <d v="2023-09-08T00:00:00"/>
    <s v="20230908-7004-2"/>
    <s v="핵심소재-원천기술개발 사업 장비류 구매"/>
    <x v="2830"/>
    <x v="0"/>
  </r>
  <r>
    <x v="55"/>
    <x v="55"/>
    <s v="부광하이텍(주)"/>
    <d v="2023-09-11T00:00:00"/>
    <s v="20230911-4001-2"/>
    <s v="민군기술이전사업 과제 관련 금형(VCSEL평가TRAY/흑/도전)"/>
    <x v="2831"/>
    <x v="0"/>
  </r>
  <r>
    <x v="55"/>
    <x v="55"/>
    <s v="선일페이퍼"/>
    <d v="2023-09-11T00:00:00"/>
    <s v="20230911-4003-2"/>
    <s v="지관마개(Φ90)"/>
    <x v="1949"/>
    <x v="0"/>
  </r>
  <r>
    <x v="55"/>
    <x v="55"/>
    <s v="주식회사 에이치아이옵틱"/>
    <d v="2023-09-11T00:00:00"/>
    <s v="20230911-4004-2"/>
    <s v="크리너(니트 3)"/>
    <x v="2832"/>
    <x v="0"/>
  </r>
  <r>
    <x v="55"/>
    <x v="55"/>
    <s v="인천공항세관장"/>
    <d v="2023-09-11T00:00:00"/>
    <s v="20230911-7005-1"/>
    <s v="CHIP(OP3216TF A04) 수입시 수입부가세"/>
    <x v="2833"/>
    <x v="0"/>
  </r>
  <r>
    <x v="55"/>
    <x v="55"/>
    <s v="인천공항세관장"/>
    <d v="2023-09-11T00:00:00"/>
    <s v="20230911-7006-1"/>
    <s v="SOLDER PASTE 수입시 수입부가세"/>
    <x v="2834"/>
    <x v="0"/>
  </r>
  <r>
    <x v="55"/>
    <x v="55"/>
    <s v="인천공항세관장"/>
    <d v="2023-09-11T00:00:00"/>
    <s v="20230911-7007-1"/>
    <s v="LED(NSHU591C) 외 수입시 수입부가세"/>
    <x v="2835"/>
    <x v="0"/>
  </r>
  <r>
    <x v="55"/>
    <x v="55"/>
    <s v="인천공항세관장"/>
    <d v="2023-09-11T00:00:00"/>
    <s v="20230911-7008-1"/>
    <s v="CAP(AP7852A) 외 수입시 수입부가세"/>
    <x v="2836"/>
    <x v="0"/>
  </r>
  <r>
    <x v="55"/>
    <x v="55"/>
    <s v="개별용달"/>
    <d v="2023-09-11T00:00:00"/>
    <s v="20230911-7010-2"/>
    <s v="LED조명 출하시 운반비"/>
    <x v="1810"/>
    <x v="0"/>
  </r>
  <r>
    <x v="55"/>
    <x v="55"/>
    <s v="인천공항세관장"/>
    <d v="2023-09-11T00:00:00"/>
    <s v="20230911-7013-1"/>
    <s v="CHIP(ED-011SRD) 외 수입시 수입부가세"/>
    <x v="2837"/>
    <x v="0"/>
  </r>
  <r>
    <x v="55"/>
    <x v="55"/>
    <s v="클랩"/>
    <d v="2023-09-14T00:00:00"/>
    <s v="20230914-7005-2"/>
    <s v="핵심소재 원천기술 3단계 4차년도 양자점 합성용 시약류 구매 건"/>
    <x v="2838"/>
    <x v="0"/>
  </r>
  <r>
    <x v="55"/>
    <x v="55"/>
    <s v="파리바게트 삼례점"/>
    <d v="2023-09-15T00:00:00"/>
    <s v="20230915-7001-2"/>
    <s v="8월 생일자 케익지원"/>
    <x v="2135"/>
    <x v="0"/>
  </r>
  <r>
    <x v="55"/>
    <x v="55"/>
    <s v="코오롱하이필(대양)"/>
    <d v="2023-09-15T00:00:00"/>
    <s v="20230915-7008-2"/>
    <s v="9월 정수기렌탈"/>
    <x v="1810"/>
    <x v="0"/>
  </r>
  <r>
    <x v="55"/>
    <x v="55"/>
    <s v="두현하이텍"/>
    <d v="2023-09-18T00:00:00"/>
    <s v="20230918-4002-2"/>
    <s v="수리(Z축 Driver 보드)"/>
    <x v="1039"/>
    <x v="0"/>
  </r>
  <r>
    <x v="55"/>
    <x v="55"/>
    <s v="가나LED전기"/>
    <d v="2023-09-18T00:00:00"/>
    <s v="20230918-4003-2"/>
    <s v="디자인등(무당벌레 벽등)"/>
    <x v="2145"/>
    <x v="0"/>
  </r>
  <r>
    <x v="55"/>
    <x v="55"/>
    <s v="NIDEC Corporation"/>
    <d v="2023-09-18T00:00:00"/>
    <s v="20230918-4004-2"/>
    <s v="MOTOR(17S559A020) 외"/>
    <x v="1"/>
    <x v="0"/>
  </r>
  <r>
    <x v="55"/>
    <x v="55"/>
    <s v="한국전력공사"/>
    <d v="2023-09-18T00:00:00"/>
    <s v="20230918-7016-2"/>
    <s v="전기요금(신관)"/>
    <x v="2839"/>
    <x v="0"/>
  </r>
  <r>
    <x v="55"/>
    <x v="55"/>
    <s v="NICHIA CORPORATION"/>
    <d v="2023-09-19T00:00:00"/>
    <s v="20230919-4001-2"/>
    <s v="UV LED(NSHU591C)365NM 외"/>
    <x v="1"/>
    <x v="0"/>
  </r>
  <r>
    <x v="55"/>
    <x v="55"/>
    <s v="인천공항세관장"/>
    <d v="2023-09-19T00:00:00"/>
    <s v="20230919-7006-1"/>
    <s v="LED(NSHU591C) 외 수입시 수입부가세"/>
    <x v="2840"/>
    <x v="0"/>
  </r>
  <r>
    <x v="55"/>
    <x v="55"/>
    <s v="부일이화학"/>
    <d v="2023-09-20T00:00:00"/>
    <s v="20230920-7012-2"/>
    <s v="핵심소재- 소모품류 구매 건"/>
    <x v="2841"/>
    <x v="0"/>
  </r>
  <r>
    <x v="55"/>
    <x v="55"/>
    <s v="용달화물"/>
    <d v="2023-09-20T00:00:00"/>
    <s v="20230920-7014-2"/>
    <s v="LED조명 출하시 운반비"/>
    <x v="501"/>
    <x v="0"/>
  </r>
  <r>
    <x v="55"/>
    <x v="55"/>
    <s v="나노종합기술원"/>
    <d v="2023-09-20T00:00:00"/>
    <s v="20230920-7015-2"/>
    <s v="진공 Reflow 장비 사용신청비"/>
    <x v="2565"/>
    <x v="0"/>
  </r>
  <r>
    <x v="55"/>
    <x v="55"/>
    <s v="롯데렌탈(주)"/>
    <d v="2023-09-20T00:00:00"/>
    <s v="20230920-7017-7"/>
    <s v="차량렌탈(155하8506)"/>
    <x v="1"/>
    <x v="0"/>
  </r>
  <r>
    <x v="55"/>
    <x v="55"/>
    <s v="롯데렌탈(주)"/>
    <d v="2023-09-20T00:00:00"/>
    <s v="20230920-7017-9"/>
    <s v="차량렌탈(145호7991)"/>
    <x v="1"/>
    <x v="0"/>
  </r>
  <r>
    <x v="55"/>
    <x v="55"/>
    <s v="롯데렌탈(주)"/>
    <d v="2023-09-20T00:00:00"/>
    <s v="20230920-7017-11"/>
    <s v="차량렌탈(160하9089)"/>
    <x v="1"/>
    <x v="0"/>
  </r>
  <r>
    <x v="55"/>
    <x v="55"/>
    <s v="롯데렌탈(주)"/>
    <d v="2023-09-20T00:00:00"/>
    <s v="20230920-7017-13"/>
    <s v="차량렌탈(172호7801)"/>
    <x v="1"/>
    <x v="0"/>
  </r>
  <r>
    <x v="55"/>
    <x v="55"/>
    <s v="롯데렌탈(주)"/>
    <d v="2023-09-20T00:00:00"/>
    <s v="20230920-7017-15"/>
    <s v="차량렌탈(172호7802)"/>
    <x v="1"/>
    <x v="0"/>
  </r>
  <r>
    <x v="55"/>
    <x v="55"/>
    <s v="(주)레이닉스"/>
    <d v="2023-09-21T00:00:00"/>
    <s v="20230921-4001-2"/>
    <s v="PART(LASER MODULE/LM-7805MD)"/>
    <x v="1810"/>
    <x v="0"/>
  </r>
  <r>
    <x v="55"/>
    <x v="55"/>
    <s v="실리온티에스(주)"/>
    <d v="2023-09-21T00:00:00"/>
    <s v="20230921-4002-2"/>
    <s v="본드(KER-3000-M2)"/>
    <x v="2365"/>
    <x v="0"/>
  </r>
  <r>
    <x v="55"/>
    <x v="55"/>
    <s v="주식회사 성진하이텍"/>
    <d v="2023-09-21T00:00:00"/>
    <s v="20230921-4003-3"/>
    <s v="ODTPN-MR 외"/>
    <x v="2842"/>
    <x v="0"/>
  </r>
  <r>
    <x v="55"/>
    <x v="55"/>
    <s v="엔디이"/>
    <d v="2023-09-21T00:00:00"/>
    <s v="20230921-4004-2"/>
    <s v="DC Power Supply(SPS-2K50MC)"/>
    <x v="2843"/>
    <x v="0"/>
  </r>
  <r>
    <x v="55"/>
    <x v="55"/>
    <s v="인천공항세관장"/>
    <d v="2023-09-21T00:00:00"/>
    <s v="20230921-7003-1"/>
    <s v="형광체 휠 모터 수입시 수입부가세"/>
    <x v="2844"/>
    <x v="0"/>
  </r>
  <r>
    <x v="55"/>
    <x v="55"/>
    <s v="SK텔레콤"/>
    <d v="2023-09-21T00:00:00"/>
    <s v="20230921-7004-13"/>
    <s v="이동전화요금 010-5720-1550"/>
    <x v="2208"/>
    <x v="0"/>
  </r>
  <r>
    <x v="55"/>
    <x v="55"/>
    <s v="주식회사디앤시바이오"/>
    <d v="2023-09-21T00:00:00"/>
    <s v="20230921-7014-2"/>
    <s v="LED 영업수수료"/>
    <x v="2845"/>
    <x v="0"/>
  </r>
  <r>
    <x v="55"/>
    <x v="55"/>
    <s v="한국에너지공단(본사)"/>
    <d v="2023-09-21T00:00:00"/>
    <s v="20230921-7015-2"/>
    <s v="LED원형투광등 고효율인증서 발급수수료"/>
    <x v="2846"/>
    <x v="0"/>
  </r>
  <r>
    <x v="55"/>
    <x v="55"/>
    <s v="재단법인 키엘연구원"/>
    <d v="2023-09-21T00:00:00"/>
    <s v="20230921-7016-2"/>
    <s v="LED투광등 전문기관검사 시험수수료"/>
    <x v="2503"/>
    <x v="0"/>
  </r>
  <r>
    <x v="55"/>
    <x v="55"/>
    <s v="한국화학융합시험연구원"/>
    <d v="2023-09-21T00:00:00"/>
    <s v="20230921-7017-2"/>
    <s v="LED투광등 정기공장검사 시험수수료"/>
    <x v="2677"/>
    <x v="0"/>
  </r>
  <r>
    <x v="55"/>
    <x v="55"/>
    <s v="한국전자기술연구원"/>
    <d v="2023-09-21T00:00:00"/>
    <s v="20230921-7018-2"/>
    <s v="HUD LED CSP 변경품에 대한 열저항 측정 수수료"/>
    <x v="70"/>
    <x v="0"/>
  </r>
  <r>
    <x v="55"/>
    <x v="55"/>
    <s v="큐알티 주식회사"/>
    <d v="2023-09-21T00:00:00"/>
    <s v="20230921-7019-2"/>
    <s v="HUD LED CSP 변경품에 대한 정밀 분석 시험비"/>
    <x v="2847"/>
    <x v="0"/>
  </r>
  <r>
    <x v="55"/>
    <x v="55"/>
    <s v="광전자(주)"/>
    <d v="2023-09-22T00:00:00"/>
    <s v="20230922-4001-2"/>
    <s v="CHIP(OPA9451) 외"/>
    <x v="2848"/>
    <x v="0"/>
  </r>
  <r>
    <x v="55"/>
    <x v="55"/>
    <s v="(주)지브이피"/>
    <d v="2023-09-25T00:00:00"/>
    <s v="20230925-4001-2"/>
    <s v="형광체(GNYAG-3757) 외"/>
    <x v="168"/>
    <x v="0"/>
  </r>
  <r>
    <x v="55"/>
    <x v="55"/>
    <s v="진흥정밀"/>
    <d v="2023-09-25T00:00:00"/>
    <s v="20230925-4002-2"/>
    <s v="SHAFT(5Φ*8.0mm-0.9Φ)"/>
    <x v="1715"/>
    <x v="0"/>
  </r>
  <r>
    <x v="55"/>
    <x v="55"/>
    <s v="(주)어드밴스메탈"/>
    <d v="2023-09-25T00:00:00"/>
    <s v="20230925-4003-2"/>
    <s v="무연 Solder bar(HSE-16) 외"/>
    <x v="2849"/>
    <x v="0"/>
  </r>
  <r>
    <x v="55"/>
    <x v="55"/>
    <s v="다온이엔지"/>
    <d v="2023-09-25T00:00:00"/>
    <s v="20230925-4004-2"/>
    <s v="Dicing DAD640/641 X LM Guide"/>
    <x v="1674"/>
    <x v="0"/>
  </r>
  <r>
    <x v="55"/>
    <x v="55"/>
    <s v="주식회사 그린텍"/>
    <d v="2023-09-25T00:00:00"/>
    <s v="20230925-4005-2"/>
    <s v="PCB(OP20M2-3)_Rev.3 외"/>
    <x v="2850"/>
    <x v="0"/>
  </r>
  <r>
    <x v="55"/>
    <x v="55"/>
    <s v="삼전순약공업(주)대전지점"/>
    <d v="2023-09-25T00:00:00"/>
    <s v="20230925-4006-2"/>
    <s v="에탄올(반도체Grade/4L)"/>
    <x v="2851"/>
    <x v="0"/>
  </r>
  <r>
    <x v="55"/>
    <x v="55"/>
    <s v="주식회사 성진테크"/>
    <d v="2023-09-25T00:00:00"/>
    <s v="20230925-4007-2"/>
    <s v="EPOXY-PIN(A-2800-800) 외"/>
    <x v="2852"/>
    <x v="0"/>
  </r>
  <r>
    <x v="55"/>
    <x v="55"/>
    <s v="럭스피아㈜ 전주지점"/>
    <d v="2023-09-25T00:00:00"/>
    <s v="20230925-4008-4"/>
    <s v="OL55LFF-C 외"/>
    <x v="2853"/>
    <x v="0"/>
  </r>
  <r>
    <x v="55"/>
    <x v="55"/>
    <s v="인텍"/>
    <d v="2023-09-25T00:00:00"/>
    <s v="20230925-4009-2"/>
    <s v="BOAT(White LED)"/>
    <x v="1039"/>
    <x v="0"/>
  </r>
  <r>
    <x v="55"/>
    <x v="55"/>
    <s v="(주)한국미스미"/>
    <d v="2023-09-25T00:00:00"/>
    <s v="20230925-4010-2"/>
    <s v="PROBE PIN(NP20-A) 외"/>
    <x v="2854"/>
    <x v="0"/>
  </r>
  <r>
    <x v="55"/>
    <x v="55"/>
    <s v="유니레즈(주)"/>
    <d v="2023-09-25T00:00:00"/>
    <s v="20230925-4011-2"/>
    <s v="CHIP-LED(SIR-11GWO)"/>
    <x v="2243"/>
    <x v="0"/>
  </r>
  <r>
    <x v="55"/>
    <x v="55"/>
    <s v="지와이컨넥터"/>
    <d v="2023-09-25T00:00:00"/>
    <s v="20230925-4012-2"/>
    <s v="WAFER(20022WS-12) 외"/>
    <x v="2855"/>
    <x v="0"/>
  </r>
  <r>
    <x v="55"/>
    <x v="55"/>
    <s v="주식회사 수영산업"/>
    <d v="2023-09-25T00:00:00"/>
    <s v="20230925-4013-2"/>
    <s v="목형(1.5호 BOX) 외"/>
    <x v="2028"/>
    <x v="0"/>
  </r>
  <r>
    <x v="55"/>
    <x v="55"/>
    <s v="주식회사 필텍"/>
    <d v="2023-09-25T00:00:00"/>
    <s v="20230925-4014-2"/>
    <s v="LED MODULE(AMOST-20-FGD)"/>
    <x v="2733"/>
    <x v="0"/>
  </r>
  <r>
    <x v="55"/>
    <x v="55"/>
    <s v="유진시스템"/>
    <d v="2023-09-25T00:00:00"/>
    <s v="20230925-4015-2"/>
    <s v="프린터센서 E/T 소켓"/>
    <x v="161"/>
    <x v="0"/>
  </r>
  <r>
    <x v="55"/>
    <x v="55"/>
    <s v="휴로테크"/>
    <d v="2023-09-25T00:00:00"/>
    <s v="20230925-4017-2"/>
    <s v="IR FILTER(670nm/0.7T/100*100)"/>
    <x v="647"/>
    <x v="0"/>
  </r>
  <r>
    <x v="55"/>
    <x v="55"/>
    <s v="덕성기획"/>
    <d v="2023-09-25T00:00:00"/>
    <s v="20230925-4018-2"/>
    <s v="라벨스티커(은무데드롱 70*25) 외"/>
    <x v="2856"/>
    <x v="0"/>
  </r>
  <r>
    <x v="55"/>
    <x v="55"/>
    <s v="건웅기계주식회사"/>
    <d v="2023-09-25T00:00:00"/>
    <s v="20230925-4019-4"/>
    <s v="박스 및 포장비(단문형/선박형) 외"/>
    <x v="2857"/>
    <x v="0"/>
  </r>
  <r>
    <x v="55"/>
    <x v="55"/>
    <s v="(주)유피테크"/>
    <d v="2023-09-25T00:00:00"/>
    <s v="20230925-4020-4"/>
    <s v="METAL MASK(ODTLM-064CA-16B25)"/>
    <x v="400"/>
    <x v="0"/>
  </r>
  <r>
    <x v="55"/>
    <x v="55"/>
    <s v="(주)헤르메스전자"/>
    <d v="2023-09-25T00:00:00"/>
    <s v="20230925-4021-4"/>
    <s v="전동 드라이버(EF080) 외"/>
    <x v="2858"/>
    <x v="0"/>
  </r>
  <r>
    <x v="55"/>
    <x v="55"/>
    <s v="동진폴리우레탄"/>
    <d v="2023-09-25T00:00:00"/>
    <s v="20230925-4022-2"/>
    <s v="완충제(PE,Φ90*20T)"/>
    <x v="2048"/>
    <x v="0"/>
  </r>
  <r>
    <x v="55"/>
    <x v="55"/>
    <s v="(주)지피엔이"/>
    <d v="2023-09-25T00:00:00"/>
    <s v="20230925-4023-2"/>
    <s v="습도지시카드(3HIC-40L) 외"/>
    <x v="2031"/>
    <x v="0"/>
  </r>
  <r>
    <x v="55"/>
    <x v="55"/>
    <s v="세종산업(주)"/>
    <d v="2023-09-25T00:00:00"/>
    <s v="20230925-4024-2"/>
    <s v="NEEDLE(18G/PLASTIC) 외"/>
    <x v="2112"/>
    <x v="0"/>
  </r>
  <r>
    <x v="55"/>
    <x v="55"/>
    <s v="(주)큐에스아이"/>
    <d v="2023-09-25T00:00:00"/>
    <s v="20230925-4025-2"/>
    <s v="L/D(QL65D7SC-L) 외"/>
    <x v="2859"/>
    <x v="0"/>
  </r>
  <r>
    <x v="55"/>
    <x v="55"/>
    <s v="에이치에스 Solution"/>
    <d v="2023-09-25T00:00:00"/>
    <s v="20230925-4026-2"/>
    <s v="SOLDER CREAM(OM353 SAC305 T4)"/>
    <x v="2303"/>
    <x v="0"/>
  </r>
  <r>
    <x v="55"/>
    <x v="55"/>
    <s v="세원옵틱스(주)"/>
    <d v="2023-09-25T00:00:00"/>
    <s v="20230925-4027-4"/>
    <s v="IR Cut Coating(OSD_1109BPF) 외"/>
    <x v="2860"/>
    <x v="0"/>
  </r>
  <r>
    <x v="55"/>
    <x v="55"/>
    <s v="MCT"/>
    <d v="2023-09-25T00:00:00"/>
    <s v="20230925-4028-2"/>
    <s v="TAPE(PI MASKING TAPE_ST-5335K)"/>
    <x v="2861"/>
    <x v="0"/>
  </r>
  <r>
    <x v="55"/>
    <x v="55"/>
    <s v="주식회사기륭데이타정보"/>
    <d v="2023-09-25T00:00:00"/>
    <s v="20230925-4029-2"/>
    <s v="LABEL(ART지/2도인쇄/65*40) 외"/>
    <x v="462"/>
    <x v="0"/>
  </r>
  <r>
    <x v="55"/>
    <x v="55"/>
    <s v="전라아크릴"/>
    <d v="2023-09-25T00:00:00"/>
    <s v="20230925-4030-2"/>
    <s v="아크릴필터(OAS-2064HD-SL) 외"/>
    <x v="2067"/>
    <x v="0"/>
  </r>
  <r>
    <x v="55"/>
    <x v="55"/>
    <s v="씨엔케이트레이딩"/>
    <d v="2023-09-25T00:00:00"/>
    <s v="20230925-4031-2"/>
    <s v="CHIP-LED(FM-B2020RGBA-HG) 외"/>
    <x v="2862"/>
    <x v="0"/>
  </r>
  <r>
    <x v="55"/>
    <x v="55"/>
    <s v="(주)씨아이테크아이엔씨"/>
    <d v="2023-09-25T00:00:00"/>
    <s v="20230925-4033-2"/>
    <s v="실리콘(PT-2112A) 외"/>
    <x v="1775"/>
    <x v="0"/>
  </r>
  <r>
    <x v="55"/>
    <x v="55"/>
    <s v="(주)RN2테크놀로지"/>
    <d v="2023-09-25T00:00:00"/>
    <s v="20230925-4034-2"/>
    <s v="CERAMIC PCB(21.5X10.5X0.5mm) 외"/>
    <x v="2863"/>
    <x v="0"/>
  </r>
  <r>
    <x v="55"/>
    <x v="55"/>
    <s v="대명금속"/>
    <d v="2023-09-25T00:00:00"/>
    <s v="20230925-4035-2"/>
    <s v="둥근머리볼트(M1*5)MS 외"/>
    <x v="1780"/>
    <x v="0"/>
  </r>
  <r>
    <x v="55"/>
    <x v="55"/>
    <s v="한국신광마이크로애렉트로닉스㈜"/>
    <d v="2023-09-25T00:00:00"/>
    <s v="20230925-4036-2"/>
    <s v="METAL STEM(27X14X3.4mm) 외"/>
    <x v="2864"/>
    <x v="0"/>
  </r>
  <r>
    <x v="55"/>
    <x v="55"/>
    <s v="(주)코디스"/>
    <d v="2023-09-25T00:00:00"/>
    <s v="20230925-4037-2"/>
    <s v="DICING BLADE(KH25-1020-BG220) 외"/>
    <x v="2865"/>
    <x v="0"/>
  </r>
  <r>
    <x v="55"/>
    <x v="55"/>
    <s v="스마트론파워(주)"/>
    <d v="2023-09-25T00:00:00"/>
    <s v="20230925-4038-2"/>
    <s v="SMPS(SPLW-36)"/>
    <x v="2007"/>
    <x v="0"/>
  </r>
  <r>
    <x v="55"/>
    <x v="55"/>
    <s v="주식회사 거성정밀"/>
    <d v="2023-09-25T00:00:00"/>
    <s v="20230925-4039-2"/>
    <s v="Al Plate(Φ70, 0.5t)"/>
    <x v="2866"/>
    <x v="0"/>
  </r>
  <r>
    <x v="55"/>
    <x v="55"/>
    <s v="(주)폴리테크"/>
    <d v="2023-09-25T00:00:00"/>
    <s v="20230925-4040-2"/>
    <s v="Epoxy(PT-1288CLT_50cc Silinge)"/>
    <x v="7"/>
    <x v="0"/>
  </r>
  <r>
    <x v="55"/>
    <x v="55"/>
    <s v="주식회사 심텍"/>
    <d v="2023-09-25T00:00:00"/>
    <s v="20230925-4041-2"/>
    <s v="WAFER(20022WS-04)"/>
    <x v="2867"/>
    <x v="0"/>
  </r>
  <r>
    <x v="55"/>
    <x v="55"/>
    <s v="주식회사 윈나인"/>
    <d v="2023-09-25T00:00:00"/>
    <s v="20230925-4042-2"/>
    <s v="실리콘(OE-6370M A/B)"/>
    <x v="2291"/>
    <x v="0"/>
  </r>
  <r>
    <x v="55"/>
    <x v="55"/>
    <s v="대한플러스전자(주)"/>
    <d v="2023-09-25T00:00:00"/>
    <s v="20230925-4043-2"/>
    <s v="IC(MBI5026GP) 외"/>
    <x v="1530"/>
    <x v="0"/>
  </r>
  <r>
    <x v="55"/>
    <x v="55"/>
    <s v="보인산전"/>
    <d v="2023-09-25T00:00:00"/>
    <s v="20230925-4044-4"/>
    <s v="CABLE(PM SENSOR)_주석도금-C0.10 외"/>
    <x v="2868"/>
    <x v="0"/>
  </r>
  <r>
    <x v="55"/>
    <x v="55"/>
    <s v="우진ACT 호남지사"/>
    <d v="2023-09-25T00:00:00"/>
    <s v="20230925-4045-4"/>
    <s v="BUBBLE(200*240) 외"/>
    <x v="2869"/>
    <x v="0"/>
  </r>
  <r>
    <x v="55"/>
    <x v="55"/>
    <s v="(주)유진플라스틱"/>
    <d v="2023-09-25T00:00:00"/>
    <s v="20230925-4046-2"/>
    <s v="PC FILTER(SLC SERIES) 외"/>
    <x v="2870"/>
    <x v="0"/>
  </r>
  <r>
    <x v="55"/>
    <x v="55"/>
    <s v="(주)덕성테크팩"/>
    <d v="2023-09-25T00:00:00"/>
    <s v="20230925-4047-2"/>
    <s v="DICING TAPE(PS500) 외"/>
    <x v="2871"/>
    <x v="0"/>
  </r>
  <r>
    <x v="55"/>
    <x v="55"/>
    <s v="(주)스미스테크"/>
    <d v="2023-09-25T00:00:00"/>
    <s v="20230925-4048-2"/>
    <s v="MBB(AL 270x510/292-3513-308)"/>
    <x v="2872"/>
    <x v="0"/>
  </r>
  <r>
    <x v="55"/>
    <x v="55"/>
    <s v="(주)위너에코텍"/>
    <d v="2023-09-25T00:00:00"/>
    <s v="20230925-4049-2"/>
    <s v="CASE(OGT-201T)-NEW 외"/>
    <x v="2873"/>
    <x v="0"/>
  </r>
  <r>
    <x v="55"/>
    <x v="55"/>
    <s v="(주) 페스앤유"/>
    <d v="2023-09-25T00:00:00"/>
    <s v="20230925-4050-2"/>
    <s v="CONNECTOR(K500026-04) 외"/>
    <x v="2874"/>
    <x v="0"/>
  </r>
  <r>
    <x v="55"/>
    <x v="55"/>
    <s v="(주)웰탑테크노스"/>
    <d v="2023-09-25T00:00:00"/>
    <s v="20230925-4051-2"/>
    <s v="Electrode Holder"/>
    <x v="1738"/>
    <x v="0"/>
  </r>
  <r>
    <x v="55"/>
    <x v="55"/>
    <s v="하이솔이엠 주식회사"/>
    <d v="2023-09-25T00:00:00"/>
    <s v="20230925-4052-2"/>
    <s v="CMC(210H-O11-4027C) 외"/>
    <x v="2875"/>
    <x v="0"/>
  </r>
  <r>
    <x v="55"/>
    <x v="55"/>
    <s v="디에스티반도체"/>
    <d v="2023-09-25T00:00:00"/>
    <s v="20230925-4053-2"/>
    <s v="SAW WAFER(SU7500) 외"/>
    <x v="2505"/>
    <x v="0"/>
  </r>
  <r>
    <x v="55"/>
    <x v="55"/>
    <s v="(주)선일일렉콤"/>
    <d v="2023-09-25T00:00:00"/>
    <s v="20230925-4054-6"/>
    <s v="투광등 벽부형 브라켓"/>
    <x v="480"/>
    <x v="0"/>
  </r>
  <r>
    <x v="55"/>
    <x v="55"/>
    <s v="주식회사 남광스틸"/>
    <d v="2023-09-25T00:00:00"/>
    <s v="20230925-4055-2"/>
    <s v="SIDE BRACKET-01(8014호환)"/>
    <x v="2196"/>
    <x v="0"/>
  </r>
  <r>
    <x v="55"/>
    <x v="55"/>
    <s v="태성산업(주)익산공장"/>
    <d v="2023-09-25T00:00:00"/>
    <s v="20230925-4056-2"/>
    <s v="BOX 간지(2층 18*2층) 외"/>
    <x v="2876"/>
    <x v="0"/>
  </r>
  <r>
    <x v="55"/>
    <x v="55"/>
    <s v="주식회사 엠티아이엠"/>
    <d v="2023-09-25T00:00:00"/>
    <s v="20230925-4057-2"/>
    <s v="CARRIER TAPE(ORI1210AS)_Rev.1 외"/>
    <x v="2877"/>
    <x v="0"/>
  </r>
  <r>
    <x v="55"/>
    <x v="55"/>
    <s v="주식회사 태영광학"/>
    <d v="2023-09-25T00:00:00"/>
    <s v="20230925-4058-2"/>
    <s v="형광체(TY001-L-01)"/>
    <x v="2878"/>
    <x v="0"/>
  </r>
  <r>
    <x v="55"/>
    <x v="55"/>
    <s v="동화아이엔디(주)"/>
    <d v="2023-09-25T00:00:00"/>
    <s v="20230925-4059-2"/>
    <s v="CHIP(IR4K-74) 외"/>
    <x v="2879"/>
    <x v="0"/>
  </r>
  <r>
    <x v="55"/>
    <x v="55"/>
    <s v="신우전자(주)"/>
    <d v="2023-09-25T00:00:00"/>
    <s v="20230925-4060-2"/>
    <s v="EMPTY REEL(13&quot;*12mm)OD30 외"/>
    <x v="2880"/>
    <x v="0"/>
  </r>
  <r>
    <x v="55"/>
    <x v="55"/>
    <s v="(주)알텍"/>
    <d v="2023-09-25T00:00:00"/>
    <s v="20230925-4061-4"/>
    <s v="보안등기구 빛가리개"/>
    <x v="2276"/>
    <x v="0"/>
  </r>
  <r>
    <x v="55"/>
    <x v="55"/>
    <s v="지와이테크(GY TECH)"/>
    <d v="2023-09-25T00:00:00"/>
    <s v="20230925-4062-4"/>
    <s v="Metal_White_LED"/>
    <x v="2881"/>
    <x v="0"/>
  </r>
  <r>
    <x v="55"/>
    <x v="55"/>
    <s v="씬시어전자"/>
    <d v="2023-09-25T00:00:00"/>
    <s v="20230925-4063-4"/>
    <s v="케이블타이(2.5*100mm) 외"/>
    <x v="2882"/>
    <x v="0"/>
  </r>
  <r>
    <x v="55"/>
    <x v="55"/>
    <s v="우명전자산업"/>
    <d v="2023-09-25T00:00:00"/>
    <s v="20230925-4064-4"/>
    <s v="PCB(LC-5000B_Sample)"/>
    <x v="2883"/>
    <x v="0"/>
  </r>
  <r>
    <x v="55"/>
    <x v="55"/>
    <s v="제이에스테크"/>
    <d v="2023-09-25T00:00:00"/>
    <s v="20230925-4065-2"/>
    <s v="AL-써클반사갓(엣지벤딩형) 외"/>
    <x v="2884"/>
    <x v="0"/>
  </r>
  <r>
    <x v="55"/>
    <x v="55"/>
    <s v="(주)한국알루미늄"/>
    <d v="2023-09-25T00:00:00"/>
    <s v="20230925-4066-4"/>
    <s v="운송비(AL CASE) 외"/>
    <x v="2885"/>
    <x v="0"/>
  </r>
  <r>
    <x v="55"/>
    <x v="55"/>
    <s v="금아전자"/>
    <d v="2023-09-25T00:00:00"/>
    <s v="20230925-4067-4"/>
    <s v="EXTENSION-TX/RX-01 외"/>
    <x v="2886"/>
    <x v="0"/>
  </r>
  <r>
    <x v="55"/>
    <x v="55"/>
    <s v="(주)비에스티"/>
    <d v="2023-09-25T00:00:00"/>
    <s v="20230925-4068-2"/>
    <s v="AD-1200PCW(10cc)"/>
    <x v="2887"/>
    <x v="0"/>
  </r>
  <r>
    <x v="55"/>
    <x v="55"/>
    <s v="이비테크(주)_조명"/>
    <d v="2023-09-25T00:00:00"/>
    <s v="20230925-4069-2"/>
    <s v="LED 다운라이트 외"/>
    <x v="2888"/>
    <x v="0"/>
  </r>
  <r>
    <x v="55"/>
    <x v="55"/>
    <s v="(주)솔룩스"/>
    <d v="2023-09-25T00:00:00"/>
    <s v="20230925-4070-2"/>
    <s v="무연솔더크림(NP303-LHGQ-20KR)"/>
    <x v="66"/>
    <x v="0"/>
  </r>
  <r>
    <x v="55"/>
    <x v="55"/>
    <s v="비투(B2)기술"/>
    <d v="2023-09-25T00:00:00"/>
    <s v="20230925-4071-2"/>
    <s v="도전성 1면접착 스폰지"/>
    <x v="2889"/>
    <x v="0"/>
  </r>
  <r>
    <x v="55"/>
    <x v="55"/>
    <s v="(주)용비통상"/>
    <d v="2023-09-25T00:00:00"/>
    <s v="20230925-4072-2"/>
    <s v="EPOXY(STYCAST 50400-1) 외"/>
    <x v="2890"/>
    <x v="0"/>
  </r>
  <r>
    <x v="55"/>
    <x v="55"/>
    <s v="주식회사 천인"/>
    <d v="2023-09-25T00:00:00"/>
    <s v="20230925-4073-2"/>
    <s v="CABLE(3구_병렬/10M/구형)"/>
    <x v="2097"/>
    <x v="0"/>
  </r>
  <r>
    <x v="55"/>
    <x v="55"/>
    <s v="(주)케이비텍"/>
    <d v="2023-09-25T00:00:00"/>
    <s v="20230925-4074-2"/>
    <s v="SMPS(KL3065TMPF15A)"/>
    <x v="2891"/>
    <x v="0"/>
  </r>
  <r>
    <x v="55"/>
    <x v="55"/>
    <s v="티에스텍"/>
    <d v="2023-09-25T00:00:00"/>
    <s v="20230925-4076-2"/>
    <s v="DEK Screen Change Timing Blet"/>
    <x v="2145"/>
    <x v="0"/>
  </r>
  <r>
    <x v="55"/>
    <x v="55"/>
    <s v="주식회사 153신성"/>
    <d v="2023-09-25T00:00:00"/>
    <s v="20230925-4077-2"/>
    <s v="이형제(NA-NB-500) 외"/>
    <x v="2892"/>
    <x v="0"/>
  </r>
  <r>
    <x v="55"/>
    <x v="55"/>
    <s v="보인산전"/>
    <d v="2023-09-25T00:00:00"/>
    <s v="20230925-4078-2"/>
    <s v="지역특화산업육성 과제 관련전원케이블(방수커넥터)"/>
    <x v="2119"/>
    <x v="0"/>
  </r>
  <r>
    <x v="55"/>
    <x v="55"/>
    <s v="SCHOTT GLASS MALAYSIA COMPONENTS SDN.BHD."/>
    <d v="2023-09-25T00:00:00"/>
    <s v="20230925-4079-2"/>
    <s v="FILTER(RG830)"/>
    <x v="1"/>
    <x v="0"/>
  </r>
  <r>
    <x v="55"/>
    <x v="55"/>
    <s v="주식회사 케이태우"/>
    <d v="2023-09-25T00:00:00"/>
    <s v="20230925-4080-2"/>
    <s v="HOLDER(OL44GLF-1CH) 외"/>
    <x v="2893"/>
    <x v="0"/>
  </r>
  <r>
    <x v="55"/>
    <x v="55"/>
    <s v="(유)풍남전력"/>
    <d v="2023-09-25T00:00:00"/>
    <s v="20230925-4081-2"/>
    <s v="전기공사(LED투광등교체)"/>
    <x v="1674"/>
    <x v="0"/>
  </r>
  <r>
    <x v="55"/>
    <x v="55"/>
    <s v="(주)에스원전주"/>
    <d v="2023-09-25T00:00:00"/>
    <s v="20230925-7003-2"/>
    <s v="무인기계경비용역료"/>
    <x v="2068"/>
    <x v="0"/>
  </r>
  <r>
    <x v="55"/>
    <x v="55"/>
    <s v="(주)에스원전주"/>
    <d v="2023-09-25T00:00:00"/>
    <s v="20230925-7003-4"/>
    <s v="에스원 VP이용료"/>
    <x v="1810"/>
    <x v="0"/>
  </r>
  <r>
    <x v="55"/>
    <x v="55"/>
    <s v="(주)에스원전주"/>
    <d v="2023-09-25T00:00:00"/>
    <s v="20230925-7003-6"/>
    <s v="보안정보시스템 이용료"/>
    <x v="2314"/>
    <x v="0"/>
  </r>
  <r>
    <x v="55"/>
    <x v="55"/>
    <s v="사단법인대한산업안전협회"/>
    <d v="2023-09-25T00:00:00"/>
    <s v="20230925-7004-2"/>
    <s v="9월 안전관리대행수수료"/>
    <x v="2067"/>
    <x v="0"/>
  </r>
  <r>
    <x v="55"/>
    <x v="55"/>
    <s v="대한산업보건협회"/>
    <d v="2023-09-25T00:00:00"/>
    <s v="20230925-7005-2"/>
    <s v="9월 보건관리대행수수료"/>
    <x v="1"/>
    <x v="0"/>
  </r>
  <r>
    <x v="55"/>
    <x v="55"/>
    <s v="(유)신일해외관광"/>
    <d v="2023-09-25T00:00:00"/>
    <s v="20230925-7008-2"/>
    <s v="9월 통근버스"/>
    <x v="2087"/>
    <x v="0"/>
  </r>
  <r>
    <x v="55"/>
    <x v="55"/>
    <s v="선우"/>
    <d v="2023-09-25T00:00:00"/>
    <s v="20230925-7009-2"/>
    <s v="LED조명 출하시 운반비"/>
    <x v="1810"/>
    <x v="0"/>
  </r>
  <r>
    <x v="55"/>
    <x v="55"/>
    <s v="오칠오공화물"/>
    <d v="2023-09-25T00:00:00"/>
    <s v="20230925-7010-2"/>
    <s v="LED조명 출하시 운반비"/>
    <x v="1810"/>
    <x v="0"/>
  </r>
  <r>
    <x v="55"/>
    <x v="55"/>
    <s v="정자엠코헤리츠 관리사무소"/>
    <d v="2023-09-25T00:00:00"/>
    <s v="20230925-7011-2"/>
    <s v="관리비(엠코헤리츠 302/707)"/>
    <x v="2894"/>
    <x v="0"/>
  </r>
  <r>
    <x v="55"/>
    <x v="55"/>
    <s v="정자엠코헤리츠 관리사무소"/>
    <d v="2023-09-25T00:00:00"/>
    <s v="20230925-7011-4"/>
    <s v="관리비(엠코헤리츠 302/707)"/>
    <x v="1"/>
    <x v="0"/>
  </r>
  <r>
    <x v="55"/>
    <x v="55"/>
    <s v="노무법인 한결"/>
    <d v="2023-09-25T00:00:00"/>
    <s v="20230925-7014-2"/>
    <s v="인사노무 자문수수료"/>
    <x v="1715"/>
    <x v="0"/>
  </r>
  <r>
    <x v="55"/>
    <x v="55"/>
    <s v="주식회사 송백이엔에스"/>
    <d v="2023-09-26T00:00:00"/>
    <s v="20230926-4001-4"/>
    <s v="OL85NLD-O 외"/>
    <x v="2895"/>
    <x v="0"/>
  </r>
  <r>
    <x v="55"/>
    <x v="55"/>
    <s v="알엔에스 주식회사"/>
    <d v="2023-09-26T00:00:00"/>
    <s v="20230926-4002-2"/>
    <s v="PCB(OSD-1011M)_REV.2 외"/>
    <x v="2896"/>
    <x v="0"/>
  </r>
  <r>
    <x v="55"/>
    <x v="55"/>
    <s v="세기정밀"/>
    <d v="2023-09-26T00:00:00"/>
    <s v="20230926-4003-2"/>
    <s v="L/F(TW28UP)-V1,V1F 외"/>
    <x v="2897"/>
    <x v="0"/>
  </r>
  <r>
    <x v="55"/>
    <x v="55"/>
    <s v="주식회사 다이테크"/>
    <d v="2023-09-26T00:00:00"/>
    <s v="20230926-4004-2"/>
    <s v="SAW GLASS(OHT0506P)"/>
    <x v="1901"/>
    <x v="0"/>
  </r>
  <r>
    <x v="55"/>
    <x v="55"/>
    <s v="노령종합상사"/>
    <d v="2023-09-26T00:00:00"/>
    <s v="20230926-4005-2"/>
    <s v="세메다인RXF(20g)"/>
    <x v="2049"/>
    <x v="0"/>
  </r>
  <r>
    <x v="55"/>
    <x v="55"/>
    <s v="(주)영진아스텍"/>
    <d v="2023-09-26T00:00:00"/>
    <s v="20230926-4006-2"/>
    <s v="3D Stencil"/>
    <x v="2253"/>
    <x v="0"/>
  </r>
  <r>
    <x v="55"/>
    <x v="55"/>
    <s v="(유)씨피전자"/>
    <d v="2023-09-26T00:00:00"/>
    <s v="20230926-4007-4"/>
    <s v="Plating Sample(OL94TMLE-MINI) 외"/>
    <x v="2898"/>
    <x v="0"/>
  </r>
  <r>
    <x v="55"/>
    <x v="55"/>
    <s v="애로우일렉트로닉스유한회사"/>
    <d v="2023-09-26T00:00:00"/>
    <s v="20230926-4008-2"/>
    <s v="LED(JE2835AWT-R-H57EA0000)"/>
    <x v="2899"/>
    <x v="0"/>
  </r>
  <r>
    <x v="55"/>
    <x v="55"/>
    <s v="주식회사디에이치엘코리아"/>
    <d v="2023-09-26T00:00:00"/>
    <s v="20230926-7010-2"/>
    <s v="NICHIA LED(NSHU591C) 외 입고시 창고료"/>
    <x v="2900"/>
    <x v="0"/>
  </r>
  <r>
    <x v="55"/>
    <x v="55"/>
    <s v="주식회사 비츠엘이디"/>
    <d v="2023-09-27T00:00:00"/>
    <s v="20230927-4001-2"/>
    <s v="LED조명(VL-AB10-13W) 외"/>
    <x v="2901"/>
    <x v="0"/>
  </r>
  <r>
    <x v="55"/>
    <x v="55"/>
    <s v="(주)케이티"/>
    <d v="2023-09-27T00:00:00"/>
    <s v="20230927-7002-2"/>
    <s v="사회보험EDI이용료"/>
    <x v="2099"/>
    <x v="0"/>
  </r>
  <r>
    <x v="55"/>
    <x v="55"/>
    <s v="(주)케이티"/>
    <d v="2023-09-27T00:00:00"/>
    <s v="20230927-7002-4"/>
    <s v="자동화재속보설비 통신비"/>
    <x v="2100"/>
    <x v="0"/>
  </r>
  <r>
    <x v="55"/>
    <x v="55"/>
    <s v="(주)LG유플러스"/>
    <d v="2023-09-27T00:00:00"/>
    <s v="20230927-7004-2"/>
    <s v="전화요금"/>
    <x v="2902"/>
    <x v="0"/>
  </r>
  <r>
    <x v="55"/>
    <x v="55"/>
    <s v="(유)군산종합가스"/>
    <d v="2023-09-27T00:00:00"/>
    <s v="20230927-7008-2"/>
    <s v="LPG가스요금"/>
    <x v="2903"/>
    <x v="0"/>
  </r>
  <r>
    <x v="55"/>
    <x v="55"/>
    <s v="주식회사농협목우촌전주지머"/>
    <d v="2023-09-27T00:00:00"/>
    <s v="20230927-7020-4"/>
    <s v="임직원 명절 선물세트외"/>
    <x v="2904"/>
    <x v="0"/>
  </r>
  <r>
    <x v="55"/>
    <x v="55"/>
    <s v="익산관세사무소"/>
    <d v="2023-09-28T00:00:00"/>
    <s v="20230928-7001-2"/>
    <s v="NATEC 수출통관료"/>
    <x v="2905"/>
    <x v="0"/>
  </r>
  <r>
    <x v="55"/>
    <x v="55"/>
    <s v="한국전력공사"/>
    <d v="2023-09-30T00:00:00"/>
    <s v="20230930-7001-2"/>
    <s v="9월 전기요금(본관)"/>
    <x v="2906"/>
    <x v="0"/>
  </r>
  <r>
    <x v="55"/>
    <x v="55"/>
    <s v="국보물류(주)"/>
    <d v="2023-09-30T00:00:00"/>
    <s v="20230930-7005-2"/>
    <s v="OMRON(상해) 수출통관료"/>
    <x v="2104"/>
    <x v="0"/>
  </r>
  <r>
    <x v="55"/>
    <x v="55"/>
    <s v="국보물류(주)"/>
    <d v="2023-09-30T00:00:00"/>
    <s v="20230930-7005-3"/>
    <s v="OMRON(상해) 수출통관료"/>
    <x v="2104"/>
    <x v="0"/>
  </r>
  <r>
    <x v="55"/>
    <x v="55"/>
    <s v="전주터미널퀵"/>
    <d v="2023-09-30T00:00:00"/>
    <s v="20230930-7006-2"/>
    <s v="LG전자 출하시 운임"/>
    <x v="2302"/>
    <x v="0"/>
  </r>
  <r>
    <x v="55"/>
    <x v="55"/>
    <s v="로젠전주"/>
    <d v="2023-09-30T00:00:00"/>
    <s v="20230930-7007-2"/>
    <s v="9월분 택배료"/>
    <x v="2907"/>
    <x v="0"/>
  </r>
  <r>
    <x v="55"/>
    <x v="55"/>
    <s v="현대3공단 주유소"/>
    <d v="2023-09-30T00:00:00"/>
    <s v="20230930-7008-5"/>
    <s v="9월 주유"/>
    <x v="1"/>
    <x v="0"/>
  </r>
  <r>
    <x v="55"/>
    <x v="55"/>
    <s v="현대3공단 주유소"/>
    <d v="2023-09-30T00:00:00"/>
    <s v="20230930-7008-6"/>
    <s v="9월 주유"/>
    <x v="1"/>
    <x v="0"/>
  </r>
  <r>
    <x v="55"/>
    <x v="55"/>
    <s v="유한회사 제이와이산업"/>
    <d v="2023-09-30T00:00:00"/>
    <s v="20230930-7009-2"/>
    <s v="9월 일반폐기물 처리"/>
    <x v="1945"/>
    <x v="0"/>
  </r>
  <r>
    <x v="55"/>
    <x v="55"/>
    <s v="엘에프에스(주)오디텍점"/>
    <d v="2023-09-30T00:00:00"/>
    <s v="20230930-7010-3"/>
    <s v="9월 식대"/>
    <x v="2908"/>
    <x v="0"/>
  </r>
  <r>
    <x v="55"/>
    <x v="55"/>
    <s v="전북완주봉동용암(경동택배)"/>
    <d v="2023-09-30T00:00:00"/>
    <s v="20230930-7011-4"/>
    <s v="9월분 택배료"/>
    <x v="2909"/>
    <x v="0"/>
  </r>
  <r>
    <x v="55"/>
    <x v="55"/>
    <s v="디엠에스"/>
    <d v="2023-09-30T00:00:00"/>
    <s v="20230930-7014-2"/>
    <s v="LG전자향 샘플 납품시 운반비"/>
    <x v="2792"/>
    <x v="0"/>
  </r>
  <r>
    <x v="55"/>
    <x v="55"/>
    <s v="남성상사"/>
    <d v="2023-09-30T00:00:00"/>
    <s v="20230930-7018-1"/>
    <s v="대체"/>
    <x v="2754"/>
    <x v="0"/>
  </r>
  <r>
    <x v="55"/>
    <x v="55"/>
    <s v="남성상사"/>
    <d v="2023-09-30T00:00:00"/>
    <s v="20230930-7018-2"/>
    <s v="대체"/>
    <x v="2910"/>
    <x v="0"/>
  </r>
  <r>
    <x v="55"/>
    <x v="55"/>
    <s v="(유)풍남전력"/>
    <d v="2023-09-30T00:00:00"/>
    <s v="20230930-7018-3"/>
    <s v="대체"/>
    <x v="2718"/>
    <x v="0"/>
  </r>
  <r>
    <x v="55"/>
    <x v="55"/>
    <s v="(유)풍남전력"/>
    <d v="2023-09-30T00:00:00"/>
    <s v="20230930-7018-4"/>
    <s v="대체"/>
    <x v="2911"/>
    <x v="0"/>
  </r>
  <r>
    <x v="55"/>
    <x v="55"/>
    <s v="(유)풍남전력"/>
    <d v="2023-09-30T00:00:00"/>
    <s v="20230930-7018-5"/>
    <s v="대체"/>
    <x v="1674"/>
    <x v="0"/>
  </r>
  <r>
    <x v="55"/>
    <x v="55"/>
    <s v="(유)풍남전력"/>
    <d v="2023-09-30T00:00:00"/>
    <s v="20230930-7018-6"/>
    <s v="대체"/>
    <x v="2912"/>
    <x v="0"/>
  </r>
  <r>
    <x v="55"/>
    <x v="55"/>
    <s v="(유)풍남전력"/>
    <d v="2023-09-30T00:00:00"/>
    <s v="20230930-7018-7"/>
    <s v="대체"/>
    <x v="1668"/>
    <x v="0"/>
  </r>
  <r>
    <x v="55"/>
    <x v="55"/>
    <s v="(유)풍남전력"/>
    <d v="2023-09-30T00:00:00"/>
    <s v="20230930-7018-8"/>
    <s v="대체"/>
    <x v="2913"/>
    <x v="0"/>
  </r>
  <r>
    <x v="55"/>
    <x v="55"/>
    <s v="전라아크릴"/>
    <d v="2023-09-30T00:00:00"/>
    <s v="20230930-7018-9"/>
    <s v="대체"/>
    <x v="2914"/>
    <x v="0"/>
  </r>
  <r>
    <x v="55"/>
    <x v="55"/>
    <s v="전라아크릴"/>
    <d v="2023-09-30T00:00:00"/>
    <s v="20230930-7018-10"/>
    <s v="대체"/>
    <x v="2915"/>
    <x v="0"/>
  </r>
  <r>
    <x v="55"/>
    <x v="55"/>
    <s v="클랩"/>
    <d v="2023-09-30T00:00:00"/>
    <s v="20230930-7018-11"/>
    <s v="대체"/>
    <x v="2916"/>
    <x v="0"/>
  </r>
  <r>
    <x v="55"/>
    <x v="55"/>
    <s v="클랩"/>
    <d v="2023-09-30T00:00:00"/>
    <s v="20230930-7018-12"/>
    <s v="대체"/>
    <x v="2917"/>
    <x v="0"/>
  </r>
  <r>
    <x v="55"/>
    <x v="55"/>
    <s v="(주)대전지관"/>
    <d v="2023-09-30T00:00:00"/>
    <s v="20230930-7018-13"/>
    <s v="대체"/>
    <x v="2096"/>
    <x v="0"/>
  </r>
  <r>
    <x v="55"/>
    <x v="55"/>
    <s v="(주)대전지관"/>
    <d v="2023-09-30T00:00:00"/>
    <s v="20230930-7018-14"/>
    <s v="대체"/>
    <x v="2918"/>
    <x v="0"/>
  </r>
  <r>
    <x v="55"/>
    <x v="55"/>
    <s v="주식회사 케이태우"/>
    <d v="2023-09-30T00:00:00"/>
    <s v="20230930-7018-15"/>
    <s v="대체"/>
    <x v="2919"/>
    <x v="0"/>
  </r>
  <r>
    <x v="55"/>
    <x v="55"/>
    <s v="주식회사 케이태우"/>
    <d v="2023-09-30T00:00:00"/>
    <s v="20230930-7018-16"/>
    <s v="대체"/>
    <x v="2920"/>
    <x v="0"/>
  </r>
  <r>
    <x v="55"/>
    <x v="55"/>
    <s v="덕성기획"/>
    <d v="2023-09-30T00:00:00"/>
    <s v="20230930-7018-17"/>
    <s v="대체"/>
    <x v="1677"/>
    <x v="0"/>
  </r>
  <r>
    <x v="55"/>
    <x v="55"/>
    <s v="덕성기획"/>
    <d v="2023-09-30T00:00:00"/>
    <s v="20230930-7018-18"/>
    <s v="대체"/>
    <x v="2350"/>
    <x v="0"/>
  </r>
  <r>
    <x v="55"/>
    <x v="55"/>
    <s v="관리부"/>
    <d v="2023-09-30T00:00:00"/>
    <s v="20230930-7042-1"/>
    <s v="2기 예정 부가세 대체"/>
    <x v="1"/>
    <x v="1880"/>
  </r>
  <r>
    <x v="55"/>
    <x v="55"/>
    <s v="(주)비트정보기술"/>
    <d v="2023-10-01T00:00:00"/>
    <s v="20231001-7001-2"/>
    <s v="10월 ERP 유지 보수비"/>
    <x v="1980"/>
    <x v="0"/>
  </r>
  <r>
    <x v="55"/>
    <x v="55"/>
    <s v="NATEC"/>
    <d v="2023-10-04T00:00:00"/>
    <s v="20231004-4001-2"/>
    <s v="CHIP(ES-SASFPN14/38-43-48mW)"/>
    <x v="1"/>
    <x v="0"/>
  </r>
  <r>
    <x v="55"/>
    <x v="55"/>
    <s v="RAYTRONJAPAN"/>
    <d v="2023-10-04T00:00:00"/>
    <s v="20231004-4002-2"/>
    <s v="코팅액(KJR-9022) 외"/>
    <x v="1"/>
    <x v="0"/>
  </r>
  <r>
    <x v="55"/>
    <x v="55"/>
    <s v="RAYTRONJAPAN"/>
    <d v="2023-10-04T00:00:00"/>
    <s v="20231004-4003-4"/>
    <s v="밴드(MOBILON BAND)"/>
    <x v="1"/>
    <x v="0"/>
  </r>
  <r>
    <x v="55"/>
    <x v="55"/>
    <s v="HANWEI ELECTRONICS GROUP CORPORATION"/>
    <d v="2023-10-04T00:00:00"/>
    <s v="20231004-4004-2"/>
    <s v="BX616-CH4-CO-O2-H2S 외"/>
    <x v="1"/>
    <x v="0"/>
  </r>
  <r>
    <x v="55"/>
    <x v="55"/>
    <s v="주식회사 성진하이텍"/>
    <d v="2023-10-04T00:00:00"/>
    <s v="20231004-4005-3"/>
    <s v="자동승강장치 외"/>
    <x v="2921"/>
    <x v="0"/>
  </r>
  <r>
    <x v="55"/>
    <x v="55"/>
    <s v="(주)세왕하이텍"/>
    <d v="2023-10-04T00:00:00"/>
    <s v="20231004-4006-2"/>
    <s v="접착제(93-500/0.49kg)"/>
    <x v="2922"/>
    <x v="0"/>
  </r>
  <r>
    <x v="55"/>
    <x v="55"/>
    <s v="헤라코리아"/>
    <d v="2023-10-04T00:00:00"/>
    <s v="20231004-4007-2"/>
    <s v="AU WIRE(1.2MIL±1.7um) 외"/>
    <x v="2923"/>
    <x v="0"/>
  </r>
  <r>
    <x v="55"/>
    <x v="55"/>
    <s v="주식회사 유니언스"/>
    <d v="2023-10-04T00:00:00"/>
    <s v="20231004-4008-2"/>
    <s v="크리너(E-Z CLEAN)"/>
    <x v="2406"/>
    <x v="0"/>
  </r>
  <r>
    <x v="55"/>
    <x v="55"/>
    <s v="인천공항세관장"/>
    <d v="2023-10-04T00:00:00"/>
    <s v="20231004-7008-1"/>
    <s v="세라믹 형광체 수입시 수입부가세"/>
    <x v="2924"/>
    <x v="0"/>
  </r>
  <r>
    <x v="55"/>
    <x v="55"/>
    <s v="신정상사"/>
    <d v="2023-10-05T00:00:00"/>
    <s v="20231005-7003-2"/>
    <s v="점보롤화장지"/>
    <x v="2575"/>
    <x v="0"/>
  </r>
  <r>
    <x v="55"/>
    <x v="55"/>
    <s v="리노스"/>
    <d v="2023-10-05T00:00:00"/>
    <s v="20231005-7005-2"/>
    <s v="추석 임직원 선물"/>
    <x v="2925"/>
    <x v="0"/>
  </r>
  <r>
    <x v="55"/>
    <x v="55"/>
    <s v="(주)농협홍삼"/>
    <d v="2023-10-05T00:00:00"/>
    <s v="20231005-7006-2"/>
    <s v="거래처 명절 선물세트"/>
    <x v="2926"/>
    <x v="0"/>
  </r>
  <r>
    <x v="55"/>
    <x v="55"/>
    <s v="주식회사 한비로"/>
    <d v="2023-10-05T00:00:00"/>
    <s v="20231005-7007-2"/>
    <s v="10월 그룹웨어 서버호스팅료"/>
    <x v="2557"/>
    <x v="0"/>
  </r>
  <r>
    <x v="55"/>
    <x v="55"/>
    <s v="럭키화물"/>
    <d v="2023-10-05T00:00:00"/>
    <s v="20231005-7010-2"/>
    <s v="접착제(93-500) 자재 입고시 운임"/>
    <x v="1656"/>
    <x v="0"/>
  </r>
  <r>
    <x v="55"/>
    <x v="55"/>
    <s v="(유)전북전기관리소"/>
    <d v="2023-10-08T00:00:00"/>
    <s v="20231008-7001-2"/>
    <s v="10월 전기안전관리대행수수료"/>
    <x v="1984"/>
    <x v="0"/>
  </r>
  <r>
    <x v="55"/>
    <x v="55"/>
    <s v="인천공항세관장"/>
    <d v="2023-10-10T00:00:00"/>
    <s v="20231010-7005-1"/>
    <s v="CHIP(ES-SASFPN14) 수입시 수입부가세"/>
    <x v="2927"/>
    <x v="0"/>
  </r>
  <r>
    <x v="55"/>
    <x v="55"/>
    <s v="유한회사 한빛에스코"/>
    <d v="2023-10-10T00:00:00"/>
    <s v="20231010-7006-2"/>
    <s v="영업수수료"/>
    <x v="2928"/>
    <x v="0"/>
  </r>
  <r>
    <x v="55"/>
    <x v="55"/>
    <s v="(사)한국무역협회"/>
    <d v="2023-10-10T00:00:00"/>
    <s v="20231010-7015-2"/>
    <s v="ABTC발급수수료(대표이사)"/>
    <x v="2154"/>
    <x v="0"/>
  </r>
  <r>
    <x v="55"/>
    <x v="55"/>
    <s v="NATEC"/>
    <d v="2023-10-15T00:00:00"/>
    <s v="20231015-4001-2"/>
    <s v="CHIP(ES-SASFPN14/38-43-48mW)"/>
    <x v="1"/>
    <x v="0"/>
  </r>
  <r>
    <x v="55"/>
    <x v="55"/>
    <s v="PELNOX"/>
    <d v="2023-10-16T00:00:00"/>
    <s v="20231016-4001-2"/>
    <s v="EPOXY(HV-540)-경화제 외"/>
    <x v="1"/>
    <x v="0"/>
  </r>
  <r>
    <x v="55"/>
    <x v="55"/>
    <s v="(주)실텍"/>
    <d v="2023-10-16T00:00:00"/>
    <s v="20231016-4002-2"/>
    <s v="Can Welding 비(25pi Can)"/>
    <x v="2929"/>
    <x v="0"/>
  </r>
  <r>
    <x v="55"/>
    <x v="55"/>
    <s v="주식회사 에이치아이옵틱"/>
    <d v="2023-10-16T00:00:00"/>
    <s v="20231016-4003-2"/>
    <s v="크리너(니트 3)"/>
    <x v="2832"/>
    <x v="0"/>
  </r>
  <r>
    <x v="55"/>
    <x v="55"/>
    <s v="리노공업(주)서울지점"/>
    <d v="2023-10-16T00:00:00"/>
    <s v="20231016-4004-2"/>
    <s v="Leeno Socket(G070LTW) 외"/>
    <x v="2094"/>
    <x v="0"/>
  </r>
  <r>
    <x v="55"/>
    <x v="55"/>
    <s v="코오롱하이필(대양)"/>
    <d v="2023-10-16T00:00:00"/>
    <s v="20231016-7004-2"/>
    <s v="10월 정수기렌탈"/>
    <x v="1810"/>
    <x v="0"/>
  </r>
  <r>
    <x v="55"/>
    <x v="55"/>
    <s v="인천공항세관장"/>
    <d v="2023-10-16T00:00:00"/>
    <s v="20231016-7010-1"/>
    <s v="SU7500CSP 수입시 수입부가세"/>
    <x v="2930"/>
    <x v="0"/>
  </r>
  <r>
    <x v="55"/>
    <x v="55"/>
    <s v="특급합동관세사무소"/>
    <d v="2023-10-16T00:00:00"/>
    <s v="20231016-7010-4"/>
    <s v="SU7500CSP 수입시 수입통관비"/>
    <x v="2931"/>
    <x v="0"/>
  </r>
  <r>
    <x v="55"/>
    <x v="55"/>
    <s v="인천공항세관장"/>
    <d v="2023-10-16T00:00:00"/>
    <s v="20231016-7011-1"/>
    <s v="SILICON RESIN 외 수입시 수입부가세"/>
    <x v="2932"/>
    <x v="0"/>
  </r>
  <r>
    <x v="55"/>
    <x v="55"/>
    <s v="특급합동관세사무소"/>
    <d v="2023-10-16T00:00:00"/>
    <s v="20231016-7011-4"/>
    <s v="SILICON RESIN 외 수입시 수입통관비"/>
    <x v="1992"/>
    <x v="0"/>
  </r>
  <r>
    <x v="55"/>
    <x v="55"/>
    <s v="개인화물"/>
    <d v="2023-10-16T00:00:00"/>
    <s v="20231016-7012-2"/>
    <s v="LED조명 출하시 운반비"/>
    <x v="1973"/>
    <x v="0"/>
  </r>
  <r>
    <x v="55"/>
    <x v="55"/>
    <s v="김구(전북80아5936)"/>
    <d v="2023-10-16T00:00:00"/>
    <s v="20231016-7013-2"/>
    <s v="광축 출하시 운반비"/>
    <x v="501"/>
    <x v="0"/>
  </r>
  <r>
    <x v="55"/>
    <x v="55"/>
    <s v="클랩"/>
    <d v="2023-10-17T00:00:00"/>
    <s v="20231017-7022-2"/>
    <s v="핵심소재- 시약류 구매 건"/>
    <x v="2933"/>
    <x v="0"/>
  </r>
  <r>
    <x v="55"/>
    <x v="55"/>
    <s v="클랩"/>
    <d v="2023-10-17T00:00:00"/>
    <s v="20231017-7023-2"/>
    <s v="핵심소재- 시약류 구매 건"/>
    <x v="2934"/>
    <x v="0"/>
  </r>
  <r>
    <x v="55"/>
    <x v="55"/>
    <s v="TAIWAN ASIA SEMICONDUCTOR CORPORATION"/>
    <d v="2023-10-18T00:00:00"/>
    <s v="20231018-4001-2"/>
    <s v="CHIP(ED-011SRD)"/>
    <x v="1"/>
    <x v="0"/>
  </r>
  <r>
    <x v="55"/>
    <x v="55"/>
    <s v="주식회사오감테크놀러지"/>
    <d v="2023-10-18T00:00:00"/>
    <s v="20231018-4002-2"/>
    <s v="Ceramic Heater"/>
    <x v="2935"/>
    <x v="0"/>
  </r>
  <r>
    <x v="55"/>
    <x v="55"/>
    <s v="인천공항세관장"/>
    <d v="2023-10-18T00:00:00"/>
    <s v="20231018-7001-1"/>
    <s v="GTQ-BS03-HF 외 수입시 수입부가세"/>
    <x v="2936"/>
    <x v="0"/>
  </r>
  <r>
    <x v="55"/>
    <x v="55"/>
    <s v="한국전력공사"/>
    <d v="2023-10-18T00:00:00"/>
    <s v="20231018-7007-2"/>
    <s v="전기요금(신관)"/>
    <x v="2937"/>
    <x v="0"/>
  </r>
  <r>
    <x v="55"/>
    <x v="55"/>
    <s v="Chuko Sansho Co.,Ltd"/>
    <d v="2023-10-19T00:00:00"/>
    <s v="20231019-4001-2"/>
    <s v="PCB(OP3216TF_A04)"/>
    <x v="1"/>
    <x v="0"/>
  </r>
  <r>
    <x v="55"/>
    <x v="55"/>
    <s v="NICHIA CORPORATION"/>
    <d v="2023-10-19T00:00:00"/>
    <s v="20231019-4002-2"/>
    <s v="UV LED(NSHU591C)365NM 외"/>
    <x v="1"/>
    <x v="0"/>
  </r>
  <r>
    <x v="55"/>
    <x v="55"/>
    <s v="인천공항세관장"/>
    <d v="2023-10-19T00:00:00"/>
    <s v="20231019-7001-1"/>
    <s v="LED(NSHU591C) 외 수입시 수입부가세"/>
    <x v="2938"/>
    <x v="0"/>
  </r>
  <r>
    <x v="55"/>
    <x v="55"/>
    <s v="케이오엘(KOL)"/>
    <d v="2023-10-19T00:00:00"/>
    <s v="20231019-7005-2"/>
    <s v="핵심소재- 소모품류 구매 건"/>
    <x v="70"/>
    <x v="0"/>
  </r>
  <r>
    <x v="55"/>
    <x v="55"/>
    <s v="주식회사 케미탑상사"/>
    <d v="2023-10-19T00:00:00"/>
    <s v="20231019-7006-2"/>
    <s v="핵심소재- 시약류 구매 건"/>
    <x v="2939"/>
    <x v="0"/>
  </r>
  <r>
    <x v="55"/>
    <x v="55"/>
    <s v="HARVATEK CORPORATION"/>
    <d v="2023-10-20T00:00:00"/>
    <s v="20231020-4001-2"/>
    <s v="LED(HT-SC181821-K0399)"/>
    <x v="1"/>
    <x v="0"/>
  </r>
  <r>
    <x v="55"/>
    <x v="55"/>
    <s v="롯데렌탈(주)"/>
    <d v="2023-10-20T00:00:00"/>
    <s v="20231020-7001-7"/>
    <s v="차량렌탈(155하8506)"/>
    <x v="1"/>
    <x v="0"/>
  </r>
  <r>
    <x v="55"/>
    <x v="55"/>
    <s v="롯데렌탈(주)"/>
    <d v="2023-10-20T00:00:00"/>
    <s v="20231020-7001-9"/>
    <s v="차량렌탈(145호7991)"/>
    <x v="1"/>
    <x v="0"/>
  </r>
  <r>
    <x v="55"/>
    <x v="55"/>
    <s v="롯데렌탈(주)"/>
    <d v="2023-10-20T00:00:00"/>
    <s v="20231020-7001-11"/>
    <s v="차량렌탈(160하9089)"/>
    <x v="1"/>
    <x v="0"/>
  </r>
  <r>
    <x v="55"/>
    <x v="55"/>
    <s v="롯데렌탈(주)"/>
    <d v="2023-10-20T00:00:00"/>
    <s v="20231020-7001-13"/>
    <s v="차량렌탈(172호7801)"/>
    <x v="1"/>
    <x v="0"/>
  </r>
  <r>
    <x v="55"/>
    <x v="55"/>
    <s v="롯데렌탈(주)"/>
    <d v="2023-10-20T00:00:00"/>
    <s v="20231020-7001-15"/>
    <s v="차량렌탈(172호7802)"/>
    <x v="1"/>
    <x v="0"/>
  </r>
  <r>
    <x v="55"/>
    <x v="55"/>
    <s v="파리바게트 삼례점"/>
    <d v="2023-10-20T00:00:00"/>
    <s v="20231020-7004-2"/>
    <s v="생일자 케익지원"/>
    <x v="2940"/>
    <x v="0"/>
  </r>
  <r>
    <x v="55"/>
    <x v="55"/>
    <s v="광전자(주)"/>
    <d v="2023-10-23T00:00:00"/>
    <s v="20231023-4001-2"/>
    <s v="CHIP(OPA8750T) 외"/>
    <x v="2941"/>
    <x v="0"/>
  </r>
  <r>
    <x v="55"/>
    <x v="55"/>
    <s v="우명전자산업"/>
    <d v="2023-10-23T00:00:00"/>
    <s v="20231023-4002-2"/>
    <s v="민군기술이전사업 과제 관련 평가용(소형 저전력 양자센서용)"/>
    <x v="1303"/>
    <x v="0"/>
  </r>
  <r>
    <x v="55"/>
    <x v="55"/>
    <s v="SK텔레콤"/>
    <d v="2023-10-23T00:00:00"/>
    <s v="20231023-7011-13"/>
    <s v="이동전화요금 010-5720-1550"/>
    <x v="2942"/>
    <x v="0"/>
  </r>
  <r>
    <x v="55"/>
    <x v="55"/>
    <s v="주식회사 삼창휴먼라이트"/>
    <d v="2023-10-24T00:00:00"/>
    <s v="20231024-4001-2"/>
    <s v="센서등(ODTLS-010-57K) 외"/>
    <x v="448"/>
    <x v="0"/>
  </r>
  <r>
    <x v="55"/>
    <x v="55"/>
    <s v="(주)알텍"/>
    <d v="2023-10-24T00:00:00"/>
    <s v="20231024-4002-2"/>
    <s v="가로등용 각도 조절기"/>
    <x v="1715"/>
    <x v="0"/>
  </r>
  <r>
    <x v="55"/>
    <x v="55"/>
    <s v="엔스펙트라 주식회사"/>
    <d v="2023-10-24T00:00:00"/>
    <s v="20231024-7003-2"/>
    <s v="핵심소재- 결과물 제출용 QD필름 제작"/>
    <x v="1817"/>
    <x v="0"/>
  </r>
  <r>
    <x v="55"/>
    <x v="55"/>
    <s v="지비아이"/>
    <d v="2023-10-24T00:00:00"/>
    <s v="20231024-7006-2"/>
    <s v="핵심소재-글로브박스 부품 교체 및 점검"/>
    <x v="358"/>
    <x v="0"/>
  </r>
  <r>
    <x v="55"/>
    <x v="55"/>
    <s v="주식회사디에이치엘코리아"/>
    <d v="2023-10-24T00:00:00"/>
    <s v="20231024-7008-2"/>
    <s v="NICHIA LED(NSHU591C) 외 입고시 창고료"/>
    <x v="2900"/>
    <x v="0"/>
  </r>
  <r>
    <x v="55"/>
    <x v="55"/>
    <s v="강미경"/>
    <d v="2023-10-24T00:00:00"/>
    <s v="20231024-7009-2"/>
    <s v="LED조명 출하시 운반비"/>
    <x v="1973"/>
    <x v="0"/>
  </r>
  <r>
    <x v="55"/>
    <x v="55"/>
    <s v="평화운수7232"/>
    <d v="2023-10-24T00:00:00"/>
    <s v="20231024-7010-2"/>
    <s v="LED조명 출하시 운반비"/>
    <x v="2094"/>
    <x v="0"/>
  </r>
  <r>
    <x v="55"/>
    <x v="55"/>
    <s v="용달화물"/>
    <d v="2023-10-24T00:00:00"/>
    <s v="20231024-7011-2"/>
    <s v="LED조명 출하시 운반비"/>
    <x v="2234"/>
    <x v="0"/>
  </r>
  <r>
    <x v="55"/>
    <x v="55"/>
    <s v="특급합동관세사무소"/>
    <d v="2023-10-24T00:00:00"/>
    <s v="20231024-7012-2"/>
    <s v="EPOXY(ME-540)외 수입시 수입통관료"/>
    <x v="1993"/>
    <x v="0"/>
  </r>
  <r>
    <x v="55"/>
    <x v="55"/>
    <s v="(주)서안국제운송"/>
    <d v="2023-10-24T00:00:00"/>
    <s v="20231024-7012-4"/>
    <s v="EPOXY(ME-540)외 수입시 수입통관료"/>
    <x v="1"/>
    <x v="0"/>
  </r>
  <r>
    <x v="55"/>
    <x v="55"/>
    <s v="(주)서안국제운송"/>
    <d v="2023-10-24T00:00:00"/>
    <s v="20231024-7012-5"/>
    <s v="EPOXY(ME-540)외 수입시 수입통관료"/>
    <x v="2002"/>
    <x v="0"/>
  </r>
  <r>
    <x v="55"/>
    <x v="55"/>
    <s v="(주)한국관세무역개발원인천공항"/>
    <d v="2023-10-24T00:00:00"/>
    <s v="20231024-7012-7"/>
    <s v="EPOXY(ME-540)외 수입시 수입통관료"/>
    <x v="2943"/>
    <x v="0"/>
  </r>
  <r>
    <x v="55"/>
    <x v="55"/>
    <s v="대신특송"/>
    <d v="2023-10-24T00:00:00"/>
    <s v="20231024-7012-9"/>
    <s v="EPOXY(ME-540)외 수입시 수입통관료"/>
    <x v="2319"/>
    <x v="0"/>
  </r>
  <r>
    <x v="55"/>
    <x v="55"/>
    <s v="인천공항세관장"/>
    <d v="2023-10-24T00:00:00"/>
    <s v="20231024-7012-10"/>
    <s v="EPOXY(ME-540)외 수입시 수입부가세"/>
    <x v="2944"/>
    <x v="0"/>
  </r>
  <r>
    <x v="55"/>
    <x v="55"/>
    <s v="(주)엔트리연구원"/>
    <d v="2023-10-24T00:00:00"/>
    <s v="20231024-7013-2"/>
    <s v="LED경관 및 투광조명기구 전자파적합등록 시험수수료"/>
    <x v="2945"/>
    <x v="0"/>
  </r>
  <r>
    <x v="55"/>
    <x v="55"/>
    <s v="(주)엔트리연구원"/>
    <d v="2023-10-24T00:00:00"/>
    <s v="20231024-7013-4"/>
    <s v="LED경관 및 투광조명기구 전자파적합등록 시험수수료"/>
    <x v="2489"/>
    <x v="0"/>
  </r>
  <r>
    <x v="55"/>
    <x v="55"/>
    <s v="나노종합기술원"/>
    <d v="2023-10-24T00:00:00"/>
    <s v="20231024-7016-2"/>
    <s v="진공 Reflow 장비 사용신청비"/>
    <x v="2565"/>
    <x v="0"/>
  </r>
  <r>
    <x v="55"/>
    <x v="55"/>
    <s v="(주)지브이피"/>
    <d v="2023-10-25T00:00:00"/>
    <s v="20231025-4002-2"/>
    <s v="형광체(GNYAG-3557) 외"/>
    <x v="1975"/>
    <x v="0"/>
  </r>
  <r>
    <x v="55"/>
    <x v="55"/>
    <s v="(주)한양반도체"/>
    <d v="2023-10-25T00:00:00"/>
    <s v="20231025-4003-2"/>
    <s v="사각지지대(CDU10/2MM) 외"/>
    <x v="2091"/>
    <x v="0"/>
  </r>
  <r>
    <x v="55"/>
    <x v="55"/>
    <s v="보인산전"/>
    <d v="2023-10-25T00:00:00"/>
    <s v="20231025-4004-4"/>
    <s v="CABLE가공(2.5-3P-110)ROHS 외"/>
    <x v="2946"/>
    <x v="0"/>
  </r>
  <r>
    <x v="55"/>
    <x v="55"/>
    <s v="주식회사 비츠엘이디"/>
    <d v="2023-10-25T00:00:00"/>
    <s v="20231025-4005-2"/>
    <s v="ODTSC-VL-BO-10-18W 외"/>
    <x v="2947"/>
    <x v="0"/>
  </r>
  <r>
    <x v="55"/>
    <x v="55"/>
    <s v="주식회사 그린텍"/>
    <d v="2023-10-25T00:00:00"/>
    <s v="20231025-4006-2"/>
    <s v="PCB(OP20M2-3)_Rev.3 외"/>
    <x v="2948"/>
    <x v="0"/>
  </r>
  <r>
    <x v="55"/>
    <x v="55"/>
    <s v="세기정밀"/>
    <d v="2023-10-25T00:00:00"/>
    <s v="20231025-4007-2"/>
    <s v="L/F(DUAL SLS 10UP)-V2"/>
    <x v="2949"/>
    <x v="0"/>
  </r>
  <r>
    <x v="55"/>
    <x v="55"/>
    <s v="우진ACT 호남지사"/>
    <d v="2023-10-25T00:00:00"/>
    <s v="20231025-4008-2"/>
    <s v="STICKY MAT(600*900) 외"/>
    <x v="2950"/>
    <x v="0"/>
  </r>
  <r>
    <x v="55"/>
    <x v="55"/>
    <s v="(주)유피테크"/>
    <d v="2023-10-25T00:00:00"/>
    <s v="20231025-4009-2"/>
    <s v="METAL MASK(ODTLM-096CA-16A32(N))"/>
    <x v="2119"/>
    <x v="0"/>
  </r>
  <r>
    <x v="55"/>
    <x v="55"/>
    <s v="럭스피아㈜ 전주지점"/>
    <d v="2023-10-25T00:00:00"/>
    <s v="20231025-4010-2"/>
    <s v="OL55LFF-C 외"/>
    <x v="2951"/>
    <x v="0"/>
  </r>
  <r>
    <x v="55"/>
    <x v="55"/>
    <s v="선플라워 에너지"/>
    <d v="2023-10-25T00:00:00"/>
    <s v="20231025-4011-2"/>
    <s v="민군기술이전사업 과제 관련 TEC(1MD03-008-04/TC) 외"/>
    <x v="2952"/>
    <x v="0"/>
  </r>
  <r>
    <x v="55"/>
    <x v="55"/>
    <s v="(주)샤인프린텍"/>
    <d v="2023-10-25T00:00:00"/>
    <s v="20231025-4012-2"/>
    <s v="형광체필름(ODL-0610WA)"/>
    <x v="1525"/>
    <x v="0"/>
  </r>
  <r>
    <x v="55"/>
    <x v="55"/>
    <s v="알엔에스 주식회사"/>
    <d v="2023-10-25T00:00:00"/>
    <s v="20231025-4013-2"/>
    <s v="PCB(OSD-1011M)_REV.2 외"/>
    <x v="2953"/>
    <x v="0"/>
  </r>
  <r>
    <x v="55"/>
    <x v="55"/>
    <s v="덕성기획"/>
    <d v="2023-10-25T00:00:00"/>
    <s v="20231025-4014-2"/>
    <s v="LABEL(에너지효율등급) 외"/>
    <x v="2590"/>
    <x v="0"/>
  </r>
  <r>
    <x v="55"/>
    <x v="55"/>
    <s v="지와이컨넥터"/>
    <d v="2023-10-25T00:00:00"/>
    <s v="20231025-4015-2"/>
    <s v="HEAD PIN(2*4*2.0) 외"/>
    <x v="2954"/>
    <x v="0"/>
  </r>
  <r>
    <x v="55"/>
    <x v="55"/>
    <s v="세광전자금속"/>
    <d v="2023-10-25T00:00:00"/>
    <s v="20231025-4016-2"/>
    <s v="SHAFT(5Φ-15.4mm/5-3M8D15.4)"/>
    <x v="2955"/>
    <x v="0"/>
  </r>
  <r>
    <x v="55"/>
    <x v="55"/>
    <s v="(주)위너에코텍"/>
    <d v="2023-10-25T00:00:00"/>
    <s v="20231025-4017-2"/>
    <s v="HOLDER(UV SENSOR) 외"/>
    <x v="2956"/>
    <x v="0"/>
  </r>
  <r>
    <x v="55"/>
    <x v="55"/>
    <s v="이엔시스"/>
    <d v="2023-10-25T00:00:00"/>
    <s v="20231025-4018-2"/>
    <s v="LED LENS(엔코더용/DTM가공)"/>
    <x v="2957"/>
    <x v="0"/>
  </r>
  <r>
    <x v="55"/>
    <x v="55"/>
    <s v="태성산업(주)익산공장"/>
    <d v="2023-10-25T00:00:00"/>
    <s v="20231025-4019-2"/>
    <s v="BOX PAD(2호) 외"/>
    <x v="2958"/>
    <x v="0"/>
  </r>
  <r>
    <x v="55"/>
    <x v="55"/>
    <s v="(주)덕성테크팩"/>
    <d v="2023-10-25T00:00:00"/>
    <s v="20231025-4020-2"/>
    <s v="DICING TAPE(PS50U) 외"/>
    <x v="2959"/>
    <x v="0"/>
  </r>
  <r>
    <x v="55"/>
    <x v="55"/>
    <s v="부광하이텍(주)"/>
    <d v="2023-10-25T00:00:00"/>
    <s v="20231025-4022-2"/>
    <s v="TRAY(857) PET대전방지 외"/>
    <x v="2960"/>
    <x v="0"/>
  </r>
  <r>
    <x v="55"/>
    <x v="55"/>
    <s v="(주)신화테크"/>
    <d v="2023-10-25T00:00:00"/>
    <s v="20231025-4023-2"/>
    <s v="HARNESS(PM CONNECTOR TYPE)"/>
    <x v="2277"/>
    <x v="0"/>
  </r>
  <r>
    <x v="55"/>
    <x v="55"/>
    <s v="토와화인 주식회사"/>
    <d v="2023-10-25T00:00:00"/>
    <s v="20231025-4024-2"/>
    <s v="DICING BLADE(FM58-200-400)"/>
    <x v="1674"/>
    <x v="0"/>
  </r>
  <r>
    <x v="55"/>
    <x v="55"/>
    <s v="세종산업(주)"/>
    <d v="2023-10-25T00:00:00"/>
    <s v="20231025-4025-2"/>
    <s v="NEEDLE(30G*13/PLASTIC) 외"/>
    <x v="2961"/>
    <x v="0"/>
  </r>
  <r>
    <x v="55"/>
    <x v="55"/>
    <s v="(주)선일일렉콤"/>
    <d v="2023-10-25T00:00:00"/>
    <s v="20231025-4026-2"/>
    <s v="ODTDL-0610D57K(W)"/>
    <x v="2962"/>
    <x v="0"/>
  </r>
  <r>
    <x v="55"/>
    <x v="55"/>
    <s v="럭키산업"/>
    <d v="2023-10-25T00:00:00"/>
    <s v="20231025-4027-2"/>
    <s v="면봉"/>
    <x v="2093"/>
    <x v="0"/>
  </r>
  <r>
    <x v="55"/>
    <x v="55"/>
    <s v="(주)지피엔이"/>
    <d v="2023-10-25T00:00:00"/>
    <s v="20231025-4028-2"/>
    <s v="ULTRA DRY-PAK"/>
    <x v="2593"/>
    <x v="0"/>
  </r>
  <r>
    <x v="55"/>
    <x v="55"/>
    <s v="휴로테크"/>
    <d v="2023-10-25T00:00:00"/>
    <s v="20231025-4029-2"/>
    <s v="IR FILTER(670nm)-0.7t"/>
    <x v="2963"/>
    <x v="0"/>
  </r>
  <r>
    <x v="55"/>
    <x v="55"/>
    <s v="지와이테크(GY TECH)"/>
    <d v="2023-10-25T00:00:00"/>
    <s v="20231025-4030-2"/>
    <s v="METAL PCB(OL44GLF-1CH)_Rev. 외"/>
    <x v="2964"/>
    <x v="0"/>
  </r>
  <r>
    <x v="55"/>
    <x v="55"/>
    <s v="주식회사 성진테크"/>
    <d v="2023-10-25T00:00:00"/>
    <s v="20231025-4031-2"/>
    <s v="TEST HOLDER(KSH-2700-600-01-0) 외"/>
    <x v="2965"/>
    <x v="0"/>
  </r>
  <r>
    <x v="55"/>
    <x v="55"/>
    <s v="(주)코디스"/>
    <d v="2023-10-25T00:00:00"/>
    <s v="20231025-4032-2"/>
    <s v="DICING BLADE(KH35-10093)"/>
    <x v="1733"/>
    <x v="0"/>
  </r>
  <r>
    <x v="55"/>
    <x v="55"/>
    <s v="다온이엔지"/>
    <d v="2023-10-25T00:00:00"/>
    <s v="20231025-4033-2"/>
    <s v="수리(Spindle Inverter OCP)"/>
    <x v="1775"/>
    <x v="0"/>
  </r>
  <r>
    <x v="55"/>
    <x v="55"/>
    <s v="주식회사 거성정밀"/>
    <d v="2023-10-25T00:00:00"/>
    <s v="20231025-4034-2"/>
    <s v="BLADE(0.5T) 외"/>
    <x v="2966"/>
    <x v="0"/>
  </r>
  <r>
    <x v="55"/>
    <x v="55"/>
    <s v="대명금속"/>
    <d v="2023-10-25T00:00:00"/>
    <s v="20231025-4035-2"/>
    <s v="태핑볼트(둥근머리,M4*35)"/>
    <x v="2002"/>
    <x v="0"/>
  </r>
  <r>
    <x v="55"/>
    <x v="55"/>
    <s v="(주)에이지광학"/>
    <d v="2023-10-25T00:00:00"/>
    <s v="20231025-4036-2"/>
    <s v="C Lens1 AR 외"/>
    <x v="2967"/>
    <x v="0"/>
  </r>
  <r>
    <x v="55"/>
    <x v="55"/>
    <s v="주식회사 금성전열"/>
    <d v="2023-10-25T00:00:00"/>
    <s v="20231025-4037-2"/>
    <s v="써머 커플(진공프레스용)"/>
    <x v="1735"/>
    <x v="0"/>
  </r>
  <r>
    <x v="55"/>
    <x v="55"/>
    <s v="노령종합상사"/>
    <d v="2023-10-25T00:00:00"/>
    <s v="20231025-4038-2"/>
    <s v="세메다인RXF(20g) 외"/>
    <x v="2968"/>
    <x v="0"/>
  </r>
  <r>
    <x v="55"/>
    <x v="55"/>
    <s v="거봉테크"/>
    <d v="2023-10-25T00:00:00"/>
    <s v="20231025-4039-2"/>
    <s v="P1 E/T 소켓"/>
    <x v="1652"/>
    <x v="0"/>
  </r>
  <r>
    <x v="55"/>
    <x v="55"/>
    <s v="한국특수가스(주)"/>
    <d v="2023-10-25T00:00:00"/>
    <s v="20231025-4040-2"/>
    <s v="알곤(90%)+수소(10%) 외"/>
    <x v="2486"/>
    <x v="0"/>
  </r>
  <r>
    <x v="55"/>
    <x v="55"/>
    <s v="씨엠코리아"/>
    <d v="2023-10-25T00:00:00"/>
    <s v="20231025-4041-2"/>
    <s v="TAPE(ST-8541DG)"/>
    <x v="2969"/>
    <x v="0"/>
  </r>
  <r>
    <x v="55"/>
    <x v="55"/>
    <s v="우명전자산업"/>
    <d v="2023-10-25T00:00:00"/>
    <s v="20231025-4042-2"/>
    <s v="PCB(OGR-U01A) 외"/>
    <x v="2970"/>
    <x v="0"/>
  </r>
  <r>
    <x v="55"/>
    <x v="55"/>
    <s v="와이에이씨가터(주)한국지점"/>
    <d v="2023-10-25T00:00:00"/>
    <s v="20231025-4043-2"/>
    <s v="CARRIER TAPE(CSP7500)"/>
    <x v="2389"/>
    <x v="0"/>
  </r>
  <r>
    <x v="55"/>
    <x v="55"/>
    <s v="씬시어전자"/>
    <d v="2023-10-25T00:00:00"/>
    <s v="20231025-4044-4"/>
    <s v="케이블타이(200mm)"/>
    <x v="2971"/>
    <x v="0"/>
  </r>
  <r>
    <x v="55"/>
    <x v="55"/>
    <s v="주식회사 엠티아이엠"/>
    <d v="2023-10-25T00:00:00"/>
    <s v="20231025-4045-2"/>
    <s v="CARRIER TAPE(ORI1210AS)_Rev.1 외"/>
    <x v="2972"/>
    <x v="0"/>
  </r>
  <r>
    <x v="55"/>
    <x v="55"/>
    <s v="인텍"/>
    <d v="2023-10-25T00:00:00"/>
    <s v="20231025-4046-2"/>
    <s v="민군기술이전사업 과제 관련 Carrier Boat(76×220mm)"/>
    <x v="2973"/>
    <x v="0"/>
  </r>
  <r>
    <x v="55"/>
    <x v="55"/>
    <s v="(주)에스알산업"/>
    <d v="2023-10-25T00:00:00"/>
    <s v="20231025-4047-2"/>
    <s v="INDEX MARK(5.5x8mm)"/>
    <x v="2093"/>
    <x v="0"/>
  </r>
  <r>
    <x v="55"/>
    <x v="55"/>
    <s v="(주)한국알루미늄"/>
    <d v="2023-10-25T00:00:00"/>
    <s v="20231025-4049-4"/>
    <s v="운송비(AL CASE)"/>
    <x v="2974"/>
    <x v="0"/>
  </r>
  <r>
    <x v="55"/>
    <x v="55"/>
    <s v="이비테크(주)_조명"/>
    <d v="2023-10-25T00:00:00"/>
    <s v="20231025-4050-4"/>
    <s v="디밍스위치 외"/>
    <x v="2975"/>
    <x v="0"/>
  </r>
  <r>
    <x v="55"/>
    <x v="55"/>
    <s v="(주)원반도체"/>
    <d v="2023-10-25T00:00:00"/>
    <s v="20231025-4051-2"/>
    <s v="LED(WR 3511-H/V) 외"/>
    <x v="2406"/>
    <x v="0"/>
  </r>
  <r>
    <x v="55"/>
    <x v="55"/>
    <s v="(주)큐에스아이"/>
    <d v="2023-10-25T00:00:00"/>
    <s v="20231025-4052-2"/>
    <s v="L/D(QL65D7SC-L)"/>
    <x v="2976"/>
    <x v="0"/>
  </r>
  <r>
    <x v="55"/>
    <x v="55"/>
    <s v="주식회사 케이태우"/>
    <d v="2023-10-25T00:00:00"/>
    <s v="20231025-4053-2"/>
    <s v="CASE(OL55A2-CA/3528 WHITE) 외"/>
    <x v="2977"/>
    <x v="0"/>
  </r>
  <r>
    <x v="55"/>
    <x v="55"/>
    <s v="동화아이엔디(주)"/>
    <d v="2023-10-25T00:00:00"/>
    <s v="20231025-4054-2"/>
    <s v="CHIP(PR7A96M) 외"/>
    <x v="2978"/>
    <x v="0"/>
  </r>
  <r>
    <x v="55"/>
    <x v="55"/>
    <s v="비투(B2)기술"/>
    <d v="2023-10-25T00:00:00"/>
    <s v="20231025-4055-2"/>
    <s v="도전성 1면접착 스폰지"/>
    <x v="2979"/>
    <x v="0"/>
  </r>
  <r>
    <x v="55"/>
    <x v="55"/>
    <s v="(주)용비통상"/>
    <d v="2023-10-25T00:00:00"/>
    <s v="20231025-4056-2"/>
    <s v="LOCTITE ABLESTIK(84-1LMISR4K)"/>
    <x v="1347"/>
    <x v="0"/>
  </r>
  <r>
    <x v="55"/>
    <x v="55"/>
    <s v="(주)청용산업"/>
    <d v="2023-10-25T00:00:00"/>
    <s v="20231025-4057-2"/>
    <s v="TUBE(OGT-203T)"/>
    <x v="2034"/>
    <x v="0"/>
  </r>
  <r>
    <x v="55"/>
    <x v="55"/>
    <s v="(주)헤르메스전자"/>
    <d v="2023-10-25T00:00:00"/>
    <s v="20231025-4058-4"/>
    <s v="PC_POWER_SUPPLY 외"/>
    <x v="2980"/>
    <x v="0"/>
  </r>
  <r>
    <x v="55"/>
    <x v="55"/>
    <s v="유니레즈(주)"/>
    <d v="2023-10-25T00:00:00"/>
    <s v="20231025-4059-4"/>
    <s v="REEL TAPING"/>
    <x v="2981"/>
    <x v="0"/>
  </r>
  <r>
    <x v="55"/>
    <x v="55"/>
    <s v="(주)솔룩스"/>
    <d v="2023-10-25T00:00:00"/>
    <s v="20231025-4060-2"/>
    <s v="무연솔더크림(NP303-LHGQ-20KR)"/>
    <x v="66"/>
    <x v="0"/>
  </r>
  <r>
    <x v="55"/>
    <x v="55"/>
    <s v="주식회사 153신성"/>
    <d v="2023-10-25T00:00:00"/>
    <s v="20231025-4061-2"/>
    <s v="이형제(NA-NB-500) 외"/>
    <x v="2982"/>
    <x v="0"/>
  </r>
  <r>
    <x v="55"/>
    <x v="55"/>
    <s v="신우전자(주)"/>
    <d v="2023-10-25T00:00:00"/>
    <s v="20231025-4062-2"/>
    <s v="EMPTY REEL(7&quot;*12mm)"/>
    <x v="2530"/>
    <x v="0"/>
  </r>
  <r>
    <x v="55"/>
    <x v="55"/>
    <s v="화일조명"/>
    <d v="2023-10-25T00:00:00"/>
    <s v="20231025-4063-2"/>
    <s v="ODTLP-050-57K(E)"/>
    <x v="2983"/>
    <x v="0"/>
  </r>
  <r>
    <x v="55"/>
    <x v="55"/>
    <s v="(주)에스원전주"/>
    <d v="2023-10-25T00:00:00"/>
    <s v="20231025-7005-2"/>
    <s v="무인기계경비용역료"/>
    <x v="2068"/>
    <x v="0"/>
  </r>
  <r>
    <x v="55"/>
    <x v="55"/>
    <s v="(주)에스원전주"/>
    <d v="2023-10-25T00:00:00"/>
    <s v="20231025-7005-4"/>
    <s v="에스원 VP이용료"/>
    <x v="1810"/>
    <x v="0"/>
  </r>
  <r>
    <x v="55"/>
    <x v="55"/>
    <s v="(주)에스원전주"/>
    <d v="2023-10-25T00:00:00"/>
    <s v="20231025-7005-6"/>
    <s v="보안정보시스템 이용료"/>
    <x v="2314"/>
    <x v="0"/>
  </r>
  <r>
    <x v="55"/>
    <x v="55"/>
    <s v="사단법인대한산업안전협회"/>
    <d v="2023-10-25T00:00:00"/>
    <s v="20231025-7006-2"/>
    <s v="10월 안전관리대행수수료"/>
    <x v="2067"/>
    <x v="0"/>
  </r>
  <r>
    <x v="55"/>
    <x v="55"/>
    <s v="대한산업보건협회"/>
    <d v="2023-10-25T00:00:00"/>
    <s v="20231025-7007-2"/>
    <s v="10월 보건관리대행수수료"/>
    <x v="1"/>
    <x v="0"/>
  </r>
  <r>
    <x v="55"/>
    <x v="55"/>
    <s v="인천공항세관장"/>
    <d v="2023-10-25T00:00:00"/>
    <s v="20231025-7009-1"/>
    <s v="CHIP(ES-SASFPN14) 수입시 수입부가세"/>
    <x v="2984"/>
    <x v="0"/>
  </r>
  <r>
    <x v="55"/>
    <x v="55"/>
    <s v="인천공항세관장"/>
    <d v="2023-10-25T00:00:00"/>
    <s v="20231025-7011-1"/>
    <s v="CHIP(ED-011SRD) 외 수입시 수입부가세"/>
    <x v="2985"/>
    <x v="0"/>
  </r>
  <r>
    <x v="55"/>
    <x v="55"/>
    <s v="인천공항세관장"/>
    <d v="2023-10-25T00:00:00"/>
    <s v="20231025-7012-1"/>
    <s v="PCB(OP3216TF A04) 수입시 수입부가세"/>
    <x v="2986"/>
    <x v="0"/>
  </r>
  <r>
    <x v="55"/>
    <x v="55"/>
    <s v="인천공항세관장"/>
    <d v="2023-10-25T00:00:00"/>
    <s v="20231025-7014-1"/>
    <s v="LED(HT-SC181821-K0332) 입고시 수입부가세"/>
    <x v="2987"/>
    <x v="0"/>
  </r>
  <r>
    <x v="55"/>
    <x v="55"/>
    <s v="(주)코스콤"/>
    <d v="2023-10-25T00:00:00"/>
    <s v="20231025-7015-2"/>
    <s v="홈페이지 주가정보 데이터 제공"/>
    <x v="2523"/>
    <x v="0"/>
  </r>
  <r>
    <x v="55"/>
    <x v="55"/>
    <s v="(주)코스콤"/>
    <d v="2023-10-25T00:00:00"/>
    <s v="20231025-7016-2"/>
    <s v="홈페이지 자기주식 정보 제공 등 월수수료"/>
    <x v="2093"/>
    <x v="0"/>
  </r>
  <r>
    <x v="55"/>
    <x v="55"/>
    <s v="신혼꽃화원"/>
    <d v="2023-10-25T00:00:00"/>
    <s v="20231025-7020-3"/>
    <s v="김정숙사원 시모상 근조외4건"/>
    <x v="1"/>
    <x v="0"/>
  </r>
  <r>
    <x v="55"/>
    <x v="55"/>
    <s v="영광종합사무기"/>
    <d v="2023-10-25T00:00:00"/>
    <s v="20231025-7026-2"/>
    <s v="10월 복사용지"/>
    <x v="2145"/>
    <x v="0"/>
  </r>
  <r>
    <x v="55"/>
    <x v="55"/>
    <s v="노무법인 한결"/>
    <d v="2023-10-25T00:00:00"/>
    <s v="20231025-7031-2"/>
    <s v="인사노무 자문수수료"/>
    <x v="1715"/>
    <x v="0"/>
  </r>
  <r>
    <x v="55"/>
    <x v="55"/>
    <s v="남성상사"/>
    <d v="2023-10-26T00:00:00"/>
    <s v="20231026-4001-2"/>
    <s v="체결 Band(240~305 pie용)"/>
    <x v="161"/>
    <x v="0"/>
  </r>
  <r>
    <x v="55"/>
    <x v="55"/>
    <s v="하이솔이엠 주식회사"/>
    <d v="2023-10-26T00:00:00"/>
    <s v="20231026-4002-2"/>
    <s v="CMC(240H-F-4035-25%) 외"/>
    <x v="2988"/>
    <x v="0"/>
  </r>
  <r>
    <x v="55"/>
    <x v="55"/>
    <s v="주식회사 다이테크"/>
    <d v="2023-10-26T00:00:00"/>
    <s v="20231026-4003-2"/>
    <s v="SAW FILTER(OGR/OMD) 외"/>
    <x v="2989"/>
    <x v="0"/>
  </r>
  <r>
    <x v="55"/>
    <x v="55"/>
    <s v="제이에스테크"/>
    <d v="2023-10-26T00:00:00"/>
    <s v="20231026-4004-2"/>
    <s v="AL-써클반사갓 외"/>
    <x v="2145"/>
    <x v="0"/>
  </r>
  <r>
    <x v="55"/>
    <x v="55"/>
    <s v="(유)씨피전자"/>
    <d v="2023-10-26T00:00:00"/>
    <s v="20231026-4005-4"/>
    <s v="503830018000-V1 외"/>
    <x v="2990"/>
    <x v="0"/>
  </r>
  <r>
    <x v="55"/>
    <x v="55"/>
    <s v="한국신광마이크로애렉트로닉스㈜"/>
    <d v="2023-10-26T00:00:00"/>
    <s v="20231026-4006-2"/>
    <s v="STEM(TO-18GMK) 외"/>
    <x v="2991"/>
    <x v="0"/>
  </r>
  <r>
    <x v="55"/>
    <x v="55"/>
    <s v="(주)케이비텍"/>
    <d v="2023-10-26T00:00:00"/>
    <s v="20231026-4007-2"/>
    <s v="SMPS(KL3065TMPF15A)"/>
    <x v="2992"/>
    <x v="0"/>
  </r>
  <r>
    <x v="55"/>
    <x v="55"/>
    <s v="(주)유니암"/>
    <d v="2023-10-26T00:00:00"/>
    <s v="20231026-7001-2"/>
    <s v="핵심소재- 시약류 구매 건"/>
    <x v="2407"/>
    <x v="0"/>
  </r>
  <r>
    <x v="55"/>
    <x v="55"/>
    <s v="큐알티 주식회사"/>
    <d v="2023-10-27T00:00:00"/>
    <s v="20231027-4001-2"/>
    <s v="Board/Jig"/>
    <x v="2993"/>
    <x v="0"/>
  </r>
  <r>
    <x v="55"/>
    <x v="55"/>
    <s v="TAIWAN ASIA SEMICONDUCTOR CORPORATION"/>
    <d v="2023-10-27T00:00:00"/>
    <s v="20231027-4002-2"/>
    <s v="CHIP(PD-40165U-B)"/>
    <x v="1"/>
    <x v="0"/>
  </r>
  <r>
    <x v="55"/>
    <x v="55"/>
    <s v="(유)신일해외관광"/>
    <d v="2023-10-27T00:00:00"/>
    <s v="20231027-7001-2"/>
    <s v="10월 통근버스"/>
    <x v="2087"/>
    <x v="0"/>
  </r>
  <r>
    <x v="55"/>
    <x v="55"/>
    <s v="건웅기계주식회사"/>
    <d v="2023-10-30T00:00:00"/>
    <s v="20231030-4001-4"/>
    <s v="박스 및 포장비(양문형) 외"/>
    <x v="2994"/>
    <x v="0"/>
  </r>
  <r>
    <x v="55"/>
    <x v="55"/>
    <s v="(주)쓰리에치코퍼레이션"/>
    <d v="2023-10-30T00:00:00"/>
    <s v="20231030-4002-2"/>
    <s v="SRO700 Vacuum Reflow Oven 설비 - 잔금"/>
    <x v="2995"/>
    <x v="0"/>
  </r>
  <r>
    <x v="55"/>
    <x v="55"/>
    <s v="PELNOX"/>
    <d v="2023-10-30T00:00:00"/>
    <s v="20231030-4003-2"/>
    <s v="EPOXY(HV-540)-경화제 외"/>
    <x v="1"/>
    <x v="0"/>
  </r>
  <r>
    <x v="55"/>
    <x v="55"/>
    <s v="정자엠코헤리츠 관리사무소"/>
    <d v="2023-10-30T00:00:00"/>
    <s v="20231030-7001-2"/>
    <s v="관리비(엠코헤리츠 302/707)"/>
    <x v="2996"/>
    <x v="0"/>
  </r>
  <r>
    <x v="55"/>
    <x v="55"/>
    <s v="정자엠코헤리츠 관리사무소"/>
    <d v="2023-10-30T00:00:00"/>
    <s v="20231030-7001-4"/>
    <s v="관리비(엠코헤리츠 302/707)"/>
    <x v="1"/>
    <x v="0"/>
  </r>
  <r>
    <x v="55"/>
    <x v="55"/>
    <s v="임준영(전북80아5937)"/>
    <d v="2023-10-30T00:00:00"/>
    <s v="20231030-7003-2"/>
    <s v="LED조명 출하시 운반비"/>
    <x v="1973"/>
    <x v="0"/>
  </r>
  <r>
    <x v="55"/>
    <x v="55"/>
    <s v="개별화물"/>
    <d v="2023-10-30T00:00:00"/>
    <s v="20231030-7007-2"/>
    <s v="LED조명 출하시 운반비"/>
    <x v="1810"/>
    <x v="0"/>
  </r>
  <r>
    <x v="55"/>
    <x v="55"/>
    <s v="케이물류"/>
    <d v="2023-10-30T00:00:00"/>
    <s v="20231030-7008-2"/>
    <s v="LED조명 출하시 운반비"/>
    <x v="1973"/>
    <x v="0"/>
  </r>
  <r>
    <x v="55"/>
    <x v="55"/>
    <s v="케이물류"/>
    <d v="2023-10-30T00:00:00"/>
    <s v="20231030-7008-5"/>
    <s v="LED조명 출하시 운반비"/>
    <x v="2094"/>
    <x v="0"/>
  </r>
  <r>
    <x v="55"/>
    <x v="55"/>
    <s v="개인화물"/>
    <d v="2023-10-30T00:00:00"/>
    <s v="20231030-7009-2"/>
    <s v="LED조명 출하시 운반비"/>
    <x v="2234"/>
    <x v="0"/>
  </r>
  <r>
    <x v="55"/>
    <x v="55"/>
    <s v="(주)엔트리연구원"/>
    <d v="2023-10-30T00:00:00"/>
    <s v="20231030-7013-2"/>
    <s v="LED투광등 전자파적합등록 시험수수료"/>
    <x v="161"/>
    <x v="0"/>
  </r>
  <r>
    <x v="55"/>
    <x v="55"/>
    <s v="더블유텍"/>
    <d v="2023-10-30T00:00:00"/>
    <s v="20231030-7019-2"/>
    <s v="계측기 정기 검교정비"/>
    <x v="2997"/>
    <x v="0"/>
  </r>
  <r>
    <x v="55"/>
    <x v="55"/>
    <s v="기억유통"/>
    <d v="2023-10-30T00:00:00"/>
    <s v="20231030-7025-3"/>
    <s v="2024년 다이어리"/>
    <x v="2998"/>
    <x v="0"/>
  </r>
  <r>
    <x v="55"/>
    <x v="55"/>
    <s v="주식회사 티에이치엘"/>
    <d v="2023-10-31T00:00:00"/>
    <s v="20231031-4001-2"/>
    <s v="에어로젯 노즐 32G 외"/>
    <x v="1735"/>
    <x v="0"/>
  </r>
  <r>
    <x v="55"/>
    <x v="55"/>
    <s v="(주)케이티"/>
    <d v="2023-10-31T00:00:00"/>
    <s v="20231031-7001-2"/>
    <s v="사회보험EDI이용료"/>
    <x v="2099"/>
    <x v="0"/>
  </r>
  <r>
    <x v="55"/>
    <x v="55"/>
    <s v="(주)케이티"/>
    <d v="2023-10-31T00:00:00"/>
    <s v="20231031-7001-4"/>
    <s v="자동화재속보설비 통신비"/>
    <x v="2100"/>
    <x v="0"/>
  </r>
  <r>
    <x v="55"/>
    <x v="55"/>
    <s v="(주)LG유플러스"/>
    <d v="2023-10-31T00:00:00"/>
    <s v="20231031-7004-2"/>
    <s v="전화요금"/>
    <x v="2999"/>
    <x v="0"/>
  </r>
  <r>
    <x v="55"/>
    <x v="55"/>
    <s v="(유)군산종합가스"/>
    <d v="2023-10-31T00:00:00"/>
    <s v="20231031-7009-2"/>
    <s v="LPG가스요금"/>
    <x v="3000"/>
    <x v="0"/>
  </r>
  <r>
    <x v="55"/>
    <x v="55"/>
    <s v="국보물류(주)"/>
    <d v="2023-10-31T00:00:00"/>
    <s v="20231031-7018-2"/>
    <s v="OMRON(상해) 수출통관료"/>
    <x v="2104"/>
    <x v="0"/>
  </r>
  <r>
    <x v="55"/>
    <x v="55"/>
    <s v="국보물류(주)"/>
    <d v="2023-10-31T00:00:00"/>
    <s v="20231031-7018-3"/>
    <s v="OMRON(상해) 수출통관료"/>
    <x v="2104"/>
    <x v="0"/>
  </r>
  <r>
    <x v="55"/>
    <x v="55"/>
    <s v="익산관세사무소"/>
    <d v="2023-10-31T00:00:00"/>
    <s v="20231031-7019-2"/>
    <s v="NATEC 수출통관료"/>
    <x v="2808"/>
    <x v="0"/>
  </r>
  <r>
    <x v="55"/>
    <x v="55"/>
    <s v="로젠전주"/>
    <d v="2023-10-31T00:00:00"/>
    <s v="20231031-7030-2"/>
    <s v="10월분 택배료"/>
    <x v="2067"/>
    <x v="0"/>
  </r>
  <r>
    <x v="55"/>
    <x v="55"/>
    <s v="전북완주봉동용암(경동택배)"/>
    <d v="2023-10-31T00:00:00"/>
    <s v="20231031-7032-4"/>
    <s v="10월분 택배료"/>
    <x v="3001"/>
    <x v="0"/>
  </r>
  <r>
    <x v="55"/>
    <x v="55"/>
    <s v="엘에프에스(주)오디텍점"/>
    <d v="2023-10-31T00:00:00"/>
    <s v="20231031-7033-3"/>
    <s v="10월 식대"/>
    <x v="3002"/>
    <x v="0"/>
  </r>
  <r>
    <x v="55"/>
    <x v="55"/>
    <s v="유한회사 제이와이산업"/>
    <d v="2023-10-31T00:00:00"/>
    <s v="20231031-7035-2"/>
    <s v="10월 일반폐기물 처리"/>
    <x v="1775"/>
    <x v="0"/>
  </r>
  <r>
    <x v="55"/>
    <x v="55"/>
    <s v="현대3공단 주유소"/>
    <d v="2023-10-31T00:00:00"/>
    <s v="20231031-7036-5"/>
    <s v="10월 주유"/>
    <x v="1"/>
    <x v="0"/>
  </r>
  <r>
    <x v="55"/>
    <x v="55"/>
    <s v="현대3공단 주유소"/>
    <d v="2023-10-31T00:00:00"/>
    <s v="20231031-7036-6"/>
    <s v="10월 주유"/>
    <x v="1"/>
    <x v="0"/>
  </r>
  <r>
    <x v="55"/>
    <x v="55"/>
    <s v="RAYTRONJAPAN"/>
    <d v="2023-11-01T00:00:00"/>
    <s v="20231101-4001-2"/>
    <s v="CHIP(SU7500)-유상사급"/>
    <x v="1"/>
    <x v="0"/>
  </r>
  <r>
    <x v="55"/>
    <x v="55"/>
    <s v="(주)비트정보기술"/>
    <d v="2023-11-01T00:00:00"/>
    <s v="20231101-7005-2"/>
    <s v="11월 ERP 유지 보수비"/>
    <x v="1980"/>
    <x v="0"/>
  </r>
  <r>
    <x v="55"/>
    <x v="55"/>
    <s v="TAIWAN ASIA SEMICONDUCTOR CORPORATION"/>
    <d v="2023-11-02T00:00:00"/>
    <s v="20231102-4001-4"/>
    <s v="CHIP(PD-0084U)"/>
    <x v="1"/>
    <x v="0"/>
  </r>
  <r>
    <x v="55"/>
    <x v="55"/>
    <s v="한국닛또덴꼬(주)"/>
    <d v="2023-11-02T00:00:00"/>
    <s v="20231102-4002-2"/>
    <s v="EMC(NT8524H-11000/23g)"/>
    <x v="3003"/>
    <x v="0"/>
  </r>
  <r>
    <x v="55"/>
    <x v="55"/>
    <s v="전주세무서"/>
    <d v="2023-11-02T00:00:00"/>
    <s v="20231102-7001-2"/>
    <s v="2기 예정 부가세 환급"/>
    <x v="1"/>
    <x v="1881"/>
  </r>
  <r>
    <x v="55"/>
    <x v="55"/>
    <s v="주식회사 한비로"/>
    <d v="2023-11-03T00:00:00"/>
    <s v="20231103-7003-2"/>
    <s v="11월 그룹웨어 서버호스팅료"/>
    <x v="2557"/>
    <x v="0"/>
  </r>
  <r>
    <x v="55"/>
    <x v="55"/>
    <s v="주식회사 성진하이텍"/>
    <d v="2023-11-06T00:00:00"/>
    <s v="20231106-4001-2"/>
    <s v="ODTAT-012M15KW-V2 외"/>
    <x v="3004"/>
    <x v="0"/>
  </r>
  <r>
    <x v="55"/>
    <x v="55"/>
    <s v="퍼팩시스템"/>
    <d v="2023-11-06T00:00:00"/>
    <s v="20231106-4002-2"/>
    <s v="수리(B/F 모터 ASSY)"/>
    <x v="1945"/>
    <x v="0"/>
  </r>
  <r>
    <x v="55"/>
    <x v="55"/>
    <s v="에코스페이스(주)"/>
    <d v="2023-11-06T00:00:00"/>
    <s v="20231106-4003-2"/>
    <s v="지역특화산업육성 과제 관련 웜기어SET(웜기어, 스탭모터) 외"/>
    <x v="3005"/>
    <x v="0"/>
  </r>
  <r>
    <x v="55"/>
    <x v="55"/>
    <s v="세미위즈"/>
    <d v="2023-11-06T00:00:00"/>
    <s v="20231106-4004-2"/>
    <s v="수리(W/B Pc Main Board) 외"/>
    <x v="2361"/>
    <x v="0"/>
  </r>
  <r>
    <x v="55"/>
    <x v="55"/>
    <s v="주식회사 타니"/>
    <d v="2023-11-06T00:00:00"/>
    <s v="20231106-4005-2"/>
    <s v="소형 전광판"/>
    <x v="1980"/>
    <x v="0"/>
  </r>
  <r>
    <x v="55"/>
    <x v="55"/>
    <s v="한국전력공사"/>
    <d v="2023-11-06T00:00:00"/>
    <s v="20231106-7001-2"/>
    <s v="10월 전기요금(본관)"/>
    <x v="3006"/>
    <x v="0"/>
  </r>
  <r>
    <x v="55"/>
    <x v="55"/>
    <s v="개별화물"/>
    <d v="2023-11-06T00:00:00"/>
    <s v="20231106-7003-2"/>
    <s v="LED조명 출하시 운반비"/>
    <x v="1715"/>
    <x v="0"/>
  </r>
  <r>
    <x v="55"/>
    <x v="55"/>
    <s v="CNK GLOBAL"/>
    <d v="2023-11-06T00:00:00"/>
    <s v="20231106-7005-2"/>
    <s v="CASCO TUNISIA 출하시 운반비"/>
    <x v="1"/>
    <x v="0"/>
  </r>
  <r>
    <x v="55"/>
    <x v="55"/>
    <s v="특급합동관세사무소"/>
    <d v="2023-11-06T00:00:00"/>
    <s v="20231106-7008-2"/>
    <s v="EPOXY(ME-540)외 수입시 수입통관료"/>
    <x v="1993"/>
    <x v="0"/>
  </r>
  <r>
    <x v="55"/>
    <x v="55"/>
    <s v="(주)서안국제운송"/>
    <d v="2023-11-06T00:00:00"/>
    <s v="20231106-7008-4"/>
    <s v="EPOXY(ME-540)외 수입시 수입통관료"/>
    <x v="1"/>
    <x v="0"/>
  </r>
  <r>
    <x v="55"/>
    <x v="55"/>
    <s v="(주)서안국제운송"/>
    <d v="2023-11-06T00:00:00"/>
    <s v="20231106-7008-5"/>
    <s v="EPOXY(ME-540)외 수입시 수입통관료"/>
    <x v="2002"/>
    <x v="0"/>
  </r>
  <r>
    <x v="55"/>
    <x v="55"/>
    <s v="아시아나항공(주)"/>
    <d v="2023-11-06T00:00:00"/>
    <s v="20231106-7008-7"/>
    <s v="EPOXY(ME-540)외 수입시 수입통관료"/>
    <x v="2003"/>
    <x v="0"/>
  </r>
  <r>
    <x v="55"/>
    <x v="55"/>
    <s v="대신특송"/>
    <d v="2023-11-06T00:00:00"/>
    <s v="20231106-7008-9"/>
    <s v="EPOXY(ME-540)외 수입시 수입통관료"/>
    <x v="2319"/>
    <x v="0"/>
  </r>
  <r>
    <x v="55"/>
    <x v="55"/>
    <s v="인천공항세관장"/>
    <d v="2023-11-06T00:00:00"/>
    <s v="20231106-7008-10"/>
    <s v="EPOXY(ME-540)외 수입시 수입부가세"/>
    <x v="3007"/>
    <x v="0"/>
  </r>
  <r>
    <x v="55"/>
    <x v="55"/>
    <s v="인천공항세관장"/>
    <d v="2023-11-06T00:00:00"/>
    <s v="20231106-7009-1"/>
    <s v="CHIP(PD-40165U-B) 외 수입시 수입부가세"/>
    <x v="3008"/>
    <x v="0"/>
  </r>
  <r>
    <x v="55"/>
    <x v="55"/>
    <s v="김제한국지게차(한일종합중기)"/>
    <d v="2023-11-06T00:00:00"/>
    <s v="20231106-7011-2"/>
    <s v="LED조명 납품시 지게차사용료"/>
    <x v="2234"/>
    <x v="0"/>
  </r>
  <r>
    <x v="55"/>
    <x v="55"/>
    <s v="개별화물"/>
    <d v="2023-11-06T00:00:00"/>
    <s v="20231106-7012-2"/>
    <s v="LED조명 출하시 운반비"/>
    <x v="2234"/>
    <x v="0"/>
  </r>
  <r>
    <x v="55"/>
    <x v="55"/>
    <s v="한국로봇산업협회"/>
    <d v="2023-11-06T00:00:00"/>
    <s v="20231106-7013-2"/>
    <s v="2023 독일 뮌헨 자동화 전시회 한국관 참가비"/>
    <x v="1"/>
    <x v="0"/>
  </r>
  <r>
    <x v="55"/>
    <x v="55"/>
    <s v="(주)엔트리연구원"/>
    <d v="2023-11-06T00:00:00"/>
    <s v="20231106-7014-2"/>
    <s v="LED실내조명 전자파적합등록 시험수수료"/>
    <x v="280"/>
    <x v="0"/>
  </r>
  <r>
    <x v="55"/>
    <x v="55"/>
    <s v="인천공항세관장"/>
    <d v="2023-11-06T00:00:00"/>
    <s v="20231106-7020-1"/>
    <s v="SU7500CSP 수입시 수입부가세"/>
    <x v="3009"/>
    <x v="0"/>
  </r>
  <r>
    <x v="55"/>
    <x v="55"/>
    <s v="특급합동관세사무소"/>
    <d v="2023-11-06T00:00:00"/>
    <s v="20231106-7020-3"/>
    <s v="SU7500CSP 수입시 수입통관비"/>
    <x v="2365"/>
    <x v="0"/>
  </r>
  <r>
    <x v="55"/>
    <x v="55"/>
    <s v="코스닥상장법인협의회"/>
    <d v="2023-11-06T00:00:00"/>
    <s v="20231106-7021-3"/>
    <s v="공시담당자 전문과정 보수교육"/>
    <x v="1"/>
    <x v="0"/>
  </r>
  <r>
    <x v="55"/>
    <x v="55"/>
    <s v="(사)중소기업기술혁신협회"/>
    <d v="2023-11-06T00:00:00"/>
    <s v="20231106-7022-2"/>
    <s v="이노비즈 인증 갱신 평가수수료"/>
    <x v="1674"/>
    <x v="0"/>
  </r>
  <r>
    <x v="55"/>
    <x v="55"/>
    <s v="한국화학융합시험연구원"/>
    <d v="2023-11-06T00:00:00"/>
    <s v="20231106-7023-2"/>
    <s v="LED투광등 정기공장검사 시험수수료"/>
    <x v="3010"/>
    <x v="0"/>
  </r>
  <r>
    <x v="55"/>
    <x v="55"/>
    <s v="한국표준협회 대전세종충남본부"/>
    <d v="2023-11-06T00:00:00"/>
    <s v="20231106-7025-2"/>
    <s v="안전보건관리책임자 보수교육(대표이사)"/>
    <x v="1"/>
    <x v="0"/>
  </r>
  <r>
    <x v="55"/>
    <x v="55"/>
    <s v="(사)대한산업보건협회광주전남지"/>
    <d v="2023-11-06T00:00:00"/>
    <s v="20231106-7025-5"/>
    <s v="관리감독자교육(배우성외4명)"/>
    <x v="1"/>
    <x v="0"/>
  </r>
  <r>
    <x v="55"/>
    <x v="55"/>
    <s v="(사)대한산업보건협회광주전남지"/>
    <d v="2023-11-06T00:00:00"/>
    <s v="20231106-7025-7"/>
    <s v="관리감독자교육(배우성외4명)"/>
    <x v="1"/>
    <x v="0"/>
  </r>
  <r>
    <x v="55"/>
    <x v="55"/>
    <s v="엔큐에이인증원(주)"/>
    <d v="2023-11-06T00:00:00"/>
    <s v="20231106-7027-2"/>
    <s v="IATF 16949:2016 심사 수수료"/>
    <x v="1975"/>
    <x v="0"/>
  </r>
  <r>
    <x v="55"/>
    <x v="55"/>
    <s v="화일조명"/>
    <d v="2023-11-07T00:00:00"/>
    <s v="20231107-4002-2"/>
    <s v="ODTLP-050-57K(E)"/>
    <x v="3011"/>
    <x v="0"/>
  </r>
  <r>
    <x v="55"/>
    <x v="55"/>
    <s v="(유)전북전기관리소"/>
    <d v="2023-11-08T00:00:00"/>
    <s v="20231108-7001-2"/>
    <s v="11월 전기안전관리대행수수료"/>
    <x v="1984"/>
    <x v="0"/>
  </r>
  <r>
    <x v="55"/>
    <x v="55"/>
    <s v="HK XINYUHANG ELECTRONIC"/>
    <d v="2023-11-09T00:00:00"/>
    <s v="20231109-4001-2"/>
    <s v="CHIP LED(17-2102UBGC)"/>
    <x v="1"/>
    <x v="0"/>
  </r>
  <r>
    <x v="55"/>
    <x v="55"/>
    <s v="(주)알앤비코리아"/>
    <d v="2023-11-09T00:00:00"/>
    <s v="20231109-4002-2"/>
    <s v="Connector(A29100-009)"/>
    <x v="280"/>
    <x v="0"/>
  </r>
  <r>
    <x v="55"/>
    <x v="55"/>
    <s v="디오테크"/>
    <d v="2023-11-13T00:00:00"/>
    <s v="20231113-4001-2"/>
    <s v="지역특화산업육성 과제 관련 커팅플로터(CE7000-40)"/>
    <x v="3012"/>
    <x v="0"/>
  </r>
  <r>
    <x v="55"/>
    <x v="55"/>
    <s v="재림테크"/>
    <d v="2023-11-13T00:00:00"/>
    <s v="20231113-4002-2"/>
    <s v="BRACKET(OAS26-R) 외"/>
    <x v="3013"/>
    <x v="0"/>
  </r>
  <r>
    <x v="55"/>
    <x v="55"/>
    <s v="헤라코리아"/>
    <d v="2023-11-13T00:00:00"/>
    <s v="20231113-4003-2"/>
    <s v="AU WIRE(1.2MIL±1.7um) 외"/>
    <x v="3014"/>
    <x v="0"/>
  </r>
  <r>
    <x v="55"/>
    <x v="55"/>
    <s v="(유)한성모터스"/>
    <d v="2023-11-13T00:00:00"/>
    <s v="20231113-7001-2"/>
    <s v="영업차량(145허7991) 하부커버교체"/>
    <x v="3015"/>
    <x v="0"/>
  </r>
  <r>
    <x v="55"/>
    <x v="55"/>
    <s v="유한회사 한빛에스코"/>
    <d v="2023-11-13T00:00:00"/>
    <s v="20231113-7007-2"/>
    <s v="LED 영업수수료"/>
    <x v="3016"/>
    <x v="0"/>
  </r>
  <r>
    <x v="55"/>
    <x v="55"/>
    <s v="특급합동관세사무소"/>
    <d v="2023-11-13T00:00:00"/>
    <s v="20231113-7011-2"/>
    <s v="CHIP(17-2102UBGC) 외 수입시 수입통관료"/>
    <x v="1993"/>
    <x v="0"/>
  </r>
  <r>
    <x v="55"/>
    <x v="55"/>
    <s v="한국관세무역개발원인천공항특송사무"/>
    <d v="2023-11-13T00:00:00"/>
    <s v="20231113-7011-4"/>
    <s v="CHIP(17-2102UBGC) 외 수입시 수입통관료"/>
    <x v="2369"/>
    <x v="0"/>
  </r>
  <r>
    <x v="55"/>
    <x v="55"/>
    <s v="인천공항세관장"/>
    <d v="2023-11-13T00:00:00"/>
    <s v="20231113-7011-5"/>
    <s v="CHIP(17-2102UBGC) 외 수입시 수입부가세"/>
    <x v="3017"/>
    <x v="0"/>
  </r>
  <r>
    <x v="55"/>
    <x v="55"/>
    <s v="개별화물"/>
    <d v="2023-11-13T00:00:00"/>
    <s v="20231113-7012-2"/>
    <s v="LED조명 출하시 운반비"/>
    <x v="1976"/>
    <x v="0"/>
  </r>
  <r>
    <x v="55"/>
    <x v="55"/>
    <s v="개별화물"/>
    <d v="2023-11-13T00:00:00"/>
    <s v="20231113-7013-2"/>
    <s v="LED조명 출하시 운반비"/>
    <x v="2234"/>
    <x v="0"/>
  </r>
  <r>
    <x v="55"/>
    <x v="55"/>
    <s v="신정상사"/>
    <d v="2023-11-13T00:00:00"/>
    <s v="20231113-7015-2"/>
    <s v="점보롤화장지"/>
    <x v="2575"/>
    <x v="0"/>
  </r>
  <r>
    <x v="55"/>
    <x v="55"/>
    <s v="화일조명"/>
    <d v="2023-11-14T00:00:00"/>
    <s v="20231114-4001-2"/>
    <s v="LED램프 80W급"/>
    <x v="2124"/>
    <x v="0"/>
  </r>
  <r>
    <x v="55"/>
    <x v="55"/>
    <s v="NICHIA CORPORATION"/>
    <d v="2023-11-15T00:00:00"/>
    <s v="20231115-4001-2"/>
    <s v="UV LED(NSHU591C)365NM"/>
    <x v="1"/>
    <x v="0"/>
  </r>
  <r>
    <x v="55"/>
    <x v="55"/>
    <s v="파리바게트 삼례점"/>
    <d v="2023-11-15T00:00:00"/>
    <s v="20231115-7001-2"/>
    <s v="10월 생일자 케익 지원"/>
    <x v="2367"/>
    <x v="0"/>
  </r>
  <r>
    <x v="55"/>
    <x v="55"/>
    <s v="한국기계연구원"/>
    <d v="2023-11-15T00:00:00"/>
    <s v="20231115-7009-2"/>
    <s v="핵심소재- PLQY 분석 진행료"/>
    <x v="3018"/>
    <x v="0"/>
  </r>
  <r>
    <x v="55"/>
    <x v="55"/>
    <s v="울산대학교 산학협력단"/>
    <d v="2023-11-15T00:00:00"/>
    <s v="20231115-7010-2"/>
    <s v="핵심소재- PLQY 분석 진행료"/>
    <x v="2145"/>
    <x v="0"/>
  </r>
  <r>
    <x v="55"/>
    <x v="55"/>
    <s v="코오롱하이필(대양)"/>
    <d v="2023-11-15T00:00:00"/>
    <s v="20231115-7014-2"/>
    <s v="11월 정수기렌탈"/>
    <x v="1810"/>
    <x v="0"/>
  </r>
  <r>
    <x v="55"/>
    <x v="55"/>
    <s v="이비테크(주)_전자조사"/>
    <d v="2023-11-16T00:00:00"/>
    <s v="20231116-4001-2"/>
    <s v="전자조사(Wafer,Chip)"/>
    <x v="1652"/>
    <x v="0"/>
  </r>
  <r>
    <x v="55"/>
    <x v="55"/>
    <s v="지와이테크(GY TECH)"/>
    <d v="2023-11-17T00:00:00"/>
    <s v="20231117-4001-2"/>
    <s v="민군기술이전사업 과제 관련 II형 Substrate(Cu) 외"/>
    <x v="360"/>
    <x v="0"/>
  </r>
  <r>
    <x v="55"/>
    <x v="55"/>
    <s v="씨케이티 주식회사"/>
    <d v="2023-11-17T00:00:00"/>
    <s v="20231117-4002-2"/>
    <s v="민군기술이전사업 과제 관련 COVER(76×220) 외"/>
    <x v="1790"/>
    <x v="0"/>
  </r>
  <r>
    <x v="55"/>
    <x v="55"/>
    <s v="삼전순약공업(주)대전지점"/>
    <d v="2023-11-17T00:00:00"/>
    <s v="20231117-4003-2"/>
    <s v="에탄올(반도체Grade/4L)"/>
    <x v="2202"/>
    <x v="0"/>
  </r>
  <r>
    <x v="55"/>
    <x v="55"/>
    <s v="인천공항세관장"/>
    <d v="2023-11-17T00:00:00"/>
    <s v="20231117-7002-1"/>
    <s v="CHIP(ED-011SRD) 외 수입시 수입부가세"/>
    <x v="3019"/>
    <x v="0"/>
  </r>
  <r>
    <x v="55"/>
    <x v="55"/>
    <s v="Chuko Sansho Co.,Ltd"/>
    <d v="2023-11-18T00:00:00"/>
    <s v="20231118-4001-2"/>
    <s v="PCB(OP3216TF_A04)"/>
    <x v="1"/>
    <x v="0"/>
  </r>
  <r>
    <x v="55"/>
    <x v="55"/>
    <s v="씬시어전자"/>
    <d v="2023-11-20T00:00:00"/>
    <s v="20231120-4001-2"/>
    <s v="지역특화산업육성 과제 관련 카메라 모듈(IMX708) 외 5건"/>
    <x v="3020"/>
    <x v="0"/>
  </r>
  <r>
    <x v="55"/>
    <x v="55"/>
    <s v="효성모터"/>
    <d v="2023-11-20T00:00:00"/>
    <s v="20231120-4002-2"/>
    <s v="수리(Cooling tower 냉각수 순환모터)"/>
    <x v="2993"/>
    <x v="0"/>
  </r>
  <r>
    <x v="55"/>
    <x v="55"/>
    <s v="한국전력공사"/>
    <d v="2023-11-20T00:00:00"/>
    <s v="20231120-7002-2"/>
    <s v="전기요금(신관)"/>
    <x v="3021"/>
    <x v="0"/>
  </r>
  <r>
    <x v="55"/>
    <x v="55"/>
    <s v="특허법인 정진"/>
    <d v="2023-11-20T00:00:00"/>
    <s v="20231120-7005-2"/>
    <s v="핵심소재 원천기술 과제 관련 특허 진행 분 수정 비용"/>
    <x v="2093"/>
    <x v="0"/>
  </r>
  <r>
    <x v="55"/>
    <x v="55"/>
    <s v="인천공항세관장"/>
    <d v="2023-11-20T00:00:00"/>
    <s v="20231120-7006-1"/>
    <s v="LED(NSHU591C) 외 수입시 수입부가세"/>
    <x v="3022"/>
    <x v="0"/>
  </r>
  <r>
    <x v="55"/>
    <x v="55"/>
    <s v="강명희(전북80아5772)"/>
    <d v="2023-11-20T00:00:00"/>
    <s v="20231120-7007-2"/>
    <s v="LED조명기구 납품시 운반비"/>
    <x v="2093"/>
    <x v="0"/>
  </r>
  <r>
    <x v="55"/>
    <x v="55"/>
    <s v="노무법인 한결"/>
    <d v="2023-11-20T00:00:00"/>
    <s v="20231120-7011-2"/>
    <s v="인사노무 자문수수료"/>
    <x v="1715"/>
    <x v="0"/>
  </r>
  <r>
    <x v="55"/>
    <x v="55"/>
    <s v="SK텔레콤"/>
    <d v="2023-11-20T00:00:00"/>
    <s v="20231120-7012-13"/>
    <s v="이동전화요금 010-5720-1550"/>
    <x v="2689"/>
    <x v="0"/>
  </r>
  <r>
    <x v="55"/>
    <x v="55"/>
    <s v="롯데렌탈(주)"/>
    <d v="2023-11-20T00:00:00"/>
    <s v="20231120-7014-7"/>
    <s v="차량렌탈(155하8506)"/>
    <x v="1"/>
    <x v="0"/>
  </r>
  <r>
    <x v="55"/>
    <x v="55"/>
    <s v="롯데렌탈(주)"/>
    <d v="2023-11-20T00:00:00"/>
    <s v="20231120-7014-9"/>
    <s v="차량렌탈(145호7991)"/>
    <x v="1"/>
    <x v="0"/>
  </r>
  <r>
    <x v="55"/>
    <x v="55"/>
    <s v="롯데렌탈(주)"/>
    <d v="2023-11-20T00:00:00"/>
    <s v="20231120-7014-11"/>
    <s v="차량렌탈(160하9089)"/>
    <x v="1"/>
    <x v="0"/>
  </r>
  <r>
    <x v="55"/>
    <x v="55"/>
    <s v="롯데렌탈(주)"/>
    <d v="2023-11-20T00:00:00"/>
    <s v="20231120-7014-13"/>
    <s v="차량렌탈(172호7801)"/>
    <x v="1"/>
    <x v="0"/>
  </r>
  <r>
    <x v="55"/>
    <x v="55"/>
    <s v="롯데렌탈(주)"/>
    <d v="2023-11-20T00:00:00"/>
    <s v="20231120-7014-15"/>
    <s v="차량렌탈(172호7802)"/>
    <x v="1"/>
    <x v="0"/>
  </r>
  <r>
    <x v="55"/>
    <x v="55"/>
    <s v="NIDEC Corporation"/>
    <d v="2023-11-21T00:00:00"/>
    <s v="20231121-4001-2"/>
    <s v="MOTOR(17S559A020)"/>
    <x v="1"/>
    <x v="0"/>
  </r>
  <r>
    <x v="55"/>
    <x v="55"/>
    <s v="엠에스테크(MS TECH)"/>
    <d v="2023-11-22T00:00:00"/>
    <s v="20231122-4001-2"/>
    <s v="지역특화산업육성 과제 관련 패커 프레임(STS304)"/>
    <x v="357"/>
    <x v="0"/>
  </r>
  <r>
    <x v="55"/>
    <x v="55"/>
    <s v="위즈트론"/>
    <d v="2023-11-23T00:00:00"/>
    <s v="20231123-4001-2"/>
    <s v="민군기술이전사업 과제 관련 JIG(AWR6843AOPEVM)"/>
    <x v="2603"/>
    <x v="0"/>
  </r>
  <r>
    <x v="55"/>
    <x v="55"/>
    <s v="광전자(주)"/>
    <d v="2023-11-23T00:00:00"/>
    <s v="20231123-4002-2"/>
    <s v="CHIP(OPA9451) 외"/>
    <x v="3023"/>
    <x v="0"/>
  </r>
  <r>
    <x v="55"/>
    <x v="55"/>
    <s v="(주)한양반도체"/>
    <d v="2023-11-24T00:00:00"/>
    <s v="20231124-4001-2"/>
    <s v="사각지지대(CDU10/2MM)"/>
    <x v="1677"/>
    <x v="0"/>
  </r>
  <r>
    <x v="55"/>
    <x v="55"/>
    <s v="지욘티에스"/>
    <d v="2023-11-24T00:00:00"/>
    <s v="20231124-4002-2"/>
    <s v="민군기술이전사업 과제 관련 Graphite Jig Assy"/>
    <x v="1718"/>
    <x v="0"/>
  </r>
  <r>
    <x v="55"/>
    <x v="55"/>
    <s v="디에스티반도체"/>
    <d v="2023-11-24T00:00:00"/>
    <s v="20231124-4003-2"/>
    <s v="SAW WAFER(SU7500) 외"/>
    <x v="3024"/>
    <x v="0"/>
  </r>
  <r>
    <x v="55"/>
    <x v="55"/>
    <s v="대한산업보건협회"/>
    <d v="2023-11-24T00:00:00"/>
    <s v="20231124-7005-2"/>
    <s v="11월 보건관리대행수수료"/>
    <x v="1"/>
    <x v="0"/>
  </r>
  <r>
    <x v="55"/>
    <x v="55"/>
    <s v="사단법인대한산업안전협회"/>
    <d v="2023-11-24T00:00:00"/>
    <s v="20231124-7006-2"/>
    <s v="11월 안전관리대행수수료"/>
    <x v="2067"/>
    <x v="0"/>
  </r>
  <r>
    <x v="55"/>
    <x v="55"/>
    <s v="(주)에스원전주"/>
    <d v="2023-11-24T00:00:00"/>
    <s v="20231124-7007-2"/>
    <s v="무인기계경비용역료"/>
    <x v="2068"/>
    <x v="0"/>
  </r>
  <r>
    <x v="55"/>
    <x v="55"/>
    <s v="(주)에스원전주"/>
    <d v="2023-11-24T00:00:00"/>
    <s v="20231124-7007-4"/>
    <s v="에스원 VP이용료"/>
    <x v="1810"/>
    <x v="0"/>
  </r>
  <r>
    <x v="55"/>
    <x v="55"/>
    <s v="(주)에스원전주"/>
    <d v="2023-11-24T00:00:00"/>
    <s v="20231124-7007-6"/>
    <s v="보안정보시스템 이용료"/>
    <x v="2314"/>
    <x v="0"/>
  </r>
  <r>
    <x v="55"/>
    <x v="55"/>
    <s v="(주)코스콤"/>
    <d v="2023-11-24T00:00:00"/>
    <s v="20231124-7008-2"/>
    <s v="홈페이지 주가연동 서비스"/>
    <x v="2093"/>
    <x v="0"/>
  </r>
  <r>
    <x v="55"/>
    <x v="55"/>
    <s v="영광종합사무기"/>
    <d v="2023-11-24T00:00:00"/>
    <s v="20231124-7012-2"/>
    <s v="11월 복사용지"/>
    <x v="2145"/>
    <x v="0"/>
  </r>
  <r>
    <x v="55"/>
    <x v="55"/>
    <s v="주식회사 그린텍"/>
    <d v="2023-11-25T00:00:00"/>
    <s v="20231125-4001-4"/>
    <s v="PCB(OP30M2-TMF3)_A03"/>
    <x v="3025"/>
    <x v="0"/>
  </r>
  <r>
    <x v="55"/>
    <x v="55"/>
    <s v="세기정밀"/>
    <d v="2023-11-25T00:00:00"/>
    <s v="20231125-4002-2"/>
    <s v="L/F(DUAL SLS 10UP)-V2 외"/>
    <x v="3026"/>
    <x v="0"/>
  </r>
  <r>
    <x v="55"/>
    <x v="55"/>
    <s v="(주)어드밴스메탈"/>
    <d v="2023-11-25T00:00:00"/>
    <s v="20231125-4003-2"/>
    <s v="SOLDER WIRE(0.8MM)무연"/>
    <x v="3027"/>
    <x v="0"/>
  </r>
  <r>
    <x v="55"/>
    <x v="55"/>
    <s v="럭스피아㈜ 전주지점"/>
    <d v="2023-11-25T00:00:00"/>
    <s v="20231125-4004-2"/>
    <s v="OL55LFF-C"/>
    <x v="389"/>
    <x v="0"/>
  </r>
  <r>
    <x v="55"/>
    <x v="55"/>
    <s v="(주)지브이피"/>
    <d v="2023-11-25T00:00:00"/>
    <s v="20231125-4005-2"/>
    <s v="형광체(GNYAG3357-01-22) 외"/>
    <x v="3028"/>
    <x v="0"/>
  </r>
  <r>
    <x v="55"/>
    <x v="55"/>
    <s v="인텍"/>
    <d v="2023-11-25T00:00:00"/>
    <s v="20231125-4006-2"/>
    <s v="BOAT(White LED)"/>
    <x v="1039"/>
    <x v="0"/>
  </r>
  <r>
    <x v="55"/>
    <x v="55"/>
    <s v="지와이컨넥터"/>
    <d v="2023-11-25T00:00:00"/>
    <s v="20231125-4007-4"/>
    <s v="HARNESS(12505HS-1526-200MM) 외"/>
    <x v="3029"/>
    <x v="0"/>
  </r>
  <r>
    <x v="55"/>
    <x v="55"/>
    <s v="(주)유피테크"/>
    <d v="2023-11-25T00:00:00"/>
    <s v="20231125-4008-2"/>
    <s v="METAL MASK(231116 White LED Array) 외"/>
    <x v="501"/>
    <x v="0"/>
  </r>
  <r>
    <x v="55"/>
    <x v="55"/>
    <s v="(주)선일일렉콤"/>
    <d v="2023-11-25T00:00:00"/>
    <s v="20231125-4009-4"/>
    <s v="ODTDL-0610D57K(W) 외"/>
    <x v="3030"/>
    <x v="0"/>
  </r>
  <r>
    <x v="55"/>
    <x v="55"/>
    <s v="우진ACT 호남지사"/>
    <d v="2023-11-25T00:00:00"/>
    <s v="20231125-4010-4"/>
    <s v="토시 외"/>
    <x v="3031"/>
    <x v="0"/>
  </r>
  <r>
    <x v="55"/>
    <x v="55"/>
    <s v="(주)마이크로이미지"/>
    <d v="2023-11-25T00:00:00"/>
    <s v="20231125-4011-2"/>
    <s v="MASK(OSD-1110-PPLUS)"/>
    <x v="1777"/>
    <x v="0"/>
  </r>
  <r>
    <x v="55"/>
    <x v="55"/>
    <s v="(주)실텍"/>
    <d v="2023-11-25T00:00:00"/>
    <s v="20231125-4012-2"/>
    <s v="민군기술이전사업 과제 관련 TOOL(STEM툴 제작) 외"/>
    <x v="3032"/>
    <x v="0"/>
  </r>
  <r>
    <x v="55"/>
    <x v="55"/>
    <s v="(주)유진플라스틱"/>
    <d v="2023-11-25T00:00:00"/>
    <s v="20231125-4013-2"/>
    <s v="PC FILTER(13.75*2045mm)"/>
    <x v="2026"/>
    <x v="0"/>
  </r>
  <r>
    <x v="55"/>
    <x v="55"/>
    <s v="(주)한국알루미늄"/>
    <d v="2023-11-25T00:00:00"/>
    <s v="20231125-4014-4"/>
    <s v="운송비(AL CASE)"/>
    <x v="3033"/>
    <x v="0"/>
  </r>
  <r>
    <x v="55"/>
    <x v="55"/>
    <s v="주식회사 엠티아이엠"/>
    <d v="2023-11-25T00:00:00"/>
    <s v="20231125-4015-2"/>
    <s v="COVER TAPE(CSL-Z7302) 외"/>
    <x v="2929"/>
    <x v="0"/>
  </r>
  <r>
    <x v="55"/>
    <x v="55"/>
    <s v="부광하이텍(주)"/>
    <d v="2023-11-25T00:00:00"/>
    <s v="20231125-4016-2"/>
    <s v="TRAY(7-SEGMENT/LS-0610WA/BK-653)"/>
    <x v="2032"/>
    <x v="0"/>
  </r>
  <r>
    <x v="55"/>
    <x v="55"/>
    <s v="동진폴리우레탄"/>
    <d v="2023-11-25T00:00:00"/>
    <s v="20231125-4017-2"/>
    <s v="완충제(PE,Φ90*20T)"/>
    <x v="2048"/>
    <x v="0"/>
  </r>
  <r>
    <x v="55"/>
    <x v="55"/>
    <s v="유진시스템"/>
    <d v="2023-11-25T00:00:00"/>
    <s v="20231125-4018-2"/>
    <s v="1CH-HUD Holder 조립 Jig Clamp 외"/>
    <x v="3034"/>
    <x v="0"/>
  </r>
  <r>
    <x v="55"/>
    <x v="55"/>
    <s v="이비테크(주)_조명"/>
    <d v="2023-11-25T00:00:00"/>
    <s v="20231125-4019-4"/>
    <s v="원형직부등 15W"/>
    <x v="3035"/>
    <x v="0"/>
  </r>
  <r>
    <x v="55"/>
    <x v="55"/>
    <s v="(주)아성테크노"/>
    <d v="2023-11-25T00:00:00"/>
    <s v="20231125-4020-2"/>
    <s v="ZENER DIODE(CDZFHT2RA16B) 외"/>
    <x v="3036"/>
    <x v="0"/>
  </r>
  <r>
    <x v="55"/>
    <x v="55"/>
    <s v="지와이테크(GY TECH)"/>
    <d v="2023-11-25T00:00:00"/>
    <s v="20231125-4021-2"/>
    <s v="METAL PCB(OL44GLF-1CH)_Rev. 외"/>
    <x v="3037"/>
    <x v="0"/>
  </r>
  <r>
    <x v="55"/>
    <x v="55"/>
    <s v="주식회사 케이엠디솔루션"/>
    <d v="2023-11-25T00:00:00"/>
    <s v="20231125-4022-2"/>
    <s v="TAPE(내열 테이프)"/>
    <x v="998"/>
    <x v="0"/>
  </r>
  <r>
    <x v="55"/>
    <x v="55"/>
    <s v="(주)헤르메스전자"/>
    <d v="2023-11-25T00:00:00"/>
    <s v="20231125-4023-4"/>
    <s v="LED PAR30 확산형 외"/>
    <x v="3038"/>
    <x v="0"/>
  </r>
  <r>
    <x v="55"/>
    <x v="55"/>
    <s v="주식회사 성진테크"/>
    <d v="2023-11-25T00:00:00"/>
    <s v="20231125-4024-2"/>
    <s v="EPOXY PIN(2.85-1.41-0.25-0.27-0.27-H1.0-14.4L) 외"/>
    <x v="1741"/>
    <x v="0"/>
  </r>
  <r>
    <x v="55"/>
    <x v="55"/>
    <s v="(주) 페스앤유"/>
    <d v="2023-11-25T00:00:00"/>
    <s v="20231125-4025-2"/>
    <s v="CONNECTOR(K500026-04) 외"/>
    <x v="3039"/>
    <x v="0"/>
  </r>
  <r>
    <x v="55"/>
    <x v="55"/>
    <s v="주식회사 거성정밀"/>
    <d v="2023-11-25T00:00:00"/>
    <s v="20231125-4026-4"/>
    <s v="OR1414F Cu Plate"/>
    <x v="3040"/>
    <x v="0"/>
  </r>
  <r>
    <x v="55"/>
    <x v="55"/>
    <s v="(주)코디스"/>
    <d v="2023-11-25T00:00:00"/>
    <s v="20231125-4027-2"/>
    <s v="DICING BLADE(KH25-2025-BG220) 외"/>
    <x v="3041"/>
    <x v="0"/>
  </r>
  <r>
    <x v="55"/>
    <x v="55"/>
    <s v="(주)지피엔이"/>
    <d v="2023-11-25T00:00:00"/>
    <s v="20231125-4029-2"/>
    <s v="습도지시카드(3HIC-40L) 외"/>
    <x v="2031"/>
    <x v="0"/>
  </r>
  <r>
    <x v="55"/>
    <x v="55"/>
    <s v="다온이엔지"/>
    <d v="2023-11-25T00:00:00"/>
    <s v="20231125-4030-2"/>
    <s v="수리(Y-Axis LM Guide)"/>
    <x v="2131"/>
    <x v="0"/>
  </r>
  <r>
    <x v="55"/>
    <x v="55"/>
    <s v="(주)에이지광학"/>
    <d v="2023-11-25T00:00:00"/>
    <s v="20231125-4031-2"/>
    <s v="C Lens1 AR"/>
    <x v="3042"/>
    <x v="0"/>
  </r>
  <r>
    <x v="55"/>
    <x v="55"/>
    <s v="휴로테크"/>
    <d v="2023-11-25T00:00:00"/>
    <s v="20231125-4032-2"/>
    <s v="IR FILTER(670nm/0.7T/100*100) 외"/>
    <x v="647"/>
    <x v="0"/>
  </r>
  <r>
    <x v="55"/>
    <x v="55"/>
    <s v="익산세기냉동"/>
    <d v="2023-11-25T00:00:00"/>
    <s v="20231125-4033-2"/>
    <s v="다풍량해파휠타 외"/>
    <x v="74"/>
    <x v="0"/>
  </r>
  <r>
    <x v="55"/>
    <x v="55"/>
    <s v="우명전자산업"/>
    <d v="2023-11-25T00:00:00"/>
    <s v="20231125-4034-2"/>
    <s v="PCB(OHD3003B) 외"/>
    <x v="3043"/>
    <x v="0"/>
  </r>
  <r>
    <x v="55"/>
    <x v="55"/>
    <s v="(주)폴리테크"/>
    <d v="2023-11-25T00:00:00"/>
    <s v="20231125-4035-2"/>
    <s v="Epoxy(PT-1288CLT_50cc Silinge) 외"/>
    <x v="2519"/>
    <x v="0"/>
  </r>
  <r>
    <x v="55"/>
    <x v="55"/>
    <s v="에이치엘"/>
    <d v="2023-11-25T00:00:00"/>
    <s v="20231125-4036-2"/>
    <s v="둥근머리볼트(M3.5*6)PM/S 외"/>
    <x v="3044"/>
    <x v="0"/>
  </r>
  <r>
    <x v="55"/>
    <x v="55"/>
    <s v="우명전자산업"/>
    <d v="2023-11-25T00:00:00"/>
    <s v="20231125-4037-2"/>
    <s v="민군기술이전사업 과제 관련 평가용 PCB(RX-2P)"/>
    <x v="162"/>
    <x v="0"/>
  </r>
  <r>
    <x v="55"/>
    <x v="55"/>
    <s v="주식회사 삼창휴먼라이트"/>
    <d v="2023-11-25T00:00:00"/>
    <s v="20231125-4038-2"/>
    <s v="센서등(ODTLS-010-57K) 외"/>
    <x v="3045"/>
    <x v="0"/>
  </r>
  <r>
    <x v="55"/>
    <x v="55"/>
    <s v="주식회사 케이태우"/>
    <d v="2023-11-25T00:00:00"/>
    <s v="20231125-4039-2"/>
    <s v="CASE(Audi_PA6GF15) 외"/>
    <x v="3046"/>
    <x v="0"/>
  </r>
  <r>
    <x v="55"/>
    <x v="55"/>
    <s v="금아전자"/>
    <d v="2023-11-25T00:00:00"/>
    <s v="20231125-4040-2"/>
    <s v="CABLE(2464*AWG24*4P)-2.5M 외"/>
    <x v="3047"/>
    <x v="0"/>
  </r>
  <r>
    <x v="55"/>
    <x v="55"/>
    <s v="주식회사 파인옵토디바이스"/>
    <d v="2023-11-25T00:00:00"/>
    <s v="20231125-4041-4"/>
    <s v="LED(STW8A2PD-B3)"/>
    <x v="3048"/>
    <x v="0"/>
  </r>
  <r>
    <x v="55"/>
    <x v="55"/>
    <s v="(주)위너에코텍"/>
    <d v="2023-11-25T00:00:00"/>
    <s v="20231125-4042-2"/>
    <s v="CASE(OGT-203T)_GF30%"/>
    <x v="559"/>
    <x v="0"/>
  </r>
  <r>
    <x v="55"/>
    <x v="55"/>
    <s v="에이치에스 Solution"/>
    <d v="2023-11-25T00:00:00"/>
    <s v="20231125-4043-2"/>
    <s v="SOLDER CREAM(OM353 SAC305 T4)"/>
    <x v="2303"/>
    <x v="0"/>
  </r>
  <r>
    <x v="55"/>
    <x v="55"/>
    <s v="이엔시스"/>
    <d v="2023-11-25T00:00:00"/>
    <s v="20231125-4044-2"/>
    <s v="LED LENS(엔코더용/DTM가공) 외"/>
    <x v="217"/>
    <x v="0"/>
  </r>
  <r>
    <x v="55"/>
    <x v="55"/>
    <s v="한국신광마이크로애렉트로닉스㈜"/>
    <d v="2023-11-25T00:00:00"/>
    <s v="20231125-4045-2"/>
    <s v="STEM(23B) 외"/>
    <x v="3049"/>
    <x v="0"/>
  </r>
  <r>
    <x v="55"/>
    <x v="55"/>
    <s v="씬시어전자"/>
    <d v="2023-11-25T00:00:00"/>
    <s v="20231125-4046-2"/>
    <s v="지역특화산업육성 과제 관련 벤딩코일 외 9종(5/8&quot;)"/>
    <x v="3050"/>
    <x v="0"/>
  </r>
  <r>
    <x v="55"/>
    <x v="55"/>
    <s v="씬시어전자"/>
    <d v="2023-11-25T00:00:00"/>
    <s v="20231125-4047-4"/>
    <s v="접착제(SUPER X-8008) 외"/>
    <x v="3051"/>
    <x v="0"/>
  </r>
  <r>
    <x v="55"/>
    <x v="55"/>
    <s v="동화아이엔디(주)"/>
    <d v="2023-11-25T00:00:00"/>
    <s v="20231125-4048-2"/>
    <s v="CHIP(EP-U1311B-A3)"/>
    <x v="3052"/>
    <x v="0"/>
  </r>
  <r>
    <x v="55"/>
    <x v="55"/>
    <s v="동화아이엔디(주)"/>
    <d v="2023-11-25T00:00:00"/>
    <s v="20231125-4049-2"/>
    <s v="CHIP(PR7A96M) 외"/>
    <x v="3053"/>
    <x v="0"/>
  </r>
  <r>
    <x v="55"/>
    <x v="55"/>
    <s v="주식회사 153신성"/>
    <d v="2023-11-25T00:00:00"/>
    <s v="20231125-4050-2"/>
    <s v="이형제(NB500) 외"/>
    <x v="2149"/>
    <x v="0"/>
  </r>
  <r>
    <x v="55"/>
    <x v="55"/>
    <s v="(주)원반도체"/>
    <d v="2023-11-25T00:00:00"/>
    <s v="20231125-4051-2"/>
    <s v="LED(WR 3511-H/V)"/>
    <x v="2492"/>
    <x v="0"/>
  </r>
  <r>
    <x v="55"/>
    <x v="55"/>
    <s v="(주)용비통상"/>
    <d v="2023-11-25T00:00:00"/>
    <s v="20231125-4052-2"/>
    <s v="LOCTITE ABLESTIK(84-1LMISR4K)"/>
    <x v="3054"/>
    <x v="0"/>
  </r>
  <r>
    <x v="55"/>
    <x v="55"/>
    <s v="제이에스테크"/>
    <d v="2023-11-25T00:00:00"/>
    <s v="20231125-4053-2"/>
    <s v="AL-써클반사갓 견본 외"/>
    <x v="164"/>
    <x v="0"/>
  </r>
  <r>
    <x v="55"/>
    <x v="55"/>
    <s v="(주)솔룩스"/>
    <d v="2023-11-25T00:00:00"/>
    <s v="20231125-4054-2"/>
    <s v="무연솔더크림(NP303-LHGQ-20KR) 외"/>
    <x v="3055"/>
    <x v="0"/>
  </r>
  <r>
    <x v="55"/>
    <x v="55"/>
    <s v="우리기술"/>
    <d v="2023-11-25T00:00:00"/>
    <s v="20231125-4055-2"/>
    <s v="SOCKET(CSEA101-1102A003C1AA) 외"/>
    <x v="2207"/>
    <x v="0"/>
  </r>
  <r>
    <x v="55"/>
    <x v="55"/>
    <s v="(주)우석AT"/>
    <d v="2023-11-25T00:00:00"/>
    <s v="20231125-4056-2"/>
    <s v="Ceramic Wheel Yellow 외"/>
    <x v="3056"/>
    <x v="0"/>
  </r>
  <r>
    <x v="55"/>
    <x v="55"/>
    <s v="유한회사 두성케이블"/>
    <d v="2023-11-25T00:00:00"/>
    <s v="20231125-4057-2"/>
    <s v="CABLE(28AWG*3C/주석도금) 외"/>
    <x v="1674"/>
    <x v="0"/>
  </r>
  <r>
    <x v="55"/>
    <x v="55"/>
    <s v="(유)신일해외관광"/>
    <d v="2023-11-26T00:00:00"/>
    <s v="20231126-7001-2"/>
    <s v="11월 통근버스"/>
    <x v="2087"/>
    <x v="0"/>
  </r>
  <r>
    <x v="55"/>
    <x v="55"/>
    <s v="보인산전"/>
    <d v="2023-11-27T00:00:00"/>
    <s v="20231127-4001-4"/>
    <s v="CABLE(PM SENSOR)_주석도금-C0.10 외"/>
    <x v="3057"/>
    <x v="0"/>
  </r>
  <r>
    <x v="55"/>
    <x v="55"/>
    <s v="진흥정밀"/>
    <d v="2023-11-27T00:00:00"/>
    <s v="20231127-4002-2"/>
    <s v="SHAFT(5Φ*11mm-1.4Φ)"/>
    <x v="2564"/>
    <x v="0"/>
  </r>
  <r>
    <x v="55"/>
    <x v="55"/>
    <s v="전라아크릴"/>
    <d v="2023-11-27T00:00:00"/>
    <s v="20231127-4003-2"/>
    <s v="아크릴필터(1140*7.5*1.2T)"/>
    <x v="1810"/>
    <x v="0"/>
  </r>
  <r>
    <x v="55"/>
    <x v="55"/>
    <s v="(주)정도파워텍"/>
    <d v="2023-11-27T00:00:00"/>
    <s v="20231127-4004-2"/>
    <s v="SMPS(JD009/150W형)"/>
    <x v="2022"/>
    <x v="0"/>
  </r>
  <r>
    <x v="55"/>
    <x v="55"/>
    <s v="(유)씨피전자"/>
    <d v="2023-11-27T00:00:00"/>
    <s v="20231127-4005-4"/>
    <s v="Plating Sample(OPU13TLE) 외"/>
    <x v="3058"/>
    <x v="0"/>
  </r>
  <r>
    <x v="55"/>
    <x v="55"/>
    <s v="주식회사 세기하이텍"/>
    <d v="2023-11-27T00:00:00"/>
    <s v="20231127-4006-2"/>
    <s v="LED투광등(100W)"/>
    <x v="2094"/>
    <x v="0"/>
  </r>
  <r>
    <x v="55"/>
    <x v="55"/>
    <s v="세원옵틱스(주)"/>
    <d v="2023-11-27T00:00:00"/>
    <s v="20231127-4007-2"/>
    <s v="COVER GLASS(0.4T/100mm*100mm)"/>
    <x v="1973"/>
    <x v="0"/>
  </r>
  <r>
    <x v="55"/>
    <x v="55"/>
    <s v="(주)덕성테크팩"/>
    <d v="2023-11-27T00:00:00"/>
    <s v="20231127-4008-2"/>
    <s v="DICING TAPE(PS50U) 외"/>
    <x v="3059"/>
    <x v="0"/>
  </r>
  <r>
    <x v="55"/>
    <x v="55"/>
    <s v="하이솔이엠 주식회사"/>
    <d v="2023-11-27T00:00:00"/>
    <s v="20231127-4009-2"/>
    <s v="CMC(230H-O-2512B) 외"/>
    <x v="3060"/>
    <x v="0"/>
  </r>
  <r>
    <x v="55"/>
    <x v="55"/>
    <s v="세원옵틱스(주)"/>
    <d v="2023-11-27T00:00:00"/>
    <s v="20231127-4010-2"/>
    <s v="민군기술이전사업 과제 관련 Window(Φ6.5×0.6T, B270)"/>
    <x v="1775"/>
    <x v="0"/>
  </r>
  <r>
    <x v="55"/>
    <x v="55"/>
    <s v="주식회사 송백이엔에스"/>
    <d v="2023-11-27T00:00:00"/>
    <s v="20231127-4011-2"/>
    <s v="OL85NLD-O 외"/>
    <x v="3061"/>
    <x v="0"/>
  </r>
  <r>
    <x v="55"/>
    <x v="55"/>
    <s v="서현전자"/>
    <d v="2023-11-27T00:00:00"/>
    <s v="20231127-4012-2"/>
    <s v="Rigid-PCB(이중모드 검출기)"/>
    <x v="2721"/>
    <x v="0"/>
  </r>
  <r>
    <x v="55"/>
    <x v="55"/>
    <s v="우명전자산업"/>
    <d v="2023-11-27T00:00:00"/>
    <s v="20231127-4013-2"/>
    <s v="민군기술이전사업 과제 관련 PCB(소형 저전력 양자센서용)"/>
    <x v="2240"/>
    <x v="0"/>
  </r>
  <r>
    <x v="55"/>
    <x v="55"/>
    <s v="서현전자"/>
    <d v="2023-11-27T00:00:00"/>
    <s v="20231127-4014-2"/>
    <s v="민군기술이전사업 과제 관련 FPCB(0.2T, ENIG)"/>
    <x v="75"/>
    <x v="0"/>
  </r>
  <r>
    <x v="55"/>
    <x v="55"/>
    <s v="알엔에스 주식회사"/>
    <d v="2023-11-27T00:00:00"/>
    <s v="20231127-4015-2"/>
    <s v="PCB(OP304TL-1) 외"/>
    <x v="3062"/>
    <x v="0"/>
  </r>
  <r>
    <x v="55"/>
    <x v="55"/>
    <s v="주식회사 비츠엘이디"/>
    <d v="2023-11-27T00:00:00"/>
    <s v="20231127-4016-2"/>
    <s v="ODTLN-015-01"/>
    <x v="3063"/>
    <x v="0"/>
  </r>
  <r>
    <x v="55"/>
    <x v="55"/>
    <s v="(주)큐에스아이"/>
    <d v="2023-11-27T00:00:00"/>
    <s v="20231127-4017-2"/>
    <s v="L/D(QL65D7SC-L) 외"/>
    <x v="3064"/>
    <x v="0"/>
  </r>
  <r>
    <x v="55"/>
    <x v="55"/>
    <s v="주식회사 유니언스"/>
    <d v="2023-11-27T00:00:00"/>
    <s v="20231127-4018-2"/>
    <s v="크리너(E-Z CLEAN)"/>
    <x v="2246"/>
    <x v="0"/>
  </r>
  <r>
    <x v="55"/>
    <x v="55"/>
    <s v="디자인봄"/>
    <d v="2023-11-27T00:00:00"/>
    <s v="20231127-7005-2"/>
    <s v="홈페이지 웹호스팅 연장(1년)"/>
    <x v="2181"/>
    <x v="0"/>
  </r>
  <r>
    <x v="55"/>
    <x v="55"/>
    <s v="인천공항세관장"/>
    <d v="2023-11-27T00:00:00"/>
    <s v="20231127-7006-1"/>
    <s v="PCB(OP3216TF A04) 수입시 수입부가세"/>
    <x v="3065"/>
    <x v="0"/>
  </r>
  <r>
    <x v="55"/>
    <x v="55"/>
    <s v="인천공항세관장"/>
    <d v="2023-11-27T00:00:00"/>
    <s v="20231127-7008-1"/>
    <s v="형광체 휠 모터 수입시 수입부가세"/>
    <x v="3066"/>
    <x v="0"/>
  </r>
  <r>
    <x v="55"/>
    <x v="55"/>
    <s v="한국농업기술진흥원"/>
    <d v="2023-11-27T00:00:00"/>
    <s v="20231127-7012-2"/>
    <s v="필라스크리에이션 및 템퍼스 CO2 센서 시험수수료"/>
    <x v="3067"/>
    <x v="0"/>
  </r>
  <r>
    <x v="55"/>
    <x v="55"/>
    <s v="매직에듀"/>
    <d v="2023-11-27T00:00:00"/>
    <s v="20231127-7013-2"/>
    <s v="LED조명 출하시 운반비"/>
    <x v="2234"/>
    <x v="0"/>
  </r>
  <r>
    <x v="55"/>
    <x v="55"/>
    <s v="한국에너지공단(본사)"/>
    <d v="2023-11-27T00:00:00"/>
    <s v="20231127-7018-2"/>
    <s v="LED실내조명 고효율인증서 발급수수료"/>
    <x v="3068"/>
    <x v="0"/>
  </r>
  <r>
    <x v="55"/>
    <x v="55"/>
    <s v="주식회사 다이테크"/>
    <d v="2023-11-28T00:00:00"/>
    <s v="20231128-4001-2"/>
    <s v="SAW GLASS(OHT0506P) 외"/>
    <x v="2887"/>
    <x v="0"/>
  </r>
  <r>
    <x v="55"/>
    <x v="55"/>
    <s v="(주)알텍"/>
    <d v="2023-11-28T00:00:00"/>
    <s v="20231128-4002-2"/>
    <s v="외함(루나미니_2구)"/>
    <x v="1973"/>
    <x v="0"/>
  </r>
  <r>
    <x v="55"/>
    <x v="55"/>
    <s v="건웅기계주식회사"/>
    <d v="2023-11-28T00:00:00"/>
    <s v="20231128-4003-4"/>
    <s v="박스 및 포장비(양문형) 외"/>
    <x v="3069"/>
    <x v="0"/>
  </r>
  <r>
    <x v="55"/>
    <x v="55"/>
    <s v="(주)케이티"/>
    <d v="2023-11-30T00:00:00"/>
    <s v="20231130-7001-2"/>
    <s v="사회보험EDI이용료"/>
    <x v="2099"/>
    <x v="0"/>
  </r>
  <r>
    <x v="55"/>
    <x v="55"/>
    <s v="(주)케이티"/>
    <d v="2023-11-30T00:00:00"/>
    <s v="20231130-7001-4"/>
    <s v="자동화재속보설비 통신비"/>
    <x v="2100"/>
    <x v="0"/>
  </r>
  <r>
    <x v="55"/>
    <x v="55"/>
    <s v="정자엠코헤리츠 관리사무소"/>
    <d v="2023-11-30T00:00:00"/>
    <s v="20231130-7002-2"/>
    <s v="관리비(엠코헤리츠 302/707)"/>
    <x v="3070"/>
    <x v="0"/>
  </r>
  <r>
    <x v="55"/>
    <x v="55"/>
    <s v="정자엠코헤리츠 관리사무소"/>
    <d v="2023-11-30T00:00:00"/>
    <s v="20231130-7002-4"/>
    <s v="관리비(엠코헤리츠 302/707)"/>
    <x v="1"/>
    <x v="0"/>
  </r>
  <r>
    <x v="55"/>
    <x v="55"/>
    <s v="(유)군산종합가스"/>
    <d v="2023-11-30T00:00:00"/>
    <s v="20231130-7004-2"/>
    <s v="LPG가스요금"/>
    <x v="3071"/>
    <x v="0"/>
  </r>
  <r>
    <x v="55"/>
    <x v="55"/>
    <s v="(주)LG유플러스"/>
    <d v="2023-11-30T00:00:00"/>
    <s v="20231130-7006-2"/>
    <s v="전화요금"/>
    <x v="3072"/>
    <x v="0"/>
  </r>
  <r>
    <x v="55"/>
    <x v="55"/>
    <s v="국보물류(주)"/>
    <d v="2023-11-30T00:00:00"/>
    <s v="20231130-7018-2"/>
    <s v="OMRON(상해) 수출통관료"/>
    <x v="2104"/>
    <x v="0"/>
  </r>
  <r>
    <x v="55"/>
    <x v="55"/>
    <s v="국보물류(주)"/>
    <d v="2023-11-30T00:00:00"/>
    <s v="20231130-7018-3"/>
    <s v="OMRON(상해) 수출통관료"/>
    <x v="2104"/>
    <x v="0"/>
  </r>
  <r>
    <x v="55"/>
    <x v="55"/>
    <s v="국보물류(주)"/>
    <d v="2023-11-30T00:00:00"/>
    <s v="20231130-7018-5"/>
    <s v="OMRON(상해) 수출통관료"/>
    <x v="2104"/>
    <x v="0"/>
  </r>
  <r>
    <x v="55"/>
    <x v="55"/>
    <s v="국보물류(주)"/>
    <d v="2023-11-30T00:00:00"/>
    <s v="20231130-7018-6"/>
    <s v="OMRON(상해) 수출통관료"/>
    <x v="2104"/>
    <x v="0"/>
  </r>
  <r>
    <x v="55"/>
    <x v="55"/>
    <s v="익산관세사무소"/>
    <d v="2023-11-30T00:00:00"/>
    <s v="20231130-7019-2"/>
    <s v="NATEC 수출통관료"/>
    <x v="2808"/>
    <x v="0"/>
  </r>
  <r>
    <x v="55"/>
    <x v="55"/>
    <s v="로젠전주"/>
    <d v="2023-11-30T00:00:00"/>
    <s v="20231130-7022-3"/>
    <s v="11월분 택배료"/>
    <x v="3073"/>
    <x v="0"/>
  </r>
  <r>
    <x v="55"/>
    <x v="55"/>
    <s v="현대3공단 주유소"/>
    <d v="2023-11-30T00:00:00"/>
    <s v="20231130-7024-5"/>
    <s v="11월 주유"/>
    <x v="1"/>
    <x v="0"/>
  </r>
  <r>
    <x v="55"/>
    <x v="55"/>
    <s v="현대3공단 주유소"/>
    <d v="2023-11-30T00:00:00"/>
    <s v="20231130-7024-6"/>
    <s v="11월 주유"/>
    <x v="1"/>
    <x v="0"/>
  </r>
  <r>
    <x v="55"/>
    <x v="55"/>
    <s v="전북완주봉동용암(경동택배)"/>
    <d v="2023-11-30T00:00:00"/>
    <s v="20231130-7026-4"/>
    <s v="11월분 택배료"/>
    <x v="3074"/>
    <x v="0"/>
  </r>
  <r>
    <x v="55"/>
    <x v="55"/>
    <s v="유한회사 제이와이산업"/>
    <d v="2023-11-30T00:00:00"/>
    <s v="20231130-7028-2"/>
    <s v="11월 일반폐기물 처리"/>
    <x v="647"/>
    <x v="0"/>
  </r>
  <r>
    <x v="55"/>
    <x v="55"/>
    <s v="엘에프에스(주)오디텍점"/>
    <d v="2023-11-30T00:00:00"/>
    <s v="20231130-7031-3"/>
    <s v="11월 식대"/>
    <x v="3075"/>
    <x v="0"/>
  </r>
  <r>
    <x v="55"/>
    <x v="55"/>
    <s v="우명전자산업"/>
    <d v="2023-12-01T00:00:00"/>
    <s v="20231201-4001-2"/>
    <s v="민군기술이전사업 과제 관련 PCB(소형 저전력 양자센서용)"/>
    <x v="1303"/>
    <x v="0"/>
  </r>
  <r>
    <x v="55"/>
    <x v="55"/>
    <s v="(주)비트정보기술"/>
    <d v="2023-12-01T00:00:00"/>
    <s v="20231201-7003-2"/>
    <s v="12월 ERP 유지 보수비"/>
    <x v="1980"/>
    <x v="0"/>
  </r>
  <r>
    <x v="55"/>
    <x v="55"/>
    <s v="RAYTRONJAPAN"/>
    <d v="2023-12-04T00:00:00"/>
    <s v="20231204-4001-2"/>
    <s v="CHIP(SU7500)-유상사급 외"/>
    <x v="1"/>
    <x v="0"/>
  </r>
  <r>
    <x v="55"/>
    <x v="55"/>
    <s v="NATEC"/>
    <d v="2023-12-04T00:00:00"/>
    <s v="20231204-4002-2"/>
    <s v="CHIP(ES-SASFPN14/38-43-48mW)"/>
    <x v="1"/>
    <x v="0"/>
  </r>
  <r>
    <x v="55"/>
    <x v="55"/>
    <s v="(주)엔토스"/>
    <d v="2023-12-04T00:00:00"/>
    <s v="20231204-4003-2"/>
    <s v="ODTLN-036-01-V2"/>
    <x v="3076"/>
    <x v="0"/>
  </r>
  <r>
    <x v="55"/>
    <x v="55"/>
    <s v="헤라코리아"/>
    <d v="2023-12-04T00:00:00"/>
    <s v="20231204-4004-2"/>
    <s v="AU WIRE(1.2MIL±1.7um) 외"/>
    <x v="3077"/>
    <x v="0"/>
  </r>
  <r>
    <x v="55"/>
    <x v="55"/>
    <s v="주식회사 더유엠에스"/>
    <d v="2023-12-04T00:00:00"/>
    <s v="20231204-4005-2"/>
    <s v="동작감지센서보드"/>
    <x v="161"/>
    <x v="0"/>
  </r>
  <r>
    <x v="55"/>
    <x v="55"/>
    <s v="(사)대한산업보건협회광주전남지"/>
    <d v="2023-12-04T00:00:00"/>
    <s v="20231204-7004-2"/>
    <s v="관리감독자교육(최권식,김상중)"/>
    <x v="1"/>
    <x v="0"/>
  </r>
  <r>
    <x v="55"/>
    <x v="55"/>
    <s v="용달화물"/>
    <d v="2023-12-04T00:00:00"/>
    <s v="20231204-7006-2"/>
    <s v="LED조명 출하시 운반비"/>
    <x v="2119"/>
    <x v="0"/>
  </r>
  <r>
    <x v="55"/>
    <x v="55"/>
    <s v="디엠에스"/>
    <d v="2023-12-04T00:00:00"/>
    <s v="20231204-7011-2"/>
    <s v="LG전자향 형광체 조립품 납품시 운반비"/>
    <x v="1677"/>
    <x v="0"/>
  </r>
  <r>
    <x v="55"/>
    <x v="55"/>
    <s v="오피스디포 전주점"/>
    <d v="2023-12-04T00:00:00"/>
    <s v="20231204-7019-2"/>
    <s v="핵심소재- 사무용품 구매 건"/>
    <x v="3078"/>
    <x v="0"/>
  </r>
  <r>
    <x v="55"/>
    <x v="55"/>
    <s v="한국전력공사"/>
    <d v="2023-12-05T00:00:00"/>
    <s v="20231205-7002-2"/>
    <s v="11월 전기요금(본관)"/>
    <x v="3079"/>
    <x v="0"/>
  </r>
  <r>
    <x v="55"/>
    <x v="55"/>
    <s v="주식회사 한비로"/>
    <d v="2023-12-05T00:00:00"/>
    <s v="20231205-7017-2"/>
    <s v="12월 그룹웨어 서버호스팅료"/>
    <x v="3080"/>
    <x v="0"/>
  </r>
  <r>
    <x v="55"/>
    <x v="55"/>
    <s v="서현전자"/>
    <d v="2023-12-06T00:00:00"/>
    <s v="20231206-4001-2"/>
    <s v="민군기술이전사업 과제 관련 FPCB(4 Layer)"/>
    <x v="405"/>
    <x v="0"/>
  </r>
  <r>
    <x v="55"/>
    <x v="55"/>
    <s v="NICHIA CORPORATION"/>
    <d v="2023-12-06T00:00:00"/>
    <s v="20231206-4002-2"/>
    <s v="UV LED(NSHU591C)365NM"/>
    <x v="1"/>
    <x v="0"/>
  </r>
  <r>
    <x v="55"/>
    <x v="55"/>
    <s v="화일조명"/>
    <d v="2023-12-06T00:00:00"/>
    <s v="20231206-4003-2"/>
    <s v="ODTLP-050-57K(E)"/>
    <x v="815"/>
    <x v="0"/>
  </r>
  <r>
    <x v="55"/>
    <x v="55"/>
    <s v="TAIWAN ASIA SEMICONDUCTOR CORPORATION"/>
    <d v="2023-12-07T00:00:00"/>
    <s v="20231207-4001-2"/>
    <s v="CHIP(PD-0084U) 외"/>
    <x v="1"/>
    <x v="0"/>
  </r>
  <r>
    <x v="55"/>
    <x v="55"/>
    <s v="(유)전북전기관리소"/>
    <d v="2023-12-08T00:00:00"/>
    <s v="20231208-7005-2"/>
    <s v="12월 전기안전관리대행수수료"/>
    <x v="1984"/>
    <x v="0"/>
  </r>
  <r>
    <x v="55"/>
    <x v="55"/>
    <s v="영진고무"/>
    <d v="2023-12-11T00:00:00"/>
    <s v="20231211-4001-2"/>
    <s v="지역특화산업육성 과제 관련 패커 고무(RUBBER)"/>
    <x v="2641"/>
    <x v="0"/>
  </r>
  <r>
    <x v="55"/>
    <x v="55"/>
    <s v="주식회사마루디자인"/>
    <d v="2023-12-11T00:00:00"/>
    <s v="20231211-4002-2"/>
    <s v="민군기술이전사업 과제 관련 VCSEL test  block BTM_rev1 외"/>
    <x v="2053"/>
    <x v="0"/>
  </r>
  <r>
    <x v="55"/>
    <x v="55"/>
    <s v="(주)유피테크"/>
    <d v="2023-12-11T00:00:00"/>
    <s v="20231211-4003-2"/>
    <s v="민군기술이전사업 과제 관련 METAL MASK(650×550)"/>
    <x v="2119"/>
    <x v="0"/>
  </r>
  <r>
    <x v="55"/>
    <x v="55"/>
    <s v="(주)유피테크"/>
    <d v="2023-12-11T00:00:00"/>
    <s v="20231211-4004-2"/>
    <s v="민군기술이전사업 과제 관련 METAL MASK(0.1T)"/>
    <x v="2119"/>
    <x v="0"/>
  </r>
  <r>
    <x v="55"/>
    <x v="55"/>
    <s v="채움하이텍"/>
    <d v="2023-12-11T00:00:00"/>
    <s v="20231211-4005-2"/>
    <s v="민군기술이전사업 과제 관련 ASSEMBLY JIG TOOL(황동, POM)"/>
    <x v="73"/>
    <x v="0"/>
  </r>
  <r>
    <x v="55"/>
    <x v="55"/>
    <s v="(주)실텍"/>
    <d v="2023-12-11T00:00:00"/>
    <s v="20231211-4006-2"/>
    <s v="민군기술이전사업 과제 관련 조립용 Tool"/>
    <x v="360"/>
    <x v="0"/>
  </r>
  <r>
    <x v="55"/>
    <x v="55"/>
    <s v="주식회사오감테크놀러지"/>
    <d v="2023-12-11T00:00:00"/>
    <s v="20231211-4007-2"/>
    <s v="민군기술이전사업 과제 관련 Ceramic Heater(3×2.3×0.5T) 외"/>
    <x v="3081"/>
    <x v="0"/>
  </r>
  <r>
    <x v="55"/>
    <x v="55"/>
    <s v="(주)에이멕"/>
    <d v="2023-12-11T00:00:00"/>
    <s v="20231211-4008-2"/>
    <s v="농축연마액(73A)"/>
    <x v="1715"/>
    <x v="0"/>
  </r>
  <r>
    <x v="55"/>
    <x v="55"/>
    <s v="다화테크놀로지코리아 유한책임회사"/>
    <d v="2023-12-11T00:00:00"/>
    <s v="20231211-4009-2"/>
    <s v="지역특화산업육성 과제 관련 카메라 외 2종(HFW5442H)"/>
    <x v="2719"/>
    <x v="0"/>
  </r>
  <r>
    <x v="55"/>
    <x v="55"/>
    <s v="주식회사 삼창휴먼라이트"/>
    <d v="2023-12-11T00:00:00"/>
    <s v="20231211-4010-2"/>
    <s v="센서등(ODTLS-010-57K) 외"/>
    <x v="319"/>
    <x v="0"/>
  </r>
  <r>
    <x v="55"/>
    <x v="55"/>
    <s v="개별화물"/>
    <d v="2023-12-11T00:00:00"/>
    <s v="20231211-7004-2"/>
    <s v="LED조명 출하시 운반비"/>
    <x v="1976"/>
    <x v="0"/>
  </r>
  <r>
    <x v="55"/>
    <x v="55"/>
    <s v="인천공항세관장"/>
    <d v="2023-12-11T00:00:00"/>
    <s v="20231211-7006-1"/>
    <s v="CHIP(ES-SASFPN14) 외 수입시 수입부가세"/>
    <x v="3082"/>
    <x v="0"/>
  </r>
  <r>
    <x v="55"/>
    <x v="55"/>
    <s v="인천공항세관장"/>
    <d v="2023-12-11T00:00:00"/>
    <s v="20231211-7007-1"/>
    <s v="SU7500CSP 수입시 수입부가세"/>
    <x v="3083"/>
    <x v="0"/>
  </r>
  <r>
    <x v="55"/>
    <x v="55"/>
    <s v="특급합동관세사무소"/>
    <d v="2023-12-11T00:00:00"/>
    <s v="20231211-7007-3"/>
    <s v="SU7500CSP 수입시 수입통관비"/>
    <x v="3084"/>
    <x v="0"/>
  </r>
  <r>
    <x v="55"/>
    <x v="55"/>
    <s v="호남물류"/>
    <d v="2023-12-11T00:00:00"/>
    <s v="20231211-7008-2"/>
    <s v="장비 이관시 운임"/>
    <x v="1973"/>
    <x v="0"/>
  </r>
  <r>
    <x v="55"/>
    <x v="55"/>
    <s v="해성종합중기(공단지게차)"/>
    <d v="2023-12-11T00:00:00"/>
    <s v="20231211-7009-2"/>
    <s v="장비 이관시 지게차사용료"/>
    <x v="2234"/>
    <x v="0"/>
  </r>
  <r>
    <x v="55"/>
    <x v="55"/>
    <s v="전북지게차"/>
    <d v="2023-12-11T00:00:00"/>
    <s v="20231211-7010-2"/>
    <s v="LED조명 납품시 지게차사용료"/>
    <x v="1973"/>
    <x v="0"/>
  </r>
  <r>
    <x v="55"/>
    <x v="55"/>
    <s v="개별화물"/>
    <d v="2023-12-11T00:00:00"/>
    <s v="20231211-7011-2"/>
    <s v="LED조명 출하시 운반비"/>
    <x v="1976"/>
    <x v="0"/>
  </r>
  <r>
    <x v="55"/>
    <x v="55"/>
    <s v="오칠오공화물"/>
    <d v="2023-12-11T00:00:00"/>
    <s v="20231211-7012-2"/>
    <s v="LED조명 출하시 운반비"/>
    <x v="1993"/>
    <x v="0"/>
  </r>
  <r>
    <x v="55"/>
    <x v="55"/>
    <s v="인천공항세관장"/>
    <d v="2023-12-11T00:00:00"/>
    <s v="20231211-7013-1"/>
    <s v="LED(NSHU591C) 외 수입시 수입부가세"/>
    <x v="3085"/>
    <x v="0"/>
  </r>
  <r>
    <x v="55"/>
    <x v="55"/>
    <s v="강명희(전북80아5772)"/>
    <d v="2023-12-11T00:00:00"/>
    <s v="20231211-7017-2"/>
    <s v="LED조명기구 납품시 운반비"/>
    <x v="1976"/>
    <x v="0"/>
  </r>
  <r>
    <x v="55"/>
    <x v="55"/>
    <s v="인천공항세관장"/>
    <d v="2023-12-11T00:00:00"/>
    <s v="20231211-7019-1"/>
    <s v="CHIP(ED-011SRD) 외 수입시 수입부가세"/>
    <x v="3086"/>
    <x v="0"/>
  </r>
  <r>
    <x v="55"/>
    <x v="55"/>
    <s v="(주)한국알루미늄"/>
    <d v="2023-12-12T00:00:00"/>
    <s v="20231212-4001-2"/>
    <s v="지역특화산업육성 과제 관련 AL 프로파일(2040)"/>
    <x v="161"/>
    <x v="0"/>
  </r>
  <r>
    <x v="55"/>
    <x v="55"/>
    <s v="우명전자산업"/>
    <d v="2023-12-12T00:00:00"/>
    <s v="20231212-4003-2"/>
    <s v="지역특화산업육성 과제 관련 PCB(FR4, 2LY)"/>
    <x v="1715"/>
    <x v="0"/>
  </r>
  <r>
    <x v="55"/>
    <x v="55"/>
    <s v="우명전자산업"/>
    <d v="2023-12-12T00:00:00"/>
    <s v="20231212-4004-2"/>
    <s v="민군기술이전사업 과제 관련 PCB(FR-4/1.2T/2LYR)"/>
    <x v="1652"/>
    <x v="0"/>
  </r>
  <r>
    <x v="55"/>
    <x v="55"/>
    <s v="주식회사 거도"/>
    <d v="2023-12-12T00:00:00"/>
    <s v="20231212-4005-2"/>
    <s v="지역특화산업육성 과제 관련 분리형 패커"/>
    <x v="1817"/>
    <x v="0"/>
  </r>
  <r>
    <x v="55"/>
    <x v="55"/>
    <s v="주식회사 어포스텍"/>
    <d v="2023-12-13T00:00:00"/>
    <s v="20231213-4001-2"/>
    <s v="민군기술이전사업 과제 관련 Contact JIG(Probe Pin JIG) 외"/>
    <x v="3087"/>
    <x v="0"/>
  </r>
  <r>
    <x v="55"/>
    <x v="55"/>
    <s v="RAYTRONJAPAN"/>
    <d v="2023-12-14T00:00:00"/>
    <s v="20231214-4001-2"/>
    <s v="접착제(C-9022) 외"/>
    <x v="1"/>
    <x v="0"/>
  </r>
  <r>
    <x v="55"/>
    <x v="55"/>
    <s v="(주)한국알루미늄"/>
    <d v="2023-12-15T00:00:00"/>
    <s v="20231215-4001-2"/>
    <s v="지역특화산업육성 과제 관련 AL 프로파일(흑색, AL, 2040)"/>
    <x v="161"/>
    <x v="0"/>
  </r>
  <r>
    <x v="55"/>
    <x v="55"/>
    <s v="주식회사 브로스코어"/>
    <d v="2023-12-15T00:00:00"/>
    <s v="20231215-4002-2"/>
    <s v="지역특화산업육성 과제 관련 일체형 패커 외 3종"/>
    <x v="360"/>
    <x v="0"/>
  </r>
  <r>
    <x v="55"/>
    <x v="55"/>
    <s v="NATEC"/>
    <d v="2023-12-15T00:00:00"/>
    <s v="20231215-4003-2"/>
    <s v="CHIP(ES-SASFPN14/38-43-48mW)"/>
    <x v="1"/>
    <x v="0"/>
  </r>
  <r>
    <x v="55"/>
    <x v="55"/>
    <s v="파리바게트 삼례점"/>
    <d v="2023-12-15T00:00:00"/>
    <s v="20231215-7001-2"/>
    <s v="11월 생일자 케익 및 자녀수능지원"/>
    <x v="3088"/>
    <x v="0"/>
  </r>
  <r>
    <x v="55"/>
    <x v="55"/>
    <s v="코오롱하이필(대양)"/>
    <d v="2023-12-15T00:00:00"/>
    <s v="20231215-7007-2"/>
    <s v="12월 정수기렌탈"/>
    <x v="1810"/>
    <x v="0"/>
  </r>
  <r>
    <x v="55"/>
    <x v="55"/>
    <s v="엠에스테크(MS TECH)"/>
    <d v="2023-12-18T00:00:00"/>
    <s v="20231218-4001-2"/>
    <s v="지역특화산업육성 과제 관련 패커 프레임(STS304)"/>
    <x v="1918"/>
    <x v="0"/>
  </r>
  <r>
    <x v="55"/>
    <x v="55"/>
    <s v="인천공항세관장"/>
    <d v="2023-12-18T00:00:00"/>
    <s v="20231218-7001-1"/>
    <s v="APC DEMO SAMPLE 외 수입시 수입부가세"/>
    <x v="3089"/>
    <x v="0"/>
  </r>
  <r>
    <x v="55"/>
    <x v="55"/>
    <s v="강명희(전북80아5772)"/>
    <d v="2023-12-18T00:00:00"/>
    <s v="20231218-7005-2"/>
    <s v="LED조명기구 납품시 운반비"/>
    <x v="1976"/>
    <x v="0"/>
  </r>
  <r>
    <x v="55"/>
    <x v="55"/>
    <s v="인천공항세관장"/>
    <d v="2023-12-18T00:00:00"/>
    <s v="20231218-7006-1"/>
    <s v="SUNNY OPTICS 6031B-919 입고시 수입부가세"/>
    <x v="3090"/>
    <x v="0"/>
  </r>
  <r>
    <x v="55"/>
    <x v="55"/>
    <s v="(유)전북전기관리소"/>
    <d v="2023-12-18T00:00:00"/>
    <s v="20231218-7007-2"/>
    <s v="화장실 전등 교체"/>
    <x v="2504"/>
    <x v="0"/>
  </r>
  <r>
    <x v="55"/>
    <x v="55"/>
    <s v="신혼꽃화원"/>
    <d v="2023-12-18T00:00:00"/>
    <s v="20231218-7008-2"/>
    <s v="거래처대표 모친상 근조외4건"/>
    <x v="1"/>
    <x v="0"/>
  </r>
  <r>
    <x v="55"/>
    <x v="55"/>
    <s v="미림주방가구"/>
    <d v="2023-12-18T00:00:00"/>
    <s v="20231218-7011-2"/>
    <s v="LED 영업수수료"/>
    <x v="3091"/>
    <x v="0"/>
  </r>
  <r>
    <x v="55"/>
    <x v="55"/>
    <s v="한국전자기술연구원"/>
    <d v="2023-12-18T00:00:00"/>
    <s v="20231218-7012-2"/>
    <s v="지역특화산업육성 과제 관련 정량적 목표 시헙수수료"/>
    <x v="1471"/>
    <x v="0"/>
  </r>
  <r>
    <x v="55"/>
    <x v="55"/>
    <s v="평화운수7232"/>
    <d v="2023-12-18T00:00:00"/>
    <s v="20231218-7014-2"/>
    <s v="LED조명기구 납품시 운반비"/>
    <x v="1976"/>
    <x v="0"/>
  </r>
  <r>
    <x v="55"/>
    <x v="55"/>
    <s v="개인용달"/>
    <d v="2023-12-18T00:00:00"/>
    <s v="20231218-7015-2"/>
    <s v="LED조명기구 납품시 운반비"/>
    <x v="2145"/>
    <x v="0"/>
  </r>
  <r>
    <x v="55"/>
    <x v="55"/>
    <s v="인천공항세관장"/>
    <d v="2023-12-18T00:00:00"/>
    <s v="20231218-7017-1"/>
    <s v="SILICON RESIN 외 수입시 수입부가세"/>
    <x v="3092"/>
    <x v="0"/>
  </r>
  <r>
    <x v="55"/>
    <x v="55"/>
    <s v="인천공항세관장"/>
    <d v="2023-12-18T00:00:00"/>
    <s v="20231218-7018-1"/>
    <s v="CHIP(ES-SASFPN14) 외 수입시 수입부가세"/>
    <x v="3093"/>
    <x v="0"/>
  </r>
  <r>
    <x v="55"/>
    <x v="55"/>
    <s v="클랩"/>
    <d v="2023-12-18T00:00:00"/>
    <s v="20231218-7025-2"/>
    <s v="핵심소재- 안전관리용품 구매 건"/>
    <x v="3094"/>
    <x v="0"/>
  </r>
  <r>
    <x v="55"/>
    <x v="55"/>
    <s v="한국전력공사"/>
    <d v="2023-12-18T00:00:00"/>
    <s v="20231218-7026-2"/>
    <s v="전기요금(신관)"/>
    <x v="3095"/>
    <x v="0"/>
  </r>
  <r>
    <x v="55"/>
    <x v="55"/>
    <s v="SK텔레콤"/>
    <d v="2023-12-18T00:00:00"/>
    <s v="20231218-7027-13"/>
    <s v="이동전화요금 010-5720-1550"/>
    <x v="3096"/>
    <x v="0"/>
  </r>
  <r>
    <x v="55"/>
    <x v="55"/>
    <s v="한국로봇산업협회"/>
    <d v="2023-12-19T00:00:00"/>
    <s v="20231219-7009-2"/>
    <s v="2023 독일 뮌헨 자동화 전시회 한국관 참가 신청비 환급"/>
    <x v="1"/>
    <x v="0"/>
  </r>
  <r>
    <x v="55"/>
    <x v="55"/>
    <s v="광전자(주)"/>
    <d v="2023-12-20T00:00:00"/>
    <s v="20231220-4001-2"/>
    <s v="CHIP(OPA9447) 외"/>
    <x v="3097"/>
    <x v="0"/>
  </r>
  <r>
    <x v="55"/>
    <x v="55"/>
    <s v="익산세기냉동"/>
    <d v="2023-12-20T00:00:00"/>
    <s v="20231220-4002-2"/>
    <s v="부직포(ACU)_20M"/>
    <x v="2181"/>
    <x v="0"/>
  </r>
  <r>
    <x v="55"/>
    <x v="55"/>
    <s v="롯데렌탈(주)"/>
    <d v="2023-12-20T00:00:00"/>
    <s v="20231220-7006-7"/>
    <s v="차량렌탈(155하8506)"/>
    <x v="1"/>
    <x v="0"/>
  </r>
  <r>
    <x v="55"/>
    <x v="55"/>
    <s v="롯데렌탈(주)"/>
    <d v="2023-12-20T00:00:00"/>
    <s v="20231220-7006-9"/>
    <s v="차량렌탈(145호7991)"/>
    <x v="1"/>
    <x v="0"/>
  </r>
  <r>
    <x v="55"/>
    <x v="55"/>
    <s v="롯데렌탈(주)"/>
    <d v="2023-12-20T00:00:00"/>
    <s v="20231220-7006-11"/>
    <s v="차량렌탈(160하9089)"/>
    <x v="1"/>
    <x v="0"/>
  </r>
  <r>
    <x v="55"/>
    <x v="55"/>
    <s v="롯데렌탈(주)"/>
    <d v="2023-12-20T00:00:00"/>
    <s v="20231220-7006-13"/>
    <s v="차량렌탈(172호7801)"/>
    <x v="1"/>
    <x v="0"/>
  </r>
  <r>
    <x v="55"/>
    <x v="55"/>
    <s v="롯데렌탈(주)"/>
    <d v="2023-12-20T00:00:00"/>
    <s v="20231220-7006-15"/>
    <s v="차량렌탈(172호7802)"/>
    <x v="1"/>
    <x v="0"/>
  </r>
  <r>
    <x v="55"/>
    <x v="55"/>
    <s v="신한은행"/>
    <d v="2023-12-20T00:00:00"/>
    <s v="20231220-7009-2"/>
    <s v="공인인증서 갱신수수료"/>
    <x v="2754"/>
    <x v="0"/>
  </r>
  <r>
    <x v="55"/>
    <x v="55"/>
    <s v="우진ACT 호남지사"/>
    <d v="2023-12-20T00:00:00"/>
    <s v="20231220-7011-2"/>
    <s v="핵심소재- 안전관리용품 구매 건"/>
    <x v="3098"/>
    <x v="0"/>
  </r>
  <r>
    <x v="55"/>
    <x v="55"/>
    <s v="㈜루미컴"/>
    <d v="2023-12-20T00:00:00"/>
    <s v="20231220-7012-2"/>
    <s v="핵심소재 원천기술 과제 관련 안전관리용품"/>
    <x v="74"/>
    <x v="0"/>
  </r>
  <r>
    <x v="55"/>
    <x v="55"/>
    <s v="덕성기획"/>
    <d v="2023-12-21T00:00:00"/>
    <s v="20231221-4001-2"/>
    <s v="라벨스티커(은무데드롱 90*100)"/>
    <x v="1656"/>
    <x v="0"/>
  </r>
  <r>
    <x v="55"/>
    <x v="55"/>
    <s v="오피스디포 전주점"/>
    <d v="2023-12-21T00:00:00"/>
    <s v="20231221-7002-2"/>
    <s v="핵심소재- 사무용품 구매 건"/>
    <x v="3099"/>
    <x v="0"/>
  </r>
  <r>
    <x v="55"/>
    <x v="55"/>
    <s v="대진기계(주)"/>
    <d v="2023-12-22T00:00:00"/>
    <s v="20231222-4001-2"/>
    <s v="수리(AIR COMPRESSOR MOTOR)"/>
    <x v="1035"/>
    <x v="0"/>
  </r>
  <r>
    <x v="55"/>
    <x v="55"/>
    <s v="(주)헤르메스전자"/>
    <d v="2023-12-22T00:00:00"/>
    <s v="20231222-4002-2"/>
    <s v="삼성 프린트 토너 정품+재생품 SET 외"/>
    <x v="3100"/>
    <x v="0"/>
  </r>
  <r>
    <x v="55"/>
    <x v="55"/>
    <s v="(주)코스콤"/>
    <d v="2023-12-22T00:00:00"/>
    <s v="20231222-7003-2"/>
    <s v="홈페이지 주가정보시스템 이용료"/>
    <x v="2093"/>
    <x v="0"/>
  </r>
  <r>
    <x v="55"/>
    <x v="55"/>
    <s v="(주)케이티"/>
    <d v="2023-12-22T00:00:00"/>
    <s v="20231222-7006-2"/>
    <s v="사회보험EDI이용료"/>
    <x v="2099"/>
    <x v="0"/>
  </r>
  <r>
    <x v="55"/>
    <x v="55"/>
    <s v="(주)케이티"/>
    <d v="2023-12-22T00:00:00"/>
    <s v="20231222-7006-4"/>
    <s v="자동화재속보설비 통신비"/>
    <x v="2100"/>
    <x v="0"/>
  </r>
  <r>
    <x v="55"/>
    <x v="55"/>
    <s v="(주)에스원전주"/>
    <d v="2023-12-22T00:00:00"/>
    <s v="20231222-7007-2"/>
    <s v="무인기계경비용역료"/>
    <x v="2068"/>
    <x v="0"/>
  </r>
  <r>
    <x v="55"/>
    <x v="55"/>
    <s v="(주)에스원전주"/>
    <d v="2023-12-22T00:00:00"/>
    <s v="20231222-7007-4"/>
    <s v="에스원 VP이용료"/>
    <x v="1810"/>
    <x v="0"/>
  </r>
  <r>
    <x v="55"/>
    <x v="55"/>
    <s v="(주)에스원전주"/>
    <d v="2023-12-22T00:00:00"/>
    <s v="20231222-7007-6"/>
    <s v="보안정보시스템 이용료"/>
    <x v="2314"/>
    <x v="0"/>
  </r>
  <r>
    <x v="55"/>
    <x v="55"/>
    <s v="대한산업보건협회"/>
    <d v="2023-12-22T00:00:00"/>
    <s v="20231222-7008-2"/>
    <s v="12월 보건관리대행수수료"/>
    <x v="1"/>
    <x v="0"/>
  </r>
  <r>
    <x v="55"/>
    <x v="55"/>
    <s v="대한산업보건협회"/>
    <d v="2023-12-22T00:00:00"/>
    <s v="20231222-7008-4"/>
    <s v="특수검진,배치전검진"/>
    <x v="1"/>
    <x v="0"/>
  </r>
  <r>
    <x v="55"/>
    <x v="55"/>
    <s v="사단법인대한산업안전협회"/>
    <d v="2023-12-22T00:00:00"/>
    <s v="20231222-7009-2"/>
    <s v="12월 안전관리대행수수료"/>
    <x v="2067"/>
    <x v="0"/>
  </r>
  <r>
    <x v="55"/>
    <x v="55"/>
    <s v="(주)LG유플러스"/>
    <d v="2023-12-22T00:00:00"/>
    <s v="20231222-7017-2"/>
    <s v="전화요금"/>
    <x v="3101"/>
    <x v="0"/>
  </r>
  <r>
    <x v="55"/>
    <x v="55"/>
    <s v="(유)군산종합가스"/>
    <d v="2023-12-22T00:00:00"/>
    <s v="20231222-7018-2"/>
    <s v="LPG가스요금"/>
    <x v="3102"/>
    <x v="0"/>
  </r>
  <r>
    <x v="55"/>
    <x v="55"/>
    <s v="정자엠코헤리츠 관리사무소"/>
    <d v="2023-12-22T00:00:00"/>
    <s v="20231222-7021-2"/>
    <s v="관리비(엠코헤리츠 302/707)"/>
    <x v="3103"/>
    <x v="0"/>
  </r>
  <r>
    <x v="55"/>
    <x v="55"/>
    <s v="정자엠코헤리츠 관리사무소"/>
    <d v="2023-12-22T00:00:00"/>
    <s v="20231222-7021-4"/>
    <s v="관리비(엠코헤리츠 302/707)"/>
    <x v="1"/>
    <x v="0"/>
  </r>
  <r>
    <x v="55"/>
    <x v="55"/>
    <s v="세기정밀"/>
    <d v="2023-12-25T00:00:00"/>
    <s v="20231225-4001-2"/>
    <s v="L/F(ORI1210AS) 외"/>
    <x v="3104"/>
    <x v="0"/>
  </r>
  <r>
    <x v="55"/>
    <x v="55"/>
    <s v="(주)위너에코텍"/>
    <d v="2023-12-25T00:00:00"/>
    <s v="20231225-4002-2"/>
    <s v="CASE(OGT-201T)-NEW"/>
    <x v="400"/>
    <x v="0"/>
  </r>
  <r>
    <x v="55"/>
    <x v="55"/>
    <s v="주식회사 파인옵토디바이스"/>
    <d v="2023-12-25T00:00:00"/>
    <s v="20231225-4003-2"/>
    <s v="LED(STW8Q14D/T5)"/>
    <x v="3105"/>
    <x v="0"/>
  </r>
  <r>
    <x v="55"/>
    <x v="55"/>
    <s v="와이에이씨가터(주)한국지점"/>
    <d v="2023-12-25T00:00:00"/>
    <s v="20231225-4004-2"/>
    <s v="CARRIER TAPE(CSP7500)"/>
    <x v="2389"/>
    <x v="0"/>
  </r>
  <r>
    <x v="55"/>
    <x v="55"/>
    <s v="(주)덕성테크팩"/>
    <d v="2023-12-25T00:00:00"/>
    <s v="20231225-4005-2"/>
    <s v="DICING TAPE(PS50U) 외"/>
    <x v="3106"/>
    <x v="0"/>
  </r>
  <r>
    <x v="55"/>
    <x v="55"/>
    <s v="지와이컨넥터"/>
    <d v="2023-12-25T00:00:00"/>
    <s v="20231225-4006-2"/>
    <s v="HARNESS(12505HS-1526-250MM)"/>
    <x v="3107"/>
    <x v="0"/>
  </r>
  <r>
    <x v="55"/>
    <x v="55"/>
    <s v="삼한유공압"/>
    <d v="2023-12-25T00:00:00"/>
    <s v="20231225-4007-2"/>
    <s v="AIR CYL(ADQ2A50-100DC)"/>
    <x v="3108"/>
    <x v="0"/>
  </r>
  <r>
    <x v="55"/>
    <x v="55"/>
    <s v="유진시스템"/>
    <d v="2023-12-25T00:00:00"/>
    <s v="20231225-4008-2"/>
    <s v="액상 Mold Type Tape 부착 Jig 외"/>
    <x v="3109"/>
    <x v="0"/>
  </r>
  <r>
    <x v="55"/>
    <x v="55"/>
    <s v="주식회사 거성정밀"/>
    <d v="2023-12-25T00:00:00"/>
    <s v="20231225-4009-2"/>
    <s v="Al Wheel(Φ72, Al 5052, 표면부식) 외"/>
    <x v="3110"/>
    <x v="0"/>
  </r>
  <r>
    <x v="55"/>
    <x v="55"/>
    <s v="인텍"/>
    <d v="2023-12-25T00:00:00"/>
    <s v="20231225-4010-2"/>
    <s v="V1 TRIM 구조변경"/>
    <x v="2239"/>
    <x v="0"/>
  </r>
  <r>
    <x v="55"/>
    <x v="55"/>
    <s v="(주)실텍"/>
    <d v="2023-12-25T00:00:00"/>
    <s v="20231225-4011-4"/>
    <s v="CAP(25pi/Window 포함) 외"/>
    <x v="3111"/>
    <x v="0"/>
  </r>
  <r>
    <x v="55"/>
    <x v="55"/>
    <s v="주식회사 성진테크"/>
    <d v="2023-12-25T00:00:00"/>
    <s v="20231225-4012-2"/>
    <s v="COLLET(300-180-17L-BK) 외"/>
    <x v="2072"/>
    <x v="0"/>
  </r>
  <r>
    <x v="55"/>
    <x v="55"/>
    <s v="주식회사 금성전열"/>
    <d v="2023-12-25T00:00:00"/>
    <s v="20231225-4013-2"/>
    <s v="써머 커플(진공프레스용)"/>
    <x v="1735"/>
    <x v="0"/>
  </r>
  <r>
    <x v="55"/>
    <x v="55"/>
    <s v="세종산업(주)"/>
    <d v="2023-12-25T00:00:00"/>
    <s v="20231225-4014-2"/>
    <s v="실린지(10cc) 외"/>
    <x v="1810"/>
    <x v="0"/>
  </r>
  <r>
    <x v="55"/>
    <x v="55"/>
    <s v="(주)한국미스미"/>
    <d v="2023-12-25T00:00:00"/>
    <s v="20231225-4016-2"/>
    <s v="PROBE PIN(NPT018-B) 외"/>
    <x v="3112"/>
    <x v="0"/>
  </r>
  <r>
    <x v="55"/>
    <x v="55"/>
    <s v="우명전자산업"/>
    <d v="2023-12-25T00:00:00"/>
    <s v="20231225-4017-6"/>
    <s v="PCB(LC-5000B_Sample)"/>
    <x v="3113"/>
    <x v="0"/>
  </r>
  <r>
    <x v="55"/>
    <x v="55"/>
    <s v="(주)선일일렉콤"/>
    <d v="2023-12-25T00:00:00"/>
    <s v="20231225-4018-2"/>
    <s v="ODTDL-0615D57K(W) 외"/>
    <x v="3114"/>
    <x v="0"/>
  </r>
  <r>
    <x v="55"/>
    <x v="55"/>
    <s v="(주)RN2테크놀로지"/>
    <d v="2023-12-25T00:00:00"/>
    <s v="20231225-4019-2"/>
    <s v="PCB(OPI16CFF-H/CERAMIC) 외"/>
    <x v="3115"/>
    <x v="0"/>
  </r>
  <r>
    <x v="55"/>
    <x v="55"/>
    <s v="대명금속"/>
    <d v="2023-12-25T00:00:00"/>
    <s v="20231225-4020-2"/>
    <s v="둥근머리볼트(M1*5)MS"/>
    <x v="2293"/>
    <x v="0"/>
  </r>
  <r>
    <x v="55"/>
    <x v="55"/>
    <s v="주식회사 엠티아이엠"/>
    <d v="2023-12-25T00:00:00"/>
    <s v="20231225-4021-2"/>
    <s v="CARRIER TAPE(OGR-102P/24mm) 외"/>
    <x v="3116"/>
    <x v="0"/>
  </r>
  <r>
    <x v="55"/>
    <x v="55"/>
    <s v="주식회사 그린텍"/>
    <d v="2023-12-25T00:00:00"/>
    <s v="20231225-4022-2"/>
    <s v="PCB(TRIPLE EM-4P)_A01 외"/>
    <x v="3117"/>
    <x v="0"/>
  </r>
  <r>
    <x v="55"/>
    <x v="55"/>
    <s v="태성산업(주)익산공장"/>
    <d v="2023-12-25T00:00:00"/>
    <s v="20231225-4023-2"/>
    <s v="BOX(2호)"/>
    <x v="2795"/>
    <x v="0"/>
  </r>
  <r>
    <x v="55"/>
    <x v="55"/>
    <s v="오사테크"/>
    <d v="2023-12-25T00:00:00"/>
    <s v="20231225-4024-2"/>
    <s v="절연시트(9.3*0.9T)"/>
    <x v="2489"/>
    <x v="0"/>
  </r>
  <r>
    <x v="55"/>
    <x v="55"/>
    <s v="(주) 페스앤유"/>
    <d v="2023-12-25T00:00:00"/>
    <s v="20231225-4025-2"/>
    <s v="CONNECTOR(K500026-04) 외"/>
    <x v="3118"/>
    <x v="0"/>
  </r>
  <r>
    <x v="55"/>
    <x v="55"/>
    <s v="(주)지피엔이"/>
    <d v="2023-12-25T00:00:00"/>
    <s v="20231225-4026-2"/>
    <s v="습도지시카드(3HIC-40L) 외"/>
    <x v="2031"/>
    <x v="0"/>
  </r>
  <r>
    <x v="55"/>
    <x v="55"/>
    <s v="동화아이엔디(주)"/>
    <d v="2023-12-25T00:00:00"/>
    <s v="20231225-4027-2"/>
    <s v="CHIP(IR6KS7Z) 외"/>
    <x v="3119"/>
    <x v="0"/>
  </r>
  <r>
    <x v="55"/>
    <x v="55"/>
    <s v="(주)코디스"/>
    <d v="2023-12-25T00:00:00"/>
    <s v="20231225-4028-2"/>
    <s v="DICING BLADE(KH25-2025-BG220) 외"/>
    <x v="2142"/>
    <x v="0"/>
  </r>
  <r>
    <x v="55"/>
    <x v="55"/>
    <s v="주식회사 케이태우"/>
    <d v="2023-12-25T00:00:00"/>
    <s v="20231225-4029-2"/>
    <s v="CASE(OL55A2-CA/3528 WHITE) 외"/>
    <x v="3120"/>
    <x v="0"/>
  </r>
  <r>
    <x v="55"/>
    <x v="55"/>
    <s v="주식회사 비츠엘이디"/>
    <d v="2023-12-25T00:00:00"/>
    <s v="20231225-4030-4"/>
    <s v="SMPS 경관조명 용 컨버터"/>
    <x v="487"/>
    <x v="0"/>
  </r>
  <r>
    <x v="55"/>
    <x v="55"/>
    <s v="우진ACT 호남지사"/>
    <d v="2023-12-25T00:00:00"/>
    <s v="20231225-4031-2"/>
    <s v="R-141B 외"/>
    <x v="3121"/>
    <x v="0"/>
  </r>
  <r>
    <x v="55"/>
    <x v="55"/>
    <s v="휴로테크"/>
    <d v="2023-12-25T00:00:00"/>
    <s v="20231225-4032-2"/>
    <s v="IR FILTER(670nm)-0.7t"/>
    <x v="2714"/>
    <x v="0"/>
  </r>
  <r>
    <x v="55"/>
    <x v="55"/>
    <s v="주식회사오감테크놀러지"/>
    <d v="2023-12-25T00:00:00"/>
    <s v="20231225-4033-2"/>
    <s v="Ceramic Heater(HA1670-S167-BOT)"/>
    <x v="3122"/>
    <x v="0"/>
  </r>
  <r>
    <x v="55"/>
    <x v="55"/>
    <s v="(주)폴리테크"/>
    <d v="2023-12-25T00:00:00"/>
    <s v="20231225-4034-2"/>
    <s v="Epoxy(PT-1288CLT_50cc Silinge)"/>
    <x v="7"/>
    <x v="0"/>
  </r>
  <r>
    <x v="55"/>
    <x v="55"/>
    <s v="(주)에이지광학"/>
    <d v="2023-12-25T00:00:00"/>
    <s v="20231225-4035-2"/>
    <s v="C Lens1 AR 외"/>
    <x v="3123"/>
    <x v="0"/>
  </r>
  <r>
    <x v="55"/>
    <x v="55"/>
    <s v="주식회사 153신성"/>
    <d v="2023-12-25T00:00:00"/>
    <s v="20231225-4036-2"/>
    <s v="이형제(NA-NB-500)"/>
    <x v="3124"/>
    <x v="0"/>
  </r>
  <r>
    <x v="55"/>
    <x v="55"/>
    <s v="한국신광마이크로애렉트로닉스㈜"/>
    <d v="2023-12-25T00:00:00"/>
    <s v="20231225-4037-2"/>
    <s v="STEM(TO-18GMK) 외"/>
    <x v="3125"/>
    <x v="0"/>
  </r>
  <r>
    <x v="55"/>
    <x v="55"/>
    <s v="부광하이텍(주)"/>
    <d v="2023-12-25T00:00:00"/>
    <s v="20231225-4038-2"/>
    <s v="TRAY(1CH HUD_BK808호)"/>
    <x v="2494"/>
    <x v="0"/>
  </r>
  <r>
    <x v="55"/>
    <x v="55"/>
    <s v="이비테크(주)_조명"/>
    <d v="2023-12-25T00:00:00"/>
    <s v="20231225-4039-4"/>
    <s v="ODTLS-010-57K 외"/>
    <x v="3126"/>
    <x v="0"/>
  </r>
  <r>
    <x v="55"/>
    <x v="55"/>
    <s v="(주)용비통상"/>
    <d v="2023-12-25T00:00:00"/>
    <s v="20231225-4040-2"/>
    <s v="LOCTITE ABLESTIK(84-1LMISR4K)"/>
    <x v="3127"/>
    <x v="0"/>
  </r>
  <r>
    <x v="55"/>
    <x v="55"/>
    <s v="(주)한국알루미늄"/>
    <d v="2023-12-25T00:00:00"/>
    <s v="20231225-4041-2"/>
    <s v="AL-CASE(OAS-2616)"/>
    <x v="3128"/>
    <x v="0"/>
  </r>
  <r>
    <x v="55"/>
    <x v="55"/>
    <s v="애로우일렉트로닉스유한회사"/>
    <d v="2023-12-25T00:00:00"/>
    <s v="20231225-4042-2"/>
    <s v="CRIMP(1-794607-2) 외"/>
    <x v="3129"/>
    <x v="0"/>
  </r>
  <r>
    <x v="55"/>
    <x v="55"/>
    <s v="럭스피아㈜ 전주지점"/>
    <d v="2023-12-25T00:00:00"/>
    <s v="20231225-4043-4"/>
    <s v="OL55LFF-C 외"/>
    <x v="3130"/>
    <x v="0"/>
  </r>
  <r>
    <x v="55"/>
    <x v="55"/>
    <s v="(주)대전지관"/>
    <d v="2023-12-25T00:00:00"/>
    <s v="20231225-4044-2"/>
    <s v="지관(Φ90*2400*4T) 외"/>
    <x v="3131"/>
    <x v="0"/>
  </r>
  <r>
    <x v="55"/>
    <x v="55"/>
    <s v="금아전자"/>
    <d v="2023-12-25T00:00:00"/>
    <s v="20231225-4046-2"/>
    <s v="External-T-01(AL-CASE TYPE-B) 외"/>
    <x v="3132"/>
    <x v="0"/>
  </r>
  <r>
    <x v="55"/>
    <x v="55"/>
    <s v="지와이테크(GY TECH)"/>
    <d v="2023-12-25T00:00:00"/>
    <s v="20231225-4047-4"/>
    <s v="METAL PCB(231110 White LED Array)"/>
    <x v="3133"/>
    <x v="0"/>
  </r>
  <r>
    <x v="55"/>
    <x v="55"/>
    <s v="(유)신일해외관광"/>
    <d v="2023-12-25T00:00:00"/>
    <s v="20231225-7001-2"/>
    <s v="12월 통근버스"/>
    <x v="2087"/>
    <x v="0"/>
  </r>
  <r>
    <x v="55"/>
    <x v="55"/>
    <s v="진흥정밀"/>
    <d v="2023-12-26T00:00:00"/>
    <s v="20231226-4001-2"/>
    <s v="SHAFT(5Φ*15mm-1.4Φ)"/>
    <x v="2945"/>
    <x v="0"/>
  </r>
  <r>
    <x v="55"/>
    <x v="55"/>
    <s v="보인산전"/>
    <d v="2023-12-26T00:00:00"/>
    <s v="20231226-4002-4"/>
    <s v="CABLE(28AWG*3C-110/주석도금)"/>
    <x v="319"/>
    <x v="0"/>
  </r>
  <r>
    <x v="55"/>
    <x v="55"/>
    <s v="세원옵틱스(주)"/>
    <d v="2023-12-26T00:00:00"/>
    <s v="20231226-4003-2"/>
    <s v="IR Cut Coating(OSD_1109BPF)"/>
    <x v="1817"/>
    <x v="0"/>
  </r>
  <r>
    <x v="55"/>
    <x v="55"/>
    <s v="알엔에스 주식회사"/>
    <d v="2023-12-26T00:00:00"/>
    <s v="20231226-4004-2"/>
    <s v="PCB(OSD-1005-2(M)2)_Rev.3 외"/>
    <x v="531"/>
    <x v="0"/>
  </r>
  <r>
    <x v="55"/>
    <x v="55"/>
    <s v="신우전자(주)"/>
    <d v="2023-12-26T00:00:00"/>
    <s v="20231226-4005-2"/>
    <s v="EMPTY REEL(13&quot;*12mm)OD30"/>
    <x v="3134"/>
    <x v="0"/>
  </r>
  <r>
    <x v="55"/>
    <x v="55"/>
    <s v="대한플러스전자(주)"/>
    <d v="2023-12-26T00:00:00"/>
    <s v="20231226-4006-2"/>
    <s v="FET(APM4953KC)"/>
    <x v="1733"/>
    <x v="0"/>
  </r>
  <r>
    <x v="55"/>
    <x v="55"/>
    <s v="(유)씨피전자"/>
    <d v="2023-12-26T00:00:00"/>
    <s v="20231226-4007-2"/>
    <s v="603850000302-V2 외"/>
    <x v="3135"/>
    <x v="0"/>
  </r>
  <r>
    <x v="55"/>
    <x v="55"/>
    <s v="주식회사 다이테크"/>
    <d v="2023-12-26T00:00:00"/>
    <s v="20231226-4008-2"/>
    <s v="SAW FILTER(CERAMIC STEM) 외"/>
    <x v="647"/>
    <x v="0"/>
  </r>
  <r>
    <x v="55"/>
    <x v="55"/>
    <s v="주식회사 송백이엔에스"/>
    <d v="2023-12-26T00:00:00"/>
    <s v="20231226-4009-2"/>
    <s v="OL85NLD-O"/>
    <x v="2407"/>
    <x v="0"/>
  </r>
  <r>
    <x v="55"/>
    <x v="55"/>
    <s v="씬시어전자"/>
    <d v="2023-12-26T00:00:00"/>
    <s v="20231226-4010-4"/>
    <s v="POE 인젝터 외"/>
    <x v="3136"/>
    <x v="0"/>
  </r>
  <r>
    <x v="55"/>
    <x v="55"/>
    <s v="(주)정도파워텍"/>
    <d v="2023-12-26T00:00:00"/>
    <s v="20231226-4011-2"/>
    <s v="SMPS(JD009/150W형)"/>
    <x v="2379"/>
    <x v="0"/>
  </r>
  <r>
    <x v="55"/>
    <x v="55"/>
    <s v="에이엘케이(ALK INC)"/>
    <d v="2023-12-26T00:00:00"/>
    <s v="20231226-4012-2"/>
    <s v="CHIP(AOC-109YGSA) 외"/>
    <x v="3137"/>
    <x v="0"/>
  </r>
  <r>
    <x v="55"/>
    <x v="55"/>
    <s v="디에스티반도체"/>
    <d v="2023-12-26T00:00:00"/>
    <s v="20231226-4013-2"/>
    <s v="SAW WAFER(SU7500) 외"/>
    <x v="2505"/>
    <x v="0"/>
  </r>
  <r>
    <x v="55"/>
    <x v="55"/>
    <s v="영광종합사무기"/>
    <d v="2023-12-26T00:00:00"/>
    <s v="20231226-7006-2"/>
    <s v="12월 복사용지외"/>
    <x v="2053"/>
    <x v="0"/>
  </r>
  <r>
    <x v="55"/>
    <x v="55"/>
    <s v="엔앤씨광고인쇄"/>
    <d v="2023-12-26T00:00:00"/>
    <s v="20231226-7015-2"/>
    <s v="2024년 플랑카드 제작 및 경영전략 액자속지 인쇄"/>
    <x v="1656"/>
    <x v="0"/>
  </r>
  <r>
    <x v="55"/>
    <x v="55"/>
    <s v="건웅기계주식회사"/>
    <d v="2023-12-27T00:00:00"/>
    <s v="20231227-4001-4"/>
    <s v="박스 및 포장비(단문형/선박형) 외"/>
    <x v="3138"/>
    <x v="0"/>
  </r>
  <r>
    <x v="55"/>
    <x v="55"/>
    <s v="하이솔이엠 주식회사"/>
    <d v="2023-12-27T00:00:00"/>
    <s v="20231227-4002-2"/>
    <s v="CMC(210H-O11L-4027C) 외"/>
    <x v="3139"/>
    <x v="0"/>
  </r>
  <r>
    <x v="55"/>
    <x v="55"/>
    <s v="유한회사 봉동두레"/>
    <d v="2023-12-27T00:00:00"/>
    <s v="20231227-7001-2"/>
    <s v="임직원 송년회"/>
    <x v="3140"/>
    <x v="0"/>
  </r>
  <r>
    <x v="55"/>
    <x v="55"/>
    <s v="대한산업보건협회"/>
    <d v="2023-12-27T00:00:00"/>
    <s v="20231227-7003-2"/>
    <s v="23년 하반기 작업환경측정수수료"/>
    <x v="1"/>
    <x v="0"/>
  </r>
  <r>
    <x v="55"/>
    <x v="55"/>
    <s v="HANWEI ELECTRONICS GROUP CORPORATION"/>
    <d v="2023-12-28T00:00:00"/>
    <s v="20231228-4001-2"/>
    <s v="GTQ-BS03"/>
    <x v="1"/>
    <x v="0"/>
  </r>
  <r>
    <x v="55"/>
    <x v="55"/>
    <s v="개별용달"/>
    <d v="2023-12-28T00:00:00"/>
    <s v="20231228-7001-2"/>
    <s v="LED조명 출하시 운반비"/>
    <x v="1976"/>
    <x v="0"/>
  </r>
  <r>
    <x v="55"/>
    <x v="55"/>
    <s v="개별화물"/>
    <d v="2023-12-28T00:00:00"/>
    <s v="20231228-7002-2"/>
    <s v="LED조명 출하시 운반비"/>
    <x v="1976"/>
    <x v="0"/>
  </r>
  <r>
    <x v="55"/>
    <x v="55"/>
    <s v="특허법인 정진"/>
    <d v="2023-12-28T00:00:00"/>
    <s v="20231228-7005-2"/>
    <s v="핵심소재-QD 고분자 필름 개발 당소비용"/>
    <x v="74"/>
    <x v="0"/>
  </r>
  <r>
    <x v="55"/>
    <x v="55"/>
    <s v="대주회계법인"/>
    <d v="2023-12-28T00:00:00"/>
    <s v="20231228-7007-2"/>
    <s v="리노스 매각 관련 평가수수료"/>
    <x v="121"/>
    <x v="0"/>
  </r>
  <r>
    <x v="55"/>
    <x v="55"/>
    <s v="신정상사"/>
    <d v="2023-12-28T00:00:00"/>
    <s v="20231228-7008-2"/>
    <s v="점보롤화장지"/>
    <x v="2575"/>
    <x v="0"/>
  </r>
  <r>
    <x v="55"/>
    <x v="55"/>
    <s v="노무법인 한결"/>
    <d v="2023-12-28T00:00:00"/>
    <s v="20231228-7019-2"/>
    <s v="인사노무 자문수수료"/>
    <x v="1715"/>
    <x v="0"/>
  </r>
  <r>
    <x v="55"/>
    <x v="55"/>
    <s v="삼정회계법인"/>
    <d v="2023-12-29T00:00:00"/>
    <s v="20231229-7011-2"/>
    <s v="회계감사수수료 중도금"/>
    <x v="2549"/>
    <x v="0"/>
  </r>
  <r>
    <x v="55"/>
    <x v="55"/>
    <s v="익산관세사무소"/>
    <d v="2023-12-29T00:00:00"/>
    <s v="20231229-7019-2"/>
    <s v="NATEC 수출통관료"/>
    <x v="3141"/>
    <x v="0"/>
  </r>
  <r>
    <x v="55"/>
    <x v="55"/>
    <s v="민디자인"/>
    <d v="2023-12-29T00:00:00"/>
    <s v="20231229-7021-2"/>
    <s v="재고실사표(7,000매)"/>
    <x v="3142"/>
    <x v="0"/>
  </r>
  <r>
    <x v="55"/>
    <x v="55"/>
    <s v="한국전력공사"/>
    <d v="2023-12-31T00:00:00"/>
    <s v="20231231-7002-2"/>
    <s v="12월 전기요금(본관)"/>
    <x v="3143"/>
    <x v="0"/>
  </r>
  <r>
    <x v="55"/>
    <x v="55"/>
    <s v="로젠전주"/>
    <d v="2023-12-31T00:00:00"/>
    <s v="20231231-7008-3"/>
    <s v="12월분 택배료"/>
    <x v="2907"/>
    <x v="0"/>
  </r>
  <r>
    <x v="55"/>
    <x v="55"/>
    <s v="전주터미널퀵"/>
    <d v="2023-12-31T00:00:00"/>
    <s v="20231231-7009-2"/>
    <s v="LG전자 출하시 운임"/>
    <x v="2632"/>
    <x v="0"/>
  </r>
  <r>
    <x v="55"/>
    <x v="55"/>
    <s v="국보물류(주)"/>
    <d v="2023-12-31T00:00:00"/>
    <s v="20231231-7010-2"/>
    <s v="OMRON(상해) 수출통관료"/>
    <x v="2104"/>
    <x v="0"/>
  </r>
  <r>
    <x v="55"/>
    <x v="55"/>
    <s v="국보물류(주)"/>
    <d v="2023-12-31T00:00:00"/>
    <s v="20231231-7010-3"/>
    <s v="OMRON(상해) 수출통관료"/>
    <x v="2104"/>
    <x v="0"/>
  </r>
  <r>
    <x v="55"/>
    <x v="55"/>
    <s v="국보물류(주)"/>
    <d v="2023-12-31T00:00:00"/>
    <s v="20231231-7010-4"/>
    <s v="OMRON(상해) 수출통관료"/>
    <x v="2104"/>
    <x v="0"/>
  </r>
  <r>
    <x v="55"/>
    <x v="55"/>
    <s v="국보물류(주)"/>
    <d v="2023-12-31T00:00:00"/>
    <s v="20231231-7010-5"/>
    <s v="OMRON(상해) 수출통관료"/>
    <x v="2104"/>
    <x v="0"/>
  </r>
  <r>
    <x v="55"/>
    <x v="55"/>
    <s v="엘에프에스(주)오디텍점"/>
    <d v="2023-12-31T00:00:00"/>
    <s v="20231231-7012-3"/>
    <s v="12월 식대"/>
    <x v="3144"/>
    <x v="0"/>
  </r>
  <r>
    <x v="55"/>
    <x v="55"/>
    <s v="유한회사 제이와이산업"/>
    <d v="2023-12-31T00:00:00"/>
    <s v="20231231-7013-2"/>
    <s v="12월 일반폐기물 처리"/>
    <x v="647"/>
    <x v="0"/>
  </r>
  <r>
    <x v="55"/>
    <x v="55"/>
    <s v="전북완주봉동용암(경동택배)"/>
    <d v="2023-12-31T00:00:00"/>
    <s v="20231231-7014-4"/>
    <s v="12월분 택배료"/>
    <x v="3145"/>
    <x v="0"/>
  </r>
  <r>
    <x v="55"/>
    <x v="55"/>
    <s v="현대3공단 주유소"/>
    <d v="2023-12-31T00:00:00"/>
    <s v="20231231-7016-5"/>
    <s v="12월 주유"/>
    <x v="1"/>
    <x v="0"/>
  </r>
  <r>
    <x v="55"/>
    <x v="55"/>
    <s v="현대3공단 주유소"/>
    <d v="2023-12-31T00:00:00"/>
    <s v="20231231-7016-6"/>
    <s v="12월 주유"/>
    <x v="1"/>
    <x v="0"/>
  </r>
  <r>
    <x v="55"/>
    <x v="55"/>
    <s v="신혼꽃화원"/>
    <d v="2023-12-31T00:00:00"/>
    <s v="20231231-7021-2"/>
    <s v="(주)태영소프트 확장이전 화분"/>
    <x v="1"/>
    <x v="0"/>
  </r>
  <r>
    <x v="55"/>
    <x v="55"/>
    <s v="(재)전북테크노파크"/>
    <d v="2023-12-31T00:00:00"/>
    <s v="20231231-7022-1"/>
    <s v="토지임차료(2차)"/>
    <x v="2547"/>
    <x v="0"/>
  </r>
  <r>
    <x v="55"/>
    <x v="55"/>
    <s v="대한산업보건협회"/>
    <d v="2023-12-31T00:00:00"/>
    <s v="20231231-7023-5"/>
    <s v="대체"/>
    <x v="1"/>
    <x v="0"/>
  </r>
  <r>
    <x v="55"/>
    <x v="55"/>
    <s v="대한산업보건협회"/>
    <d v="2023-12-31T00:00:00"/>
    <s v="20231231-7023-6"/>
    <s v="대체"/>
    <x v="1"/>
    <x v="0"/>
  </r>
  <r>
    <x v="55"/>
    <x v="55"/>
    <s v="신혼꽃화원"/>
    <d v="2023-12-31T00:00:00"/>
    <s v="20231231-7023-7"/>
    <s v="대체"/>
    <x v="1"/>
    <x v="0"/>
  </r>
  <r>
    <x v="55"/>
    <x v="55"/>
    <s v="신혼꽃화원"/>
    <d v="2023-12-31T00:00:00"/>
    <s v="20231231-7023-8"/>
    <s v="대체"/>
    <x v="1"/>
    <x v="0"/>
  </r>
  <r>
    <x v="55"/>
    <x v="55"/>
    <s v="신혼꽃화원"/>
    <d v="2023-12-31T00:00:00"/>
    <s v="20231231-7023-9"/>
    <s v="대체"/>
    <x v="1"/>
    <x v="0"/>
  </r>
  <r>
    <x v="55"/>
    <x v="55"/>
    <s v="신혼꽃화원"/>
    <d v="2023-12-31T00:00:00"/>
    <s v="20231231-7023-10"/>
    <s v="대체"/>
    <x v="1"/>
    <x v="0"/>
  </r>
  <r>
    <x v="55"/>
    <x v="55"/>
    <s v="신혼꽃화원"/>
    <d v="2023-12-31T00:00:00"/>
    <s v="20231231-7023-11"/>
    <s v="대체"/>
    <x v="1"/>
    <x v="0"/>
  </r>
  <r>
    <x v="55"/>
    <x v="55"/>
    <s v="신혼꽃화원"/>
    <d v="2023-12-31T00:00:00"/>
    <s v="20231231-7023-12"/>
    <s v="대체"/>
    <x v="1"/>
    <x v="0"/>
  </r>
  <r>
    <x v="55"/>
    <x v="55"/>
    <s v="(주)지앤에스"/>
    <d v="2023-12-31T00:00:00"/>
    <s v="20231231-7023-13"/>
    <s v="대체"/>
    <x v="3146"/>
    <x v="0"/>
  </r>
  <r>
    <x v="55"/>
    <x v="55"/>
    <s v="(주)지앤에스"/>
    <d v="2023-12-31T00:00:00"/>
    <s v="20231231-7023-14"/>
    <s v="대체"/>
    <x v="3147"/>
    <x v="0"/>
  </r>
  <r>
    <x v="55"/>
    <x v="55"/>
    <s v="엔큐에이인증원(주)"/>
    <d v="2023-12-31T00:00:00"/>
    <s v="20231231-7023-15"/>
    <s v="대체"/>
    <x v="3148"/>
    <x v="0"/>
  </r>
  <r>
    <x v="55"/>
    <x v="55"/>
    <s v="엔큐에이인증원(주)"/>
    <d v="2023-12-31T00:00:00"/>
    <s v="20231231-7023-16"/>
    <s v="대체"/>
    <x v="3149"/>
    <x v="0"/>
  </r>
  <r>
    <x v="55"/>
    <x v="55"/>
    <s v="큐알티 주식회사"/>
    <d v="2023-12-31T00:00:00"/>
    <s v="20231231-7023-17"/>
    <s v="대체"/>
    <x v="2993"/>
    <x v="0"/>
  </r>
  <r>
    <x v="55"/>
    <x v="55"/>
    <s v="큐알티 주식회사"/>
    <d v="2023-12-31T00:00:00"/>
    <s v="20231231-7023-18"/>
    <s v="대체"/>
    <x v="3150"/>
    <x v="0"/>
  </r>
  <r>
    <x v="55"/>
    <x v="55"/>
    <s v="(주)유피테크"/>
    <d v="2023-12-31T00:00:00"/>
    <s v="20231231-7023-19"/>
    <s v="대체"/>
    <x v="501"/>
    <x v="0"/>
  </r>
  <r>
    <x v="55"/>
    <x v="55"/>
    <s v="(주)유피테크"/>
    <d v="2023-12-31T00:00:00"/>
    <s v="20231231-7023-20"/>
    <s v="대체"/>
    <x v="3151"/>
    <x v="0"/>
  </r>
  <r>
    <x v="55"/>
    <x v="55"/>
    <s v="서현전자"/>
    <d v="2023-12-31T00:00:00"/>
    <s v="20231231-7023-21"/>
    <s v="대체"/>
    <x v="3152"/>
    <x v="0"/>
  </r>
  <r>
    <x v="55"/>
    <x v="55"/>
    <s v="서현전자"/>
    <d v="2023-12-31T00:00:00"/>
    <s v="20231231-7023-22"/>
    <s v="대체"/>
    <x v="3153"/>
    <x v="0"/>
  </r>
  <r>
    <x v="55"/>
    <x v="55"/>
    <s v="(유)풍남전력"/>
    <d v="2023-12-31T00:00:00"/>
    <s v="20231231-7023-23"/>
    <s v="대체"/>
    <x v="1668"/>
    <x v="0"/>
  </r>
  <r>
    <x v="55"/>
    <x v="55"/>
    <s v="(유)풍남전력"/>
    <d v="2023-12-31T00:00:00"/>
    <s v="20231231-7023-24"/>
    <s v="대체"/>
    <x v="2913"/>
    <x v="0"/>
  </r>
  <r>
    <x v="55"/>
    <x v="55"/>
    <s v="주식회사 비츠엘이디"/>
    <d v="2023-12-31T00:00:00"/>
    <s v="20231231-7023-25"/>
    <s v="대체"/>
    <x v="3154"/>
    <x v="0"/>
  </r>
  <r>
    <x v="55"/>
    <x v="55"/>
    <s v="주식회사 비츠엘이디"/>
    <d v="2023-12-31T00:00:00"/>
    <s v="20231231-7023-26"/>
    <s v="대체"/>
    <x v="3155"/>
    <x v="0"/>
  </r>
  <r>
    <x v="55"/>
    <x v="55"/>
    <s v="주식회사 더유엠에스"/>
    <d v="2023-12-31T00:00:00"/>
    <s v="20231231-7023-27"/>
    <s v="대체"/>
    <x v="161"/>
    <x v="0"/>
  </r>
  <r>
    <x v="55"/>
    <x v="55"/>
    <s v="주식회사 더유엠에스"/>
    <d v="2023-12-31T00:00:00"/>
    <s v="20231231-7023-28"/>
    <s v="대체"/>
    <x v="1787"/>
    <x v="0"/>
  </r>
  <r>
    <x v="55"/>
    <x v="55"/>
    <s v="클랩"/>
    <d v="2023-12-31T00:00:00"/>
    <s v="20231231-7023-29"/>
    <s v="대체"/>
    <x v="3156"/>
    <x v="0"/>
  </r>
  <r>
    <x v="55"/>
    <x v="55"/>
    <s v="클랩"/>
    <d v="2023-12-31T00:00:00"/>
    <s v="20231231-7023-30"/>
    <s v="대체"/>
    <x v="3157"/>
    <x v="0"/>
  </r>
  <r>
    <x v="55"/>
    <x v="55"/>
    <s v="(주)대전지관"/>
    <d v="2023-12-31T00:00:00"/>
    <s v="20231231-7023-31"/>
    <s v="대체"/>
    <x v="3131"/>
    <x v="0"/>
  </r>
  <r>
    <x v="55"/>
    <x v="55"/>
    <s v="(주)대전지관"/>
    <d v="2023-12-31T00:00:00"/>
    <s v="20231231-7023-32"/>
    <s v="대체"/>
    <x v="3158"/>
    <x v="0"/>
  </r>
  <r>
    <x v="55"/>
    <x v="55"/>
    <s v="지와이테크(GY TECH)"/>
    <d v="2023-12-31T00:00:00"/>
    <s v="20231231-7023-33"/>
    <s v="대체"/>
    <x v="3159"/>
    <x v="0"/>
  </r>
  <r>
    <x v="55"/>
    <x v="55"/>
    <s v="지와이테크(GY TECH)"/>
    <d v="2023-12-31T00:00:00"/>
    <s v="20231231-7023-34"/>
    <s v="대체"/>
    <x v="3160"/>
    <x v="0"/>
  </r>
  <r>
    <x v="55"/>
    <x v="55"/>
    <s v="지와이테크(GY TECH)"/>
    <d v="2023-12-31T00:00:00"/>
    <s v="20231231-7023-35"/>
    <s v="대체"/>
    <x v="3161"/>
    <x v="0"/>
  </r>
  <r>
    <x v="55"/>
    <x v="55"/>
    <s v="지와이테크(GY TECH)"/>
    <d v="2023-12-31T00:00:00"/>
    <s v="20231231-7023-36"/>
    <s v="대체"/>
    <x v="3162"/>
    <x v="0"/>
  </r>
  <r>
    <x v="55"/>
    <x v="55"/>
    <s v="지와이테크(GY TECH)"/>
    <d v="2023-12-31T00:00:00"/>
    <s v="20231231-7023-37"/>
    <s v="대체"/>
    <x v="3163"/>
    <x v="0"/>
  </r>
  <r>
    <x v="55"/>
    <x v="55"/>
    <s v="지와이테크(GY TECH)"/>
    <d v="2023-12-31T00:00:00"/>
    <s v="20231231-7023-38"/>
    <s v="대체"/>
    <x v="3164"/>
    <x v="0"/>
  </r>
  <r>
    <x v="55"/>
    <x v="55"/>
    <s v="지와이테크(GY TECH)"/>
    <d v="2023-12-31T00:00:00"/>
    <s v="20231231-7023-39"/>
    <s v="대체"/>
    <x v="3133"/>
    <x v="0"/>
  </r>
  <r>
    <x v="55"/>
    <x v="55"/>
    <s v="지와이테크(GY TECH)"/>
    <d v="2023-12-31T00:00:00"/>
    <s v="20231231-7023-40"/>
    <s v="대체"/>
    <x v="3165"/>
    <x v="0"/>
  </r>
  <r>
    <x v="55"/>
    <x v="55"/>
    <s v="동화아이엔디(주)"/>
    <d v="2023-12-31T00:00:00"/>
    <s v="20231231-7024-1"/>
    <s v="대체"/>
    <x v="1"/>
    <x v="0"/>
  </r>
  <r>
    <x v="55"/>
    <x v="55"/>
    <s v="동화아이엔디(주)"/>
    <d v="2023-12-31T00:00:00"/>
    <s v="20231231-7024-2"/>
    <s v="대체"/>
    <x v="1"/>
    <x v="0"/>
  </r>
  <r>
    <x v="55"/>
    <x v="55"/>
    <s v="관리부"/>
    <d v="2023-12-31T00:00:00"/>
    <s v="20231231-7044-1"/>
    <s v="2기 확정 부가세 대체"/>
    <x v="1"/>
    <x v="1882"/>
  </r>
  <r>
    <x v="56"/>
    <x v="56"/>
    <s v="주식회사 코리아엘리베이터"/>
    <d v="2023-01-03T00:00:00"/>
    <s v="20230103-6001-2"/>
    <s v="OES3259-BR-2045-G02L01 외"/>
    <x v="1"/>
    <x v="1604"/>
  </r>
  <r>
    <x v="56"/>
    <x v="56"/>
    <s v="주식회사 코리아엘리베이터"/>
    <d v="2023-01-03T00:00:00"/>
    <s v="20230103-6001-4"/>
    <s v="OES3259-BR-2045-G02L01 외"/>
    <x v="1"/>
    <x v="1604"/>
  </r>
  <r>
    <x v="56"/>
    <x v="56"/>
    <s v="주식회사 코리아엘리베이터"/>
    <d v="2023-01-03T00:00:00"/>
    <s v="20230103-6001-5"/>
    <s v="OES3259-BR-2045-G02L01 외"/>
    <x v="1"/>
    <x v="1883"/>
  </r>
  <r>
    <x v="56"/>
    <x v="56"/>
    <s v="주식회사 코리아엘리베이터"/>
    <d v="2023-01-03T00:00:00"/>
    <s v="20230103-6002-2"/>
    <s v="OES3259-BR-2045-G02L01 외"/>
    <x v="1"/>
    <x v="1884"/>
  </r>
  <r>
    <x v="56"/>
    <x v="56"/>
    <s v="한성개발엘리베이터(주)"/>
    <d v="2023-01-03T00:00:00"/>
    <s v="20230103-6003-2"/>
    <s v="EXTENSION-TX/RX-01(8000) 외"/>
    <x v="1"/>
    <x v="199"/>
  </r>
  <r>
    <x v="56"/>
    <x v="56"/>
    <s v="신성시스템"/>
    <d v="2023-01-04T00:00:00"/>
    <s v="20230104-6001-2"/>
    <s v="OES3259-BR-2045-G02L01 외"/>
    <x v="1"/>
    <x v="251"/>
  </r>
  <r>
    <x v="56"/>
    <x v="56"/>
    <s v="한성개발엘리베이터(주)"/>
    <d v="2023-01-04T00:00:00"/>
    <s v="20230104-6002-2"/>
    <s v="OES3259-AR-2045-G01L01 외"/>
    <x v="1"/>
    <x v="329"/>
  </r>
  <r>
    <x v="56"/>
    <x v="56"/>
    <s v="대한엘리베이터 주식회사"/>
    <d v="2023-01-04T00:00:00"/>
    <s v="20230104-6003-2"/>
    <s v="OES3259-AR-2045S-G01L01 외"/>
    <x v="1"/>
    <x v="474"/>
  </r>
  <r>
    <x v="56"/>
    <x v="56"/>
    <s v="(주)미디어브릿지"/>
    <d v="2023-01-05T00:00:00"/>
    <s v="20230105-6001-2"/>
    <s v="OPI13KLB"/>
    <x v="1"/>
    <x v="474"/>
  </r>
  <r>
    <x v="56"/>
    <x v="56"/>
    <s v="주식회사 케이디티씨"/>
    <d v="2023-01-05T00:00:00"/>
    <s v="20230105-6002-2"/>
    <s v="OGT-204T"/>
    <x v="1"/>
    <x v="198"/>
  </r>
  <r>
    <x v="56"/>
    <x v="56"/>
    <s v="Nanjing Evergreen trade co ltd"/>
    <d v="2023-01-05T00:00:00"/>
    <s v="20230105-6003-2"/>
    <s v="OHD4406NE-3"/>
    <x v="1"/>
    <x v="0"/>
  </r>
  <r>
    <x v="56"/>
    <x v="56"/>
    <s v="CASCO(SUZHOU CHINA)"/>
    <d v="2023-01-05T00:00:00"/>
    <s v="20230105-6004-2"/>
    <s v="603850000302-V2 외"/>
    <x v="1"/>
    <x v="0"/>
  </r>
  <r>
    <x v="56"/>
    <x v="56"/>
    <s v="NATEC Corporation"/>
    <d v="2023-01-05T00:00:00"/>
    <s v="20230105-6005-2"/>
    <s v="OHD6801TC 외"/>
    <x v="1"/>
    <x v="0"/>
  </r>
  <r>
    <x v="56"/>
    <x v="56"/>
    <s v="목송엘리베이터 주식회사"/>
    <d v="2023-01-06T00:00:00"/>
    <s v="20230106-6001-2"/>
    <s v="OES3259-BR-2045S-G02L01 외"/>
    <x v="1"/>
    <x v="329"/>
  </r>
  <r>
    <x v="56"/>
    <x v="56"/>
    <s v="한양엔지니어링"/>
    <d v="2023-01-06T00:00:00"/>
    <s v="20230106-6002-2"/>
    <s v="OES3259-AR-2045-G01L01 외"/>
    <x v="1"/>
    <x v="236"/>
  </r>
  <r>
    <x v="56"/>
    <x v="56"/>
    <s v="AMS-TAOS INTERNATIONAL"/>
    <d v="2023-01-08T00:00:00"/>
    <s v="20230108-6001-2"/>
    <s v="TSL1401CL"/>
    <x v="1"/>
    <x v="0"/>
  </r>
  <r>
    <x v="56"/>
    <x v="56"/>
    <s v="PT. SUMITRONICS INDONESIA"/>
    <d v="2023-01-08T00:00:00"/>
    <s v="20230108-6002-2"/>
    <s v="OL66MLF"/>
    <x v="1"/>
    <x v="0"/>
  </r>
  <r>
    <x v="56"/>
    <x v="56"/>
    <s v="RAYTRONJAPAN"/>
    <d v="2023-01-08T00:00:00"/>
    <s v="20230108-6003-4"/>
    <s v="CPD3512SU 외"/>
    <x v="1"/>
    <x v="0"/>
  </r>
  <r>
    <x v="56"/>
    <x v="56"/>
    <s v="NATEC Corporation"/>
    <d v="2023-01-10T00:00:00"/>
    <s v="20230110-6001-2"/>
    <s v="ODL-0610WC 외"/>
    <x v="1"/>
    <x v="0"/>
  </r>
  <r>
    <x v="56"/>
    <x v="56"/>
    <s v="보성엘리베이터주식회사 의왕지사"/>
    <d v="2023-01-13T00:00:00"/>
    <s v="20230113-6001-2"/>
    <s v="OES3259-BR-2045S-G02L01 외"/>
    <x v="1"/>
    <x v="251"/>
  </r>
  <r>
    <x v="56"/>
    <x v="56"/>
    <s v="CASCO AUTOMOTIVE (TUNISIA)"/>
    <d v="2023-01-13T00:00:00"/>
    <s v="20230113-6002-2"/>
    <s v="OP3216TF 외"/>
    <x v="1"/>
    <x v="0"/>
  </r>
  <r>
    <x v="56"/>
    <x v="56"/>
    <s v="대현오토파킹(주)"/>
    <d v="2023-01-14T00:00:00"/>
    <s v="20230114-6001-2"/>
    <s v="OAS-3020HD-SD-B 외"/>
    <x v="1"/>
    <x v="474"/>
  </r>
  <r>
    <x v="56"/>
    <x v="56"/>
    <s v="E-PIN OPTICAL INDUSTRY CO.,LTD"/>
    <d v="2023-01-14T00:00:00"/>
    <s v="20230114-6002-2"/>
    <s v="OP58TS"/>
    <x v="1"/>
    <x v="0"/>
  </r>
  <r>
    <x v="56"/>
    <x v="56"/>
    <s v="현대엘리베이터(주)"/>
    <d v="2023-01-15T00:00:00"/>
    <s v="20230115-6001-2"/>
    <s v="OES3259-BR-2045S-G29L90 외"/>
    <x v="1"/>
    <x v="1885"/>
  </r>
  <r>
    <x v="56"/>
    <x v="56"/>
    <s v="주식회사 마운트지앤디"/>
    <d v="2023-01-15T00:00:00"/>
    <s v="20230115-6002-4"/>
    <s v="OES3259-BR-2045S-G01L01(SOL) 외"/>
    <x v="1"/>
    <x v="1886"/>
  </r>
  <r>
    <x v="56"/>
    <x v="56"/>
    <s v="주식회사 마운트지앤디"/>
    <d v="2023-01-15T00:00:00"/>
    <s v="20230115-6002-6"/>
    <s v="OES3259-BR-2045S-G01L01(SOL) 외"/>
    <x v="1"/>
    <x v="1886"/>
  </r>
  <r>
    <x v="56"/>
    <x v="56"/>
    <s v="주식회사 마운트지앤디"/>
    <d v="2023-01-15T00:00:00"/>
    <s v="20230115-6002-7"/>
    <s v="OES3259-BR-2045S-G01L01(SOL) 외"/>
    <x v="1"/>
    <x v="1887"/>
  </r>
  <r>
    <x v="56"/>
    <x v="56"/>
    <s v="AMS-TAOS INTERNATIONAL"/>
    <d v="2023-01-15T00:00:00"/>
    <s v="20230115-6003-2"/>
    <s v="TSL1401CL"/>
    <x v="1"/>
    <x v="0"/>
  </r>
  <r>
    <x v="56"/>
    <x v="56"/>
    <s v="SUNNY OPTICS(ZHONGSHAN) CO., L"/>
    <d v="2023-01-15T00:00:00"/>
    <s v="20230115-6004-2"/>
    <s v="P6030B-919 외"/>
    <x v="1"/>
    <x v="0"/>
  </r>
  <r>
    <x v="56"/>
    <x v="56"/>
    <s v="RAYTRONJAPAN"/>
    <d v="2023-01-15T00:00:00"/>
    <s v="20230115-6005-4"/>
    <s v="OGT-401TL 외"/>
    <x v="1"/>
    <x v="0"/>
  </r>
  <r>
    <x v="56"/>
    <x v="56"/>
    <s v="OMRON(SHANGHAI)CO.,LTD"/>
    <d v="2023-01-15T00:00:00"/>
    <s v="20230115-6006-2"/>
    <s v="OL85NLD-O 외"/>
    <x v="1"/>
    <x v="0"/>
  </r>
  <r>
    <x v="56"/>
    <x v="56"/>
    <s v="CASCO(SUZHOU CHINA)"/>
    <d v="2023-01-15T00:00:00"/>
    <s v="20230115-6007-2"/>
    <s v="OP3216TF 외"/>
    <x v="1"/>
    <x v="0"/>
  </r>
  <r>
    <x v="56"/>
    <x v="56"/>
    <s v="(주)헤르메스전자"/>
    <d v="2023-01-16T00:00:00"/>
    <s v="20230116-6001-2"/>
    <s v="IC(LM2904DT)"/>
    <x v="1"/>
    <x v="681"/>
  </r>
  <r>
    <x v="56"/>
    <x v="56"/>
    <s v="한화시스템(주)"/>
    <d v="2023-01-16T00:00:00"/>
    <s v="20230116-6002-2"/>
    <s v="KUH-LWR"/>
    <x v="1"/>
    <x v="1888"/>
  </r>
  <r>
    <x v="56"/>
    <x v="56"/>
    <s v="주식회사 코리아엘리베이터"/>
    <d v="2023-01-17T00:00:00"/>
    <s v="20230117-6001-2"/>
    <s v="OES3259-AR-2045-G01L01 외"/>
    <x v="1"/>
    <x v="474"/>
  </r>
  <r>
    <x v="56"/>
    <x v="56"/>
    <s v="대한엘리베이터 주식회사"/>
    <d v="2023-01-17T00:00:00"/>
    <s v="20230117-6002-2"/>
    <s v="OES3259-AR-2045S-G01L01 외"/>
    <x v="1"/>
    <x v="474"/>
  </r>
  <r>
    <x v="56"/>
    <x v="56"/>
    <s v="NATEC Corporation"/>
    <d v="2023-01-17T00:00:00"/>
    <s v="20230117-6003-2"/>
    <s v="OL85NLD-O 외"/>
    <x v="1"/>
    <x v="0"/>
  </r>
  <r>
    <x v="56"/>
    <x v="56"/>
    <s v="NATEC Corporation"/>
    <d v="2023-01-18T00:00:00"/>
    <s v="20230118-6002-2"/>
    <s v="OL94MLF 외"/>
    <x v="1"/>
    <x v="0"/>
  </r>
  <r>
    <x v="56"/>
    <x v="56"/>
    <s v="현지엘리베이터(주)"/>
    <d v="2023-01-19T00:00:00"/>
    <s v="20230119-6001-2"/>
    <s v="OES3259-AR-2045-G01L01 외"/>
    <x v="1"/>
    <x v="251"/>
  </r>
  <r>
    <x v="56"/>
    <x v="56"/>
    <s v="Nidec Copal Electronics Copora"/>
    <d v="2023-01-19T00:00:00"/>
    <s v="20230119-6002-2"/>
    <s v="OUM-2M-F043-YA"/>
    <x v="1"/>
    <x v="0"/>
  </r>
  <r>
    <x v="56"/>
    <x v="56"/>
    <s v="(주)오디쎄미"/>
    <d v="2023-01-20T00:00:00"/>
    <s v="20230120-6001-2"/>
    <s v="OP30TMF-2 외"/>
    <x v="1"/>
    <x v="0"/>
  </r>
  <r>
    <x v="56"/>
    <x v="56"/>
    <s v="주식회사 한화방산"/>
    <d v="2023-01-20T00:00:00"/>
    <s v="20230120-6002-2"/>
    <s v="OPI14CFF-H 외"/>
    <x v="1"/>
    <x v="1889"/>
  </r>
  <r>
    <x v="56"/>
    <x v="56"/>
    <s v="전북맹아학교"/>
    <d v="2023-01-20T00:00:00"/>
    <s v="20230120-6003-2"/>
    <s v="ODTFL-1240E257K"/>
    <x v="1"/>
    <x v="1890"/>
  </r>
  <r>
    <x v="56"/>
    <x v="56"/>
    <s v="RAYTRONJAPAN"/>
    <d v="2023-01-22T00:00:00"/>
    <s v="20230122-6001-2"/>
    <s v="CPD3512SU 외"/>
    <x v="1"/>
    <x v="0"/>
  </r>
  <r>
    <x v="56"/>
    <x v="56"/>
    <s v="AMS-TAOS INTERNATIONAL"/>
    <d v="2023-01-22T00:00:00"/>
    <s v="20230122-6002-2"/>
    <s v="TSL1401CL"/>
    <x v="1"/>
    <x v="0"/>
  </r>
  <r>
    <x v="56"/>
    <x v="56"/>
    <s v="DK전자"/>
    <d v="2023-01-25T00:00:00"/>
    <s v="20230125-6001-2"/>
    <s v="OD30M2-D"/>
    <x v="1"/>
    <x v="1891"/>
  </r>
  <r>
    <x v="56"/>
    <x v="56"/>
    <s v="(주)세영기술"/>
    <d v="2023-01-25T00:00:00"/>
    <s v="20230125-6002-2"/>
    <s v="OL87NLD-R4SL 외"/>
    <x v="1"/>
    <x v="1884"/>
  </r>
  <r>
    <x v="56"/>
    <x v="56"/>
    <s v="동일테크주식회사"/>
    <d v="2023-01-25T00:00:00"/>
    <s v="20230125-6003-2"/>
    <s v="OTD10KLC 외"/>
    <x v="1"/>
    <x v="1892"/>
  </r>
  <r>
    <x v="56"/>
    <x v="56"/>
    <s v="(주)비콘웨이브"/>
    <d v="2023-01-25T00:00:00"/>
    <s v="20230125-6004-2"/>
    <s v="OL94KLA 외"/>
    <x v="1"/>
    <x v="1893"/>
  </r>
  <r>
    <x v="56"/>
    <x v="56"/>
    <s v="테라링크커뮤니케이션스(주)"/>
    <d v="2023-01-25T00:00:00"/>
    <s v="20230125-6005-2"/>
    <s v="OD30M2 외"/>
    <x v="1"/>
    <x v="1894"/>
  </r>
  <r>
    <x v="56"/>
    <x v="56"/>
    <s v="(주)오상헬스케어"/>
    <d v="2023-01-25T00:00:00"/>
    <s v="20230125-6006-2"/>
    <s v="OL590TLA 외"/>
    <x v="1"/>
    <x v="1895"/>
  </r>
  <r>
    <x v="56"/>
    <x v="56"/>
    <s v="주식회사 아이로보"/>
    <d v="2023-01-25T00:00:00"/>
    <s v="20230125-6007-2"/>
    <s v="OMP-A614 (Y TYPE) 외"/>
    <x v="1"/>
    <x v="1896"/>
  </r>
  <r>
    <x v="56"/>
    <x v="56"/>
    <s v="(주)디앤비"/>
    <d v="2023-01-25T00:00:00"/>
    <s v="20230125-6008-2"/>
    <s v="2C-PD-IR 외"/>
    <x v="1"/>
    <x v="1897"/>
  </r>
  <r>
    <x v="56"/>
    <x v="56"/>
    <s v="천지인메디칼"/>
    <d v="2023-01-25T00:00:00"/>
    <s v="20230125-6009-2"/>
    <s v="OP20M2-3 외"/>
    <x v="1"/>
    <x v="1898"/>
  </r>
  <r>
    <x v="56"/>
    <x v="56"/>
    <s v="주식회사 창조테크놀러지"/>
    <d v="2023-01-25T00:00:00"/>
    <s v="20230125-6010-2"/>
    <s v="OTD10NF 외"/>
    <x v="1"/>
    <x v="1899"/>
  </r>
  <r>
    <x v="56"/>
    <x v="56"/>
    <s v="(주)하나반도체"/>
    <d v="2023-01-25T00:00:00"/>
    <s v="20230125-6011-2"/>
    <s v="OL87MLF-K 외"/>
    <x v="1"/>
    <x v="1813"/>
  </r>
  <r>
    <x v="56"/>
    <x v="56"/>
    <s v="세미라이트"/>
    <d v="2023-01-25T00:00:00"/>
    <s v="20230125-6012-2"/>
    <s v="OL660/905HM2-3"/>
    <x v="1"/>
    <x v="1900"/>
  </r>
  <r>
    <x v="56"/>
    <x v="56"/>
    <s v="(주)삼진쎈서"/>
    <d v="2023-01-25T00:00:00"/>
    <s v="20230125-6013-2"/>
    <s v="OMP-A614A(Y TYPE) 외"/>
    <x v="1"/>
    <x v="1467"/>
  </r>
  <r>
    <x v="56"/>
    <x v="56"/>
    <s v="엠피온 주식회사(MPEON.,LTD)"/>
    <d v="2023-01-25T00:00:00"/>
    <s v="20230125-6014-4"/>
    <s v="OL85NLD-R4"/>
    <x v="1"/>
    <x v="1901"/>
  </r>
  <r>
    <x v="56"/>
    <x v="56"/>
    <s v="(주)오디쎄미"/>
    <d v="2023-01-25T00:00:00"/>
    <s v="20230125-6015-4"/>
    <s v="OHD1005P 외"/>
    <x v="1"/>
    <x v="1902"/>
  </r>
  <r>
    <x v="56"/>
    <x v="56"/>
    <s v="(주)광우"/>
    <d v="2023-01-25T00:00:00"/>
    <s v="20230125-6016-2"/>
    <s v="OL47KLB-1 외"/>
    <x v="1"/>
    <x v="31"/>
  </r>
  <r>
    <x v="56"/>
    <x v="56"/>
    <s v="리더테크"/>
    <d v="2023-01-25T00:00:00"/>
    <s v="20230125-6017-4"/>
    <s v="OMP-A604(Y TYPE) 외"/>
    <x v="1"/>
    <x v="1903"/>
  </r>
  <r>
    <x v="56"/>
    <x v="56"/>
    <s v="유한회사 엘제이금속"/>
    <d v="2023-01-25T00:00:00"/>
    <s v="20230125-7027-3"/>
    <s v="리드프레임 부산물 매각"/>
    <x v="1"/>
    <x v="1904"/>
  </r>
  <r>
    <x v="56"/>
    <x v="56"/>
    <s v="달슨(Dahlson)"/>
    <d v="2023-01-26T00:00:00"/>
    <s v="20230126-6001-2"/>
    <s v="OHM0607TC-C"/>
    <x v="1"/>
    <x v="0"/>
  </r>
  <r>
    <x v="56"/>
    <x v="56"/>
    <s v="CASCO(SUZHOU CHINA)"/>
    <d v="2023-01-26T00:00:00"/>
    <s v="20230126-6002-2"/>
    <s v="OP3216TF 외"/>
    <x v="1"/>
    <x v="0"/>
  </r>
  <r>
    <x v="56"/>
    <x v="56"/>
    <s v="신화엘리베이터(주)"/>
    <d v="2023-01-27T00:00:00"/>
    <s v="20230127-6001-2"/>
    <s v="OES3259-BR-2045-G02L01 외"/>
    <x v="1"/>
    <x v="251"/>
  </r>
  <r>
    <x v="56"/>
    <x v="56"/>
    <s v="(주)제일엘리베이터"/>
    <d v="2023-01-27T00:00:00"/>
    <s v="20230127-6002-2"/>
    <s v="OES3259-BR-2045-G02L01 외"/>
    <x v="1"/>
    <x v="329"/>
  </r>
  <r>
    <x v="56"/>
    <x v="56"/>
    <s v="현승강기 주식회사"/>
    <d v="2023-01-27T00:00:00"/>
    <s v="20230127-6003-4"/>
    <s v="OES3259-BR-2045-G02L01 외"/>
    <x v="1"/>
    <x v="198"/>
  </r>
  <r>
    <x v="56"/>
    <x v="56"/>
    <s v="OMRON(SHANGHAI)CO.,LTD"/>
    <d v="2023-01-29T00:00:00"/>
    <s v="20230129-6001-2"/>
    <s v="ODL-0630WA"/>
    <x v="1"/>
    <x v="0"/>
  </r>
  <r>
    <x v="56"/>
    <x v="56"/>
    <s v="RAYTRONJAPAN"/>
    <d v="2023-01-29T00:00:00"/>
    <s v="20230129-6002-4"/>
    <s v="CPD3512SU 외"/>
    <x v="1"/>
    <x v="0"/>
  </r>
  <r>
    <x v="56"/>
    <x v="56"/>
    <s v="씨마텍"/>
    <d v="2023-01-30T00:00:00"/>
    <s v="20230130-6001-2"/>
    <s v="ODTLM-064CF-16B4(N)"/>
    <x v="1"/>
    <x v="1905"/>
  </r>
  <r>
    <x v="56"/>
    <x v="56"/>
    <s v="(주)이건산전"/>
    <d v="2023-01-30T00:00:00"/>
    <s v="20230130-6002-2"/>
    <s v="ODTLM-064CA-16B25(NC)"/>
    <x v="1"/>
    <x v="836"/>
  </r>
  <r>
    <x v="56"/>
    <x v="56"/>
    <s v="NATEC Corporation"/>
    <d v="2023-01-30T00:00:00"/>
    <s v="20230130-6003-2"/>
    <s v="DM개발제품"/>
    <x v="1"/>
    <x v="0"/>
  </r>
  <r>
    <x v="56"/>
    <x v="56"/>
    <s v="건흥전기(주)"/>
    <d v="2023-01-31T00:00:00"/>
    <s v="20230131-6002-2"/>
    <s v="KPS-M63C (F TYPE) 외"/>
    <x v="1"/>
    <x v="1906"/>
  </r>
  <r>
    <x v="56"/>
    <x v="56"/>
    <s v="주식회사 티라아트로보"/>
    <d v="2023-01-31T00:00:00"/>
    <s v="20230131-6003-4"/>
    <s v="OMP-A612A(F TYPE) 외"/>
    <x v="1"/>
    <x v="1907"/>
  </r>
  <r>
    <x v="56"/>
    <x v="56"/>
    <s v="주식회사 텔라움"/>
    <d v="2023-01-31T00:00:00"/>
    <s v="20230131-6004-2"/>
    <s v="ODTLM-096CF-16A31(N)-T 외"/>
    <x v="1"/>
    <x v="1908"/>
  </r>
  <r>
    <x v="56"/>
    <x v="56"/>
    <s v="계림이엔티"/>
    <d v="2023-01-31T00:00:00"/>
    <s v="20230131-6005-2"/>
    <s v="OMS-TVN 외"/>
    <x v="1"/>
    <x v="1909"/>
  </r>
  <r>
    <x v="56"/>
    <x v="56"/>
    <s v="(주)서브원"/>
    <d v="2023-01-31T00:00:00"/>
    <s v="20230131-6006-2"/>
    <s v="OL44GLF-4CH-LC 외"/>
    <x v="1"/>
    <x v="0"/>
  </r>
  <r>
    <x v="56"/>
    <x v="56"/>
    <s v="달슨(Dahlson)"/>
    <d v="2023-01-31T00:00:00"/>
    <s v="20230131-6008-2"/>
    <s v="OGR-U03 외"/>
    <x v="1"/>
    <x v="1910"/>
  </r>
  <r>
    <x v="56"/>
    <x v="56"/>
    <s v="(주)아이마켓코리아"/>
    <d v="2023-01-31T00:00:00"/>
    <s v="20230131-6010-2"/>
    <s v="ORI1210AS 외"/>
    <x v="1"/>
    <x v="1911"/>
  </r>
  <r>
    <x v="56"/>
    <x v="56"/>
    <s v="(주)중부엘리베이터"/>
    <d v="2023-01-31T00:00:00"/>
    <s v="20230131-6011-2"/>
    <s v="OES3259-BR-2045-G02L01 외"/>
    <x v="1"/>
    <x v="718"/>
  </r>
  <r>
    <x v="56"/>
    <x v="56"/>
    <s v="(주)에스제이아이"/>
    <d v="2023-01-31T00:00:00"/>
    <s v="20230131-6012-2"/>
    <s v="OP30TS"/>
    <x v="1"/>
    <x v="0"/>
  </r>
  <r>
    <x v="56"/>
    <x v="56"/>
    <s v="카오스(주)"/>
    <d v="2023-01-31T00:00:00"/>
    <s v="20230131-6013-2"/>
    <s v="UVDET257-N2 외"/>
    <x v="1"/>
    <x v="1912"/>
  </r>
  <r>
    <x v="56"/>
    <x v="56"/>
    <s v="NATEC Corporation"/>
    <d v="2023-01-31T00:00:00"/>
    <s v="20230131-6014-2"/>
    <s v="ODL-0630WB 외"/>
    <x v="1"/>
    <x v="0"/>
  </r>
  <r>
    <x v="56"/>
    <x v="56"/>
    <s v="갤럭시아디바이스 구미2공장"/>
    <d v="2023-01-31T00:00:00"/>
    <s v="20230131-6015-2"/>
    <s v="TR_OTD10KLC_SF 외"/>
    <x v="1"/>
    <x v="0"/>
  </r>
  <r>
    <x v="56"/>
    <x v="56"/>
    <s v="(주)현영아이티"/>
    <d v="2023-01-31T00:00:00"/>
    <s v="20230131-6016-2"/>
    <s v="OL375KLB"/>
    <x v="1"/>
    <x v="186"/>
  </r>
  <r>
    <x v="56"/>
    <x v="56"/>
    <s v="주식회사 마운트지앤디"/>
    <d v="2023-01-31T00:00:00"/>
    <s v="20230131-6017-2"/>
    <s v="OES3259-AR-2145S-G90L01 외"/>
    <x v="1"/>
    <x v="1913"/>
  </r>
  <r>
    <x v="56"/>
    <x v="56"/>
    <s v="주식회사 대성기전"/>
    <d v="2023-01-31T00:00:00"/>
    <s v="20230131-6018-2"/>
    <s v="OAS-3008HD-SD-B 외"/>
    <x v="1"/>
    <x v="199"/>
  </r>
  <r>
    <x v="56"/>
    <x v="56"/>
    <s v="(주)신성엘리베이터"/>
    <d v="2023-01-31T00:00:00"/>
    <s v="20230131-6019-2"/>
    <s v="OES3259-BR-2045-G02L01 외"/>
    <x v="1"/>
    <x v="236"/>
  </r>
  <r>
    <x v="56"/>
    <x v="56"/>
    <s v="(주)아이마켓코리아"/>
    <d v="2023-01-31T00:00:00"/>
    <s v="20230131-6020-2"/>
    <s v="OMP-A503(L TYPE) 외"/>
    <x v="1"/>
    <x v="205"/>
  </r>
  <r>
    <x v="56"/>
    <x v="56"/>
    <s v="Nanjing Evergreen trade co ltd"/>
    <d v="2023-01-31T00:00:00"/>
    <s v="20230131-6021-2"/>
    <s v="OHD4406NE-3 외"/>
    <x v="1"/>
    <x v="0"/>
  </r>
  <r>
    <x v="56"/>
    <x v="56"/>
    <s v="주식회사 진셀바이오텍"/>
    <d v="2023-01-31T00:00:00"/>
    <s v="20230131-7032-4"/>
    <s v="1월 임대료외"/>
    <x v="1"/>
    <x v="1914"/>
  </r>
  <r>
    <x v="56"/>
    <x v="56"/>
    <s v="AMS-TAOS INTERNATIONAL"/>
    <d v="2023-02-01T00:00:00"/>
    <s v="20230201-6001-2"/>
    <s v="TSL1401CL"/>
    <x v="1"/>
    <x v="0"/>
  </r>
  <r>
    <x v="56"/>
    <x v="56"/>
    <s v="CASCO AUTOMOTIVE (TUNISIA)"/>
    <d v="2023-02-01T00:00:00"/>
    <s v="20230201-6002-2"/>
    <s v="OP3216TF 외"/>
    <x v="1"/>
    <x v="0"/>
  </r>
  <r>
    <x v="56"/>
    <x v="56"/>
    <s v="CASCO(SUZHOU CHINA)"/>
    <d v="2023-02-01T00:00:00"/>
    <s v="20230201-6003-2"/>
    <s v="OP3216TF 외"/>
    <x v="1"/>
    <x v="0"/>
  </r>
  <r>
    <x v="56"/>
    <x v="56"/>
    <s v="삼정엘리베이터 주식회사"/>
    <d v="2023-02-02T00:00:00"/>
    <s v="20230202-6001-2"/>
    <s v="OES3259-BR-2145-G29L90 외"/>
    <x v="1"/>
    <x v="172"/>
  </r>
  <r>
    <x v="56"/>
    <x v="56"/>
    <s v="하나엘리베이터(주)"/>
    <d v="2023-02-02T00:00:00"/>
    <s v="20230202-6002-2"/>
    <s v="OES3259-BR-2045-G02L01 외"/>
    <x v="1"/>
    <x v="329"/>
  </r>
  <r>
    <x v="56"/>
    <x v="56"/>
    <s v="대산이엔피 주식회사"/>
    <d v="2023-02-02T00:00:00"/>
    <s v="20230202-6003-2"/>
    <s v="OES3259-BR-2045-G02L01 외"/>
    <x v="1"/>
    <x v="236"/>
  </r>
  <r>
    <x v="56"/>
    <x v="56"/>
    <s v="Trivo(TaiCang)Technologies Co.,Ltd"/>
    <d v="2023-02-02T00:00:00"/>
    <s v="20230202-6004-2"/>
    <s v="OP3216TF-N"/>
    <x v="1"/>
    <x v="0"/>
  </r>
  <r>
    <x v="56"/>
    <x v="56"/>
    <s v="NATEC Corporation"/>
    <d v="2023-02-04T00:00:00"/>
    <s v="20230204-6001-2"/>
    <s v="ODL-0610 외"/>
    <x v="1"/>
    <x v="0"/>
  </r>
  <r>
    <x v="56"/>
    <x v="56"/>
    <s v="OMRON(SHANGHAI)CO.,LTD"/>
    <d v="2023-02-05T00:00:00"/>
    <s v="20230205-6001-2"/>
    <s v="ODL-0630WA"/>
    <x v="1"/>
    <x v="0"/>
  </r>
  <r>
    <x v="56"/>
    <x v="56"/>
    <s v="OMRON(SHANGHAI)CO.,LTD"/>
    <d v="2023-02-05T00:00:00"/>
    <s v="20230205-6002-2"/>
    <s v="OL66MLF"/>
    <x v="1"/>
    <x v="0"/>
  </r>
  <r>
    <x v="56"/>
    <x v="56"/>
    <s v="RAYTRONJAPAN"/>
    <d v="2023-02-05T00:00:00"/>
    <s v="20230205-6003-2"/>
    <s v="SU7500CSP 외"/>
    <x v="1"/>
    <x v="0"/>
  </r>
  <r>
    <x v="56"/>
    <x v="56"/>
    <s v="아이씨주문"/>
    <d v="2023-02-06T00:00:00"/>
    <s v="20230206-6001-2"/>
    <s v="OP30TMLF2-4"/>
    <x v="1"/>
    <x v="1915"/>
  </r>
  <r>
    <x v="56"/>
    <x v="56"/>
    <s v="국방과학연구소"/>
    <d v="2023-02-06T00:00:00"/>
    <s v="20230206-6002-2"/>
    <s v="레이저 패키지 조립"/>
    <x v="1"/>
    <x v="1916"/>
  </r>
  <r>
    <x v="56"/>
    <x v="56"/>
    <s v="전라북도 완주군"/>
    <d v="2023-02-07T00:00:00"/>
    <s v="20230207-6001-2"/>
    <s v="ODTST-100W57K-FL"/>
    <x v="1"/>
    <x v="1917"/>
  </r>
  <r>
    <x v="56"/>
    <x v="56"/>
    <s v="NATEC Corporation"/>
    <d v="2023-02-08T00:00:00"/>
    <s v="20230208-6001-2"/>
    <s v="OHD6801TC 외"/>
    <x v="1"/>
    <x v="0"/>
  </r>
  <r>
    <x v="56"/>
    <x v="56"/>
    <s v="AMS-TAOS INTERNATIONAL"/>
    <d v="2023-02-08T00:00:00"/>
    <s v="20230208-6002-2"/>
    <s v="TSL1401CL"/>
    <x v="1"/>
    <x v="0"/>
  </r>
  <r>
    <x v="56"/>
    <x v="56"/>
    <s v="CASCO(SUZHOU CHINA)"/>
    <d v="2023-02-08T00:00:00"/>
    <s v="20230208-6003-2"/>
    <s v="OP3216TF 외"/>
    <x v="1"/>
    <x v="0"/>
  </r>
  <r>
    <x v="56"/>
    <x v="56"/>
    <s v="SUNNY OPTICS(ZHONGSHAN) CO., L"/>
    <d v="2023-02-08T00:00:00"/>
    <s v="20230208-6004-2"/>
    <s v="P6030B-919 외"/>
    <x v="1"/>
    <x v="0"/>
  </r>
  <r>
    <x v="56"/>
    <x v="56"/>
    <s v="효은엘리베이터(주)"/>
    <d v="2023-02-09T00:00:00"/>
    <s v="20230209-6001-2"/>
    <s v="OES3259-BR-2045-CO_L 외"/>
    <x v="1"/>
    <x v="236"/>
  </r>
  <r>
    <x v="56"/>
    <x v="56"/>
    <s v="샤프전자 한국지점"/>
    <d v="2023-02-09T00:00:00"/>
    <s v="20230209-6002-2"/>
    <s v="ORI1210AS"/>
    <x v="1"/>
    <x v="0"/>
  </r>
  <r>
    <x v="56"/>
    <x v="56"/>
    <s v="선정엘리베이터"/>
    <d v="2023-02-10T00:00:00"/>
    <s v="20230210-6001-2"/>
    <s v="OES3259-BR-2045-G02L01 외"/>
    <x v="1"/>
    <x v="718"/>
  </r>
  <r>
    <x v="56"/>
    <x v="56"/>
    <s v="인상고등학교"/>
    <d v="2023-02-10T00:00:00"/>
    <s v="20230210-6002-4"/>
    <s v="ODTHP-OU150-57K(W)_AUTO"/>
    <x v="1"/>
    <x v="1918"/>
  </r>
  <r>
    <x v="56"/>
    <x v="56"/>
    <s v="NATEC Corporation"/>
    <d v="2023-02-11T00:00:00"/>
    <s v="20230211-6001-2"/>
    <s v="ODL-0610 외"/>
    <x v="1"/>
    <x v="0"/>
  </r>
  <r>
    <x v="56"/>
    <x v="56"/>
    <s v="OMRON(SHANGHAI)CO.,LTD"/>
    <d v="2023-02-11T00:00:00"/>
    <s v="20230211-6002-2"/>
    <s v="OL66MLF"/>
    <x v="1"/>
    <x v="0"/>
  </r>
  <r>
    <x v="56"/>
    <x v="56"/>
    <s v="OMRON(SHANGHAI)CO.,LTD"/>
    <d v="2023-02-11T00:00:00"/>
    <s v="20230211-6003-2"/>
    <s v="ODL-0630WA 외"/>
    <x v="1"/>
    <x v="0"/>
  </r>
  <r>
    <x v="56"/>
    <x v="56"/>
    <s v="CASCO AUTOMOTIVE (TUNISIA)"/>
    <d v="2023-02-12T00:00:00"/>
    <s v="20230212-6001-2"/>
    <s v="OP3216TF 외"/>
    <x v="1"/>
    <x v="0"/>
  </r>
  <r>
    <x v="56"/>
    <x v="56"/>
    <s v="RAYTRONJAPAN"/>
    <d v="2023-02-12T00:00:00"/>
    <s v="20230212-6002-4"/>
    <s v="OGT-401TL 외"/>
    <x v="1"/>
    <x v="0"/>
  </r>
  <r>
    <x v="56"/>
    <x v="56"/>
    <s v="하나로엠지엠(주)"/>
    <d v="2023-02-14T00:00:00"/>
    <s v="20230214-6001-2"/>
    <s v="OES3259-BR-2045-G02L01 외"/>
    <x v="1"/>
    <x v="474"/>
  </r>
  <r>
    <x v="56"/>
    <x v="56"/>
    <s v="순창고등학교"/>
    <d v="2023-02-14T00:00:00"/>
    <s v="20230214-6002-2"/>
    <s v="ODTFL-1240E157K(V2) 외"/>
    <x v="1"/>
    <x v="1919"/>
  </r>
  <r>
    <x v="56"/>
    <x v="56"/>
    <s v="현대엘리베이터(주)"/>
    <d v="2023-02-15T00:00:00"/>
    <s v="20230215-6001-2"/>
    <s v="OES3259-BR-2045S-G29L90 외"/>
    <x v="1"/>
    <x v="1920"/>
  </r>
  <r>
    <x v="56"/>
    <x v="56"/>
    <s v="주식회사 마운트지앤디"/>
    <d v="2023-02-15T00:00:00"/>
    <s v="20230215-6002-4"/>
    <s v="OES3259-BR-2045S-G29L90 외"/>
    <x v="1"/>
    <x v="1921"/>
  </r>
  <r>
    <x v="56"/>
    <x v="56"/>
    <s v="AMS-TAOS INTERNATIONAL"/>
    <d v="2023-02-15T00:00:00"/>
    <s v="20230215-6003-2"/>
    <s v="TSL1401CL"/>
    <x v="1"/>
    <x v="0"/>
  </r>
  <r>
    <x v="56"/>
    <x v="56"/>
    <s v="CASCO(SUZHOU CHINA)"/>
    <d v="2023-02-15T00:00:00"/>
    <s v="20230215-6004-2"/>
    <s v="603850000302-V2 외"/>
    <x v="1"/>
    <x v="0"/>
  </r>
  <r>
    <x v="56"/>
    <x v="56"/>
    <s v="RAYTRONJAPAN"/>
    <d v="2023-02-19T00:00:00"/>
    <s v="20230219-6001-2"/>
    <s v="SU7500CSP 외"/>
    <x v="1"/>
    <x v="0"/>
  </r>
  <r>
    <x v="56"/>
    <x v="56"/>
    <s v="Nidec Copal Electronics Copora"/>
    <d v="2023-02-19T00:00:00"/>
    <s v="20230219-6002-2"/>
    <s v="OUM-2M-F028-05"/>
    <x v="1"/>
    <x v="0"/>
  </r>
  <r>
    <x v="56"/>
    <x v="56"/>
    <s v="OMRON(SHANGHAI)CO.,LTD"/>
    <d v="2023-02-19T00:00:00"/>
    <s v="20230219-6003-2"/>
    <s v="ODL-0630WA"/>
    <x v="1"/>
    <x v="0"/>
  </r>
  <r>
    <x v="56"/>
    <x v="56"/>
    <s v="ASIANTECH OPTIC CORP"/>
    <d v="2023-02-19T00:00:00"/>
    <s v="20230219-6004-2"/>
    <s v="OGR-3020T"/>
    <x v="1"/>
    <x v="0"/>
  </r>
  <r>
    <x v="56"/>
    <x v="56"/>
    <s v="OMRON(SHANGHAI)CO.,LTD"/>
    <d v="2023-02-19T00:00:00"/>
    <s v="20230219-6005-2"/>
    <s v="OL66MLF"/>
    <x v="1"/>
    <x v="0"/>
  </r>
  <r>
    <x v="56"/>
    <x v="56"/>
    <s v="오션엘리베이터테크 주식회사"/>
    <d v="2023-02-21T00:00:00"/>
    <s v="20230221-6001-2"/>
    <s v="CABLE(POWER-02) 외"/>
    <x v="1"/>
    <x v="351"/>
  </r>
  <r>
    <x v="56"/>
    <x v="56"/>
    <s v="안세무역"/>
    <d v="2023-02-21T00:00:00"/>
    <s v="20230221-6002-2"/>
    <s v="OES3259-BR-2045-G02L01(SOR) 외"/>
    <x v="1"/>
    <x v="1922"/>
  </r>
  <r>
    <x v="56"/>
    <x v="56"/>
    <s v="신화엘리베이터(주)"/>
    <d v="2023-02-21T00:00:00"/>
    <s v="20230221-6003-2"/>
    <s v="OES3259-BR-2145-G29L90 외"/>
    <x v="1"/>
    <x v="474"/>
  </r>
  <r>
    <x v="56"/>
    <x v="56"/>
    <s v="주식회사 서경엘레베이터"/>
    <d v="2023-02-21T00:00:00"/>
    <s v="20230221-6004-2"/>
    <s v="OES3259-AR-2045-G01L01 외"/>
    <x v="1"/>
    <x v="251"/>
  </r>
  <r>
    <x v="56"/>
    <x v="56"/>
    <s v="에스엔케이엘리베이터(주)"/>
    <d v="2023-02-21T00:00:00"/>
    <s v="20230221-6005-2"/>
    <s v="OES3259-BR-2045S-G29L90 외"/>
    <x v="1"/>
    <x v="251"/>
  </r>
  <r>
    <x v="56"/>
    <x v="56"/>
    <s v="(주)태승엘리베이터"/>
    <d v="2023-02-21T00:00:00"/>
    <s v="20230221-6006-2"/>
    <s v="OES3259-BR-2045-G02L01 외"/>
    <x v="1"/>
    <x v="236"/>
  </r>
  <r>
    <x v="56"/>
    <x v="56"/>
    <s v="제일승강기 주식회사"/>
    <d v="2023-02-21T00:00:00"/>
    <s v="20230221-6007-2"/>
    <s v="OES3259-BR-2045S-G02L01 외"/>
    <x v="1"/>
    <x v="1599"/>
  </r>
  <r>
    <x v="56"/>
    <x v="56"/>
    <s v="태양엘리베이터"/>
    <d v="2023-02-21T00:00:00"/>
    <s v="20230221-6008-2"/>
    <s v="OES3259-BR-2045-G02L01 외"/>
    <x v="1"/>
    <x v="329"/>
  </r>
  <r>
    <x v="56"/>
    <x v="56"/>
    <s v="(주)한솔기전"/>
    <d v="2023-02-21T00:00:00"/>
    <s v="20230221-6009-2"/>
    <s v="OES3259-BR-2245S-G90L01 외"/>
    <x v="1"/>
    <x v="236"/>
  </r>
  <r>
    <x v="56"/>
    <x v="56"/>
    <s v="SUNNY OPTICS(ZHONGSHAN) CO., L"/>
    <d v="2023-02-21T00:00:00"/>
    <s v="20230221-6010-2"/>
    <s v="P6030A-919"/>
    <x v="1"/>
    <x v="0"/>
  </r>
  <r>
    <x v="56"/>
    <x v="56"/>
    <s v="(주)아이트로닉스"/>
    <d v="2023-02-22T00:00:00"/>
    <s v="20230222-6001-2"/>
    <s v="CX-4032HD-I1-R 외"/>
    <x v="1"/>
    <x v="1189"/>
  </r>
  <r>
    <x v="56"/>
    <x v="56"/>
    <s v="NATEC Corporation"/>
    <d v="2023-02-22T00:00:00"/>
    <s v="20230222-6002-2"/>
    <s v="OL94MLF 외"/>
    <x v="1"/>
    <x v="0"/>
  </r>
  <r>
    <x v="56"/>
    <x v="56"/>
    <s v="AMS-TAOS INTERNATIONAL"/>
    <d v="2023-02-22T00:00:00"/>
    <s v="20230222-6003-2"/>
    <s v="TSL1401CL"/>
    <x v="1"/>
    <x v="0"/>
  </r>
  <r>
    <x v="56"/>
    <x v="56"/>
    <s v="신성시스템"/>
    <d v="2023-02-23T00:00:00"/>
    <s v="20230223-6001-2"/>
    <s v="OES3259-BR-2145S-G90L01 외"/>
    <x v="1"/>
    <x v="251"/>
  </r>
  <r>
    <x v="56"/>
    <x v="56"/>
    <s v="주식회사 티에스엠"/>
    <d v="2023-02-23T00:00:00"/>
    <s v="20230223-6002-2"/>
    <s v="OMS-TVN 외"/>
    <x v="1"/>
    <x v="251"/>
  </r>
  <r>
    <x v="56"/>
    <x v="56"/>
    <s v="주식회사 제이디반도체"/>
    <d v="2023-02-23T00:00:00"/>
    <s v="20230223-6003-2"/>
    <s v="OGT-204T"/>
    <x v="1"/>
    <x v="198"/>
  </r>
  <r>
    <x v="56"/>
    <x v="56"/>
    <s v="(주)하나반도체"/>
    <d v="2023-02-24T00:00:00"/>
    <s v="20230224-6001-2"/>
    <s v="OPI20MLF2 외"/>
    <x v="1"/>
    <x v="1923"/>
  </r>
  <r>
    <x v="56"/>
    <x v="56"/>
    <s v="주식회사 아이로보"/>
    <d v="2023-02-24T00:00:00"/>
    <s v="20230224-6002-2"/>
    <s v="OMP-A614 (Y TYPE)"/>
    <x v="1"/>
    <x v="1924"/>
  </r>
  <r>
    <x v="56"/>
    <x v="56"/>
    <s v="주식회사 창조테크놀러지"/>
    <d v="2023-02-24T00:00:00"/>
    <s v="20230224-6003-2"/>
    <s v="OPU43KFF2-1"/>
    <x v="1"/>
    <x v="1925"/>
  </r>
  <r>
    <x v="56"/>
    <x v="56"/>
    <s v="금강테크(주)"/>
    <d v="2023-02-24T00:00:00"/>
    <s v="20230224-6004-2"/>
    <s v="OMP-A614 (Y TYPE)"/>
    <x v="1"/>
    <x v="272"/>
  </r>
  <r>
    <x v="56"/>
    <x v="56"/>
    <s v="테라링크커뮤니케이션스(주)"/>
    <d v="2023-02-24T00:00:00"/>
    <s v="20230224-6005-2"/>
    <s v="OD30M2 외"/>
    <x v="1"/>
    <x v="1894"/>
  </r>
  <r>
    <x v="56"/>
    <x v="56"/>
    <s v="(주)오상헬스케어"/>
    <d v="2023-02-24T00:00:00"/>
    <s v="20230224-6006-2"/>
    <s v="OGR-102P 외"/>
    <x v="1"/>
    <x v="1926"/>
  </r>
  <r>
    <x v="56"/>
    <x v="56"/>
    <s v="(주)광우"/>
    <d v="2023-02-24T00:00:00"/>
    <s v="20230224-6007-2"/>
    <s v="OL87KLB"/>
    <x v="1"/>
    <x v="380"/>
  </r>
  <r>
    <x v="56"/>
    <x v="56"/>
    <s v="(주)비콘웨이브"/>
    <d v="2023-02-24T00:00:00"/>
    <s v="20230224-6008-2"/>
    <s v="OL94KLA 외"/>
    <x v="1"/>
    <x v="1927"/>
  </r>
  <r>
    <x v="56"/>
    <x v="56"/>
    <s v="세미라이트"/>
    <d v="2023-02-24T00:00:00"/>
    <s v="20230224-6009-2"/>
    <s v="OP20M2-3 외"/>
    <x v="1"/>
    <x v="291"/>
  </r>
  <r>
    <x v="56"/>
    <x v="56"/>
    <s v="동일테크주식회사"/>
    <d v="2023-02-24T00:00:00"/>
    <s v="20230224-6011-2"/>
    <s v="OL94KLA 외"/>
    <x v="1"/>
    <x v="1892"/>
  </r>
  <r>
    <x v="56"/>
    <x v="56"/>
    <s v="주식회사 레이닉스"/>
    <d v="2023-02-24T00:00:00"/>
    <s v="20230224-6012-2"/>
    <s v="OPU30CFF-2"/>
    <x v="1"/>
    <x v="1599"/>
  </r>
  <r>
    <x v="56"/>
    <x v="56"/>
    <s v="DK전자"/>
    <d v="2023-02-24T00:00:00"/>
    <s v="20230224-6013-2"/>
    <s v="OL375KLB 외"/>
    <x v="1"/>
    <x v="1928"/>
  </r>
  <r>
    <x v="56"/>
    <x v="56"/>
    <s v="(주)삼진쎈서"/>
    <d v="2023-02-24T00:00:00"/>
    <s v="20230224-6014-2"/>
    <s v="OMP-A614A(Y TYPE) 외"/>
    <x v="1"/>
    <x v="1467"/>
  </r>
  <r>
    <x v="56"/>
    <x v="56"/>
    <s v="에스앤피(SNP))"/>
    <d v="2023-02-24T00:00:00"/>
    <s v="20230224-6015-2"/>
    <s v="OAS-2612SD/L-WS"/>
    <x v="1"/>
    <x v="1929"/>
  </r>
  <r>
    <x v="56"/>
    <x v="56"/>
    <s v="썬덴테크"/>
    <d v="2023-02-24T00:00:00"/>
    <s v="20230224-6016-2"/>
    <s v="OMP-A613 (L TYPE)"/>
    <x v="1"/>
    <x v="205"/>
  </r>
  <r>
    <x v="56"/>
    <x v="56"/>
    <s v="진우에이티에스 주식회사"/>
    <d v="2023-02-24T00:00:00"/>
    <s v="20230224-6017-2"/>
    <s v="CX-2064HD-J1-B 외"/>
    <x v="1"/>
    <x v="456"/>
  </r>
  <r>
    <x v="56"/>
    <x v="56"/>
    <s v="진우에이티에스 주식회사"/>
    <d v="2023-02-24T00:00:00"/>
    <s v="20230224-6018-2"/>
    <s v="OAS-2064HD-C1-R 외"/>
    <x v="1"/>
    <x v="1930"/>
  </r>
  <r>
    <x v="56"/>
    <x v="56"/>
    <s v="(주)오디쎄미"/>
    <d v="2023-02-24T00:00:00"/>
    <s v="20230224-6019-2"/>
    <s v="OHD1005P 외"/>
    <x v="1"/>
    <x v="1931"/>
  </r>
  <r>
    <x v="56"/>
    <x v="56"/>
    <s v="주식회사 케이디티씨"/>
    <d v="2023-02-24T00:00:00"/>
    <s v="20230224-6020-2"/>
    <s v="OGT-204T"/>
    <x v="1"/>
    <x v="198"/>
  </r>
  <r>
    <x v="56"/>
    <x v="56"/>
    <s v="주식회사현대엠아이비인터내셔널"/>
    <d v="2023-02-24T00:00:00"/>
    <s v="20230224-6021-2"/>
    <s v="OPI30CFF-B(S)"/>
    <x v="1"/>
    <x v="291"/>
  </r>
  <r>
    <x v="56"/>
    <x v="56"/>
    <s v="엠피온 주식회사(MPEON.,LTD)"/>
    <d v="2023-02-24T00:00:00"/>
    <s v="20230224-6022-4"/>
    <s v="OL85NLD-R4"/>
    <x v="1"/>
    <x v="1901"/>
  </r>
  <r>
    <x v="56"/>
    <x v="56"/>
    <s v="엠피온 주식회사(MPEON.,LTD)"/>
    <d v="2023-02-24T00:00:00"/>
    <s v="20230224-6023-2"/>
    <s v="OL87NLD-R4SL 외"/>
    <x v="1"/>
    <x v="1932"/>
  </r>
  <r>
    <x v="56"/>
    <x v="56"/>
    <s v="(주)와이드 테크놀러지"/>
    <d v="2023-02-24T00:00:00"/>
    <s v="20230224-6024-2"/>
    <s v="OTD06KLA-1 외"/>
    <x v="1"/>
    <x v="469"/>
  </r>
  <r>
    <x v="56"/>
    <x v="56"/>
    <s v="(주)오디쎄미"/>
    <d v="2023-02-24T00:00:00"/>
    <s v="20230224-6025-2"/>
    <s v="OL87KLB-HL1 외"/>
    <x v="1"/>
    <x v="0"/>
  </r>
  <r>
    <x v="56"/>
    <x v="56"/>
    <s v="(주)에스디시스템"/>
    <d v="2023-02-24T00:00:00"/>
    <s v="20230224-6026-2"/>
    <s v="OP30TMLF2-4"/>
    <x v="1"/>
    <x v="1933"/>
  </r>
  <r>
    <x v="56"/>
    <x v="56"/>
    <s v="E-PIN OPTICAL INDUSTRY CO.,LTD"/>
    <d v="2023-02-25T00:00:00"/>
    <s v="20230225-6001-2"/>
    <s v="OP58TS 외"/>
    <x v="1"/>
    <x v="0"/>
  </r>
  <r>
    <x v="56"/>
    <x v="56"/>
    <s v="OMRON(SHANGHAI)CO.,LTD"/>
    <d v="2023-02-25T00:00:00"/>
    <s v="20230225-6002-2"/>
    <s v="OL66MLF"/>
    <x v="1"/>
    <x v="0"/>
  </r>
  <r>
    <x v="56"/>
    <x v="56"/>
    <s v="NATEC Corporation"/>
    <d v="2023-02-25T00:00:00"/>
    <s v="20230225-6004-2"/>
    <s v="OL85NLD-O 외"/>
    <x v="1"/>
    <x v="0"/>
  </r>
  <r>
    <x v="56"/>
    <x v="56"/>
    <s v="OMRON(SHANGHAI)CO.,LTD"/>
    <d v="2023-02-25T00:00:00"/>
    <s v="20230225-6005-2"/>
    <s v="OL85NLD-O"/>
    <x v="1"/>
    <x v="0"/>
  </r>
  <r>
    <x v="56"/>
    <x v="56"/>
    <s v="RAYTRONJAPAN"/>
    <d v="2023-02-26T00:00:00"/>
    <s v="20230226-6001-4"/>
    <s v="RDC-SU04A 외"/>
    <x v="1"/>
    <x v="0"/>
  </r>
  <r>
    <x v="56"/>
    <x v="56"/>
    <s v="신태인고등학교"/>
    <d v="2023-02-27T00:00:00"/>
    <s v="20230227-6001-2"/>
    <s v="센서등(ODTLS-010-57K) 외"/>
    <x v="1"/>
    <x v="1934"/>
  </r>
  <r>
    <x v="56"/>
    <x v="56"/>
    <s v="계림이엔티"/>
    <d v="2023-02-28T00:00:00"/>
    <s v="20230228-6001-2"/>
    <s v="OMS-TVN 외"/>
    <x v="1"/>
    <x v="1935"/>
  </r>
  <r>
    <x v="56"/>
    <x v="56"/>
    <s v="주식회사 텔라움"/>
    <d v="2023-02-28T00:00:00"/>
    <s v="20230228-6002-2"/>
    <s v="ODTLM-096CF-16A31(N)-T 외"/>
    <x v="1"/>
    <x v="1936"/>
  </r>
  <r>
    <x v="56"/>
    <x v="56"/>
    <s v="(주)서브원"/>
    <d v="2023-02-28T00:00:00"/>
    <s v="20230228-6003-2"/>
    <s v="OL44GLF-1CH 외"/>
    <x v="1"/>
    <x v="0"/>
  </r>
  <r>
    <x v="56"/>
    <x v="56"/>
    <s v="카오스(주)"/>
    <d v="2023-02-28T00:00:00"/>
    <s v="20230228-6004-2"/>
    <s v="OL94KLB 외"/>
    <x v="1"/>
    <x v="1937"/>
  </r>
  <r>
    <x v="56"/>
    <x v="56"/>
    <s v="주식회사 마운트지앤디"/>
    <d v="2023-02-28T00:00:00"/>
    <s v="20230228-6005-2"/>
    <s v="OES3259-AR-2045S-G01L01 외"/>
    <x v="1"/>
    <x v="1938"/>
  </r>
  <r>
    <x v="56"/>
    <x v="56"/>
    <s v="오티스서비스엑스퍼트 유한회사"/>
    <d v="2023-02-28T00:00:00"/>
    <s v="20230228-6006-2"/>
    <s v="OES3259-BR-2145-G90L01 외"/>
    <x v="1"/>
    <x v="236"/>
  </r>
  <r>
    <x v="56"/>
    <x v="56"/>
    <s v="(주)에스제이아이"/>
    <d v="2023-02-28T00:00:00"/>
    <s v="20230228-6008-2"/>
    <s v="OP30TS 외"/>
    <x v="1"/>
    <x v="0"/>
  </r>
  <r>
    <x v="56"/>
    <x v="56"/>
    <s v="(주)아이마켓코리아"/>
    <d v="2023-02-28T00:00:00"/>
    <s v="20230228-6009-2"/>
    <s v="OMP-A502(F TYPE)"/>
    <x v="1"/>
    <x v="591"/>
  </r>
  <r>
    <x v="56"/>
    <x v="56"/>
    <s v="(주)아이마켓코리아"/>
    <d v="2023-02-28T00:00:00"/>
    <s v="20230228-6010-2"/>
    <s v="ORI1210AS 외"/>
    <x v="1"/>
    <x v="1939"/>
  </r>
  <r>
    <x v="56"/>
    <x v="56"/>
    <s v="갤럭시아디바이스 구미2공장"/>
    <d v="2023-02-28T00:00:00"/>
    <s v="20230228-6011-2"/>
    <s v="TR_OTD10KLC_SF 외"/>
    <x v="1"/>
    <x v="0"/>
  </r>
  <r>
    <x v="56"/>
    <x v="56"/>
    <s v="달슨(Dahlson)"/>
    <d v="2023-02-28T00:00:00"/>
    <s v="20230228-6012-2"/>
    <s v="OGT-203T-D 외"/>
    <x v="1"/>
    <x v="1940"/>
  </r>
  <r>
    <x v="56"/>
    <x v="56"/>
    <s v="달슨(Dahlson)"/>
    <d v="2023-02-28T00:00:00"/>
    <s v="20230228-6013-2"/>
    <s v="OHM0607TC-C 외"/>
    <x v="1"/>
    <x v="0"/>
  </r>
  <r>
    <x v="56"/>
    <x v="56"/>
    <s v="건흥전기(주)"/>
    <d v="2023-02-28T00:00:00"/>
    <s v="20230228-6014-2"/>
    <s v="OHD3003B 외"/>
    <x v="1"/>
    <x v="1941"/>
  </r>
  <r>
    <x v="56"/>
    <x v="56"/>
    <s v="현대무벡스 주식회사"/>
    <d v="2023-02-28T00:00:00"/>
    <s v="20230228-6015-2"/>
    <s v="SIDE BRACKET(SLC-R) 외"/>
    <x v="1"/>
    <x v="721"/>
  </r>
  <r>
    <x v="56"/>
    <x v="56"/>
    <s v="효성티앤에스(주)"/>
    <d v="2023-02-28T00:00:00"/>
    <s v="20230228-6018-2"/>
    <s v="OGT-302T 외"/>
    <x v="1"/>
    <x v="1942"/>
  </r>
  <r>
    <x v="56"/>
    <x v="56"/>
    <s v="주식회사 노블엠앤비"/>
    <d v="2023-02-28T00:00:00"/>
    <s v="20230228-6019-2"/>
    <s v="CHIP(PP1116D) 외"/>
    <x v="1"/>
    <x v="1816"/>
  </r>
  <r>
    <x v="56"/>
    <x v="56"/>
    <s v="현대엘리베이터(주)"/>
    <d v="2023-02-28T00:00:00"/>
    <s v="20230228-6020-2"/>
    <s v="OES3259-BR-2045S-G29L90 외"/>
    <x v="1"/>
    <x v="1943"/>
  </r>
  <r>
    <x v="56"/>
    <x v="56"/>
    <s v="주식회사 한화방산"/>
    <d v="2023-02-28T00:00:00"/>
    <s v="20230228-6021-2"/>
    <s v="OPI14CFF-H"/>
    <x v="1"/>
    <x v="1944"/>
  </r>
  <r>
    <x v="56"/>
    <x v="56"/>
    <s v="(주)연호엠에스"/>
    <d v="2023-02-28T00:00:00"/>
    <s v="20230228-6022-2"/>
    <s v="ODTFL-1240E257K"/>
    <x v="1"/>
    <x v="1945"/>
  </r>
  <r>
    <x v="56"/>
    <x v="56"/>
    <s v="엘아이지넥스원(주)"/>
    <d v="2023-02-28T00:00:00"/>
    <s v="20230228-6023-2"/>
    <s v="4분할 PD"/>
    <x v="1"/>
    <x v="416"/>
  </r>
  <r>
    <x v="56"/>
    <x v="56"/>
    <s v="현대무벡스 주식회사"/>
    <d v="2023-02-28T00:00:00"/>
    <s v="20230228-6024-2"/>
    <s v="OMP-A821P"/>
    <x v="1"/>
    <x v="1946"/>
  </r>
  <r>
    <x v="56"/>
    <x v="56"/>
    <s v="현대무벡스 주식회사"/>
    <d v="2023-02-28T00:00:00"/>
    <s v="20230228-6025-2"/>
    <s v="OMP-A811P"/>
    <x v="1"/>
    <x v="1946"/>
  </r>
  <r>
    <x v="56"/>
    <x v="56"/>
    <s v="현대무벡스 주식회사"/>
    <d v="2023-02-28T00:00:00"/>
    <s v="20230228-6026-2"/>
    <s v="OMP-A821"/>
    <x v="1"/>
    <x v="1947"/>
  </r>
  <r>
    <x v="56"/>
    <x v="56"/>
    <s v="주식회사 진셀바이오텍"/>
    <d v="2023-02-28T00:00:00"/>
    <s v="20230228-7042-4"/>
    <s v="2월 임대료외"/>
    <x v="1"/>
    <x v="1948"/>
  </r>
  <r>
    <x v="56"/>
    <x v="56"/>
    <s v="AMS-TAOS INTERNATIONAL"/>
    <d v="2023-03-01T00:00:00"/>
    <s v="20230301-6001-2"/>
    <s v="TSL1401CL"/>
    <x v="1"/>
    <x v="0"/>
  </r>
  <r>
    <x v="56"/>
    <x v="56"/>
    <s v="Union Optical technology Co., Ltd"/>
    <d v="2023-03-01T00:00:00"/>
    <s v="20230301-6002-2"/>
    <s v="P6036A-919 외"/>
    <x v="1"/>
    <x v="0"/>
  </r>
  <r>
    <x v="56"/>
    <x v="56"/>
    <s v="CASCO(SUZHOU CHINA)"/>
    <d v="2023-03-01T00:00:00"/>
    <s v="20230301-6003-2"/>
    <s v="OP3216TF 외"/>
    <x v="1"/>
    <x v="0"/>
  </r>
  <r>
    <x v="56"/>
    <x v="56"/>
    <s v="CASCO AUTOMOTIVE (TUNISIA)"/>
    <d v="2023-03-02T00:00:00"/>
    <s v="20230302-6001-2"/>
    <s v="203840007001-P1 외"/>
    <x v="1"/>
    <x v="0"/>
  </r>
  <r>
    <x v="56"/>
    <x v="56"/>
    <s v="주식회사 아이디로"/>
    <d v="2023-03-03T00:00:00"/>
    <s v="20230303-6001-2"/>
    <s v="RFID+PD 조립"/>
    <x v="1"/>
    <x v="380"/>
  </r>
  <r>
    <x v="56"/>
    <x v="56"/>
    <s v="주식회사 굿스"/>
    <d v="2023-03-03T00:00:00"/>
    <s v="20230303-6002-2"/>
    <s v="OL85MLF"/>
    <x v="1"/>
    <x v="1353"/>
  </r>
  <r>
    <x v="56"/>
    <x v="56"/>
    <s v="LS-Global(Belgium)"/>
    <d v="2023-03-03T00:00:00"/>
    <s v="20230303-6003-2"/>
    <s v="OES3259-BR-2045S-G02L01 외"/>
    <x v="1"/>
    <x v="0"/>
  </r>
  <r>
    <x v="56"/>
    <x v="56"/>
    <s v="SUNNY OPTICS(ZHONGSHAN) CO., L"/>
    <d v="2023-03-03T00:00:00"/>
    <s v="20230303-6004-2"/>
    <s v="P6030A-919 외"/>
    <x v="1"/>
    <x v="0"/>
  </r>
  <r>
    <x v="56"/>
    <x v="56"/>
    <s v="SUNNY OPTICS(ZHONGSHAN) CO., L"/>
    <d v="2023-03-03T00:00:00"/>
    <s v="20230303-6005-2"/>
    <s v="P6034A-919"/>
    <x v="1"/>
    <x v="0"/>
  </r>
  <r>
    <x v="56"/>
    <x v="56"/>
    <s v="PT. SUMITRONICS INDONESIA"/>
    <d v="2023-03-03T00:00:00"/>
    <s v="20230303-6006-2"/>
    <s v="OL66MLF"/>
    <x v="1"/>
    <x v="0"/>
  </r>
  <r>
    <x v="56"/>
    <x v="56"/>
    <s v="RAYTRONJAPAN"/>
    <d v="2023-03-05T00:00:00"/>
    <s v="20230305-6001-2"/>
    <s v="CPD3512SU 외"/>
    <x v="1"/>
    <x v="0"/>
  </r>
  <r>
    <x v="56"/>
    <x v="56"/>
    <s v="NATEC Corporation"/>
    <d v="2023-03-07T00:00:00"/>
    <s v="20230307-6001-2"/>
    <s v="ODL-0610 외"/>
    <x v="1"/>
    <x v="0"/>
  </r>
  <r>
    <x v="56"/>
    <x v="56"/>
    <s v="신화엘리베이터(주)"/>
    <d v="2023-03-08T00:00:00"/>
    <s v="20230308-6001-2"/>
    <s v="OES3259-BR-2145-G29L90 외"/>
    <x v="1"/>
    <x v="474"/>
  </r>
  <r>
    <x v="56"/>
    <x v="56"/>
    <s v="AMS-TAOS INTERNATIONAL"/>
    <d v="2023-03-08T00:00:00"/>
    <s v="20230308-6002-2"/>
    <s v="TSL1401CL"/>
    <x v="1"/>
    <x v="0"/>
  </r>
  <r>
    <x v="56"/>
    <x v="56"/>
    <s v="CASCO(SUZHOU CHINA)"/>
    <d v="2023-03-08T00:00:00"/>
    <s v="20230308-6003-2"/>
    <s v="OP3216TF"/>
    <x v="1"/>
    <x v="0"/>
  </r>
  <r>
    <x v="56"/>
    <x v="56"/>
    <s v="주식회사동명엘리베이터"/>
    <d v="2023-03-09T00:00:00"/>
    <s v="20230309-6001-2"/>
    <s v="OES3259-BR-2045S-G02L01 외"/>
    <x v="1"/>
    <x v="474"/>
  </r>
  <r>
    <x v="56"/>
    <x v="56"/>
    <s v="비케이전자 주식회사"/>
    <d v="2023-03-09T00:00:00"/>
    <s v="20230309-6002-2"/>
    <s v="OL63KLB 외"/>
    <x v="1"/>
    <x v="1949"/>
  </r>
  <r>
    <x v="56"/>
    <x v="56"/>
    <s v="(주)미디어브릿지"/>
    <d v="2023-03-09T00:00:00"/>
    <s v="20230309-6003-2"/>
    <s v="OPI13KLB"/>
    <x v="1"/>
    <x v="474"/>
  </r>
  <r>
    <x v="56"/>
    <x v="56"/>
    <s v="서진전자부품"/>
    <d v="2023-03-09T00:00:00"/>
    <s v="20230309-6004-2"/>
    <s v="OPI13KLB"/>
    <x v="1"/>
    <x v="724"/>
  </r>
  <r>
    <x v="56"/>
    <x v="56"/>
    <s v="(주)에스디시스템"/>
    <d v="2023-03-10T00:00:00"/>
    <s v="20230310-6002-2"/>
    <s v="OAS-2064HD-SD1-R 외"/>
    <x v="1"/>
    <x v="608"/>
  </r>
  <r>
    <x v="56"/>
    <x v="56"/>
    <s v="한화시스템(주)"/>
    <d v="2023-03-10T00:00:00"/>
    <s v="20230310-6004-2"/>
    <s v="KUH-LWR"/>
    <x v="1"/>
    <x v="1950"/>
  </r>
  <r>
    <x v="56"/>
    <x v="56"/>
    <s v="주식회사 한화방산"/>
    <d v="2023-03-10T00:00:00"/>
    <s v="20230310-6005-2"/>
    <s v="OPI16CFF-H"/>
    <x v="1"/>
    <x v="1951"/>
  </r>
  <r>
    <x v="56"/>
    <x v="56"/>
    <s v="NATEC Corporation"/>
    <d v="2023-03-11T00:00:00"/>
    <s v="20230311-6001-2"/>
    <s v="ODL-0610 외"/>
    <x v="1"/>
    <x v="0"/>
  </r>
  <r>
    <x v="56"/>
    <x v="56"/>
    <s v="SUNNY OPTICS(ZHONGSHAN) CO., L"/>
    <d v="2023-03-12T00:00:00"/>
    <s v="20230312-6001-2"/>
    <s v="P6034A-919"/>
    <x v="1"/>
    <x v="0"/>
  </r>
  <r>
    <x v="56"/>
    <x v="56"/>
    <s v="SUNNY OPTICS(ZHONGSHAN) CO., L"/>
    <d v="2023-03-12T00:00:00"/>
    <s v="20230312-6002-2"/>
    <s v="P6030A-919"/>
    <x v="1"/>
    <x v="0"/>
  </r>
  <r>
    <x v="56"/>
    <x v="56"/>
    <s v="RAYTRONJAPAN"/>
    <d v="2023-03-12T00:00:00"/>
    <s v="20230312-6003-4"/>
    <s v="SU7500CSP 외"/>
    <x v="1"/>
    <x v="0"/>
  </r>
  <r>
    <x v="56"/>
    <x v="56"/>
    <s v="하나엘리베이터(주)"/>
    <d v="2023-03-14T00:00:00"/>
    <s v="20230314-6001-2"/>
    <s v="OES3259-BR-2045-G02L01 외"/>
    <x v="1"/>
    <x v="1604"/>
  </r>
  <r>
    <x v="56"/>
    <x v="56"/>
    <s v="주식회사 서경엘레베이터"/>
    <d v="2023-03-14T00:00:00"/>
    <s v="20230314-6002-2"/>
    <s v="OES3259-BR-2045-G02L01 외"/>
    <x v="1"/>
    <x v="236"/>
  </r>
  <r>
    <x v="56"/>
    <x v="56"/>
    <s v="AMS-TAOS INTERNATIONAL"/>
    <d v="2023-03-14T00:00:00"/>
    <s v="20230314-6003-2"/>
    <s v="TSL1401CL"/>
    <x v="1"/>
    <x v="0"/>
  </r>
  <r>
    <x v="56"/>
    <x v="56"/>
    <s v="주식회사 마운트지앤디"/>
    <d v="2023-03-15T00:00:00"/>
    <s v="20230315-6004-2"/>
    <s v="OES3259-BR-2145S-G29L90 외"/>
    <x v="1"/>
    <x v="1952"/>
  </r>
  <r>
    <x v="56"/>
    <x v="56"/>
    <s v="신성시스템"/>
    <d v="2023-03-15T00:00:00"/>
    <s v="20230315-6005-2"/>
    <s v="OES3259-BR-2045-G02L01 외"/>
    <x v="1"/>
    <x v="236"/>
  </r>
  <r>
    <x v="56"/>
    <x v="56"/>
    <s v="신화엘리베이터(주)"/>
    <d v="2023-03-15T00:00:00"/>
    <s v="20230315-6006-2"/>
    <s v="OES3259-BR-2045-G02L01 외"/>
    <x v="1"/>
    <x v="474"/>
  </r>
  <r>
    <x v="56"/>
    <x v="56"/>
    <s v="현대엘리베이터(주)"/>
    <d v="2023-03-15T00:00:00"/>
    <s v="20230315-6007-2"/>
    <s v="OES3259-BR-2345S-G92L01(SOR) 외"/>
    <x v="1"/>
    <x v="1953"/>
  </r>
  <r>
    <x v="56"/>
    <x v="56"/>
    <s v="CASCO AUTOMOTIVE (TUNISIA)"/>
    <d v="2023-03-15T00:00:00"/>
    <s v="20230315-6008-2"/>
    <s v="OP3216TF 외"/>
    <x v="1"/>
    <x v="0"/>
  </r>
  <r>
    <x v="56"/>
    <x v="56"/>
    <s v="주식회사 티에스엔"/>
    <d v="2023-03-15T00:00:00"/>
    <s v="20230315-6009-2"/>
    <s v="OAS-2612SD/L-WY-CON 외"/>
    <x v="1"/>
    <x v="1954"/>
  </r>
  <r>
    <x v="56"/>
    <x v="56"/>
    <s v="(주)서브원"/>
    <d v="2023-03-15T00:00:00"/>
    <s v="20230315-6010-2"/>
    <s v="OL44GLF-1CH 외"/>
    <x v="1"/>
    <x v="0"/>
  </r>
  <r>
    <x v="56"/>
    <x v="56"/>
    <s v="CASCO(SUZHOU CHINA)"/>
    <d v="2023-03-15T00:00:00"/>
    <s v="20230315-6011-2"/>
    <s v="603850000302-V2 외"/>
    <x v="1"/>
    <x v="0"/>
  </r>
  <r>
    <x v="56"/>
    <x v="56"/>
    <s v="에스트래픽(주)"/>
    <d v="2023-03-15T00:00:00"/>
    <s v="20230315-6012-2"/>
    <s v="MTS SLIM ANTENNA-G2"/>
    <x v="1"/>
    <x v="1955"/>
  </r>
  <r>
    <x v="56"/>
    <x v="56"/>
    <s v="PT. SUMITRONICS INDONESIA"/>
    <d v="2023-03-16T00:00:00"/>
    <s v="20230316-6001-2"/>
    <s v="OL66MLF"/>
    <x v="1"/>
    <x v="0"/>
  </r>
  <r>
    <x v="56"/>
    <x v="56"/>
    <s v="장수군청"/>
    <d v="2023-03-17T00:00:00"/>
    <s v="20230317-6001-2"/>
    <s v="ODTSL-040-57K-S"/>
    <x v="1"/>
    <x v="1956"/>
  </r>
  <r>
    <x v="56"/>
    <x v="56"/>
    <s v="RAYTRONJAPAN"/>
    <d v="2023-03-19T00:00:00"/>
    <s v="20230319-6001-2"/>
    <s v="SU7500CSP 외"/>
    <x v="1"/>
    <x v="0"/>
  </r>
  <r>
    <x v="56"/>
    <x v="56"/>
    <s v="주식회사 한화방산"/>
    <d v="2023-03-20T00:00:00"/>
    <s v="20230320-6001-2"/>
    <s v="OPI14CFF-H 외"/>
    <x v="1"/>
    <x v="1957"/>
  </r>
  <r>
    <x v="56"/>
    <x v="56"/>
    <s v="주식회사 한화방산"/>
    <d v="2023-03-20T00:00:00"/>
    <s v="20230320-6001-4"/>
    <s v="OPI14CFF-H 외"/>
    <x v="1"/>
    <x v="1958"/>
  </r>
  <r>
    <x v="56"/>
    <x v="56"/>
    <s v="다복테크"/>
    <d v="2023-03-21T00:00:00"/>
    <s v="20230321-6001-2"/>
    <s v="OES3259-BR-2045S-G29L90 외"/>
    <x v="1"/>
    <x v="251"/>
  </r>
  <r>
    <x v="56"/>
    <x v="56"/>
    <s v="SUNNY OPTICS(ZHONGSHAN) CO., L"/>
    <d v="2023-03-21T00:00:00"/>
    <s v="20230321-6002-2"/>
    <s v="P6034A-919"/>
    <x v="1"/>
    <x v="0"/>
  </r>
  <r>
    <x v="56"/>
    <x v="56"/>
    <s v="유한회사 엘제이금속"/>
    <d v="2023-03-21T00:00:00"/>
    <s v="20230321-7002-3"/>
    <s v="리드프레임 부산물 매각"/>
    <x v="1"/>
    <x v="1959"/>
  </r>
  <r>
    <x v="56"/>
    <x v="56"/>
    <s v="AMS-TAOS INTERNATIONAL"/>
    <d v="2023-03-22T00:00:00"/>
    <s v="20230322-6001-2"/>
    <s v="TSL1401CL"/>
    <x v="1"/>
    <x v="0"/>
  </r>
  <r>
    <x v="56"/>
    <x v="56"/>
    <s v="주식회사 아이디로"/>
    <d v="2023-03-23T00:00:00"/>
    <s v="20230323-6001-2"/>
    <s v="RFID+PD 조립"/>
    <x v="1"/>
    <x v="251"/>
  </r>
  <r>
    <x v="56"/>
    <x v="56"/>
    <s v="(주)오디쎄미"/>
    <d v="2023-03-23T00:00:00"/>
    <s v="20230323-6002-4"/>
    <s v="OHD1005P 외"/>
    <x v="1"/>
    <x v="1960"/>
  </r>
  <r>
    <x v="56"/>
    <x v="56"/>
    <s v="Nanjing Evergreen trade co ltd"/>
    <d v="2023-03-23T00:00:00"/>
    <s v="20230323-6003-2"/>
    <s v="OHD4806NE"/>
    <x v="1"/>
    <x v="0"/>
  </r>
  <r>
    <x v="56"/>
    <x v="56"/>
    <s v="PT. SUMITRONICS INDONESIA"/>
    <d v="2023-03-23T00:00:00"/>
    <s v="20230323-6004-2"/>
    <s v="OL66MLF"/>
    <x v="1"/>
    <x v="0"/>
  </r>
  <r>
    <x v="56"/>
    <x v="56"/>
    <s v="CASCO(SUZHOU CHINA)"/>
    <d v="2023-03-23T00:00:00"/>
    <s v="20230323-6005-2"/>
    <s v="OP3216TF 외"/>
    <x v="1"/>
    <x v="0"/>
  </r>
  <r>
    <x v="56"/>
    <x v="56"/>
    <s v="DK전자"/>
    <d v="2023-03-24T00:00:00"/>
    <s v="20230324-6002-2"/>
    <s v="OD30M2-D"/>
    <x v="1"/>
    <x v="460"/>
  </r>
  <r>
    <x v="56"/>
    <x v="56"/>
    <s v="동일테크주식회사"/>
    <d v="2023-03-24T00:00:00"/>
    <s v="20230324-6003-2"/>
    <s v="OL94KLA 외"/>
    <x v="1"/>
    <x v="1892"/>
  </r>
  <r>
    <x v="56"/>
    <x v="56"/>
    <s v="(주)오상헬스케어"/>
    <d v="2023-03-24T00:00:00"/>
    <s v="20230324-6004-2"/>
    <s v="OGR-101P-1 외"/>
    <x v="1"/>
    <x v="1961"/>
  </r>
  <r>
    <x v="56"/>
    <x v="56"/>
    <s v="세미라이트"/>
    <d v="2023-03-24T00:00:00"/>
    <s v="20230324-6005-2"/>
    <s v="OP20M2-3 외"/>
    <x v="1"/>
    <x v="291"/>
  </r>
  <r>
    <x v="56"/>
    <x v="56"/>
    <s v="(주)광우"/>
    <d v="2023-03-24T00:00:00"/>
    <s v="20230324-6006-2"/>
    <s v="OL47KLB-1 외"/>
    <x v="1"/>
    <x v="732"/>
  </r>
  <r>
    <x v="56"/>
    <x v="56"/>
    <s v="주식회사 창조테크놀러지"/>
    <d v="2023-03-24T00:00:00"/>
    <s v="20230324-6007-2"/>
    <s v="OPU43KFF2-1 외"/>
    <x v="1"/>
    <x v="1962"/>
  </r>
  <r>
    <x v="56"/>
    <x v="56"/>
    <s v="(주)하나반도체"/>
    <d v="2023-03-24T00:00:00"/>
    <s v="20230324-6008-2"/>
    <s v="OL87MLF-K 외"/>
    <x v="1"/>
    <x v="1813"/>
  </r>
  <r>
    <x v="56"/>
    <x v="56"/>
    <s v="(주)신화테크"/>
    <d v="2023-03-24T00:00:00"/>
    <s v="20230324-6009-2"/>
    <s v="HOUSING(PM SENSOR/커넥터타입)"/>
    <x v="1"/>
    <x v="1963"/>
  </r>
  <r>
    <x v="56"/>
    <x v="56"/>
    <s v="(주)디앤비"/>
    <d v="2023-03-24T00:00:00"/>
    <s v="20230324-6010-2"/>
    <s v="2C-PD-IR 외"/>
    <x v="1"/>
    <x v="1964"/>
  </r>
  <r>
    <x v="56"/>
    <x v="56"/>
    <s v="금강테크(주)"/>
    <d v="2023-03-24T00:00:00"/>
    <s v="20230324-6011-2"/>
    <s v="OAS-2616SD/L-WY"/>
    <x v="1"/>
    <x v="1965"/>
  </r>
  <r>
    <x v="56"/>
    <x v="56"/>
    <s v="(주)세영기술"/>
    <d v="2023-03-24T00:00:00"/>
    <s v="20230324-6012-2"/>
    <s v="OL87NLD-R4SL 외"/>
    <x v="1"/>
    <x v="1966"/>
  </r>
  <r>
    <x v="56"/>
    <x v="56"/>
    <s v="(주)비콘웨이브"/>
    <d v="2023-03-24T00:00:00"/>
    <s v="20230324-6013-2"/>
    <s v="OL94KLA 외"/>
    <x v="1"/>
    <x v="480"/>
  </r>
  <r>
    <x v="56"/>
    <x v="56"/>
    <s v="주식회사현대엠아이비인터내셔널"/>
    <d v="2023-03-24T00:00:00"/>
    <s v="20230324-6014-2"/>
    <s v="OPU28CFF-H 외"/>
    <x v="1"/>
    <x v="1967"/>
  </r>
  <r>
    <x v="56"/>
    <x v="56"/>
    <s v="(주)한영넉스"/>
    <d v="2023-03-24T00:00:00"/>
    <s v="20230324-6015-2"/>
    <s v="OL85MLF 외"/>
    <x v="1"/>
    <x v="1002"/>
  </r>
  <r>
    <x v="56"/>
    <x v="56"/>
    <s v="(주)오디쎄미"/>
    <d v="2023-03-24T00:00:00"/>
    <s v="20230324-6016-2"/>
    <s v="OP30TMF-2 외"/>
    <x v="1"/>
    <x v="0"/>
  </r>
  <r>
    <x v="56"/>
    <x v="56"/>
    <s v="천지인메디칼"/>
    <d v="2023-03-24T00:00:00"/>
    <s v="20230324-6017-2"/>
    <s v="OP20M2-3 외"/>
    <x v="1"/>
    <x v="1968"/>
  </r>
  <r>
    <x v="56"/>
    <x v="56"/>
    <s v="진우에이티에스 주식회사"/>
    <d v="2023-03-24T00:00:00"/>
    <s v="20230324-6018-2"/>
    <s v="CX-2064HD-J1-B 외"/>
    <x v="1"/>
    <x v="1969"/>
  </r>
  <r>
    <x v="56"/>
    <x v="56"/>
    <s v="주식회사 레이닉스"/>
    <d v="2023-03-24T00:00:00"/>
    <s v="20230324-6019-2"/>
    <s v="OPU30CFF-2 외"/>
    <x v="1"/>
    <x v="1189"/>
  </r>
  <r>
    <x v="56"/>
    <x v="56"/>
    <s v="엠피온 주식회사(MPEON.,LTD)"/>
    <d v="2023-03-24T00:00:00"/>
    <s v="20230324-6020-4"/>
    <s v="OL85NLD-R4"/>
    <x v="1"/>
    <x v="1970"/>
  </r>
  <r>
    <x v="56"/>
    <x v="56"/>
    <s v="김제교육지원청"/>
    <d v="2023-03-24T00:00:00"/>
    <s v="20230324-6021-2"/>
    <s v="ODTPN-MR 외"/>
    <x v="1"/>
    <x v="1971"/>
  </r>
  <r>
    <x v="56"/>
    <x v="56"/>
    <s v="김제교육지원청"/>
    <d v="2023-03-24T00:00:00"/>
    <s v="20230324-6022-2"/>
    <s v="ODTHP-OU200-57K(W)"/>
    <x v="1"/>
    <x v="1972"/>
  </r>
  <r>
    <x v="56"/>
    <x v="56"/>
    <s v="주식회사 다원일렉트론"/>
    <d v="2023-03-24T00:00:00"/>
    <s v="20230324-6023-2"/>
    <s v="ODTLM-096CF-16A31(N)-T 외"/>
    <x v="1"/>
    <x v="1973"/>
  </r>
  <r>
    <x v="56"/>
    <x v="56"/>
    <s v="대연엘리베이터 주식회사"/>
    <d v="2023-03-25T00:00:00"/>
    <s v="20230325-6001-2"/>
    <s v="OES3259-BR-2045-G02L01 외"/>
    <x v="1"/>
    <x v="8"/>
  </r>
  <r>
    <x v="56"/>
    <x v="56"/>
    <s v="(주)케이알산업"/>
    <d v="2023-03-27T00:00:00"/>
    <s v="20230327-6001-2"/>
    <s v="A/S"/>
    <x v="1"/>
    <x v="348"/>
  </r>
  <r>
    <x v="56"/>
    <x v="56"/>
    <s v="엘지전자(주)"/>
    <d v="2023-03-27T00:00:00"/>
    <s v="20230327-6002-2"/>
    <s v="Motor Ass`y"/>
    <x v="1"/>
    <x v="1974"/>
  </r>
  <r>
    <x v="56"/>
    <x v="56"/>
    <s v="주식회사 중앙첨단소재"/>
    <d v="2023-03-28T00:00:00"/>
    <s v="20230328-6001-2"/>
    <s v="ODTESL-DL5W-65K"/>
    <x v="1"/>
    <x v="1975"/>
  </r>
  <r>
    <x v="56"/>
    <x v="56"/>
    <s v="대한엘리베이터 주식회사"/>
    <d v="2023-03-28T00:00:00"/>
    <s v="20230328-6002-2"/>
    <s v="OES3259-BR-2045S-G02L01 외"/>
    <x v="1"/>
    <x v="236"/>
  </r>
  <r>
    <x v="56"/>
    <x v="56"/>
    <s v="(주)제일엘리베이터"/>
    <d v="2023-03-28T00:00:00"/>
    <s v="20230328-6003-2"/>
    <s v="OES3259-BR-2045-G02L01 외"/>
    <x v="1"/>
    <x v="31"/>
  </r>
  <r>
    <x v="56"/>
    <x v="56"/>
    <s v="SUNNY OPTICS(ZHONGSHAN) CO., L"/>
    <d v="2023-03-28T00:00:00"/>
    <s v="20230328-6004-2"/>
    <s v="P6030A-919"/>
    <x v="1"/>
    <x v="0"/>
  </r>
  <r>
    <x v="56"/>
    <x v="56"/>
    <s v="AMS-TAOS INTERNATIONAL"/>
    <d v="2023-03-29T00:00:00"/>
    <s v="20230329-6001-2"/>
    <s v="TSL1401CL"/>
    <x v="1"/>
    <x v="0"/>
  </r>
  <r>
    <x v="56"/>
    <x v="56"/>
    <s v="주식회사 텔라움"/>
    <d v="2023-03-31T00:00:00"/>
    <s v="20230331-6003-2"/>
    <s v="ODTLM-096CF-16A31(N)-T 외"/>
    <x v="1"/>
    <x v="1936"/>
  </r>
  <r>
    <x v="56"/>
    <x v="56"/>
    <s v="건흥전기(주)"/>
    <d v="2023-03-31T00:00:00"/>
    <s v="20230331-6007-2"/>
    <s v="OHD3003B 외"/>
    <x v="1"/>
    <x v="1976"/>
  </r>
  <r>
    <x v="56"/>
    <x v="56"/>
    <s v="주식회사 티라아트로보"/>
    <d v="2023-03-31T00:00:00"/>
    <s v="20230331-6009-4"/>
    <s v="OMP-A503(L TYPE) 외"/>
    <x v="1"/>
    <x v="1977"/>
  </r>
  <r>
    <x v="56"/>
    <x v="56"/>
    <s v="달슨(Dahlson)"/>
    <d v="2023-03-31T00:00:00"/>
    <s v="20230331-6010-2"/>
    <s v="OGR-U03 외"/>
    <x v="1"/>
    <x v="1978"/>
  </r>
  <r>
    <x v="56"/>
    <x v="56"/>
    <s v="(주)서브원"/>
    <d v="2023-03-31T00:00:00"/>
    <s v="20230331-6012-2"/>
    <s v="OL44GLF-1CH 외"/>
    <x v="1"/>
    <x v="0"/>
  </r>
  <r>
    <x v="56"/>
    <x v="56"/>
    <s v="(주)아이마켓코리아"/>
    <d v="2023-03-31T00:00:00"/>
    <s v="20230331-6013-2"/>
    <s v="ORI1210AS 외"/>
    <x v="1"/>
    <x v="1979"/>
  </r>
  <r>
    <x v="56"/>
    <x v="56"/>
    <s v="현대엘리베이터(주)"/>
    <d v="2023-03-31T00:00:00"/>
    <s v="20230331-6014-2"/>
    <s v="OES3259-BR-2045S-G29L90 외"/>
    <x v="1"/>
    <x v="1980"/>
  </r>
  <r>
    <x v="56"/>
    <x v="56"/>
    <s v="다복테크"/>
    <d v="2023-03-31T00:00:00"/>
    <s v="20230331-6016-2"/>
    <s v="OES3259-BR-2045S-G02L01 외"/>
    <x v="1"/>
    <x v="474"/>
  </r>
  <r>
    <x v="56"/>
    <x v="56"/>
    <s v="카오스(주)"/>
    <d v="2023-03-31T00:00:00"/>
    <s v="20230331-6017-2"/>
    <s v="OMP-A601(T TYPE) 외"/>
    <x v="1"/>
    <x v="1981"/>
  </r>
  <r>
    <x v="56"/>
    <x v="56"/>
    <s v="현대무벡스 주식회사"/>
    <d v="2023-03-31T00:00:00"/>
    <s v="20230331-6018-2"/>
    <s v="SLC-10012-SA-A 외"/>
    <x v="1"/>
    <x v="1922"/>
  </r>
  <r>
    <x v="56"/>
    <x v="56"/>
    <s v="(주)아이마켓코리아"/>
    <d v="2023-03-31T00:00:00"/>
    <s v="20230331-6019-2"/>
    <s v="OMP-A502(F TYPE) 외"/>
    <x v="1"/>
    <x v="351"/>
  </r>
  <r>
    <x v="56"/>
    <x v="56"/>
    <s v="달슨(Dahlson)"/>
    <d v="2023-03-31T00:00:00"/>
    <s v="20230331-6020-2"/>
    <s v="OHM0607TC-C 외"/>
    <x v="1"/>
    <x v="0"/>
  </r>
  <r>
    <x v="56"/>
    <x v="56"/>
    <s v="주식회사 서진"/>
    <d v="2023-03-31T00:00:00"/>
    <s v="20230331-6021-2"/>
    <s v="ORI1210AS 외"/>
    <x v="1"/>
    <x v="1982"/>
  </r>
  <r>
    <x v="56"/>
    <x v="56"/>
    <s v="엘아이지넥스원(주)"/>
    <d v="2023-03-31T00:00:00"/>
    <s v="20230331-6022-2"/>
    <s v="4분할 PD"/>
    <x v="1"/>
    <x v="1983"/>
  </r>
  <r>
    <x v="56"/>
    <x v="56"/>
    <s v="PT. SUMITRONICS INDONESIA"/>
    <d v="2023-03-31T00:00:00"/>
    <s v="20230331-6023-2"/>
    <s v="OL66MLF"/>
    <x v="1"/>
    <x v="0"/>
  </r>
  <r>
    <x v="56"/>
    <x v="56"/>
    <s v="주식회사 마운트지앤디"/>
    <d v="2023-03-31T00:00:00"/>
    <s v="20230331-6024-4"/>
    <s v="OES3259-AR-2045-G01L01 외"/>
    <x v="1"/>
    <x v="1984"/>
  </r>
  <r>
    <x v="56"/>
    <x v="56"/>
    <s v="미래산업(주)"/>
    <d v="2023-03-31T00:00:00"/>
    <s v="20230331-6025-2"/>
    <s v="OAS-2624SD/L-WY-CON 외"/>
    <x v="1"/>
    <x v="1985"/>
  </r>
  <r>
    <x v="56"/>
    <x v="56"/>
    <s v="갤럭시아디바이스 구미2공장"/>
    <d v="2023-03-31T00:00:00"/>
    <s v="20230331-6026-2"/>
    <s v="TR_OTD10KLC_SF 외"/>
    <x v="1"/>
    <x v="0"/>
  </r>
  <r>
    <x v="56"/>
    <x v="56"/>
    <s v="주식회사 노블엠앤비"/>
    <d v="2023-03-31T00:00:00"/>
    <s v="20230331-6027-2"/>
    <s v="CHIP(PB1116D) 외"/>
    <x v="1"/>
    <x v="1816"/>
  </r>
  <r>
    <x v="56"/>
    <x v="56"/>
    <s v="주식회사 진셀바이오텍"/>
    <d v="2023-03-31T00:00:00"/>
    <s v="20230331-7040-4"/>
    <s v="3월 임대료외"/>
    <x v="1"/>
    <x v="1986"/>
  </r>
  <r>
    <x v="56"/>
    <x v="56"/>
    <s v="주식회사 진셀바이오텍"/>
    <d v="2023-03-31T00:00:00"/>
    <s v="20230331-7057-2"/>
    <s v="간주임대료"/>
    <x v="1"/>
    <x v="1987"/>
  </r>
  <r>
    <x v="56"/>
    <x v="56"/>
    <s v="주식회사 노블엠앤비"/>
    <d v="2023-03-31T00:00:00"/>
    <s v="20230331-7068-1"/>
    <s v="대체"/>
    <x v="1"/>
    <x v="1816"/>
  </r>
  <r>
    <x v="56"/>
    <x v="56"/>
    <s v="주식회사 노블엠앤비"/>
    <d v="2023-03-31T00:00:00"/>
    <s v="20230331-7068-2"/>
    <s v="대체"/>
    <x v="1"/>
    <x v="1988"/>
  </r>
  <r>
    <x v="56"/>
    <x v="56"/>
    <s v="주식회사동명엘리베이터"/>
    <d v="2023-03-31T00:00:00"/>
    <s v="20230331-7068-3"/>
    <s v="대체"/>
    <x v="1"/>
    <x v="474"/>
  </r>
  <r>
    <x v="56"/>
    <x v="56"/>
    <s v="주식회사동명엘리베이터"/>
    <d v="2023-03-31T00:00:00"/>
    <s v="20230331-7068-4"/>
    <s v="대체"/>
    <x v="1"/>
    <x v="1989"/>
  </r>
  <r>
    <x v="56"/>
    <x v="56"/>
    <s v="주식회사 대성기전"/>
    <d v="2023-03-31T00:00:00"/>
    <s v="20230331-7068-5"/>
    <s v="대체"/>
    <x v="1"/>
    <x v="199"/>
  </r>
  <r>
    <x v="56"/>
    <x v="56"/>
    <s v="주식회사 대성기전"/>
    <d v="2023-03-31T00:00:00"/>
    <s v="20230331-7068-6"/>
    <s v="대체"/>
    <x v="1"/>
    <x v="1990"/>
  </r>
  <r>
    <x v="56"/>
    <x v="56"/>
    <s v="관리부"/>
    <d v="2023-03-31T00:00:00"/>
    <s v="20230331-7069-2"/>
    <s v="1기 예정 부가세 대체"/>
    <x v="3166"/>
    <x v="0"/>
  </r>
  <r>
    <x v="56"/>
    <x v="56"/>
    <s v="CASCO(SUZHOU CHINA)"/>
    <d v="2023-04-01T00:00:00"/>
    <s v="20230401-6001-2"/>
    <s v="603850000302-V2 외"/>
    <x v="1"/>
    <x v="0"/>
  </r>
  <r>
    <x v="56"/>
    <x v="56"/>
    <s v="RAYTRONJAPAN"/>
    <d v="2023-04-02T00:00:00"/>
    <s v="20230402-6001-4"/>
    <s v="OGT-501T 외"/>
    <x v="1"/>
    <x v="0"/>
  </r>
  <r>
    <x v="56"/>
    <x v="56"/>
    <s v="SUNNY OPTICS(ZHONGSHAN) CO., L"/>
    <d v="2023-04-02T00:00:00"/>
    <s v="20230402-6002-2"/>
    <s v="P6034A-919"/>
    <x v="1"/>
    <x v="0"/>
  </r>
  <r>
    <x v="56"/>
    <x v="56"/>
    <s v="SUNNY OPTICS(ZHONGSHAN) CO., L"/>
    <d v="2023-04-02T00:00:00"/>
    <s v="20230402-6003-2"/>
    <s v="P6030B-919"/>
    <x v="1"/>
    <x v="0"/>
  </r>
  <r>
    <x v="56"/>
    <x v="56"/>
    <s v="샤프전자 한국지점"/>
    <d v="2023-04-03T00:00:00"/>
    <s v="20230403-6001-2"/>
    <s v="ORI1210AS"/>
    <x v="1"/>
    <x v="0"/>
  </r>
  <r>
    <x v="56"/>
    <x v="56"/>
    <s v="OMRON(SHANGHAI)CO.,LTD"/>
    <d v="2023-04-04T00:00:00"/>
    <s v="20230404-6001-2"/>
    <s v="OL66MLF"/>
    <x v="1"/>
    <x v="0"/>
  </r>
  <r>
    <x v="56"/>
    <x v="56"/>
    <s v="OMRON(SHANGHAI)CO.,LTD"/>
    <d v="2023-04-04T00:00:00"/>
    <s v="20230404-6002-2"/>
    <s v="OL85NLD-O 외"/>
    <x v="1"/>
    <x v="0"/>
  </r>
  <r>
    <x v="56"/>
    <x v="56"/>
    <s v="E-PIN OPTICAL INDUSTRY CO.,LTD"/>
    <d v="2023-04-05T00:00:00"/>
    <s v="20230405-6001-2"/>
    <s v="OP30TS 외"/>
    <x v="1"/>
    <x v="0"/>
  </r>
  <r>
    <x v="56"/>
    <x v="56"/>
    <s v="AMS-TAOS INTERNATIONAL"/>
    <d v="2023-04-05T00:00:00"/>
    <s v="20230405-6002-2"/>
    <s v="TSL1401CL"/>
    <x v="1"/>
    <x v="0"/>
  </r>
  <r>
    <x v="56"/>
    <x v="56"/>
    <s v="CASCO(SUZHOU CHINA)"/>
    <d v="2023-04-05T00:00:00"/>
    <s v="20230405-6003-2"/>
    <s v="OP3216TF"/>
    <x v="1"/>
    <x v="0"/>
  </r>
  <r>
    <x v="56"/>
    <x v="56"/>
    <s v="OMRON(SHANGHAI)CO.,LTD"/>
    <d v="2023-04-07T00:00:00"/>
    <s v="20230407-6001-2"/>
    <s v="OL66MLF 외"/>
    <x v="1"/>
    <x v="0"/>
  </r>
  <r>
    <x v="56"/>
    <x v="56"/>
    <s v="ASIANTECH OPTIC CORP"/>
    <d v="2023-04-07T00:00:00"/>
    <s v="20230407-6002-2"/>
    <s v="OP30TS"/>
    <x v="1"/>
    <x v="0"/>
  </r>
  <r>
    <x v="56"/>
    <x v="56"/>
    <s v="Nanjing Evergreen trade co ltd"/>
    <d v="2023-04-07T00:00:00"/>
    <s v="20230407-6003-2"/>
    <s v="OHD4806NE"/>
    <x v="1"/>
    <x v="0"/>
  </r>
  <r>
    <x v="56"/>
    <x v="56"/>
    <s v="SUNNY OPTICS(ZHONGSHAN) CO., L"/>
    <d v="2023-04-09T00:00:00"/>
    <s v="20230409-6001-2"/>
    <s v="P6034A-919"/>
    <x v="1"/>
    <x v="0"/>
  </r>
  <r>
    <x v="56"/>
    <x v="56"/>
    <s v="SUNNY OPTICS(ZHONGSHAN) CO., L"/>
    <d v="2023-04-09T00:00:00"/>
    <s v="20230409-6002-2"/>
    <s v="P6030A-919"/>
    <x v="1"/>
    <x v="0"/>
  </r>
  <r>
    <x v="56"/>
    <x v="56"/>
    <s v="RAYTRONJAPAN"/>
    <d v="2023-04-09T00:00:00"/>
    <s v="20230409-6003-2"/>
    <s v="SRX100K 외"/>
    <x v="1"/>
    <x v="0"/>
  </r>
  <r>
    <x v="56"/>
    <x v="56"/>
    <s v="OMRON(SHANGHAI)CO.,LTD"/>
    <d v="2023-04-09T00:00:00"/>
    <s v="20230409-6004-2"/>
    <s v="OL94NLD"/>
    <x v="1"/>
    <x v="0"/>
  </r>
  <r>
    <x v="56"/>
    <x v="56"/>
    <s v="엘지전자(주)"/>
    <d v="2023-04-10T00:00:00"/>
    <s v="20230410-6001-2"/>
    <s v="VW ARHUD LED ASSY(EAV64752705)"/>
    <x v="1"/>
    <x v="1991"/>
  </r>
  <r>
    <x v="56"/>
    <x v="56"/>
    <s v="지에스엘리베이터 주식회사"/>
    <d v="2023-04-11T00:00:00"/>
    <s v="20230411-6001-2"/>
    <s v="OES3259-BR-2045-G02L01 외"/>
    <x v="1"/>
    <x v="236"/>
  </r>
  <r>
    <x v="56"/>
    <x v="56"/>
    <s v="오티스서비스엑스퍼트 유한회사"/>
    <d v="2023-04-11T00:00:00"/>
    <s v="20230411-6002-2"/>
    <s v="OES3259-BR-2045-G02L01 외"/>
    <x v="1"/>
    <x v="474"/>
  </r>
  <r>
    <x v="56"/>
    <x v="56"/>
    <s v="대신엘레베이터(주)"/>
    <d v="2023-04-11T00:00:00"/>
    <s v="20230411-6003-2"/>
    <s v="OES3259-BR-2045S-G02L01 외"/>
    <x v="1"/>
    <x v="251"/>
  </r>
  <r>
    <x v="56"/>
    <x v="56"/>
    <s v="주식회사 티솔루션 평택사업소"/>
    <d v="2023-04-12T00:00:00"/>
    <s v="20230412-6001-2"/>
    <s v="OES3259-BR-2045S-G29L90 외"/>
    <x v="1"/>
    <x v="251"/>
  </r>
  <r>
    <x v="56"/>
    <x v="56"/>
    <s v="CASCO AUTOMOTIVE (TUNISIA)"/>
    <d v="2023-04-12T00:00:00"/>
    <s v="20230412-6002-2"/>
    <s v="603850000302-V2 외"/>
    <x v="1"/>
    <x v="0"/>
  </r>
  <r>
    <x v="56"/>
    <x v="56"/>
    <s v="AMS-TAOS INTERNATIONAL"/>
    <d v="2023-04-12T00:00:00"/>
    <s v="20230412-6003-2"/>
    <s v="TSL1401CL"/>
    <x v="1"/>
    <x v="0"/>
  </r>
  <r>
    <x v="56"/>
    <x v="56"/>
    <s v="엘지전자(주)"/>
    <d v="2023-04-13T00:00:00"/>
    <s v="20230413-6001-2"/>
    <s v="CU PALTE 외"/>
    <x v="1"/>
    <x v="1992"/>
  </r>
  <r>
    <x v="56"/>
    <x v="56"/>
    <s v="NATEC Corporation"/>
    <d v="2023-04-13T00:00:00"/>
    <s v="20230413-6002-2"/>
    <s v="ODL-0610 외"/>
    <x v="1"/>
    <x v="0"/>
  </r>
  <r>
    <x v="56"/>
    <x v="56"/>
    <s v="CASCO(SUZHOU CHINA)"/>
    <d v="2023-04-14T00:00:00"/>
    <s v="20230414-6001-2"/>
    <s v="503830018000-V1 외"/>
    <x v="1"/>
    <x v="0"/>
  </r>
  <r>
    <x v="56"/>
    <x v="56"/>
    <s v="현대엘리베이터(주)"/>
    <d v="2023-04-15T00:00:00"/>
    <s v="20230415-6001-2"/>
    <s v="OES3259-BR-2045S-G29L90 외"/>
    <x v="1"/>
    <x v="1993"/>
  </r>
  <r>
    <x v="56"/>
    <x v="56"/>
    <s v="주식회사 마운트지앤디"/>
    <d v="2023-04-15T00:00:00"/>
    <s v="20230415-6002-4"/>
    <s v="OES3259-AR-2145S-G90L01 외"/>
    <x v="1"/>
    <x v="1994"/>
  </r>
  <r>
    <x v="56"/>
    <x v="56"/>
    <s v="(주)서브원"/>
    <d v="2023-04-15T00:00:00"/>
    <s v="20230415-6003-2"/>
    <s v="OL44GLF-4CH-RC 외"/>
    <x v="1"/>
    <x v="0"/>
  </r>
  <r>
    <x v="56"/>
    <x v="56"/>
    <s v="RAYVAL"/>
    <d v="2023-04-16T00:00:00"/>
    <s v="20230416-6001-2"/>
    <s v="OP3216TF"/>
    <x v="1"/>
    <x v="0"/>
  </r>
  <r>
    <x v="56"/>
    <x v="56"/>
    <s v="RAYTRONJAPAN"/>
    <d v="2023-04-16T00:00:00"/>
    <s v="20230416-6002-4"/>
    <s v="SU7500CSP 외"/>
    <x v="1"/>
    <x v="0"/>
  </r>
  <r>
    <x v="56"/>
    <x v="56"/>
    <s v="Nanjing Evergreen trade co ltd"/>
    <d v="2023-04-18T00:00:00"/>
    <s v="20230418-6001-2"/>
    <s v="OHD4406NE-3"/>
    <x v="1"/>
    <x v="0"/>
  </r>
  <r>
    <x v="56"/>
    <x v="56"/>
    <s v="SUNNY OPTICS(ZHONGSHAN) CO., L"/>
    <d v="2023-04-18T00:00:00"/>
    <s v="20230418-6002-2"/>
    <s v="P6034A-919"/>
    <x v="1"/>
    <x v="0"/>
  </r>
  <r>
    <x v="56"/>
    <x v="56"/>
    <s v="SUNNY OPTICS(ZHONGSHAN) CO., L"/>
    <d v="2023-04-18T00:00:00"/>
    <s v="20230418-6003-2"/>
    <s v="P6030B-919"/>
    <x v="1"/>
    <x v="0"/>
  </r>
  <r>
    <x v="56"/>
    <x v="56"/>
    <s v="AMS-TAOS INTERNATIONAL"/>
    <d v="2023-04-19T00:00:00"/>
    <s v="20230419-6001-2"/>
    <s v="TSL1401CL"/>
    <x v="1"/>
    <x v="0"/>
  </r>
  <r>
    <x v="56"/>
    <x v="56"/>
    <s v="시대산업(주)"/>
    <d v="2023-04-20T00:00:00"/>
    <s v="20230420-6001-2"/>
    <s v="OES3259-BR-2045S-G29L90 외"/>
    <x v="1"/>
    <x v="1249"/>
  </r>
  <r>
    <x v="56"/>
    <x v="56"/>
    <s v="신성엘리베이터(주)"/>
    <d v="2023-04-20T00:00:00"/>
    <s v="20230420-6002-2"/>
    <s v="OES3259-BR-2045-G02L01 외"/>
    <x v="1"/>
    <x v="329"/>
  </r>
  <r>
    <x v="56"/>
    <x v="56"/>
    <s v="태경산업(주)예미공장"/>
    <d v="2023-04-20T00:00:00"/>
    <s v="20230420-6003-2"/>
    <s v="A/S"/>
    <x v="1"/>
    <x v="1023"/>
  </r>
  <r>
    <x v="56"/>
    <x v="56"/>
    <s v="한화시스템(주)"/>
    <d v="2023-04-20T00:00:00"/>
    <s v="20230420-6004-2"/>
    <s v="KUH-LWR"/>
    <x v="1"/>
    <x v="1950"/>
  </r>
  <r>
    <x v="56"/>
    <x v="56"/>
    <s v="OMRON(SHANGHAI)CO.,LTD"/>
    <d v="2023-04-20T00:00:00"/>
    <s v="20230420-6005-2"/>
    <s v="OL66MLF"/>
    <x v="1"/>
    <x v="0"/>
  </r>
  <r>
    <x v="56"/>
    <x v="56"/>
    <s v="스카이시티자이 입주자대표회의"/>
    <d v="2023-04-21T00:00:00"/>
    <s v="20230421-6001-4"/>
    <s v="A/S"/>
    <x v="1"/>
    <x v="952"/>
  </r>
  <r>
    <x v="56"/>
    <x v="56"/>
    <s v="(주)오디쎄미"/>
    <d v="2023-04-21T00:00:00"/>
    <s v="20230421-6002-2"/>
    <s v="OL660905940M3-4A 외"/>
    <x v="1"/>
    <x v="0"/>
  </r>
  <r>
    <x v="56"/>
    <x v="56"/>
    <s v="에스트래픽(주)"/>
    <d v="2023-04-21T00:00:00"/>
    <s v="20230421-6003-2"/>
    <s v="TUNNEL MTS SLIM ANTENNA 외"/>
    <x v="1"/>
    <x v="1995"/>
  </r>
  <r>
    <x v="56"/>
    <x v="56"/>
    <s v="전라북도 완주군"/>
    <d v="2023-04-21T00:00:00"/>
    <s v="20230421-6004-2"/>
    <s v="ODTST-120R1-57KM1(S) 외"/>
    <x v="1"/>
    <x v="1996"/>
  </r>
  <r>
    <x v="56"/>
    <x v="56"/>
    <s v="OMRON(SHANGHAI)CO.,LTD"/>
    <d v="2023-04-22T00:00:00"/>
    <s v="20230422-6001-2"/>
    <s v="OL66MLF"/>
    <x v="1"/>
    <x v="0"/>
  </r>
  <r>
    <x v="56"/>
    <x v="56"/>
    <s v="RAYTRONJAPAN"/>
    <d v="2023-04-23T00:00:00"/>
    <s v="20230423-6001-2"/>
    <s v="OGT-502T 외"/>
    <x v="1"/>
    <x v="0"/>
  </r>
  <r>
    <x v="56"/>
    <x v="56"/>
    <s v="(주)세영기술"/>
    <d v="2023-04-25T00:00:00"/>
    <s v="20230425-6001-2"/>
    <s v="OL87NLD-R4SL 외"/>
    <x v="1"/>
    <x v="1997"/>
  </r>
  <r>
    <x v="56"/>
    <x v="56"/>
    <s v="(주)하나반도체"/>
    <d v="2023-04-25T00:00:00"/>
    <s v="20230425-6002-2"/>
    <s v="OL87MLF-K 외"/>
    <x v="1"/>
    <x v="1923"/>
  </r>
  <r>
    <x v="56"/>
    <x v="56"/>
    <s v="DK전자"/>
    <d v="2023-04-25T00:00:00"/>
    <s v="20230425-6003-2"/>
    <s v="OL375KLB 외"/>
    <x v="1"/>
    <x v="1998"/>
  </r>
  <r>
    <x v="56"/>
    <x v="56"/>
    <s v="금강테크(주)"/>
    <d v="2023-04-25T00:00:00"/>
    <s v="20230425-6004-2"/>
    <s v="OAS-2624SD/L-WY 외"/>
    <x v="1"/>
    <x v="1999"/>
  </r>
  <r>
    <x v="56"/>
    <x v="56"/>
    <s v="테라링크커뮤니케이션스(주)"/>
    <d v="2023-04-25T00:00:00"/>
    <s v="20230425-6005-2"/>
    <s v="OD30M2 외"/>
    <x v="1"/>
    <x v="1894"/>
  </r>
  <r>
    <x v="56"/>
    <x v="56"/>
    <s v="엠피온 주식회사(MPEON.,LTD)"/>
    <d v="2023-04-25T00:00:00"/>
    <s v="20230425-6006-4"/>
    <s v="OL85NLD-R4"/>
    <x v="1"/>
    <x v="2000"/>
  </r>
  <r>
    <x v="56"/>
    <x v="56"/>
    <s v="(주)비콘웨이브"/>
    <d v="2023-04-25T00:00:00"/>
    <s v="20230425-6007-2"/>
    <s v="OL94KLA 외"/>
    <x v="1"/>
    <x v="1056"/>
  </r>
  <r>
    <x v="56"/>
    <x v="56"/>
    <s v="주식회사 창조테크놀러지"/>
    <d v="2023-04-25T00:00:00"/>
    <s v="20230425-6008-2"/>
    <s v="OPU43KFF2-1 외"/>
    <x v="1"/>
    <x v="1962"/>
  </r>
  <r>
    <x v="56"/>
    <x v="56"/>
    <s v="주식회사 휴레브"/>
    <d v="2023-04-25T00:00:00"/>
    <s v="20230425-6009-2"/>
    <s v="OP20M2-2 외"/>
    <x v="1"/>
    <x v="2001"/>
  </r>
  <r>
    <x v="56"/>
    <x v="56"/>
    <s v="동일테크주식회사"/>
    <d v="2023-04-25T00:00:00"/>
    <s v="20230425-6010-2"/>
    <s v="OL94KLA 외"/>
    <x v="1"/>
    <x v="1892"/>
  </r>
  <r>
    <x v="56"/>
    <x v="56"/>
    <s v="주식회사현대엠아이비인터내셔널"/>
    <d v="2023-04-25T00:00:00"/>
    <s v="20230425-6011-2"/>
    <s v="OPU28CFF-H 외"/>
    <x v="1"/>
    <x v="2002"/>
  </r>
  <r>
    <x v="56"/>
    <x v="56"/>
    <s v="(주)오상헬스케어"/>
    <d v="2023-04-25T00:00:00"/>
    <s v="20230425-6012-2"/>
    <s v="OGR-102P 외"/>
    <x v="1"/>
    <x v="2003"/>
  </r>
  <r>
    <x v="56"/>
    <x v="56"/>
    <s v="에스앤피(SNP))"/>
    <d v="2023-04-25T00:00:00"/>
    <s v="20230425-6014-2"/>
    <s v="OAS-2620SD/L-WS"/>
    <x v="1"/>
    <x v="2004"/>
  </r>
  <r>
    <x v="56"/>
    <x v="56"/>
    <s v="지에스엘리베이터 주식회사"/>
    <d v="2023-04-25T00:00:00"/>
    <s v="20230425-6015-2"/>
    <s v="OES3259-BR-2045-G02L01 외"/>
    <x v="1"/>
    <x v="236"/>
  </r>
  <r>
    <x v="56"/>
    <x v="56"/>
    <s v="도버엔지니어링"/>
    <d v="2023-04-25T00:00:00"/>
    <s v="20230425-6016-2"/>
    <s v="OES3259-BR-2045-G29L90 외"/>
    <x v="1"/>
    <x v="474"/>
  </r>
  <r>
    <x v="56"/>
    <x v="56"/>
    <s v="주식회사 티솔루션 평택사업소"/>
    <d v="2023-04-25T00:00:00"/>
    <s v="20230425-6017-2"/>
    <s v="OES3259-BR-2045-G02L01 외"/>
    <x v="1"/>
    <x v="251"/>
  </r>
  <r>
    <x v="56"/>
    <x v="56"/>
    <s v="주식회사 레이닉스"/>
    <d v="2023-04-25T00:00:00"/>
    <s v="20230425-6018-2"/>
    <s v="OPU30CFF-2 외"/>
    <x v="1"/>
    <x v="1025"/>
  </r>
  <r>
    <x v="56"/>
    <x v="56"/>
    <s v="진우에이티에스 주식회사"/>
    <d v="2023-04-25T00:00:00"/>
    <s v="20230425-6019-2"/>
    <s v="CX-2064HD-J1-B 외"/>
    <x v="1"/>
    <x v="2005"/>
  </r>
  <r>
    <x v="56"/>
    <x v="56"/>
    <s v="(주)광우"/>
    <d v="2023-04-25T00:00:00"/>
    <s v="20230425-6020-2"/>
    <s v="OL87KLB 외"/>
    <x v="1"/>
    <x v="732"/>
  </r>
  <r>
    <x v="56"/>
    <x v="56"/>
    <s v="(주)오디쎄미"/>
    <d v="2023-04-25T00:00:00"/>
    <s v="20230425-6021-2"/>
    <s v="OST0616S 외"/>
    <x v="1"/>
    <x v="2006"/>
  </r>
  <r>
    <x v="56"/>
    <x v="56"/>
    <s v="달슨(Dahlson)"/>
    <d v="2023-04-25T00:00:00"/>
    <s v="20230425-6022-2"/>
    <s v="OHM0607TC-C"/>
    <x v="1"/>
    <x v="0"/>
  </r>
  <r>
    <x v="56"/>
    <x v="56"/>
    <s v="아이닉스"/>
    <d v="2023-04-26T00:00:00"/>
    <s v="20230426-6001-2"/>
    <s v="OL87KLB 외"/>
    <x v="1"/>
    <x v="234"/>
  </r>
  <r>
    <x v="56"/>
    <x v="56"/>
    <s v="SUNNY OPTICS(ZHONGSHAN) CO., L"/>
    <d v="2023-04-26T00:00:00"/>
    <s v="20230426-6002-2"/>
    <s v="P6036A-919"/>
    <x v="1"/>
    <x v="0"/>
  </r>
  <r>
    <x v="56"/>
    <x v="56"/>
    <s v="엘지전자(주)"/>
    <d v="2023-04-26T00:00:00"/>
    <s v="20230426-6003-2"/>
    <s v="세라믹 형광체 휠"/>
    <x v="1"/>
    <x v="2007"/>
  </r>
  <r>
    <x v="56"/>
    <x v="56"/>
    <s v="AMS-TAOS INTERNATIONAL"/>
    <d v="2023-04-26T00:00:00"/>
    <s v="20230426-6004-2"/>
    <s v="TSL1401CL"/>
    <x v="1"/>
    <x v="0"/>
  </r>
  <r>
    <x v="56"/>
    <x v="56"/>
    <s v="Nanjing Evergreen trade co ltd"/>
    <d v="2023-04-26T00:00:00"/>
    <s v="20230426-6005-2"/>
    <s v="OHD4806NE"/>
    <x v="1"/>
    <x v="0"/>
  </r>
  <r>
    <x v="56"/>
    <x v="56"/>
    <s v="자이에스앤디(주)"/>
    <d v="2023-04-27T00:00:00"/>
    <s v="20230427-6001-2"/>
    <s v="A/S"/>
    <x v="1"/>
    <x v="2008"/>
  </r>
  <r>
    <x v="56"/>
    <x v="56"/>
    <s v="주식회사 텔라움"/>
    <d v="2023-04-28T00:00:00"/>
    <s v="20230428-6001-2"/>
    <s v="ODTLM-096CF-16A31(N)-T 외"/>
    <x v="1"/>
    <x v="425"/>
  </r>
  <r>
    <x v="56"/>
    <x v="56"/>
    <s v="주식회사 텔라움"/>
    <d v="2023-04-28T00:00:00"/>
    <s v="20230428-6002-2"/>
    <s v="ODTLM-096CF-16A31(N)-T 외"/>
    <x v="1"/>
    <x v="1936"/>
  </r>
  <r>
    <x v="56"/>
    <x v="56"/>
    <s v="SMC Multi-Media Trading Co., L"/>
    <d v="2023-04-28T00:00:00"/>
    <s v="20230428-6003-2"/>
    <s v="OP30TS"/>
    <x v="1"/>
    <x v="0"/>
  </r>
  <r>
    <x v="56"/>
    <x v="56"/>
    <s v="현대무벡스 주식회사"/>
    <d v="2023-04-28T00:00:00"/>
    <s v="20230428-6004-2"/>
    <s v="OMP-A811P"/>
    <x v="1"/>
    <x v="2009"/>
  </r>
  <r>
    <x v="56"/>
    <x v="56"/>
    <s v="CASCO(SUZHOU CHINA)"/>
    <d v="2023-04-29T00:00:00"/>
    <s v="20230429-6001-2"/>
    <s v="OP3216TF 외"/>
    <x v="1"/>
    <x v="0"/>
  </r>
  <r>
    <x v="56"/>
    <x v="56"/>
    <s v="주식회사 티라아트로보"/>
    <d v="2023-04-30T00:00:00"/>
    <s v="20230430-6002-4"/>
    <s v="OMP-A503(L TYPE) 외"/>
    <x v="1"/>
    <x v="2010"/>
  </r>
  <r>
    <x v="56"/>
    <x v="56"/>
    <s v="현대무벡스 주식회사"/>
    <d v="2023-04-30T00:00:00"/>
    <s v="20230430-6007-2"/>
    <s v="SLC-10012-SA-A 외"/>
    <x v="1"/>
    <x v="732"/>
  </r>
  <r>
    <x v="56"/>
    <x v="56"/>
    <s v="건흥전기(주)"/>
    <d v="2023-04-30T00:00:00"/>
    <s v="20230430-6009-4"/>
    <s v="OHD3003B 외"/>
    <x v="1"/>
    <x v="761"/>
  </r>
  <r>
    <x v="56"/>
    <x v="56"/>
    <s v="주식회사 마운트지앤디"/>
    <d v="2023-04-30T00:00:00"/>
    <s v="20230430-6010-2"/>
    <s v="OES3259-BR-2145S-G29L90 외"/>
    <x v="1"/>
    <x v="2011"/>
  </r>
  <r>
    <x v="56"/>
    <x v="56"/>
    <s v="달슨(Dahlson)"/>
    <d v="2023-04-30T00:00:00"/>
    <s v="20230430-6011-4"/>
    <s v="OGR-U03 외"/>
    <x v="1"/>
    <x v="2012"/>
  </r>
  <r>
    <x v="56"/>
    <x v="56"/>
    <s v="(주)에스제이아이"/>
    <d v="2023-04-30T00:00:00"/>
    <s v="20230430-6012-2"/>
    <s v="OP30TS"/>
    <x v="1"/>
    <x v="0"/>
  </r>
  <r>
    <x v="56"/>
    <x v="56"/>
    <s v="주식회사 노블엠앤비"/>
    <d v="2023-04-30T00:00:00"/>
    <s v="20230430-6013-4"/>
    <s v="OL46F-550 외"/>
    <x v="1"/>
    <x v="2013"/>
  </r>
  <r>
    <x v="56"/>
    <x v="56"/>
    <s v="씨마텍"/>
    <d v="2023-04-30T00:00:00"/>
    <s v="20230430-6014-2"/>
    <s v="ODTLM-064CF-16B4(N) 외"/>
    <x v="1"/>
    <x v="2014"/>
  </r>
  <r>
    <x v="56"/>
    <x v="56"/>
    <s v="한화에어로스페이스(주)"/>
    <d v="2023-04-30T00:00:00"/>
    <s v="20230430-6015-2"/>
    <s v="OPI14CFF-H 외"/>
    <x v="1"/>
    <x v="2015"/>
  </r>
  <r>
    <x v="56"/>
    <x v="56"/>
    <s v="한화에어로스페이스(주)"/>
    <d v="2023-04-30T00:00:00"/>
    <s v="20230430-6015-4"/>
    <s v="OPI14CFF-H 외"/>
    <x v="1"/>
    <x v="2016"/>
  </r>
  <r>
    <x v="56"/>
    <x v="56"/>
    <s v="한화에어로스페이스(주)"/>
    <d v="2023-04-30T00:00:00"/>
    <s v="20230430-6015-5"/>
    <s v="OPI14CFF-H 외"/>
    <x v="1"/>
    <x v="2017"/>
  </r>
  <r>
    <x v="56"/>
    <x v="56"/>
    <s v="현대엘리베이터(주)"/>
    <d v="2023-04-30T00:00:00"/>
    <s v="20230430-6017-2"/>
    <s v="OES3259-AR-2345S-G90L01 외"/>
    <x v="1"/>
    <x v="2018"/>
  </r>
  <r>
    <x v="56"/>
    <x v="56"/>
    <s v="카오스(주)"/>
    <d v="2023-04-30T00:00:00"/>
    <s v="20230430-6018-2"/>
    <s v="UVDET257-N2 외"/>
    <x v="1"/>
    <x v="2019"/>
  </r>
  <r>
    <x v="56"/>
    <x v="56"/>
    <s v="갤럭시아디바이스 구미2공장"/>
    <d v="2023-04-30T00:00:00"/>
    <s v="20230430-6019-2"/>
    <s v="LED_OL94KLB-1_SF 외"/>
    <x v="1"/>
    <x v="0"/>
  </r>
  <r>
    <x v="56"/>
    <x v="56"/>
    <s v="RAYTRONJAPAN"/>
    <d v="2023-04-30T00:00:00"/>
    <s v="20230430-6020-4"/>
    <s v="OGT-501T 외"/>
    <x v="1"/>
    <x v="0"/>
  </r>
  <r>
    <x v="56"/>
    <x v="56"/>
    <s v="(주)아이마켓코리아"/>
    <d v="2023-04-30T00:00:00"/>
    <s v="20230430-6021-2"/>
    <s v="ORI1210AS 외"/>
    <x v="1"/>
    <x v="2020"/>
  </r>
  <r>
    <x v="56"/>
    <x v="56"/>
    <s v="(주)서브원"/>
    <d v="2023-04-30T00:00:00"/>
    <s v="20230430-6022-2"/>
    <s v="OL44GLF-4CH-LC"/>
    <x v="1"/>
    <x v="2021"/>
  </r>
  <r>
    <x v="56"/>
    <x v="56"/>
    <s v="주식회사 진셀바이오텍"/>
    <d v="2023-04-30T00:00:00"/>
    <s v="20230430-7007-4"/>
    <s v="4월 임대료외"/>
    <x v="1"/>
    <x v="2022"/>
  </r>
  <r>
    <x v="56"/>
    <x v="56"/>
    <s v="샤프전자 한국지점"/>
    <d v="2023-05-02T00:00:00"/>
    <s v="20230502-6001-2"/>
    <s v="ORI1210AS"/>
    <x v="1"/>
    <x v="0"/>
  </r>
  <r>
    <x v="56"/>
    <x v="56"/>
    <s v="CASCO(SUZHOU CHINA)"/>
    <d v="2023-05-03T00:00:00"/>
    <s v="20230503-6001-2"/>
    <s v="OP3216TF 외"/>
    <x v="1"/>
    <x v="0"/>
  </r>
  <r>
    <x v="56"/>
    <x v="56"/>
    <s v="장수군청"/>
    <d v="2023-05-03T00:00:00"/>
    <s v="20230503-6002-2"/>
    <s v="ODTLP-050-57K(E)"/>
    <x v="1"/>
    <x v="2023"/>
  </r>
  <r>
    <x v="56"/>
    <x v="56"/>
    <s v="주식회사 바로엘리베이터"/>
    <d v="2023-05-04T00:00:00"/>
    <s v="20230504-6001-2"/>
    <s v="OES3259-AR-2045S-G01L01 외"/>
    <x v="1"/>
    <x v="251"/>
  </r>
  <r>
    <x v="56"/>
    <x v="56"/>
    <s v="다복테크"/>
    <d v="2023-05-04T00:00:00"/>
    <s v="20230504-6002-2"/>
    <s v="OES3259-BR-2045S-G29L90 외"/>
    <x v="1"/>
    <x v="251"/>
  </r>
  <r>
    <x v="56"/>
    <x v="56"/>
    <s v="신성시스템"/>
    <d v="2023-05-04T00:00:00"/>
    <s v="20230504-6003-2"/>
    <s v="OES3259-BR-2145-G29L90 외"/>
    <x v="1"/>
    <x v="251"/>
  </r>
  <r>
    <x v="56"/>
    <x v="56"/>
    <s v="대한엘리베이터 주식회사"/>
    <d v="2023-05-04T00:00:00"/>
    <s v="20230504-6004-2"/>
    <s v="OES3259-AT-2045S-G01L01 외"/>
    <x v="1"/>
    <x v="474"/>
  </r>
  <r>
    <x v="56"/>
    <x v="56"/>
    <s v="울산한국엘리베이터주식회사"/>
    <d v="2023-05-04T00:00:00"/>
    <s v="20230504-6005-2"/>
    <s v="OES3259-AR-2045-G01L01 외"/>
    <x v="1"/>
    <x v="251"/>
  </r>
  <r>
    <x v="56"/>
    <x v="56"/>
    <s v="OMRON(SHANGHAI)CO.,LTD"/>
    <d v="2023-05-04T00:00:00"/>
    <s v="20230504-6006-2"/>
    <s v="OHD6801TC"/>
    <x v="1"/>
    <x v="0"/>
  </r>
  <r>
    <x v="56"/>
    <x v="56"/>
    <s v="Union Optical technology Co., Ltd"/>
    <d v="2023-05-04T00:00:00"/>
    <s v="20230504-6007-2"/>
    <s v="P6034A-919"/>
    <x v="1"/>
    <x v="0"/>
  </r>
  <r>
    <x v="56"/>
    <x v="56"/>
    <s v="SUNNY OPTICS(ZHONGSHAN) CO., L"/>
    <d v="2023-05-04T00:00:00"/>
    <s v="20230504-6008-2"/>
    <s v="OR1414F"/>
    <x v="1"/>
    <x v="0"/>
  </r>
  <r>
    <x v="56"/>
    <x v="56"/>
    <s v="RAYTRONJAPAN"/>
    <d v="2023-05-04T00:00:00"/>
    <s v="20230504-6009-2"/>
    <s v="SU7500CSP 외"/>
    <x v="1"/>
    <x v="0"/>
  </r>
  <r>
    <x v="56"/>
    <x v="56"/>
    <s v="AMS-TAOS INTERNATIONAL"/>
    <d v="2023-05-05T00:00:00"/>
    <s v="20230505-6001-2"/>
    <s v="TSL1401CL"/>
    <x v="1"/>
    <x v="0"/>
  </r>
  <r>
    <x v="56"/>
    <x v="56"/>
    <s v="OMRON(SHANGHAI)CO.,LTD"/>
    <d v="2023-05-07T00:00:00"/>
    <s v="20230507-6001-2"/>
    <s v="OL66MLF"/>
    <x v="1"/>
    <x v="0"/>
  </r>
  <r>
    <x v="56"/>
    <x v="56"/>
    <s v="엘지전자(주)"/>
    <d v="2023-05-08T00:00:00"/>
    <s v="20230508-6001-2"/>
    <s v="BMW CHUD LED Assy(EAV64994302)"/>
    <x v="1"/>
    <x v="2024"/>
  </r>
  <r>
    <x v="56"/>
    <x v="56"/>
    <s v="주식회사 서경엘레베이터"/>
    <d v="2023-05-10T00:00:00"/>
    <s v="20230510-6001-2"/>
    <s v="OES3259-BR-2045-G02L01 외"/>
    <x v="1"/>
    <x v="236"/>
  </r>
  <r>
    <x v="56"/>
    <x v="56"/>
    <s v="주식회사 코리아엘리베이터"/>
    <d v="2023-05-10T00:00:00"/>
    <s v="20230510-6002-2"/>
    <s v="OES3259-CT-2045-G02L01 외"/>
    <x v="1"/>
    <x v="1604"/>
  </r>
  <r>
    <x v="56"/>
    <x v="56"/>
    <s v="NATEC Corporation"/>
    <d v="2023-05-10T00:00:00"/>
    <s v="20230510-6003-2"/>
    <s v="OL85NLD-O"/>
    <x v="1"/>
    <x v="0"/>
  </r>
  <r>
    <x v="56"/>
    <x v="56"/>
    <s v="다복테크"/>
    <d v="2023-05-11T00:00:00"/>
    <s v="20230511-6001-2"/>
    <s v="OES3259-BR-2045S-G02L01 외"/>
    <x v="1"/>
    <x v="251"/>
  </r>
  <r>
    <x v="56"/>
    <x v="56"/>
    <s v="주식회사 디에스워크"/>
    <d v="2023-05-11T00:00:00"/>
    <s v="20230511-6002-2"/>
    <s v="OL85KLB-10"/>
    <x v="1"/>
    <x v="744"/>
  </r>
  <r>
    <x v="56"/>
    <x v="56"/>
    <s v="Nanjing Evergreen trade co ltd"/>
    <d v="2023-05-11T00:00:00"/>
    <s v="20230511-6003-2"/>
    <s v="OHD4406NE-3"/>
    <x v="1"/>
    <x v="0"/>
  </r>
  <r>
    <x v="56"/>
    <x v="56"/>
    <s v="달슨(Dahlson)"/>
    <d v="2023-05-11T00:00:00"/>
    <s v="20230511-6004-2"/>
    <s v="OGR-U03"/>
    <x v="1"/>
    <x v="2025"/>
  </r>
  <r>
    <x v="56"/>
    <x v="56"/>
    <s v="CASCO AUTOMOTIVE (TUNISIA)"/>
    <d v="2023-05-12T00:00:00"/>
    <s v="20230512-6001-2"/>
    <s v="2010300363-VW 1LED 외"/>
    <x v="1"/>
    <x v="0"/>
  </r>
  <r>
    <x v="56"/>
    <x v="56"/>
    <s v="상원엘리베이터 주식회사"/>
    <d v="2023-05-12T00:00:00"/>
    <s v="20230512-6002-2"/>
    <s v="OES3259-AR-2045-G01L01 외"/>
    <x v="1"/>
    <x v="251"/>
  </r>
  <r>
    <x v="56"/>
    <x v="56"/>
    <s v="AMS-TAOS INTERNATIONAL"/>
    <d v="2023-05-12T00:00:00"/>
    <s v="20230512-6003-2"/>
    <s v="TSL1401CL"/>
    <x v="1"/>
    <x v="0"/>
  </r>
  <r>
    <x v="56"/>
    <x v="56"/>
    <s v="CASCO(SUZHOU CHINA)"/>
    <d v="2023-05-13T00:00:00"/>
    <s v="20230513-6001-2"/>
    <s v="503830018000-V1 외"/>
    <x v="1"/>
    <x v="0"/>
  </r>
  <r>
    <x v="56"/>
    <x v="56"/>
    <s v="OMRON(SHANGHAI)CO.,LTD"/>
    <d v="2023-05-14T00:00:00"/>
    <s v="20230514-6001-2"/>
    <s v="OHD6801TC"/>
    <x v="1"/>
    <x v="0"/>
  </r>
  <r>
    <x v="56"/>
    <x v="56"/>
    <s v="RAYTRONJAPAN"/>
    <d v="2023-05-14T00:00:00"/>
    <s v="20230514-6002-4"/>
    <s v="SRX100K 외"/>
    <x v="1"/>
    <x v="0"/>
  </r>
  <r>
    <x v="56"/>
    <x v="56"/>
    <s v="PT. SUMITRONICS INDONESIA"/>
    <d v="2023-05-14T00:00:00"/>
    <s v="20230514-6003-2"/>
    <s v="OL66MLF"/>
    <x v="1"/>
    <x v="0"/>
  </r>
  <r>
    <x v="56"/>
    <x v="56"/>
    <s v="주식회사시스테크놀로지"/>
    <d v="2023-05-15T00:00:00"/>
    <s v="20230515-6001-2"/>
    <s v="OGT-204T"/>
    <x v="1"/>
    <x v="445"/>
  </r>
  <r>
    <x v="56"/>
    <x v="56"/>
    <s v="현대엘리베이터(주)"/>
    <d v="2023-05-15T00:00:00"/>
    <s v="20230515-6002-2"/>
    <s v="OES3259-BR-2045S-G29L90 외"/>
    <x v="1"/>
    <x v="2026"/>
  </r>
  <r>
    <x v="56"/>
    <x v="56"/>
    <s v="주식회사 마운트지앤디"/>
    <d v="2023-05-15T00:00:00"/>
    <s v="20230515-6003-2"/>
    <s v="OES3259-AR-2045-G01L01 외"/>
    <x v="1"/>
    <x v="2027"/>
  </r>
  <r>
    <x v="56"/>
    <x v="56"/>
    <s v="(주)서브원"/>
    <d v="2023-05-15T00:00:00"/>
    <s v="20230515-6004-2"/>
    <s v="OL44GLF-4CH-RC 외"/>
    <x v="1"/>
    <x v="2028"/>
  </r>
  <r>
    <x v="56"/>
    <x v="56"/>
    <s v="(주)서브원"/>
    <d v="2023-05-15T00:00:00"/>
    <s v="20230515-6005-2"/>
    <s v="OL44GLF-1CH"/>
    <x v="1"/>
    <x v="0"/>
  </r>
  <r>
    <x v="56"/>
    <x v="56"/>
    <s v="달슨(Dahlson)"/>
    <d v="2023-05-16T00:00:00"/>
    <s v="20230516-7004-2"/>
    <s v="OGR-U03"/>
    <x v="1"/>
    <x v="2029"/>
  </r>
  <r>
    <x v="56"/>
    <x v="56"/>
    <s v="주식회사 아이디로"/>
    <d v="2023-05-17T00:00:00"/>
    <s v="20230517-6001-2"/>
    <s v="OP3216TF-N"/>
    <x v="1"/>
    <x v="2030"/>
  </r>
  <r>
    <x v="56"/>
    <x v="56"/>
    <s v="성우승강기(주)"/>
    <d v="2023-05-18T00:00:00"/>
    <s v="20230518-6001-2"/>
    <s v="OES3259-BR-2045S-G29L90 외"/>
    <x v="1"/>
    <x v="251"/>
  </r>
  <r>
    <x v="56"/>
    <x v="56"/>
    <s v="PT. SUMITRONICS INDONESIA"/>
    <d v="2023-05-18T00:00:00"/>
    <s v="20230518-6002-2"/>
    <s v="OL66MLF"/>
    <x v="1"/>
    <x v="0"/>
  </r>
  <r>
    <x v="56"/>
    <x v="56"/>
    <s v="OMRON(SHANGHAI)CO.,LTD"/>
    <d v="2023-05-18T00:00:00"/>
    <s v="20230518-6003-2"/>
    <s v="OL87MLF"/>
    <x v="1"/>
    <x v="0"/>
  </r>
  <r>
    <x v="56"/>
    <x v="56"/>
    <s v="신화엘리베이터(주)"/>
    <d v="2023-05-19T00:00:00"/>
    <s v="20230519-6001-2"/>
    <s v="OES3259-BR-2045-G02L01 외"/>
    <x v="1"/>
    <x v="251"/>
  </r>
  <r>
    <x v="56"/>
    <x v="56"/>
    <s v="오션엘리베이터테크 주식회사"/>
    <d v="2023-05-19T00:00:00"/>
    <s v="20230519-6002-2"/>
    <s v="OES3259-BR-2045-G02L01 외"/>
    <x v="1"/>
    <x v="198"/>
  </r>
  <r>
    <x v="56"/>
    <x v="56"/>
    <s v="AMS-TAOS INTERNATIONAL"/>
    <d v="2023-05-19T00:00:00"/>
    <s v="20230519-6003-2"/>
    <s v="TSL1401CL"/>
    <x v="1"/>
    <x v="0"/>
  </r>
  <r>
    <x v="56"/>
    <x v="56"/>
    <s v="E-PIN OPTICAL INDUSTRY CO.,LTD"/>
    <d v="2023-05-19T00:00:00"/>
    <s v="20230519-6004-2"/>
    <s v="OP58TS 외"/>
    <x v="1"/>
    <x v="0"/>
  </r>
  <r>
    <x v="56"/>
    <x v="56"/>
    <s v="OMRON(SHANGHAI)CO.,LTD"/>
    <d v="2023-05-20T00:00:00"/>
    <s v="20230520-6001-2"/>
    <s v="ODL-0610 외"/>
    <x v="1"/>
    <x v="0"/>
  </r>
  <r>
    <x v="56"/>
    <x v="56"/>
    <s v="한화에어로스페이스(주)"/>
    <d v="2023-05-20T00:00:00"/>
    <s v="20230520-6002-2"/>
    <s v="OPI16CFF-H 외"/>
    <x v="1"/>
    <x v="2031"/>
  </r>
  <r>
    <x v="56"/>
    <x v="56"/>
    <s v="한화에어로스페이스(주)"/>
    <d v="2023-05-20T00:00:00"/>
    <s v="20230520-6002-4"/>
    <s v="OPI16CFF-H 외"/>
    <x v="1"/>
    <x v="2032"/>
  </r>
  <r>
    <x v="56"/>
    <x v="56"/>
    <s v="한화에어로스페이스(주)"/>
    <d v="2023-05-20T00:00:00"/>
    <s v="20230520-6002-5"/>
    <s v="OPI16CFF-H 외"/>
    <x v="1"/>
    <x v="2016"/>
  </r>
  <r>
    <x v="56"/>
    <x v="56"/>
    <s v="CASCO(SUZHOU CHINA)"/>
    <d v="2023-05-21T00:00:00"/>
    <s v="20230521-6001-2"/>
    <s v="503830018000-V1 외"/>
    <x v="1"/>
    <x v="0"/>
  </r>
  <r>
    <x v="56"/>
    <x v="56"/>
    <s v="Union Optical technology Co., Ltd"/>
    <d v="2023-05-21T00:00:00"/>
    <s v="20230521-6002-2"/>
    <s v="P6030B-919 외"/>
    <x v="1"/>
    <x v="0"/>
  </r>
  <r>
    <x v="56"/>
    <x v="56"/>
    <s v="RAYTRONJAPAN"/>
    <d v="2023-05-21T00:00:00"/>
    <s v="20230521-6003-2"/>
    <s v="SU7500CSP 외"/>
    <x v="1"/>
    <x v="0"/>
  </r>
  <r>
    <x v="56"/>
    <x v="56"/>
    <s v="Nanjing Evergreen trade co ltd"/>
    <d v="2023-05-22T00:00:00"/>
    <s v="20230522-6001-2"/>
    <s v="OHD4806NE"/>
    <x v="1"/>
    <x v="0"/>
  </r>
  <r>
    <x v="56"/>
    <x v="56"/>
    <s v="(주)대산엘리베이터"/>
    <d v="2023-05-24T00:00:00"/>
    <s v="20230524-6001-2"/>
    <s v="OES3259-BR-2045-CO_L 외"/>
    <x v="1"/>
    <x v="474"/>
  </r>
  <r>
    <x v="56"/>
    <x v="56"/>
    <s v="아이닉스"/>
    <d v="2023-05-24T00:00:00"/>
    <s v="20230524-6002-2"/>
    <s v="OL87KLB 외"/>
    <x v="1"/>
    <x v="296"/>
  </r>
  <r>
    <x v="56"/>
    <x v="56"/>
    <s v="세미라이트"/>
    <d v="2023-05-25T00:00:00"/>
    <s v="20230525-6001-2"/>
    <s v="OP20M2-3"/>
    <x v="1"/>
    <x v="380"/>
  </r>
  <r>
    <x v="56"/>
    <x v="56"/>
    <s v="(주)비콘웨이브"/>
    <d v="2023-05-25T00:00:00"/>
    <s v="20230525-6002-2"/>
    <s v="OL94KLA 외"/>
    <x v="1"/>
    <x v="1927"/>
  </r>
  <r>
    <x v="56"/>
    <x v="56"/>
    <s v="엠피온 주식회사(MPEON.,LTD)"/>
    <d v="2023-05-25T00:00:00"/>
    <s v="20230525-6003-4"/>
    <s v="OL85NLD-R4"/>
    <x v="1"/>
    <x v="2033"/>
  </r>
  <r>
    <x v="56"/>
    <x v="56"/>
    <s v="(주)세영기술"/>
    <d v="2023-05-25T00:00:00"/>
    <s v="20230525-6004-2"/>
    <s v="OD30M2 외"/>
    <x v="1"/>
    <x v="2034"/>
  </r>
  <r>
    <x v="56"/>
    <x v="56"/>
    <s v="동일테크주식회사"/>
    <d v="2023-05-25T00:00:00"/>
    <s v="20230525-6005-2"/>
    <s v="OL94KLA 외"/>
    <x v="1"/>
    <x v="1892"/>
  </r>
  <r>
    <x v="56"/>
    <x v="56"/>
    <s v="DK전자"/>
    <d v="2023-05-25T00:00:00"/>
    <s v="20230525-6006-2"/>
    <s v="OL375KLB 외"/>
    <x v="1"/>
    <x v="2035"/>
  </r>
  <r>
    <x v="56"/>
    <x v="56"/>
    <s v="(주)하나반도체"/>
    <d v="2023-05-25T00:00:00"/>
    <s v="20230525-6007-2"/>
    <s v="OL87MLF-K 외"/>
    <x v="1"/>
    <x v="1813"/>
  </r>
  <r>
    <x v="56"/>
    <x v="56"/>
    <s v="(주)오상헬스케어"/>
    <d v="2023-05-25T00:00:00"/>
    <s v="20230525-6008-2"/>
    <s v="OL590TLA 외"/>
    <x v="1"/>
    <x v="2036"/>
  </r>
  <r>
    <x v="56"/>
    <x v="56"/>
    <s v="(주)광우"/>
    <d v="2023-05-25T00:00:00"/>
    <s v="20230525-6009-2"/>
    <s v="OL47KLB-1 외"/>
    <x v="1"/>
    <x v="732"/>
  </r>
  <r>
    <x v="56"/>
    <x v="56"/>
    <s v="(주)오디쎄미"/>
    <d v="2023-05-25T00:00:00"/>
    <s v="20230525-6010-2"/>
    <s v="PD-4B 외"/>
    <x v="1"/>
    <x v="2037"/>
  </r>
  <r>
    <x v="56"/>
    <x v="56"/>
    <s v="주식회사 레이닉스"/>
    <d v="2023-05-25T00:00:00"/>
    <s v="20230525-6011-2"/>
    <s v="OPU30CFF-2 외"/>
    <x v="1"/>
    <x v="320"/>
  </r>
  <r>
    <x v="56"/>
    <x v="56"/>
    <s v="주식회사 아이로보"/>
    <d v="2023-05-25T00:00:00"/>
    <s v="20230525-6012-2"/>
    <s v="OMP-A614 (Y TYPE) 외"/>
    <x v="1"/>
    <x v="2038"/>
  </r>
  <r>
    <x v="56"/>
    <x v="56"/>
    <s v="주식회사 창조테크놀러지"/>
    <d v="2023-05-25T00:00:00"/>
    <s v="20230525-6013-2"/>
    <s v="CHIP-LED(SIR-11GWO-A) 외"/>
    <x v="1"/>
    <x v="2039"/>
  </r>
  <r>
    <x v="56"/>
    <x v="56"/>
    <s v="주식회사현대엠아이비인터내셔널"/>
    <d v="2023-05-25T00:00:00"/>
    <s v="20230525-6014-2"/>
    <s v="OPU28CFF-H 외"/>
    <x v="1"/>
    <x v="2040"/>
  </r>
  <r>
    <x v="56"/>
    <x v="56"/>
    <s v="시대산업(주)"/>
    <d v="2023-05-26T00:00:00"/>
    <s v="20230526-6001-2"/>
    <s v="OES3259-AR-2045-G01L01 외"/>
    <x v="1"/>
    <x v="474"/>
  </r>
  <r>
    <x v="56"/>
    <x v="56"/>
    <s v="(주)오디쎄미"/>
    <d v="2023-05-26T00:00:00"/>
    <s v="20230526-6002-2"/>
    <s v="ODN1005-02(M) 외"/>
    <x v="1"/>
    <x v="0"/>
  </r>
  <r>
    <x v="56"/>
    <x v="56"/>
    <s v="OMRON(SHANGHAI)CO.,LTD"/>
    <d v="2023-05-26T00:00:00"/>
    <s v="20230526-6003-2"/>
    <s v="OL66MLF"/>
    <x v="1"/>
    <x v="0"/>
  </r>
  <r>
    <x v="56"/>
    <x v="56"/>
    <s v="AMS-TAOS INTERNATIONAL"/>
    <d v="2023-05-26T00:00:00"/>
    <s v="20230526-6004-2"/>
    <s v="TSL1401CL"/>
    <x v="1"/>
    <x v="0"/>
  </r>
  <r>
    <x v="56"/>
    <x v="56"/>
    <s v="NATEC Corporation"/>
    <d v="2023-05-26T00:00:00"/>
    <s v="20230526-6005-2"/>
    <s v="OL87KLB 외"/>
    <x v="1"/>
    <x v="0"/>
  </r>
  <r>
    <x v="56"/>
    <x v="56"/>
    <s v="RAYTRONJAPAN"/>
    <d v="2023-05-26T00:00:00"/>
    <s v="20230526-6006-4"/>
    <s v="OGT-502T 외"/>
    <x v="1"/>
    <x v="0"/>
  </r>
  <r>
    <x v="56"/>
    <x v="56"/>
    <s v="유한회사 엘제이금속"/>
    <d v="2023-05-26T00:00:00"/>
    <s v="20230526-7001-3"/>
    <s v="리드프레임 부산물 매각"/>
    <x v="1"/>
    <x v="2041"/>
  </r>
  <r>
    <x v="56"/>
    <x v="56"/>
    <s v="OMRON(SHANGHAI)CO.,LTD"/>
    <d v="2023-05-27T00:00:00"/>
    <s v="20230527-6001-2"/>
    <s v="OHD6801TC"/>
    <x v="1"/>
    <x v="0"/>
  </r>
  <r>
    <x v="56"/>
    <x v="56"/>
    <s v="CASCO(SUZHOU CHINA)"/>
    <d v="2023-05-27T00:00:00"/>
    <s v="20230527-6002-2"/>
    <s v="OP3216TF 외"/>
    <x v="1"/>
    <x v="0"/>
  </r>
  <r>
    <x v="56"/>
    <x v="56"/>
    <s v="(주)태광로드텍"/>
    <d v="2023-05-30T00:00:00"/>
    <s v="20230530-6002-2"/>
    <s v="LED개발제품 외"/>
    <x v="1"/>
    <x v="2042"/>
  </r>
  <r>
    <x v="56"/>
    <x v="56"/>
    <s v="계림이엔티"/>
    <d v="2023-05-31T00:00:00"/>
    <s v="20230531-6002-2"/>
    <s v="OGT-201T 외"/>
    <x v="1"/>
    <x v="2043"/>
  </r>
  <r>
    <x v="56"/>
    <x v="56"/>
    <s v="주식회사 텔라움"/>
    <d v="2023-05-31T00:00:00"/>
    <s v="20230531-6003-2"/>
    <s v="ODTLM-096CF-16A31(N)-T 외"/>
    <x v="1"/>
    <x v="1936"/>
  </r>
  <r>
    <x v="56"/>
    <x v="56"/>
    <s v="미래산업(주)"/>
    <d v="2023-05-31T00:00:00"/>
    <s v="20230531-6004-2"/>
    <s v="OAS-2624SD/L-WY-CON 외"/>
    <x v="1"/>
    <x v="2044"/>
  </r>
  <r>
    <x v="56"/>
    <x v="56"/>
    <s v="건흥전기(주)"/>
    <d v="2023-05-31T00:00:00"/>
    <s v="20230531-6005-2"/>
    <s v="KPS-M22(F TYPE) 외"/>
    <x v="1"/>
    <x v="2045"/>
  </r>
  <r>
    <x v="56"/>
    <x v="56"/>
    <s v="(주)한영넉스"/>
    <d v="2023-05-31T00:00:00"/>
    <s v="20230531-6006-2"/>
    <s v="HPD-OA-NUX 외"/>
    <x v="1"/>
    <x v="2046"/>
  </r>
  <r>
    <x v="56"/>
    <x v="56"/>
    <s v="주식회사 티라아트로보"/>
    <d v="2023-05-31T00:00:00"/>
    <s v="20230531-6007-2"/>
    <s v="OMP-A503(L TYPE) 외"/>
    <x v="1"/>
    <x v="2047"/>
  </r>
  <r>
    <x v="56"/>
    <x v="56"/>
    <s v="달슨(Dahlson)"/>
    <d v="2023-05-31T00:00:00"/>
    <s v="20230531-6008-2"/>
    <s v="OGR-U03 외"/>
    <x v="1"/>
    <x v="2048"/>
  </r>
  <r>
    <x v="56"/>
    <x v="56"/>
    <s v="현대엘리베이터(주)"/>
    <d v="2023-05-31T00:00:00"/>
    <s v="20230531-6009-2"/>
    <s v="OES3259-AR-2045S-G01L01 외"/>
    <x v="1"/>
    <x v="2049"/>
  </r>
  <r>
    <x v="56"/>
    <x v="56"/>
    <s v="주식회사 마운트지앤디"/>
    <d v="2023-05-31T00:00:00"/>
    <s v="20230531-6010-4"/>
    <s v="OES3259-AR-2045-G01L01 외"/>
    <x v="1"/>
    <x v="2050"/>
  </r>
  <r>
    <x v="56"/>
    <x v="56"/>
    <s v="카오스(주)"/>
    <d v="2023-05-31T00:00:00"/>
    <s v="20230531-6011-2"/>
    <s v="UVDET257-N2 외"/>
    <x v="1"/>
    <x v="2051"/>
  </r>
  <r>
    <x v="56"/>
    <x v="56"/>
    <s v="(주)아이마켓코리아"/>
    <d v="2023-05-31T00:00:00"/>
    <s v="20230531-6012-2"/>
    <s v="ORI1210AS 외"/>
    <x v="1"/>
    <x v="2052"/>
  </r>
  <r>
    <x v="56"/>
    <x v="56"/>
    <s v="달슨(Dahlson)"/>
    <d v="2023-05-31T00:00:00"/>
    <s v="20230531-6013-2"/>
    <s v="OL85KFF-HL2 외"/>
    <x v="1"/>
    <x v="0"/>
  </r>
  <r>
    <x v="56"/>
    <x v="56"/>
    <s v="갤럭시아디바이스 구미2공장"/>
    <d v="2023-05-31T00:00:00"/>
    <s v="20230531-6014-2"/>
    <s v="LED_OL94KLB-1_SF 외"/>
    <x v="1"/>
    <x v="0"/>
  </r>
  <r>
    <x v="56"/>
    <x v="56"/>
    <s v="한화시스템(주)"/>
    <d v="2023-05-31T00:00:00"/>
    <s v="20230531-6015-2"/>
    <s v="KUH-LWR"/>
    <x v="1"/>
    <x v="1950"/>
  </r>
  <r>
    <x v="56"/>
    <x v="56"/>
    <s v="현대무벡스 주식회사"/>
    <d v="2023-05-31T00:00:00"/>
    <s v="20230531-6016-2"/>
    <s v="OMP-A821"/>
    <x v="1"/>
    <x v="2053"/>
  </r>
  <r>
    <x v="56"/>
    <x v="56"/>
    <s v="현대무벡스 주식회사"/>
    <d v="2023-05-31T00:00:00"/>
    <s v="20230531-6017-2"/>
    <s v="A/S"/>
    <x v="1"/>
    <x v="2054"/>
  </r>
  <r>
    <x v="56"/>
    <x v="56"/>
    <s v="엘아이지넥스원(주)"/>
    <d v="2023-05-31T00:00:00"/>
    <s v="20230531-6019-2"/>
    <s v="4분할 PD"/>
    <x v="1"/>
    <x v="1450"/>
  </r>
  <r>
    <x v="56"/>
    <x v="56"/>
    <s v="엘아이지넥스원(주)"/>
    <d v="2023-05-31T00:00:00"/>
    <s v="20230531-6020-2"/>
    <s v="4분할 PD"/>
    <x v="1"/>
    <x v="2055"/>
  </r>
  <r>
    <x v="56"/>
    <x v="56"/>
    <s v="주식회사 진셀바이오텍"/>
    <d v="2023-05-31T00:00:00"/>
    <s v="20230531-7028-4"/>
    <s v="5월 임대료외"/>
    <x v="1"/>
    <x v="2056"/>
  </r>
  <r>
    <x v="56"/>
    <x v="56"/>
    <s v="(주)우석AT"/>
    <d v="2023-06-01T00:00:00"/>
    <s v="20230601-6001-2"/>
    <s v="세라믹 형광체"/>
    <x v="1"/>
    <x v="2057"/>
  </r>
  <r>
    <x v="56"/>
    <x v="56"/>
    <s v="SUNNY OPTICS(ZHONGSHAN) CO., L"/>
    <d v="2023-06-01T00:00:00"/>
    <s v="20230601-6002-2"/>
    <s v="P6030B-919 외"/>
    <x v="1"/>
    <x v="0"/>
  </r>
  <r>
    <x v="56"/>
    <x v="56"/>
    <s v="Nanjing Evergreen trade co ltd"/>
    <d v="2023-06-01T00:00:00"/>
    <s v="20230601-6003-2"/>
    <s v="OHD4406NE-3 외"/>
    <x v="1"/>
    <x v="0"/>
  </r>
  <r>
    <x v="56"/>
    <x v="56"/>
    <s v="OMRON(SHANGHAI)CO.,LTD"/>
    <d v="2023-06-02T00:00:00"/>
    <s v="20230602-6002-2"/>
    <s v="OL87MLF"/>
    <x v="1"/>
    <x v="0"/>
  </r>
  <r>
    <x v="56"/>
    <x v="56"/>
    <s v="전라북도 전주시"/>
    <d v="2023-06-02T00:00:00"/>
    <s v="20230602-6003-2"/>
    <s v="ODTHP-OU200-57K(W)"/>
    <x v="1"/>
    <x v="2058"/>
  </r>
  <r>
    <x v="56"/>
    <x v="56"/>
    <s v="(주)카운텍"/>
    <d v="2023-06-02T00:00:00"/>
    <s v="20230602-6004-2"/>
    <s v="16채널 계수기"/>
    <x v="1"/>
    <x v="2059"/>
  </r>
  <r>
    <x v="56"/>
    <x v="56"/>
    <s v="현지엘리베이터(주)"/>
    <d v="2023-06-03T00:00:00"/>
    <s v="20230603-6001-2"/>
    <s v="OES3259-BR-2045S-G02L01 외"/>
    <x v="1"/>
    <x v="251"/>
  </r>
  <r>
    <x v="56"/>
    <x v="56"/>
    <s v="OMRON(SHANGHAI)CO.,LTD"/>
    <d v="2023-06-03T00:00:00"/>
    <s v="20230603-6002-2"/>
    <s v="ODL-0630WA"/>
    <x v="1"/>
    <x v="0"/>
  </r>
  <r>
    <x v="56"/>
    <x v="56"/>
    <s v="CASCO AUTOMOTIVE (TUNISIA)"/>
    <d v="2023-06-03T00:00:00"/>
    <s v="20230603-6003-2"/>
    <s v="503830018000-V1"/>
    <x v="1"/>
    <x v="0"/>
  </r>
  <r>
    <x v="56"/>
    <x v="56"/>
    <s v="CASCO AUTOMOTIVE (TUNISIA)"/>
    <d v="2023-06-03T00:00:00"/>
    <s v="20230603-6004-2"/>
    <s v="OP3216TF 외"/>
    <x v="1"/>
    <x v="0"/>
  </r>
  <r>
    <x v="56"/>
    <x v="56"/>
    <s v="OMRON(SHANGHAI)CO.,LTD"/>
    <d v="2023-06-04T00:00:00"/>
    <s v="20230604-6001-2"/>
    <s v="OL66MLF 외"/>
    <x v="1"/>
    <x v="0"/>
  </r>
  <r>
    <x v="56"/>
    <x v="56"/>
    <s v="샤프전자 한국지점"/>
    <d v="2023-06-05T00:00:00"/>
    <s v="20230605-6001-2"/>
    <s v="ORI1210AS"/>
    <x v="1"/>
    <x v="0"/>
  </r>
  <r>
    <x v="56"/>
    <x v="56"/>
    <s v="RAYTRONJAPAN"/>
    <d v="2023-06-06T00:00:00"/>
    <s v="20230606-6001-2"/>
    <s v="SU7500CSP 외"/>
    <x v="1"/>
    <x v="0"/>
  </r>
  <r>
    <x v="56"/>
    <x v="56"/>
    <s v="(주)제일엘리베이터"/>
    <d v="2023-06-07T00:00:00"/>
    <s v="20230607-6001-2"/>
    <s v="OES3259-BR-2045-G02L01 외"/>
    <x v="1"/>
    <x v="31"/>
  </r>
  <r>
    <x v="56"/>
    <x v="56"/>
    <s v="(주)동성엘리베이터"/>
    <d v="2023-06-07T00:00:00"/>
    <s v="20230607-6002-2"/>
    <s v="OES3259-BR-2045-G02L01 외"/>
    <x v="1"/>
    <x v="236"/>
  </r>
  <r>
    <x v="56"/>
    <x v="56"/>
    <s v="오션엘리베이터(주)"/>
    <d v="2023-06-07T00:00:00"/>
    <s v="20230607-6003-2"/>
    <s v="OES3259-BR-2045-G02L01 외"/>
    <x v="1"/>
    <x v="236"/>
  </r>
  <r>
    <x v="56"/>
    <x v="56"/>
    <s v="신성시스템"/>
    <d v="2023-06-07T00:00:00"/>
    <s v="20230607-6004-2"/>
    <s v="OES3259-BR-2045-G29L90 외"/>
    <x v="1"/>
    <x v="251"/>
  </r>
  <r>
    <x v="56"/>
    <x v="56"/>
    <s v="자이에스앤디(주)"/>
    <d v="2023-06-07T00:00:00"/>
    <s v="20230607-6005-2"/>
    <s v="A/S"/>
    <x v="1"/>
    <x v="304"/>
  </r>
  <r>
    <x v="56"/>
    <x v="56"/>
    <s v="장수군청"/>
    <d v="2023-06-07T00:00:00"/>
    <s v="20230607-6006-2"/>
    <s v="ODTSF-50S4-57KB(S)"/>
    <x v="1"/>
    <x v="2060"/>
  </r>
  <r>
    <x v="56"/>
    <x v="56"/>
    <s v="주식회사 다원일렉트론"/>
    <d v="2023-06-08T00:00:00"/>
    <s v="20230608-6001-2"/>
    <s v="ODTLM-064CF-16B21(N) 외"/>
    <x v="1"/>
    <x v="2061"/>
  </r>
  <r>
    <x v="56"/>
    <x v="56"/>
    <s v="(유)스마트서비스공사"/>
    <d v="2023-06-09T00:00:00"/>
    <s v="20230609-6001-2"/>
    <s v="CABLE(POWER-02) 외"/>
    <x v="1"/>
    <x v="591"/>
  </r>
  <r>
    <x v="56"/>
    <x v="56"/>
    <s v="Nanjing Evergreen trade co ltd"/>
    <d v="2023-06-09T00:00:00"/>
    <s v="20230609-6002-2"/>
    <s v="OHD4806NE"/>
    <x v="1"/>
    <x v="0"/>
  </r>
  <r>
    <x v="56"/>
    <x v="56"/>
    <s v="AMS-TAOS INTERNATIONAL"/>
    <d v="2023-06-09T00:00:00"/>
    <s v="20230609-6003-2"/>
    <s v="TSL1401CL"/>
    <x v="1"/>
    <x v="0"/>
  </r>
  <r>
    <x v="56"/>
    <x v="56"/>
    <s v="현대무벡스 주식회사"/>
    <d v="2023-06-09T00:00:00"/>
    <s v="20230609-6004-2"/>
    <s v="A/S 외"/>
    <x v="1"/>
    <x v="1640"/>
  </r>
  <r>
    <x v="56"/>
    <x v="56"/>
    <s v="FUCHANCE ENTERPRIESE"/>
    <d v="2023-06-10T00:00:00"/>
    <s v="20230610-6001-2"/>
    <s v="OTD10KLBG-1"/>
    <x v="1"/>
    <x v="0"/>
  </r>
  <r>
    <x v="56"/>
    <x v="56"/>
    <s v="CASCO(SUZHOU CHINA)"/>
    <d v="2023-06-11T00:00:00"/>
    <s v="20230611-6001-2"/>
    <s v="OP3216TF 외"/>
    <x v="1"/>
    <x v="0"/>
  </r>
  <r>
    <x v="56"/>
    <x v="56"/>
    <s v="SUNNY OPTICS(ZHONGSHAN) CO., L"/>
    <d v="2023-06-11T00:00:00"/>
    <s v="20230611-6002-2"/>
    <s v="OR1414F"/>
    <x v="1"/>
    <x v="0"/>
  </r>
  <r>
    <x v="56"/>
    <x v="56"/>
    <s v="RAYTRONJAPAN"/>
    <d v="2023-06-11T00:00:00"/>
    <s v="20230611-6003-2"/>
    <s v="OGT-502T 외"/>
    <x v="1"/>
    <x v="0"/>
  </r>
  <r>
    <x v="56"/>
    <x v="56"/>
    <s v="Union Optical technology Co., Ltd"/>
    <d v="2023-06-11T00:00:00"/>
    <s v="20230611-6004-2"/>
    <s v="P6030B-919 외"/>
    <x v="1"/>
    <x v="0"/>
  </r>
  <r>
    <x v="56"/>
    <x v="56"/>
    <s v="Union Optical technology Co., Ltd"/>
    <d v="2023-06-11T00:00:00"/>
    <s v="20230611-6005-2"/>
    <s v="P6034A-919"/>
    <x v="1"/>
    <x v="0"/>
  </r>
  <r>
    <x v="56"/>
    <x v="56"/>
    <s v="대한엘리베이터 주식회사"/>
    <d v="2023-06-13T00:00:00"/>
    <s v="20230613-6001-2"/>
    <s v="OES3259-AR-2045S-G01L01 외"/>
    <x v="1"/>
    <x v="474"/>
  </r>
  <r>
    <x v="56"/>
    <x v="56"/>
    <s v="정운엘리베이터주식회사"/>
    <d v="2023-06-13T00:00:00"/>
    <s v="20230613-6002-2"/>
    <s v="OES3259-BR-2045S-G02L01 외"/>
    <x v="1"/>
    <x v="251"/>
  </r>
  <r>
    <x v="56"/>
    <x v="56"/>
    <s v="주식회사 정현오토파킹"/>
    <d v="2023-06-13T00:00:00"/>
    <s v="20230613-6003-2"/>
    <s v="OAS-3008HD-SD-B 외"/>
    <x v="1"/>
    <x v="2030"/>
  </r>
  <r>
    <x v="56"/>
    <x v="56"/>
    <s v="(주)아트웨어"/>
    <d v="2023-06-13T00:00:00"/>
    <s v="20230613-6004-2"/>
    <s v="SLC-10012-SA-L-A 외"/>
    <x v="1"/>
    <x v="2062"/>
  </r>
  <r>
    <x v="56"/>
    <x v="56"/>
    <s v="주식회사 쉰들러엘리베이터"/>
    <d v="2023-06-14T00:00:00"/>
    <s v="20230614-6001-2"/>
    <s v="OES3259-BR-2045-G02L01 외"/>
    <x v="1"/>
    <x v="251"/>
  </r>
  <r>
    <x v="56"/>
    <x v="56"/>
    <s v="주식회사 마운트지앤디"/>
    <d v="2023-06-15T00:00:00"/>
    <s v="20230615-6002-2"/>
    <s v="OES3259-AR-2045S-G01L01 외"/>
    <x v="1"/>
    <x v="2063"/>
  </r>
  <r>
    <x v="56"/>
    <x v="56"/>
    <s v="엘지전자(주)"/>
    <d v="2023-06-15T00:00:00"/>
    <s v="20230615-6003-2"/>
    <s v="CU WHEEL 외"/>
    <x v="1"/>
    <x v="2064"/>
  </r>
  <r>
    <x v="56"/>
    <x v="56"/>
    <s v="엘지전자(주)"/>
    <d v="2023-06-15T00:00:00"/>
    <s v="20230615-6004-2"/>
    <s v="세라믹 형광체 휠"/>
    <x v="1"/>
    <x v="2065"/>
  </r>
  <r>
    <x v="56"/>
    <x v="56"/>
    <s v="현대엘리베이터(주)"/>
    <d v="2023-06-15T00:00:00"/>
    <s v="20230615-6005-2"/>
    <s v="OES3259-BR-2045S-G29L90 외"/>
    <x v="1"/>
    <x v="2066"/>
  </r>
  <r>
    <x v="56"/>
    <x v="56"/>
    <s v="(주)서브원"/>
    <d v="2023-06-15T00:00:00"/>
    <s v="20230615-6006-2"/>
    <s v="OL44GLF-4CH-RC 외"/>
    <x v="1"/>
    <x v="0"/>
  </r>
  <r>
    <x v="56"/>
    <x v="56"/>
    <s v="PT. SUMITRONICS INDONESIA"/>
    <d v="2023-06-15T00:00:00"/>
    <s v="20230615-6007-2"/>
    <s v="OL66MLF"/>
    <x v="1"/>
    <x v="0"/>
  </r>
  <r>
    <x v="56"/>
    <x v="56"/>
    <s v="AMS-TAOS INTERNATIONAL"/>
    <d v="2023-06-16T00:00:00"/>
    <s v="20230616-6001-2"/>
    <s v="TSL1401CL"/>
    <x v="1"/>
    <x v="0"/>
  </r>
  <r>
    <x v="56"/>
    <x v="56"/>
    <s v="OMRON(SHANGHAI)CO.,LTD"/>
    <d v="2023-06-16T00:00:00"/>
    <s v="20230616-6002-2"/>
    <s v="OL87MLF"/>
    <x v="1"/>
    <x v="0"/>
  </r>
  <r>
    <x v="56"/>
    <x v="56"/>
    <s v="전라북도청"/>
    <d v="2023-06-16T00:00:00"/>
    <s v="20230616-6003-2"/>
    <s v="ODTFL-1240E157K(V2) 외"/>
    <x v="1"/>
    <x v="2067"/>
  </r>
  <r>
    <x v="56"/>
    <x v="56"/>
    <s v="CASCO(SUZHOU CHINA)"/>
    <d v="2023-06-17T00:00:00"/>
    <s v="20230617-6001-2"/>
    <s v="603850000302-V2 외"/>
    <x v="1"/>
    <x v="0"/>
  </r>
  <r>
    <x v="56"/>
    <x v="56"/>
    <s v="E-PIN OPTICAL INDUSTRY CO.,LTD"/>
    <d v="2023-06-18T00:00:00"/>
    <s v="20230618-6001-2"/>
    <s v="OP30TS"/>
    <x v="1"/>
    <x v="0"/>
  </r>
  <r>
    <x v="56"/>
    <x v="56"/>
    <s v="SUNNY OPTICS(ZHONGSHAN) CO., L"/>
    <d v="2023-06-18T00:00:00"/>
    <s v="20230618-6002-2"/>
    <s v="P6030A-919"/>
    <x v="1"/>
    <x v="0"/>
  </r>
  <r>
    <x v="56"/>
    <x v="56"/>
    <s v="RAYTRONJAPAN"/>
    <d v="2023-06-19T00:00:00"/>
    <s v="20230619-6001-2"/>
    <s v="SU7500CSP 외"/>
    <x v="1"/>
    <x v="0"/>
  </r>
  <r>
    <x v="56"/>
    <x v="56"/>
    <s v="주식회사 서경엘레베이터"/>
    <d v="2023-06-20T00:00:00"/>
    <s v="20230620-6001-2"/>
    <s v="OES3259-BR-2045-G02L01 외"/>
    <x v="1"/>
    <x v="236"/>
  </r>
  <r>
    <x v="56"/>
    <x v="56"/>
    <s v="울산한국엘리베이터주식회사"/>
    <d v="2023-06-20T00:00:00"/>
    <s v="20230620-6002-2"/>
    <s v="OES3259-BR-2045-G02L01 외"/>
    <x v="1"/>
    <x v="437"/>
  </r>
  <r>
    <x v="56"/>
    <x v="56"/>
    <s v="한화에어로스페이스(주)"/>
    <d v="2023-06-20T00:00:00"/>
    <s v="20230620-6003-2"/>
    <s v="OPI16CFF-H 외"/>
    <x v="1"/>
    <x v="2068"/>
  </r>
  <r>
    <x v="56"/>
    <x v="56"/>
    <s v="엘지전자(주)"/>
    <d v="2023-06-20T00:00:00"/>
    <s v="20230620-6004-2"/>
    <s v="Al Wheel"/>
    <x v="1"/>
    <x v="390"/>
  </r>
  <r>
    <x v="56"/>
    <x v="56"/>
    <s v="신광엘레베이터(주)"/>
    <d v="2023-06-21T00:00:00"/>
    <s v="20230621-6001-2"/>
    <s v="OES3259-BR-2045-G02L01 외"/>
    <x v="1"/>
    <x v="251"/>
  </r>
  <r>
    <x v="56"/>
    <x v="56"/>
    <s v="완주산업단지사무소"/>
    <d v="2023-06-21T00:00:00"/>
    <s v="20230621-6002-2"/>
    <s v="LED램프 80W급"/>
    <x v="1"/>
    <x v="2069"/>
  </r>
  <r>
    <x v="56"/>
    <x v="56"/>
    <s v="진우에이티에스 주식회사"/>
    <d v="2023-06-21T00:00:00"/>
    <s v="20230621-6003-2"/>
    <s v="JWE-CD2-B 외"/>
    <x v="1"/>
    <x v="2070"/>
  </r>
  <r>
    <x v="56"/>
    <x v="56"/>
    <s v="진우에이티에스 주식회사"/>
    <d v="2023-06-21T00:00:00"/>
    <s v="20230621-6004-2"/>
    <s v="OAS-3032HD-B함체(신규) 외"/>
    <x v="1"/>
    <x v="2071"/>
  </r>
  <r>
    <x v="56"/>
    <x v="56"/>
    <s v="Nanjing Evergreen trade co ltd"/>
    <d v="2023-06-21T00:00:00"/>
    <s v="20230621-6005-2"/>
    <s v="OHD4406NE-3 외"/>
    <x v="1"/>
    <x v="0"/>
  </r>
  <r>
    <x v="56"/>
    <x v="56"/>
    <s v="미래일 주식회사"/>
    <d v="2023-06-21T00:00:00"/>
    <s v="20230621-6006-2"/>
    <s v="ODTLM-064CF-16B55(N) 외"/>
    <x v="1"/>
    <x v="2072"/>
  </r>
  <r>
    <x v="56"/>
    <x v="56"/>
    <s v="탑윈엔지니어링(주)"/>
    <d v="2023-06-22T00:00:00"/>
    <s v="20230622-6001-2"/>
    <s v="OAS-3020HD-SD-B 외"/>
    <x v="1"/>
    <x v="474"/>
  </r>
  <r>
    <x v="56"/>
    <x v="56"/>
    <s v="OMRON(SHANGHAI)CO.,LTD"/>
    <d v="2023-06-22T00:00:00"/>
    <s v="20230622-6002-2"/>
    <s v="OL66MLF"/>
    <x v="1"/>
    <x v="0"/>
  </r>
  <r>
    <x v="56"/>
    <x v="56"/>
    <s v="진안군청"/>
    <d v="2023-06-22T00:00:00"/>
    <s v="20230622-6003-2"/>
    <s v="ODTDL-0615D57K(W) 외"/>
    <x v="1"/>
    <x v="2073"/>
  </r>
  <r>
    <x v="56"/>
    <x v="56"/>
    <s v="진안군청"/>
    <d v="2023-06-22T00:00:00"/>
    <s v="20230622-6004-2"/>
    <s v="ODTBR-012-MBR"/>
    <x v="1"/>
    <x v="2074"/>
  </r>
  <r>
    <x v="56"/>
    <x v="56"/>
    <s v="(주)세영기술"/>
    <d v="2023-06-23T00:00:00"/>
    <s v="20230623-6001-2"/>
    <s v="OL87NLD-R4SL 외"/>
    <x v="1"/>
    <x v="2075"/>
  </r>
  <r>
    <x v="56"/>
    <x v="56"/>
    <s v="(주)협성사"/>
    <d v="2023-06-23T00:00:00"/>
    <s v="20230623-6003-2"/>
    <s v="OL87KLB 외"/>
    <x v="1"/>
    <x v="2076"/>
  </r>
  <r>
    <x v="56"/>
    <x v="56"/>
    <s v="(주)하나반도체"/>
    <d v="2023-06-23T00:00:00"/>
    <s v="20230623-6004-2"/>
    <s v="OL87MLF-K 외"/>
    <x v="1"/>
    <x v="1949"/>
  </r>
  <r>
    <x v="56"/>
    <x v="56"/>
    <s v="(주)오상헬스케어"/>
    <d v="2023-06-23T00:00:00"/>
    <s v="20230623-6005-2"/>
    <s v="OGR-102P 외"/>
    <x v="1"/>
    <x v="2077"/>
  </r>
  <r>
    <x v="56"/>
    <x v="56"/>
    <s v="세미라이트"/>
    <d v="2023-06-23T00:00:00"/>
    <s v="20230623-6007-2"/>
    <s v="OP20M2-3 외"/>
    <x v="1"/>
    <x v="291"/>
  </r>
  <r>
    <x v="56"/>
    <x v="56"/>
    <s v="주식회사 창조테크놀러지"/>
    <d v="2023-06-23T00:00:00"/>
    <s v="20230623-6008-2"/>
    <s v="OPU43KFF2-2 외"/>
    <x v="1"/>
    <x v="2078"/>
  </r>
  <r>
    <x v="56"/>
    <x v="56"/>
    <s v="엠피온 주식회사(MPEON.,LTD)"/>
    <d v="2023-06-23T00:00:00"/>
    <s v="20230623-6009-4"/>
    <s v="OL85NLD-R4"/>
    <x v="1"/>
    <x v="2033"/>
  </r>
  <r>
    <x v="56"/>
    <x v="56"/>
    <s v="(주)비콘웨이브"/>
    <d v="2023-06-23T00:00:00"/>
    <s v="20230623-6010-2"/>
    <s v="OL94KLA 외"/>
    <x v="1"/>
    <x v="414"/>
  </r>
  <r>
    <x v="56"/>
    <x v="56"/>
    <s v="금강테크(주)"/>
    <d v="2023-06-23T00:00:00"/>
    <s v="20230623-6011-2"/>
    <s v="OAS-2632SD/L-WY"/>
    <x v="1"/>
    <x v="1933"/>
  </r>
  <r>
    <x v="56"/>
    <x v="56"/>
    <s v="동일테크주식회사"/>
    <d v="2023-06-23T00:00:00"/>
    <s v="20230623-6012-2"/>
    <s v="OL94KLA 외"/>
    <x v="1"/>
    <x v="1892"/>
  </r>
  <r>
    <x v="56"/>
    <x v="56"/>
    <s v="주식회사 휴레브"/>
    <d v="2023-06-23T00:00:00"/>
    <s v="20230623-6014-2"/>
    <s v="OP20M2-2 외"/>
    <x v="1"/>
    <x v="264"/>
  </r>
  <r>
    <x v="56"/>
    <x v="56"/>
    <s v="(주)오디쎄미"/>
    <d v="2023-06-23T00:00:00"/>
    <s v="20230623-6015-2"/>
    <s v="PD-4B 외"/>
    <x v="1"/>
    <x v="2079"/>
  </r>
  <r>
    <x v="56"/>
    <x v="56"/>
    <s v="천지인메디칼"/>
    <d v="2023-06-23T00:00:00"/>
    <s v="20230623-6016-2"/>
    <s v="OP20M2-3 외"/>
    <x v="1"/>
    <x v="2080"/>
  </r>
  <r>
    <x v="56"/>
    <x v="56"/>
    <s v="(주)에스디시스템"/>
    <d v="2023-06-23T00:00:00"/>
    <s v="20230623-6017-2"/>
    <s v="OL87KLB-S2"/>
    <x v="1"/>
    <x v="2081"/>
  </r>
  <r>
    <x v="56"/>
    <x v="56"/>
    <s v="DK전자"/>
    <d v="2023-06-23T00:00:00"/>
    <s v="20230623-6018-2"/>
    <s v="OGT-203T 외"/>
    <x v="1"/>
    <x v="2082"/>
  </r>
  <r>
    <x v="56"/>
    <x v="56"/>
    <s v="아이원엔지니어링 주식회사"/>
    <d v="2023-06-23T00:00:00"/>
    <s v="20230623-6019-2"/>
    <s v="OES3259-AR-2045-G01L01 외"/>
    <x v="1"/>
    <x v="251"/>
  </r>
  <r>
    <x v="56"/>
    <x v="56"/>
    <s v="OMRON(SHANGHAI)CO.,LTD"/>
    <d v="2023-06-23T00:00:00"/>
    <s v="20230623-6020-2"/>
    <s v="ODL-0610WA"/>
    <x v="1"/>
    <x v="0"/>
  </r>
  <r>
    <x v="56"/>
    <x v="56"/>
    <s v="AMS-TAOS INTERNATIONAL"/>
    <d v="2023-06-23T00:00:00"/>
    <s v="20230623-6021-2"/>
    <s v="TSL1401CL"/>
    <x v="1"/>
    <x v="0"/>
  </r>
  <r>
    <x v="56"/>
    <x v="56"/>
    <s v="(주)오디쎄미"/>
    <d v="2023-06-23T00:00:00"/>
    <s v="20230623-6022-2"/>
    <s v="OD30M1 외"/>
    <x v="1"/>
    <x v="0"/>
  </r>
  <r>
    <x v="56"/>
    <x v="56"/>
    <s v="CASCO(SUZHOU CHINA)"/>
    <d v="2023-06-23T00:00:00"/>
    <s v="20230623-6023-2"/>
    <s v="OP3216TF 외"/>
    <x v="1"/>
    <x v="0"/>
  </r>
  <r>
    <x v="56"/>
    <x v="56"/>
    <s v="SUNNY OPTICS(ZHONGSHAN) CO., L"/>
    <d v="2023-06-25T00:00:00"/>
    <s v="20230625-6001-2"/>
    <s v="P6034A-919"/>
    <x v="1"/>
    <x v="0"/>
  </r>
  <r>
    <x v="56"/>
    <x v="56"/>
    <s v="SUNNY OPTICS(ZHONGSHAN) CO., L"/>
    <d v="2023-06-25T00:00:00"/>
    <s v="20230625-6002-2"/>
    <s v="P6030B-919 외"/>
    <x v="1"/>
    <x v="0"/>
  </r>
  <r>
    <x v="56"/>
    <x v="56"/>
    <s v="RAYTRONJAPAN"/>
    <d v="2023-06-25T00:00:00"/>
    <s v="20230625-6003-4"/>
    <s v="OL-04B 외"/>
    <x v="1"/>
    <x v="0"/>
  </r>
  <r>
    <x v="56"/>
    <x v="56"/>
    <s v="금강테크(주)"/>
    <d v="2023-06-26T00:00:00"/>
    <s v="20230626-6001-2"/>
    <s v="OAS-2612SD/L-WY 외"/>
    <x v="1"/>
    <x v="2083"/>
  </r>
  <r>
    <x v="56"/>
    <x v="56"/>
    <s v="전라북도 완주군"/>
    <d v="2023-06-26T00:00:00"/>
    <s v="20230626-6002-2"/>
    <s v="ODTLP-050-57K(E)"/>
    <x v="1"/>
    <x v="2084"/>
  </r>
  <r>
    <x v="56"/>
    <x v="56"/>
    <s v="엘지전자(주)"/>
    <d v="2023-06-26T00:00:00"/>
    <s v="20230626-6003-2"/>
    <s v="LED ASS`Y"/>
    <x v="1"/>
    <x v="2085"/>
  </r>
  <r>
    <x v="56"/>
    <x v="56"/>
    <s v="(주)세명엘리베이터"/>
    <d v="2023-06-27T00:00:00"/>
    <s v="20230627-6001-2"/>
    <s v="OES3259-BR-2045-G02L01 외"/>
    <x v="1"/>
    <x v="251"/>
  </r>
  <r>
    <x v="56"/>
    <x v="56"/>
    <s v="다복테크"/>
    <d v="2023-06-27T00:00:00"/>
    <s v="20230627-6002-2"/>
    <s v="OES3259-BR-2045-G02L01 외"/>
    <x v="1"/>
    <x v="474"/>
  </r>
  <r>
    <x v="56"/>
    <x v="56"/>
    <s v="유한회사 엘제이금속"/>
    <d v="2023-06-27T00:00:00"/>
    <s v="20230627-7001-3"/>
    <s v="리드프레임 부산물 매각"/>
    <x v="1"/>
    <x v="2086"/>
  </r>
  <r>
    <x v="56"/>
    <x v="56"/>
    <s v="SUNNY OPTICS(ZHONGSHAN) CO., L"/>
    <d v="2023-06-29T00:00:00"/>
    <s v="20230629-6001-2"/>
    <s v="P6036A-919"/>
    <x v="1"/>
    <x v="0"/>
  </r>
  <r>
    <x v="56"/>
    <x v="56"/>
    <s v="씨마텍"/>
    <d v="2023-06-30T00:00:00"/>
    <s v="20230630-6001-2"/>
    <s v="ODTLM-064CF-16B4(N)"/>
    <x v="1"/>
    <x v="2087"/>
  </r>
  <r>
    <x v="56"/>
    <x v="56"/>
    <s v="주식회사 티라아트로보"/>
    <d v="2023-06-30T00:00:00"/>
    <s v="20230630-6002-2"/>
    <s v="OMP-A503(L TYPE)"/>
    <x v="1"/>
    <x v="2088"/>
  </r>
  <r>
    <x v="56"/>
    <x v="56"/>
    <s v="(주)서브원"/>
    <d v="2023-06-30T00:00:00"/>
    <s v="20230630-6003-2"/>
    <s v="OL44GLF-1CH"/>
    <x v="1"/>
    <x v="0"/>
  </r>
  <r>
    <x v="56"/>
    <x v="56"/>
    <s v="(주)국민기전"/>
    <d v="2023-06-30T00:00:00"/>
    <s v="20230630-6005-2"/>
    <s v="OES3259-BR-2045S-G02L01 외"/>
    <x v="1"/>
    <x v="236"/>
  </r>
  <r>
    <x v="56"/>
    <x v="56"/>
    <s v="오션엘리베이터(주)"/>
    <d v="2023-06-30T00:00:00"/>
    <s v="20230630-6006-2"/>
    <s v="OES3259-BR-2045-G02L01 외"/>
    <x v="1"/>
    <x v="437"/>
  </r>
  <r>
    <x v="56"/>
    <x v="56"/>
    <s v="주식회사 코리아엘리베이터"/>
    <d v="2023-06-30T00:00:00"/>
    <s v="20230630-6007-2"/>
    <s v="OES3259-BR-2045-G02L01 외"/>
    <x v="1"/>
    <x v="617"/>
  </r>
  <r>
    <x v="56"/>
    <x v="56"/>
    <s v="카오스(주)"/>
    <d v="2023-06-30T00:00:00"/>
    <s v="20230630-6008-2"/>
    <s v="UVDET257-N2 외"/>
    <x v="1"/>
    <x v="2089"/>
  </r>
  <r>
    <x v="56"/>
    <x v="56"/>
    <s v="현대엘리베이터(주)"/>
    <d v="2023-06-30T00:00:00"/>
    <s v="20230630-6009-2"/>
    <s v="OES3259-BR-2145S-G29L90 외"/>
    <x v="1"/>
    <x v="2090"/>
  </r>
  <r>
    <x v="56"/>
    <x v="56"/>
    <s v="달슨(Dahlson)"/>
    <d v="2023-06-30T00:00:00"/>
    <s v="20230630-6011-4"/>
    <s v="OGR-U03 외"/>
    <x v="1"/>
    <x v="2091"/>
  </r>
  <r>
    <x v="56"/>
    <x v="56"/>
    <s v="갤럭시아디바이스 구미2공장"/>
    <d v="2023-06-30T00:00:00"/>
    <s v="20230630-6012-2"/>
    <s v="TR_OTD10KLC_SF 외"/>
    <x v="1"/>
    <x v="0"/>
  </r>
  <r>
    <x v="56"/>
    <x v="56"/>
    <s v="주식회사 마운트지앤디"/>
    <d v="2023-06-30T00:00:00"/>
    <s v="20230630-6013-2"/>
    <s v="OES3259-AR-2045-G01L01 외"/>
    <x v="1"/>
    <x v="2092"/>
  </r>
  <r>
    <x v="56"/>
    <x v="56"/>
    <s v="(주)아이마켓코리아"/>
    <d v="2023-06-30T00:00:00"/>
    <s v="20230630-6014-2"/>
    <s v="ORI1210AS 외"/>
    <x v="1"/>
    <x v="2093"/>
  </r>
  <r>
    <x v="56"/>
    <x v="56"/>
    <s v="한화시스템(주)"/>
    <d v="2023-06-30T00:00:00"/>
    <s v="20230630-6015-2"/>
    <s v="LST 성능시험장비"/>
    <x v="1"/>
    <x v="2094"/>
  </r>
  <r>
    <x v="56"/>
    <x v="56"/>
    <s v="AMS-TAOS INTERNATIONAL"/>
    <d v="2023-06-30T00:00:00"/>
    <s v="20230630-6016-2"/>
    <s v="TSL1401CL"/>
    <x v="1"/>
    <x v="0"/>
  </r>
  <r>
    <x v="56"/>
    <x v="56"/>
    <s v="CASCO(SUZHOU CHINA)"/>
    <d v="2023-06-30T00:00:00"/>
    <s v="20230630-6017-2"/>
    <s v="603850000302-V2 외"/>
    <x v="1"/>
    <x v="0"/>
  </r>
  <r>
    <x v="56"/>
    <x v="56"/>
    <s v="주식회사 진셀바이오텍"/>
    <d v="2023-06-30T00:00:00"/>
    <s v="20230630-7053-4"/>
    <s v="6월 임대료외"/>
    <x v="1"/>
    <x v="2095"/>
  </r>
  <r>
    <x v="56"/>
    <x v="56"/>
    <s v="(주)태광로드텍"/>
    <d v="2023-06-30T00:00:00"/>
    <s v="20230630-7059-47"/>
    <s v="대체"/>
    <x v="1"/>
    <x v="2096"/>
  </r>
  <r>
    <x v="56"/>
    <x v="56"/>
    <s v="(주)태광로드텍"/>
    <d v="2023-06-30T00:00:00"/>
    <s v="20230630-7059-48"/>
    <s v="대체"/>
    <x v="1"/>
    <x v="2097"/>
  </r>
  <r>
    <x v="56"/>
    <x v="56"/>
    <s v="(주)태광로드텍"/>
    <d v="2023-06-30T00:00:00"/>
    <s v="20230630-7059-49"/>
    <s v="대체"/>
    <x v="1"/>
    <x v="2098"/>
  </r>
  <r>
    <x v="56"/>
    <x v="56"/>
    <s v="(주)태광로드텍"/>
    <d v="2023-06-30T00:00:00"/>
    <s v="20230630-7059-50"/>
    <s v="대체"/>
    <x v="1"/>
    <x v="2099"/>
  </r>
  <r>
    <x v="56"/>
    <x v="56"/>
    <s v="달슨(Dahlson)"/>
    <d v="2023-06-30T00:00:00"/>
    <s v="20230630-7059-51"/>
    <s v="대체"/>
    <x v="1"/>
    <x v="2029"/>
  </r>
  <r>
    <x v="56"/>
    <x v="56"/>
    <s v="달슨(Dahlson)"/>
    <d v="2023-06-30T00:00:00"/>
    <s v="20230630-7059-52"/>
    <s v="대체"/>
    <x v="1"/>
    <x v="2100"/>
  </r>
  <r>
    <x v="56"/>
    <x v="56"/>
    <s v="달슨(Dahlson)"/>
    <d v="2023-06-30T00:00:00"/>
    <s v="20230630-7059-53"/>
    <s v="대체"/>
    <x v="1"/>
    <x v="2029"/>
  </r>
  <r>
    <x v="56"/>
    <x v="56"/>
    <s v="달슨(Dahlson)"/>
    <d v="2023-06-30T00:00:00"/>
    <s v="20230630-7059-54"/>
    <s v="대체"/>
    <x v="1"/>
    <x v="2100"/>
  </r>
  <r>
    <x v="56"/>
    <x v="56"/>
    <s v="주식회사 진셀바이오텍"/>
    <d v="2023-06-30T00:00:00"/>
    <s v="20230630-7077-2"/>
    <s v="간주임대료"/>
    <x v="1"/>
    <x v="2101"/>
  </r>
  <r>
    <x v="56"/>
    <x v="56"/>
    <s v="관리부"/>
    <d v="2023-06-30T00:00:00"/>
    <s v="20230630-7083-2"/>
    <s v="1기 확정 부가세 대체"/>
    <x v="3167"/>
    <x v="0"/>
  </r>
  <r>
    <x v="56"/>
    <x v="56"/>
    <s v="Trivo(TaiCang)Technologies Co.,Ltd"/>
    <d v="2023-07-01T00:00:00"/>
    <s v="20230701-6001-2"/>
    <s v="OP3216TF-N"/>
    <x v="1"/>
    <x v="0"/>
  </r>
  <r>
    <x v="56"/>
    <x v="56"/>
    <s v="RAYTRONJAPAN"/>
    <d v="2023-07-02T00:00:00"/>
    <s v="20230702-6001-2"/>
    <s v="OL-04G 외"/>
    <x v="1"/>
    <x v="0"/>
  </r>
  <r>
    <x v="56"/>
    <x v="56"/>
    <s v="SUNNY OPTICS(ZHONGSHAN) CO., L"/>
    <d v="2023-07-02T00:00:00"/>
    <s v="20230702-6002-2"/>
    <s v="P6036A-919"/>
    <x v="1"/>
    <x v="0"/>
  </r>
  <r>
    <x v="56"/>
    <x v="56"/>
    <s v="신성시스템"/>
    <d v="2023-07-04T00:00:00"/>
    <s v="20230704-6001-2"/>
    <s v="OES3259-BR-2145S-G90L01 외"/>
    <x v="1"/>
    <x v="251"/>
  </r>
  <r>
    <x v="56"/>
    <x v="56"/>
    <s v="OMRON(SHANGHAI)CO.,LTD"/>
    <d v="2023-07-04T00:00:00"/>
    <s v="20230704-6002-2"/>
    <s v="OL87MLF 외"/>
    <x v="1"/>
    <x v="0"/>
  </r>
  <r>
    <x v="56"/>
    <x v="56"/>
    <s v="샤프전자 한국지점"/>
    <d v="2023-07-04T00:00:00"/>
    <s v="20230704-6003-2"/>
    <s v="ORI1210AS"/>
    <x v="1"/>
    <x v="0"/>
  </r>
  <r>
    <x v="56"/>
    <x v="56"/>
    <s v="달슨(Dahlson)"/>
    <d v="2023-07-04T00:00:00"/>
    <s v="20230704-6004-2"/>
    <s v="OHM0607TC-C1"/>
    <x v="1"/>
    <x v="0"/>
  </r>
  <r>
    <x v="56"/>
    <x v="56"/>
    <s v="하나로엠지엠(주)"/>
    <d v="2023-07-05T00:00:00"/>
    <s v="20230705-6001-2"/>
    <s v="OAS-3008HD-SD-B 외"/>
    <x v="1"/>
    <x v="199"/>
  </r>
  <r>
    <x v="56"/>
    <x v="56"/>
    <s v="주식회사 송백이엔에스"/>
    <d v="2023-07-05T00:00:00"/>
    <s v="20230705-6002-2"/>
    <s v="코팅액(KJR-9022)"/>
    <x v="1"/>
    <x v="437"/>
  </r>
  <r>
    <x v="56"/>
    <x v="56"/>
    <s v="(주)헤르메스전자"/>
    <d v="2023-07-05T00:00:00"/>
    <s v="20230705-6003-2"/>
    <s v="IC(LM2904DT)"/>
    <x v="1"/>
    <x v="1023"/>
  </r>
  <r>
    <x v="56"/>
    <x v="56"/>
    <s v="NATEC Corporation"/>
    <d v="2023-07-06T00:00:00"/>
    <s v="20230706-6001-2"/>
    <s v="OL94MLF 외"/>
    <x v="1"/>
    <x v="0"/>
  </r>
  <r>
    <x v="56"/>
    <x v="56"/>
    <s v="CASCO(SUZHOU CHINA)"/>
    <d v="2023-07-06T00:00:00"/>
    <s v="20230706-6002-2"/>
    <s v="OP3216TF 외"/>
    <x v="1"/>
    <x v="0"/>
  </r>
  <r>
    <x v="56"/>
    <x v="56"/>
    <s v="OMRON(SHANGHAI)CO.,LTD"/>
    <d v="2023-07-06T00:00:00"/>
    <s v="20230706-6003-2"/>
    <s v="OHD6801TC"/>
    <x v="1"/>
    <x v="0"/>
  </r>
  <r>
    <x v="56"/>
    <x v="56"/>
    <s v="신성시스템"/>
    <d v="2023-07-07T00:00:00"/>
    <s v="20230707-6001-2"/>
    <s v="CABLE(POWER-02) 외"/>
    <x v="1"/>
    <x v="178"/>
  </r>
  <r>
    <x v="56"/>
    <x v="56"/>
    <s v="OMRON(SHANGHAI)CO.,LTD"/>
    <d v="2023-07-07T00:00:00"/>
    <s v="20230707-6002-2"/>
    <s v="OL94NLD"/>
    <x v="1"/>
    <x v="0"/>
  </r>
  <r>
    <x v="56"/>
    <x v="56"/>
    <s v="SUNNY OPTICS(ZHONGSHAN) CO., L"/>
    <d v="2023-07-07T00:00:00"/>
    <s v="20230707-6003-2"/>
    <s v="P6036A-919"/>
    <x v="1"/>
    <x v="0"/>
  </r>
  <r>
    <x v="56"/>
    <x v="56"/>
    <s v="AMS-TAOS INTERNATIONAL"/>
    <d v="2023-07-07T00:00:00"/>
    <s v="20230707-6004-2"/>
    <s v="TSL1401CL"/>
    <x v="1"/>
    <x v="0"/>
  </r>
  <r>
    <x v="56"/>
    <x v="56"/>
    <s v="주식회사 티솔루션 평택사업소"/>
    <d v="2023-07-08T00:00:00"/>
    <s v="20230708-6001-2"/>
    <s v="OES3259-BR-2045-G02L01 외"/>
    <x v="1"/>
    <x v="251"/>
  </r>
  <r>
    <x v="56"/>
    <x v="56"/>
    <s v="다복테크"/>
    <d v="2023-07-08T00:00:00"/>
    <s v="20230708-6002-2"/>
    <s v="OES3259-BR-2045S-G02L01 외"/>
    <x v="1"/>
    <x v="474"/>
  </r>
  <r>
    <x v="56"/>
    <x v="56"/>
    <s v="OMRON(SHANGHAI)CO.,LTD"/>
    <d v="2023-07-09T00:00:00"/>
    <s v="20230709-6001-2"/>
    <s v="OL66MLF"/>
    <x v="1"/>
    <x v="0"/>
  </r>
  <r>
    <x v="56"/>
    <x v="56"/>
    <s v="RAYTRONJAPAN"/>
    <d v="2023-07-09T00:00:00"/>
    <s v="20230709-6002-2"/>
    <s v="SU7500CSP 외"/>
    <x v="1"/>
    <x v="0"/>
  </r>
  <r>
    <x v="56"/>
    <x v="56"/>
    <s v="대한엘리베이터 주식회사"/>
    <d v="2023-07-11T00:00:00"/>
    <s v="20230711-6001-2"/>
    <s v="OES3259-AR-2045-G01L01 외"/>
    <x v="1"/>
    <x v="474"/>
  </r>
  <r>
    <x v="56"/>
    <x v="56"/>
    <s v="(주)디앤비"/>
    <d v="2023-07-11T00:00:00"/>
    <s v="20230711-6002-2"/>
    <s v="2C-PD-IR 외"/>
    <x v="1"/>
    <x v="2102"/>
  </r>
  <r>
    <x v="56"/>
    <x v="56"/>
    <s v="에스트래픽(주)"/>
    <d v="2023-07-11T00:00:00"/>
    <s v="20230711-6003-2"/>
    <s v="MTS SLIM ANTENNA-G2"/>
    <x v="1"/>
    <x v="2103"/>
  </r>
  <r>
    <x v="56"/>
    <x v="56"/>
    <s v="PT. SUMITRONICS INDONESIA"/>
    <d v="2023-07-13T00:00:00"/>
    <s v="20230713-6001-2"/>
    <s v="OL66MLF"/>
    <x v="1"/>
    <x v="0"/>
  </r>
  <r>
    <x v="56"/>
    <x v="56"/>
    <s v="CASCO(SUZHOU CHINA)"/>
    <d v="2023-07-13T00:00:00"/>
    <s v="20230713-6002-2"/>
    <s v="OP3216TF 외"/>
    <x v="1"/>
    <x v="0"/>
  </r>
  <r>
    <x v="56"/>
    <x v="56"/>
    <s v="CASCO AUTOMOTIVE (TUNISIA)"/>
    <d v="2023-07-14T00:00:00"/>
    <s v="20230714-6001-2"/>
    <s v="603850000302-V2 외"/>
    <x v="1"/>
    <x v="0"/>
  </r>
  <r>
    <x v="56"/>
    <x v="56"/>
    <s v="AMS-TAOS INTERNATIONAL"/>
    <d v="2023-07-14T00:00:00"/>
    <s v="20230714-6002-2"/>
    <s v="TSL1401CL"/>
    <x v="1"/>
    <x v="0"/>
  </r>
  <r>
    <x v="56"/>
    <x v="56"/>
    <s v="현대엘리베이터(주)"/>
    <d v="2023-07-15T00:00:00"/>
    <s v="20230715-6001-2"/>
    <s v="OES3259-AR-2045S-G01L01 외"/>
    <x v="1"/>
    <x v="2104"/>
  </r>
  <r>
    <x v="56"/>
    <x v="56"/>
    <s v="스카이시티자이 입주자대표회의"/>
    <d v="2023-07-15T00:00:00"/>
    <s v="20230715-6003-2"/>
    <s v="A/S"/>
    <x v="1"/>
    <x v="351"/>
  </r>
  <r>
    <x v="56"/>
    <x v="56"/>
    <s v="대한엘리베이터 주식회사"/>
    <d v="2023-07-15T00:00:00"/>
    <s v="20230715-6004-2"/>
    <s v="OES3259-BR-2045S-G02L01 외"/>
    <x v="1"/>
    <x v="236"/>
  </r>
  <r>
    <x v="56"/>
    <x v="56"/>
    <s v="주식회사 마운트지앤디"/>
    <d v="2023-07-15T00:00:00"/>
    <s v="20230715-6005-2"/>
    <s v="OES3259-AR-2045S-G01L01 외"/>
    <x v="1"/>
    <x v="2105"/>
  </r>
  <r>
    <x v="56"/>
    <x v="56"/>
    <s v="(주)서브원"/>
    <d v="2023-07-15T00:00:00"/>
    <s v="20230715-6006-2"/>
    <s v="OL44GLF-4CH-LC"/>
    <x v="1"/>
    <x v="0"/>
  </r>
  <r>
    <x v="56"/>
    <x v="56"/>
    <s v="(주)서브원"/>
    <d v="2023-07-15T00:00:00"/>
    <s v="20230715-6007-2"/>
    <s v="OL44GLF-4CH-RC"/>
    <x v="1"/>
    <x v="2106"/>
  </r>
  <r>
    <x v="56"/>
    <x v="56"/>
    <s v="OMRON(SHANGHAI)CO.,LTD"/>
    <d v="2023-07-16T00:00:00"/>
    <s v="20230716-6001-2"/>
    <s v="OL66MLF"/>
    <x v="1"/>
    <x v="0"/>
  </r>
  <r>
    <x v="56"/>
    <x v="56"/>
    <s v="SUNNY OPTICS(ZHONGSHAN) CO., L"/>
    <d v="2023-07-16T00:00:00"/>
    <s v="20230716-6002-2"/>
    <s v="P6036A-919"/>
    <x v="1"/>
    <x v="0"/>
  </r>
  <r>
    <x v="56"/>
    <x v="56"/>
    <s v="RAYTRONJAPAN"/>
    <d v="2023-07-16T00:00:00"/>
    <s v="20230716-6003-4"/>
    <s v="OGT-501T 외"/>
    <x v="1"/>
    <x v="0"/>
  </r>
  <r>
    <x v="56"/>
    <x v="56"/>
    <s v="승우엘테크"/>
    <d v="2023-07-18T00:00:00"/>
    <s v="20230718-6001-2"/>
    <s v="OES3259-BR-2045-CO_L 외"/>
    <x v="1"/>
    <x v="1922"/>
  </r>
  <r>
    <x v="56"/>
    <x v="56"/>
    <s v="RAYVAL"/>
    <d v="2023-07-18T00:00:00"/>
    <s v="20230718-6002-2"/>
    <s v="OP3216TF"/>
    <x v="1"/>
    <x v="0"/>
  </r>
  <r>
    <x v="56"/>
    <x v="56"/>
    <s v="스카이시티자이 입주자대표회의"/>
    <d v="2023-07-19T00:00:00"/>
    <s v="20230719-6001-2"/>
    <s v="CABLE(POWER-02) 외"/>
    <x v="1"/>
    <x v="1023"/>
  </r>
  <r>
    <x v="56"/>
    <x v="56"/>
    <s v="에스에이치테크"/>
    <d v="2023-07-19T00:00:00"/>
    <s v="20230719-6002-2"/>
    <s v="OAS-3032HD-SL2-B(8M) 외"/>
    <x v="1"/>
    <x v="380"/>
  </r>
  <r>
    <x v="56"/>
    <x v="56"/>
    <s v="엘지전자(주)"/>
    <d v="2023-07-19T00:00:00"/>
    <s v="20230719-6003-2"/>
    <s v="세라믹 형광체 휠"/>
    <x v="1"/>
    <x v="1249"/>
  </r>
  <r>
    <x v="56"/>
    <x v="56"/>
    <s v="(주)에스에이텍"/>
    <d v="2023-07-19T00:00:00"/>
    <s v="20230719-6004-2"/>
    <s v="OAS-2064HD-SA1-B 외"/>
    <x v="1"/>
    <x v="2107"/>
  </r>
  <r>
    <x v="56"/>
    <x v="56"/>
    <s v="엘지전자(주)"/>
    <d v="2023-07-19T00:00:00"/>
    <s v="20230719-6005-2"/>
    <s v="Al Wheel"/>
    <x v="1"/>
    <x v="2108"/>
  </r>
  <r>
    <x v="56"/>
    <x v="56"/>
    <s v="CASCO(SUZHOU CHINA)"/>
    <d v="2023-07-19T00:00:00"/>
    <s v="20230719-6006-2"/>
    <s v="603850000302-V2 외"/>
    <x v="1"/>
    <x v="0"/>
  </r>
  <r>
    <x v="56"/>
    <x v="56"/>
    <s v="전라북도 완주군"/>
    <d v="2023-07-19T00:00:00"/>
    <s v="20230719-6007-2"/>
    <s v="ODTLP-050-57K(E)"/>
    <x v="1"/>
    <x v="2109"/>
  </r>
  <r>
    <x v="56"/>
    <x v="56"/>
    <s v="진우에이티에스 주식회사"/>
    <d v="2023-07-20T00:00:00"/>
    <s v="20230720-6001-2"/>
    <s v="OAS-2064HD-C1-T"/>
    <x v="1"/>
    <x v="502"/>
  </r>
  <r>
    <x v="56"/>
    <x v="56"/>
    <s v="진우에이티에스 주식회사"/>
    <d v="2023-07-20T00:00:00"/>
    <s v="20230720-6002-2"/>
    <s v="ETCS1800-발광 단자대 ASS`Y"/>
    <x v="1"/>
    <x v="178"/>
  </r>
  <r>
    <x v="56"/>
    <x v="56"/>
    <s v="코츠테크놀로지(주)"/>
    <d v="2023-07-20T00:00:00"/>
    <s v="20230720-6003-2"/>
    <s v="4분할 PD"/>
    <x v="1"/>
    <x v="329"/>
  </r>
  <r>
    <x v="56"/>
    <x v="56"/>
    <s v="현승엘레베이터주식회사"/>
    <d v="2023-07-20T00:00:00"/>
    <s v="20230720-6004-2"/>
    <s v="OES3259-BR-2045-G02L01 외"/>
    <x v="1"/>
    <x v="251"/>
  </r>
  <r>
    <x v="56"/>
    <x v="56"/>
    <s v="SUNNY OPTICS(ZHONGSHAN) CO., L"/>
    <d v="2023-07-20T00:00:00"/>
    <s v="20230720-6005-2"/>
    <s v="P6030A-919"/>
    <x v="1"/>
    <x v="0"/>
  </r>
  <r>
    <x v="56"/>
    <x v="56"/>
    <s v="부안군청"/>
    <d v="2023-07-20T00:00:00"/>
    <s v="20230720-6006-2"/>
    <s v="ODTHP-OU150-57K(W)"/>
    <x v="1"/>
    <x v="2110"/>
  </r>
  <r>
    <x v="56"/>
    <x v="56"/>
    <s v="부안군청"/>
    <d v="2023-07-20T00:00:00"/>
    <s v="20230720-6007-4"/>
    <s v="ODTSF-50S4-57KB(S)"/>
    <x v="1"/>
    <x v="2111"/>
  </r>
  <r>
    <x v="56"/>
    <x v="56"/>
    <s v="AMS-TAOS INTERNATIONAL"/>
    <d v="2023-07-21T00:00:00"/>
    <s v="20230721-6001-2"/>
    <s v="TSL1401CL"/>
    <x v="1"/>
    <x v="0"/>
  </r>
  <r>
    <x v="56"/>
    <x v="56"/>
    <s v="OMRON(SHANGHAI)CO.,LTD"/>
    <d v="2023-07-22T00:00:00"/>
    <s v="20230722-6001-2"/>
    <s v="OL85NLD-O"/>
    <x v="1"/>
    <x v="0"/>
  </r>
  <r>
    <x v="56"/>
    <x v="56"/>
    <s v="RAYTRONJAPAN"/>
    <d v="2023-07-23T00:00:00"/>
    <s v="20230723-6001-2"/>
    <s v="SU7500CSP"/>
    <x v="1"/>
    <x v="0"/>
  </r>
  <r>
    <x v="56"/>
    <x v="56"/>
    <s v="SUNNY OPTICS(ZHONGSHAN) CO., L"/>
    <d v="2023-07-23T00:00:00"/>
    <s v="20230723-6002-2"/>
    <s v="P6036A-919"/>
    <x v="1"/>
    <x v="0"/>
  </r>
  <r>
    <x v="56"/>
    <x v="56"/>
    <s v="PT. SUMITRONICS INDONESIA"/>
    <d v="2023-07-23T00:00:00"/>
    <s v="20230723-6003-2"/>
    <s v="OL66MLF"/>
    <x v="1"/>
    <x v="0"/>
  </r>
  <r>
    <x v="56"/>
    <x v="56"/>
    <s v="유한회사 엘제이금속"/>
    <d v="2023-07-24T00:00:00"/>
    <s v="20230724-7007-3"/>
    <s v="리드프레임 부산물 매각"/>
    <x v="1"/>
    <x v="2112"/>
  </r>
  <r>
    <x v="56"/>
    <x v="56"/>
    <s v="DK전자"/>
    <d v="2023-07-25T00:00:00"/>
    <s v="20230725-6001-2"/>
    <s v="OL375KLB 외"/>
    <x v="1"/>
    <x v="2113"/>
  </r>
  <r>
    <x v="56"/>
    <x v="56"/>
    <s v="(주)세영기술"/>
    <d v="2023-07-25T00:00:00"/>
    <s v="20230725-6002-2"/>
    <s v="OL87NLD-R4SL 외"/>
    <x v="1"/>
    <x v="2114"/>
  </r>
  <r>
    <x v="56"/>
    <x v="56"/>
    <s v="천지인메디칼"/>
    <d v="2023-07-25T00:00:00"/>
    <s v="20230725-6003-2"/>
    <s v="OP20M2-3 외"/>
    <x v="1"/>
    <x v="2115"/>
  </r>
  <r>
    <x v="56"/>
    <x v="56"/>
    <s v="주식회사 창조테크놀러지"/>
    <d v="2023-07-25T00:00:00"/>
    <s v="20230725-6004-2"/>
    <s v="OP16NF 외"/>
    <x v="1"/>
    <x v="2116"/>
  </r>
  <r>
    <x v="56"/>
    <x v="56"/>
    <s v="(주)오상헬스케어"/>
    <d v="2023-07-25T00:00:00"/>
    <s v="20230725-6005-2"/>
    <s v="OGR-102P 외"/>
    <x v="1"/>
    <x v="2117"/>
  </r>
  <r>
    <x v="56"/>
    <x v="56"/>
    <s v="주식회사현대엠아이비인터내셔널"/>
    <d v="2023-07-25T00:00:00"/>
    <s v="20230725-6006-2"/>
    <s v="OPI30CFF-B(S)"/>
    <x v="1"/>
    <x v="291"/>
  </r>
  <r>
    <x v="56"/>
    <x v="56"/>
    <s v="(주)하나반도체"/>
    <d v="2023-07-25T00:00:00"/>
    <s v="20230725-6007-2"/>
    <s v="OL87MLF-K 외"/>
    <x v="1"/>
    <x v="1949"/>
  </r>
  <r>
    <x v="56"/>
    <x v="56"/>
    <s v="엠피온 주식회사(MPEON.,LTD)"/>
    <d v="2023-07-25T00:00:00"/>
    <s v="20230725-6008-4"/>
    <s v="OL85NLD-R4"/>
    <x v="1"/>
    <x v="2118"/>
  </r>
  <r>
    <x v="56"/>
    <x v="56"/>
    <s v="(주)비콘웨이브"/>
    <d v="2023-07-25T00:00:00"/>
    <s v="20230725-6009-2"/>
    <s v="OL94KLA 외"/>
    <x v="1"/>
    <x v="2119"/>
  </r>
  <r>
    <x v="56"/>
    <x v="56"/>
    <s v="계림이엔티"/>
    <d v="2023-07-25T00:00:00"/>
    <s v="20230725-6010-2"/>
    <s v="OGT-201T 외"/>
    <x v="1"/>
    <x v="2120"/>
  </r>
  <r>
    <x v="56"/>
    <x v="56"/>
    <s v="(주)오디쎄미"/>
    <d v="2023-07-25T00:00:00"/>
    <s v="20230725-6011-4"/>
    <s v="CHIP(OSD1109)_300㎛"/>
    <x v="1"/>
    <x v="2121"/>
  </r>
  <r>
    <x v="56"/>
    <x v="56"/>
    <s v="주식회사 맥스웨이"/>
    <d v="2023-07-25T00:00:00"/>
    <s v="20230725-6012-2"/>
    <s v="OMP-A501(R TYPE) 외"/>
    <x v="1"/>
    <x v="473"/>
  </r>
  <r>
    <x v="56"/>
    <x v="56"/>
    <s v="(주)스마트비전"/>
    <d v="2023-07-25T00:00:00"/>
    <s v="20230725-6013-2"/>
    <s v="CX-4032HD-I1-R 외"/>
    <x v="1"/>
    <x v="473"/>
  </r>
  <r>
    <x v="56"/>
    <x v="56"/>
    <s v="(주)스마트비전"/>
    <d v="2023-07-25T00:00:00"/>
    <s v="20230725-6014-2"/>
    <s v="CX-4032HD-J2-B 외"/>
    <x v="1"/>
    <x v="473"/>
  </r>
  <r>
    <x v="56"/>
    <x v="56"/>
    <s v="(주)스마트비전"/>
    <d v="2023-07-25T00:00:00"/>
    <s v="20230725-6015-2"/>
    <s v="OAS-2064HD-C1-R 외"/>
    <x v="1"/>
    <x v="473"/>
  </r>
  <r>
    <x v="56"/>
    <x v="56"/>
    <s v="주식회사 태산엘리베이터"/>
    <d v="2023-07-26T00:00:00"/>
    <s v="20230726-6001-2"/>
    <s v="OES3259-AR-2045S-G01L01 외"/>
    <x v="1"/>
    <x v="251"/>
  </r>
  <r>
    <x v="56"/>
    <x v="56"/>
    <s v="(주)에스에이텍"/>
    <d v="2023-07-26T00:00:00"/>
    <s v="20230726-6002-2"/>
    <s v="OAS-2064HD-SA1-B 외"/>
    <x v="1"/>
    <x v="2122"/>
  </r>
  <r>
    <x v="56"/>
    <x v="56"/>
    <s v="SUNNY OPTICS(ZHONGSHAN) CO., L"/>
    <d v="2023-07-26T00:00:00"/>
    <s v="20230726-6003-2"/>
    <s v="P6036A-919"/>
    <x v="1"/>
    <x v="0"/>
  </r>
  <r>
    <x v="56"/>
    <x v="56"/>
    <s v="다복테크"/>
    <d v="2023-07-27T00:00:00"/>
    <s v="20230727-6001-2"/>
    <s v="OES3259-BR-2045S-G29L90 외"/>
    <x v="1"/>
    <x v="474"/>
  </r>
  <r>
    <x v="56"/>
    <x v="56"/>
    <s v="울산한국엘리베이터주식회사"/>
    <d v="2023-07-27T00:00:00"/>
    <s v="20230727-6002-2"/>
    <s v="OES3259-BR-2045-G02L01 외"/>
    <x v="1"/>
    <x v="251"/>
  </r>
  <r>
    <x v="56"/>
    <x v="56"/>
    <s v="주식회사 케이엘에스티"/>
    <d v="2023-07-27T00:00:00"/>
    <s v="20230727-6003-2"/>
    <s v="ODTLM-064CF-16B4(N)"/>
    <x v="1"/>
    <x v="2123"/>
  </r>
  <r>
    <x v="56"/>
    <x v="56"/>
    <s v="(주)오디쎄미"/>
    <d v="2023-07-27T00:00:00"/>
    <s v="20230727-6004-2"/>
    <s v="OHT0506P 외"/>
    <x v="1"/>
    <x v="0"/>
  </r>
  <r>
    <x v="56"/>
    <x v="56"/>
    <s v="CASCO(SUZHOU CHINA)"/>
    <d v="2023-07-27T00:00:00"/>
    <s v="20230727-6005-2"/>
    <s v="OP3216TF 외"/>
    <x v="1"/>
    <x v="0"/>
  </r>
  <r>
    <x v="56"/>
    <x v="56"/>
    <s v="순창군청"/>
    <d v="2023-07-27T00:00:00"/>
    <s v="20230727-6006-2"/>
    <s v="ODTFL-0640E157K(V2) 외"/>
    <x v="1"/>
    <x v="2124"/>
  </r>
  <r>
    <x v="56"/>
    <x v="56"/>
    <s v="OMRON(SHANGHAI)CO.,LTD"/>
    <d v="2023-07-28T00:00:00"/>
    <s v="20230728-6001-2"/>
    <s v="OL66MLF"/>
    <x v="1"/>
    <x v="0"/>
  </r>
  <r>
    <x v="56"/>
    <x v="56"/>
    <s v="OMRON(SHANGHAI)CO.,LTD"/>
    <d v="2023-07-28T00:00:00"/>
    <s v="20230728-6002-2"/>
    <s v="ODL-0610WA"/>
    <x v="1"/>
    <x v="0"/>
  </r>
  <r>
    <x v="56"/>
    <x v="56"/>
    <s v="OMRON(SHANGHAI)CO.,LTD"/>
    <d v="2023-07-28T00:00:00"/>
    <s v="20230728-6003-2"/>
    <s v="OL87MLF 외"/>
    <x v="1"/>
    <x v="0"/>
  </r>
  <r>
    <x v="56"/>
    <x v="56"/>
    <s v="SUNNY OPTICS(ZHONGSHAN) CO., L"/>
    <d v="2023-07-29T00:00:00"/>
    <s v="20230729-6002-2"/>
    <s v="P6036A-919"/>
    <x v="1"/>
    <x v="0"/>
  </r>
  <r>
    <x v="56"/>
    <x v="56"/>
    <s v="AMS-TAOS INTERNATIONAL"/>
    <d v="2023-07-29T00:00:00"/>
    <s v="20230729-6003-2"/>
    <s v="TSL1401CL"/>
    <x v="1"/>
    <x v="0"/>
  </r>
  <r>
    <x v="56"/>
    <x v="56"/>
    <s v="RAYTRONJAPAN"/>
    <d v="2023-07-29T00:00:00"/>
    <s v="20230729-6004-4"/>
    <s v="OGT-401TL 외"/>
    <x v="1"/>
    <x v="0"/>
  </r>
  <r>
    <x v="56"/>
    <x v="56"/>
    <s v="달슨(Dahlson)"/>
    <d v="2023-07-31T00:00:00"/>
    <s v="20230731-6001-2"/>
    <s v="OMP-A504(U TYPE)-C0.10 외"/>
    <x v="1"/>
    <x v="2125"/>
  </r>
  <r>
    <x v="56"/>
    <x v="56"/>
    <s v="현대무벡스 주식회사"/>
    <d v="2023-07-31T00:00:00"/>
    <s v="20230731-6002-2"/>
    <s v="OMP-A821"/>
    <x v="1"/>
    <x v="1947"/>
  </r>
  <r>
    <x v="56"/>
    <x v="56"/>
    <s v="현대무벡스 주식회사"/>
    <d v="2023-07-31T00:00:00"/>
    <s v="20230731-6003-2"/>
    <s v="OMP-A821"/>
    <x v="1"/>
    <x v="2009"/>
  </r>
  <r>
    <x v="56"/>
    <x v="56"/>
    <s v="현대무벡스 주식회사"/>
    <d v="2023-07-31T00:00:00"/>
    <s v="20230731-6004-2"/>
    <s v="SLC-10012-SA-A 외"/>
    <x v="1"/>
    <x v="2126"/>
  </r>
  <r>
    <x v="56"/>
    <x v="56"/>
    <s v="카오스(주)"/>
    <d v="2023-07-31T00:00:00"/>
    <s v="20230731-6005-2"/>
    <s v="OTD06KLA-1 외"/>
    <x v="1"/>
    <x v="2127"/>
  </r>
  <r>
    <x v="56"/>
    <x v="56"/>
    <s v="주식회사 텔라움"/>
    <d v="2023-07-31T00:00:00"/>
    <s v="20230731-6006-2"/>
    <s v="ODTLM-096CF-16A31(N)-T 외"/>
    <x v="1"/>
    <x v="1936"/>
  </r>
  <r>
    <x v="56"/>
    <x v="56"/>
    <s v="씨마텍"/>
    <d v="2023-07-31T00:00:00"/>
    <s v="20230731-6007-2"/>
    <s v="ODTLM-048CF-16B1(N) 외"/>
    <x v="1"/>
    <x v="2128"/>
  </r>
  <r>
    <x v="56"/>
    <x v="56"/>
    <s v="미래산업(주)"/>
    <d v="2023-07-31T00:00:00"/>
    <s v="20230731-6008-2"/>
    <s v="OAS-2624SD/L-WY-CON"/>
    <x v="1"/>
    <x v="2129"/>
  </r>
  <r>
    <x v="56"/>
    <x v="56"/>
    <s v="현대무벡스 주식회사"/>
    <d v="2023-07-31T00:00:00"/>
    <s v="20230731-6009-2"/>
    <s v="OMP-A801"/>
    <x v="1"/>
    <x v="378"/>
  </r>
  <r>
    <x v="56"/>
    <x v="56"/>
    <s v="현대엘리베이터(주)"/>
    <d v="2023-07-31T00:00:00"/>
    <s v="20230731-6010-2"/>
    <s v="OES3259-BR-2245S-G90L01 외"/>
    <x v="1"/>
    <x v="2130"/>
  </r>
  <r>
    <x v="56"/>
    <x v="56"/>
    <s v="주식회사 마운트지앤디"/>
    <d v="2023-07-31T00:00:00"/>
    <s v="20230731-6011-4"/>
    <s v="OES3259-AR-2245S-G90L01 외"/>
    <x v="1"/>
    <x v="2131"/>
  </r>
  <r>
    <x v="56"/>
    <x v="56"/>
    <s v="(주)아이마켓코리아"/>
    <d v="2023-07-31T00:00:00"/>
    <s v="20230731-6012-2"/>
    <s v="ORI1210AS 외"/>
    <x v="1"/>
    <x v="2132"/>
  </r>
  <r>
    <x v="56"/>
    <x v="56"/>
    <s v="(주)서브원"/>
    <d v="2023-07-31T00:00:00"/>
    <s v="20230731-6013-2"/>
    <s v="OL44GLF-1CH 외"/>
    <x v="1"/>
    <x v="0"/>
  </r>
  <r>
    <x v="56"/>
    <x v="56"/>
    <s v="한화에어로스페이스(주)"/>
    <d v="2023-07-31T00:00:00"/>
    <s v="20230731-6014-2"/>
    <s v="OPI14CFF-H 외"/>
    <x v="1"/>
    <x v="2133"/>
  </r>
  <r>
    <x v="56"/>
    <x v="56"/>
    <s v="한화에어로스페이스(주)"/>
    <d v="2023-07-31T00:00:00"/>
    <s v="20230731-6014-4"/>
    <s v="OPI14CFF-H 외"/>
    <x v="1"/>
    <x v="2134"/>
  </r>
  <r>
    <x v="56"/>
    <x v="56"/>
    <s v="한화에어로스페이스(주)"/>
    <d v="2023-07-31T00:00:00"/>
    <s v="20230731-6014-5"/>
    <s v="OPI14CFF-H 외"/>
    <x v="1"/>
    <x v="2135"/>
  </r>
  <r>
    <x v="56"/>
    <x v="56"/>
    <s v="한화시스템(주)"/>
    <d v="2023-07-31T00:00:00"/>
    <s v="20230731-6015-2"/>
    <s v="KUH-LWR"/>
    <x v="1"/>
    <x v="2136"/>
  </r>
  <r>
    <x v="56"/>
    <x v="56"/>
    <s v="주식회사 진셀바이오텍"/>
    <d v="2023-07-31T00:00:00"/>
    <s v="20230731-7021-4"/>
    <s v="7월 임대료외"/>
    <x v="1"/>
    <x v="2137"/>
  </r>
  <r>
    <x v="56"/>
    <x v="56"/>
    <s v="E-PIN OPTICAL INDUSTRY CO.,LTD"/>
    <d v="2023-08-01T00:00:00"/>
    <s v="20230801-6001-2"/>
    <s v="OP30TS"/>
    <x v="1"/>
    <x v="0"/>
  </r>
  <r>
    <x v="56"/>
    <x v="56"/>
    <s v="지에스엘리베이터 주식회사"/>
    <d v="2023-08-04T00:00:00"/>
    <s v="20230804-6001-2"/>
    <s v="OES3259-BR-2045-G02L01 외"/>
    <x v="1"/>
    <x v="198"/>
  </r>
  <r>
    <x v="56"/>
    <x v="56"/>
    <s v="대산이엔피 주식회사"/>
    <d v="2023-08-04T00:00:00"/>
    <s v="20230804-6002-2"/>
    <s v="OES3259-BR-2045-G02L01 외"/>
    <x v="1"/>
    <x v="236"/>
  </r>
  <r>
    <x v="56"/>
    <x v="56"/>
    <s v="오션엘리베이터(주)"/>
    <d v="2023-08-04T00:00:00"/>
    <s v="20230804-6003-2"/>
    <s v="OES3259-BR-2045-G02L01 외"/>
    <x v="1"/>
    <x v="865"/>
  </r>
  <r>
    <x v="56"/>
    <x v="56"/>
    <s v="(주)보성엔지니어링"/>
    <d v="2023-08-04T00:00:00"/>
    <s v="20230804-6004-2"/>
    <s v="OES3259-BR-2045S-G02L01 외"/>
    <x v="1"/>
    <x v="198"/>
  </r>
  <r>
    <x v="56"/>
    <x v="56"/>
    <s v="대한엘리베이터 주식회사"/>
    <d v="2023-08-04T00:00:00"/>
    <s v="20230804-6005-2"/>
    <s v="OES3259-BR-2045S-G02L01 외"/>
    <x v="1"/>
    <x v="236"/>
  </r>
  <r>
    <x v="56"/>
    <x v="56"/>
    <s v="시대산업(주)"/>
    <d v="2023-08-04T00:00:00"/>
    <s v="20230804-6006-2"/>
    <s v="OES3259-AR-2045-G01L01 외"/>
    <x v="1"/>
    <x v="251"/>
  </r>
  <r>
    <x v="56"/>
    <x v="56"/>
    <s v="NATEC Corporation"/>
    <d v="2023-08-05T00:00:00"/>
    <s v="20230805-6001-2"/>
    <s v="OTD10MLFG"/>
    <x v="1"/>
    <x v="0"/>
  </r>
  <r>
    <x v="56"/>
    <x v="56"/>
    <s v="OMRON(SHANGHAI)CO.,LTD"/>
    <d v="2023-08-06T00:00:00"/>
    <s v="20230806-6001-2"/>
    <s v="OL87MLF"/>
    <x v="1"/>
    <x v="0"/>
  </r>
  <r>
    <x v="56"/>
    <x v="56"/>
    <s v="RAYTRONJAPAN"/>
    <d v="2023-08-06T00:00:00"/>
    <s v="20230806-6002-2"/>
    <s v="SU7500CSP 외"/>
    <x v="1"/>
    <x v="0"/>
  </r>
  <r>
    <x v="56"/>
    <x v="56"/>
    <s v="CASCO AUTOMOTIVE (TUNISIA)"/>
    <d v="2023-08-08T00:00:00"/>
    <s v="20230808-6001-2"/>
    <s v="OP3216TF 외"/>
    <x v="1"/>
    <x v="0"/>
  </r>
  <r>
    <x v="56"/>
    <x v="56"/>
    <s v="엘지전자(주)"/>
    <d v="2023-08-09T00:00:00"/>
    <s v="20230809-6001-2"/>
    <s v="Al Wheel"/>
    <x v="1"/>
    <x v="2030"/>
  </r>
  <r>
    <x v="56"/>
    <x v="56"/>
    <s v="RAYTRONJAPAN"/>
    <d v="2023-08-09T00:00:00"/>
    <s v="20230809-6002-2"/>
    <s v="OGT-401TL"/>
    <x v="1"/>
    <x v="0"/>
  </r>
  <r>
    <x v="56"/>
    <x v="56"/>
    <s v="CASCO(SUZHOU CHINA)"/>
    <d v="2023-08-09T00:00:00"/>
    <s v="20230809-6003-2"/>
    <s v="OP3216TF"/>
    <x v="1"/>
    <x v="0"/>
  </r>
  <r>
    <x v="56"/>
    <x v="56"/>
    <s v="PT. SUMITRONICS INDONESIA"/>
    <d v="2023-08-09T00:00:00"/>
    <s v="20230809-6004-2"/>
    <s v="OL66MLF"/>
    <x v="1"/>
    <x v="0"/>
  </r>
  <r>
    <x v="56"/>
    <x v="56"/>
    <s v="현지엘리베이터(주)"/>
    <d v="2023-08-10T00:00:00"/>
    <s v="20230810-6001-2"/>
    <s v="OES3259-BR-2045-G02L01 외"/>
    <x v="1"/>
    <x v="236"/>
  </r>
  <r>
    <x v="56"/>
    <x v="56"/>
    <s v="주식회사 성운산업"/>
    <d v="2023-08-10T00:00:00"/>
    <s v="20230810-6002-2"/>
    <s v="OES3259-BR-2045S-G02L01 외"/>
    <x v="1"/>
    <x v="251"/>
  </r>
  <r>
    <x v="56"/>
    <x v="56"/>
    <s v="성우승강기(주)"/>
    <d v="2023-08-10T00:00:00"/>
    <s v="20230810-6003-2"/>
    <s v="OES3259-BR-2045-G02L01 외"/>
    <x v="1"/>
    <x v="251"/>
  </r>
  <r>
    <x v="56"/>
    <x v="56"/>
    <s v="도버엔지니어링"/>
    <d v="2023-08-10T00:00:00"/>
    <s v="20230810-6004-2"/>
    <s v="OES3259-AR-2045S-G01L01 외"/>
    <x v="1"/>
    <x v="474"/>
  </r>
  <r>
    <x v="56"/>
    <x v="56"/>
    <s v="(유)스마트서비스공사"/>
    <d v="2023-08-10T00:00:00"/>
    <s v="20230810-6005-2"/>
    <s v="OES3259-BR-2045-G02L01 외"/>
    <x v="1"/>
    <x v="251"/>
  </r>
  <r>
    <x v="56"/>
    <x v="56"/>
    <s v="Nanjing Evergreen trade co ltd"/>
    <d v="2023-08-10T00:00:00"/>
    <s v="20230810-6006-2"/>
    <s v="OHD4406NE-3 외"/>
    <x v="1"/>
    <x v="0"/>
  </r>
  <r>
    <x v="56"/>
    <x v="56"/>
    <s v="AMS-TAOS INTERNATIONAL"/>
    <d v="2023-08-11T00:00:00"/>
    <s v="20230811-6001-2"/>
    <s v="TSL1401CL"/>
    <x v="1"/>
    <x v="0"/>
  </r>
  <r>
    <x v="56"/>
    <x v="56"/>
    <s v="Elbit Systems-EW an SIGINT Elisra Ltd."/>
    <d v="2023-08-12T00:00:00"/>
    <s v="20230812-6001-2"/>
    <s v="BAND3"/>
    <x v="1"/>
    <x v="0"/>
  </r>
  <r>
    <x v="56"/>
    <x v="56"/>
    <s v="SUNNY OPTICS(ZHONGSHAN) CO., L"/>
    <d v="2023-08-13T00:00:00"/>
    <s v="20230813-6002-2"/>
    <s v="P6034A-919"/>
    <x v="1"/>
    <x v="0"/>
  </r>
  <r>
    <x v="56"/>
    <x v="56"/>
    <s v="SUNNY OPTICS(ZHONGSHAN) CO., L"/>
    <d v="2023-08-13T00:00:00"/>
    <s v="20230813-6003-2"/>
    <s v="P6036A-919"/>
    <x v="1"/>
    <x v="0"/>
  </r>
  <r>
    <x v="56"/>
    <x v="56"/>
    <s v="RAYTRONJAPAN"/>
    <d v="2023-08-13T00:00:00"/>
    <s v="20230813-6004-2"/>
    <s v="CPD3512SU 외"/>
    <x v="1"/>
    <x v="0"/>
  </r>
  <r>
    <x v="56"/>
    <x v="56"/>
    <s v="CASCO(SUZHOU CHINA)"/>
    <d v="2023-08-14T00:00:00"/>
    <s v="20230814-6001-2"/>
    <s v="OP3216TF"/>
    <x v="1"/>
    <x v="0"/>
  </r>
  <r>
    <x v="56"/>
    <x v="56"/>
    <s v="현대엘리베이터(주)"/>
    <d v="2023-08-15T00:00:00"/>
    <s v="20230815-6001-2"/>
    <s v="OES3259-BR-2045S-G02L01(SOR) 외"/>
    <x v="1"/>
    <x v="2138"/>
  </r>
  <r>
    <x v="56"/>
    <x v="56"/>
    <s v="주식회사 마운트지앤디"/>
    <d v="2023-08-15T00:00:00"/>
    <s v="20230815-6002-2"/>
    <s v="OES3259-AR-2145S-G90L01 외"/>
    <x v="1"/>
    <x v="2139"/>
  </r>
  <r>
    <x v="56"/>
    <x v="56"/>
    <s v="(주)서브원"/>
    <d v="2023-08-15T00:00:00"/>
    <s v="20230815-6003-2"/>
    <s v="OL44GLF-1CH"/>
    <x v="1"/>
    <x v="0"/>
  </r>
  <r>
    <x v="56"/>
    <x v="56"/>
    <s v="(주)타워엘리베이터"/>
    <d v="2023-08-17T00:00:00"/>
    <s v="20230817-6001-2"/>
    <s v="OES3259-BR-2045-G02L01 외"/>
    <x v="1"/>
    <x v="251"/>
  </r>
  <r>
    <x v="56"/>
    <x v="56"/>
    <s v="삼성엘텍"/>
    <d v="2023-08-17T00:00:00"/>
    <s v="20230817-6002-2"/>
    <s v="OES3259-BR-2045-G02L01 외"/>
    <x v="1"/>
    <x v="251"/>
  </r>
  <r>
    <x v="56"/>
    <x v="56"/>
    <s v="CASCO(SUZHOU CHINA)"/>
    <d v="2023-08-17T00:00:00"/>
    <s v="20230817-6003-2"/>
    <s v="OP3216TF"/>
    <x v="1"/>
    <x v="0"/>
  </r>
  <r>
    <x v="56"/>
    <x v="56"/>
    <s v="AMS-TAOS INTERNATIONAL"/>
    <d v="2023-08-18T00:00:00"/>
    <s v="20230818-6001-2"/>
    <s v="TSL1401CL"/>
    <x v="1"/>
    <x v="0"/>
  </r>
  <r>
    <x v="56"/>
    <x v="56"/>
    <s v="한화시스템(주)"/>
    <d v="2023-08-18T00:00:00"/>
    <s v="20230818-6002-2"/>
    <s v="KUH-LWR"/>
    <x v="1"/>
    <x v="2140"/>
  </r>
  <r>
    <x v="56"/>
    <x v="56"/>
    <s v="대보정보통신(경북)"/>
    <d v="2023-08-18T00:00:00"/>
    <s v="20230818-6003-2"/>
    <s v="OAS-2064HD-C1-R"/>
    <x v="1"/>
    <x v="2141"/>
  </r>
  <r>
    <x v="56"/>
    <x v="56"/>
    <s v="(주)중부엘리베이터"/>
    <d v="2023-08-19T00:00:00"/>
    <s v="20230819-6001-2"/>
    <s v="OES3259-AR-2045-G01L01 외"/>
    <x v="1"/>
    <x v="251"/>
  </r>
  <r>
    <x v="56"/>
    <x v="56"/>
    <s v="한화에어로스페이스(주)"/>
    <d v="2023-08-20T00:00:00"/>
    <s v="20230820-6001-2"/>
    <s v="OPI14CFF-H 외"/>
    <x v="1"/>
    <x v="2015"/>
  </r>
  <r>
    <x v="56"/>
    <x v="56"/>
    <s v="RAYTRONJAPAN"/>
    <d v="2023-08-20T00:00:00"/>
    <s v="20230820-6002-2"/>
    <s v="SU7500CSP 외"/>
    <x v="1"/>
    <x v="0"/>
  </r>
  <r>
    <x v="56"/>
    <x v="56"/>
    <s v="PT. SUMITRONICS INDONESIA"/>
    <d v="2023-08-20T00:00:00"/>
    <s v="20230820-6003-2"/>
    <s v="OL66MLF"/>
    <x v="1"/>
    <x v="0"/>
  </r>
  <r>
    <x v="56"/>
    <x v="56"/>
    <s v="SUNNY OPTICS(ZHONGSHAN) CO., L"/>
    <d v="2023-08-20T00:00:00"/>
    <s v="20230820-6004-2"/>
    <s v="P6030A-919"/>
    <x v="1"/>
    <x v="0"/>
  </r>
  <r>
    <x v="56"/>
    <x v="56"/>
    <s v="진우에이티에스 주식회사"/>
    <d v="2023-08-21T00:00:00"/>
    <s v="20230821-6001-2"/>
    <s v="OAS-2064HD-SL2-A"/>
    <x v="1"/>
    <x v="173"/>
  </r>
  <r>
    <x v="56"/>
    <x v="56"/>
    <s v="전라북도 완주군"/>
    <d v="2023-08-21T00:00:00"/>
    <s v="20230821-6002-4"/>
    <s v="ODTST-75R1-57KM1(SR)"/>
    <x v="1"/>
    <x v="2142"/>
  </r>
  <r>
    <x v="56"/>
    <x v="56"/>
    <s v="(주)아이트로닉스"/>
    <d v="2023-08-22T00:00:00"/>
    <s v="20230822-6001-2"/>
    <s v="CX-4032HD-I1-R 외"/>
    <x v="1"/>
    <x v="473"/>
  </r>
  <r>
    <x v="56"/>
    <x v="56"/>
    <s v="SUNNY OPTICS(ZHONGSHAN) CO., L"/>
    <d v="2023-08-22T00:00:00"/>
    <s v="20230822-6002-2"/>
    <s v="P6036A-919"/>
    <x v="1"/>
    <x v="0"/>
  </r>
  <r>
    <x v="56"/>
    <x v="56"/>
    <s v="주식회사 동양테크엘리베이터"/>
    <d v="2023-08-24T00:00:00"/>
    <s v="20230824-6001-2"/>
    <s v="OES3259-BR-2045S-G02L01 외"/>
    <x v="1"/>
    <x v="251"/>
  </r>
  <r>
    <x v="56"/>
    <x v="56"/>
    <s v="(주)아이트로닉스"/>
    <d v="2023-08-24T00:00:00"/>
    <s v="20230824-6002-2"/>
    <s v="A/S"/>
    <x v="1"/>
    <x v="427"/>
  </r>
  <r>
    <x v="56"/>
    <x v="56"/>
    <s v="OMRON(SHANGHAI)CO.,LTD"/>
    <d v="2023-08-24T00:00:00"/>
    <s v="20230824-6003-2"/>
    <s v="OL66MLF"/>
    <x v="1"/>
    <x v="0"/>
  </r>
  <r>
    <x v="56"/>
    <x v="56"/>
    <s v="CASCO(SUZHOU CHINA)"/>
    <d v="2023-08-24T00:00:00"/>
    <s v="20230824-6004-2"/>
    <s v="OP3216TF"/>
    <x v="1"/>
    <x v="0"/>
  </r>
  <r>
    <x v="56"/>
    <x v="56"/>
    <s v="(주)세영기술"/>
    <d v="2023-08-25T00:00:00"/>
    <s v="20230825-6001-2"/>
    <s v="OL87NLD-R4SL 외"/>
    <x v="1"/>
    <x v="2143"/>
  </r>
  <r>
    <x v="56"/>
    <x v="56"/>
    <s v="주식회사 창조테크놀러지"/>
    <d v="2023-08-25T00:00:00"/>
    <s v="20230825-6002-2"/>
    <s v="OPU43KFF2-2"/>
    <x v="1"/>
    <x v="2144"/>
  </r>
  <r>
    <x v="56"/>
    <x v="56"/>
    <s v="엠피온 주식회사(MPEON.,LTD)"/>
    <d v="2023-08-25T00:00:00"/>
    <s v="20230825-6003-4"/>
    <s v="OL85NLD-R4"/>
    <x v="1"/>
    <x v="2118"/>
  </r>
  <r>
    <x v="56"/>
    <x v="56"/>
    <s v="(주)광우"/>
    <d v="2023-08-25T00:00:00"/>
    <s v="20230825-6004-2"/>
    <s v="OL47KLB-1"/>
    <x v="1"/>
    <x v="31"/>
  </r>
  <r>
    <x v="56"/>
    <x v="56"/>
    <s v="주식회사 휴레브"/>
    <d v="2023-08-25T00:00:00"/>
    <s v="20230825-6005-2"/>
    <s v="OP20M2-2 외"/>
    <x v="1"/>
    <x v="2145"/>
  </r>
  <r>
    <x v="56"/>
    <x v="56"/>
    <s v="(주)비콘웨이브"/>
    <d v="2023-08-25T00:00:00"/>
    <s v="20230825-6006-2"/>
    <s v="OGT-203T(L) 외"/>
    <x v="1"/>
    <x v="2146"/>
  </r>
  <r>
    <x v="56"/>
    <x v="56"/>
    <s v="(주)한영넉스"/>
    <d v="2023-08-25T00:00:00"/>
    <s v="20230825-6007-2"/>
    <s v="OL85MLF-1 외"/>
    <x v="1"/>
    <x v="2147"/>
  </r>
  <r>
    <x v="56"/>
    <x v="56"/>
    <s v="(주)오디쎄미"/>
    <d v="2023-08-25T00:00:00"/>
    <s v="20230825-6009-2"/>
    <s v="OHT0506P 외"/>
    <x v="1"/>
    <x v="0"/>
  </r>
  <r>
    <x v="56"/>
    <x v="56"/>
    <s v="(주)오디쎄미"/>
    <d v="2023-08-25T00:00:00"/>
    <s v="20230825-6010-4"/>
    <s v="CHIP(OSD1160N)_4분할"/>
    <x v="1"/>
    <x v="2148"/>
  </r>
  <r>
    <x v="56"/>
    <x v="56"/>
    <s v="(주)오디쎄미"/>
    <d v="2023-08-25T00:00:00"/>
    <s v="20230825-6010-6"/>
    <s v="CHIP(OSD1160N)_4분할"/>
    <x v="1"/>
    <x v="2149"/>
  </r>
  <r>
    <x v="56"/>
    <x v="56"/>
    <s v="(주)오디쎄미"/>
    <d v="2023-08-25T00:00:00"/>
    <s v="20230825-6010-7"/>
    <s v="CHIP(OSD1160N)_4분할"/>
    <x v="1"/>
    <x v="2150"/>
  </r>
  <r>
    <x v="56"/>
    <x v="56"/>
    <s v="AMS-TAOS INTERNATIONAL"/>
    <d v="2023-08-25T00:00:00"/>
    <s v="20230825-6011-2"/>
    <s v="TSL1401CL"/>
    <x v="1"/>
    <x v="0"/>
  </r>
  <r>
    <x v="56"/>
    <x v="56"/>
    <s v="주식회사 서경엘레베이터"/>
    <d v="2023-08-26T00:00:00"/>
    <s v="20230826-6001-2"/>
    <s v="OES3259-BR-2045-G02L01 외"/>
    <x v="1"/>
    <x v="236"/>
  </r>
  <r>
    <x v="56"/>
    <x v="56"/>
    <s v="(주)제일엘리베이터"/>
    <d v="2023-08-26T00:00:00"/>
    <s v="20230826-6002-2"/>
    <s v="OES3259-BR-2045-G02L01 외"/>
    <x v="1"/>
    <x v="865"/>
  </r>
  <r>
    <x v="56"/>
    <x v="56"/>
    <s v="제일승강기 주식회사"/>
    <d v="2023-08-26T00:00:00"/>
    <s v="20230826-6003-2"/>
    <s v="OES3259-BR-2045S-G02L01 외"/>
    <x v="1"/>
    <x v="1217"/>
  </r>
  <r>
    <x v="56"/>
    <x v="56"/>
    <s v="ASIANTECH OPTIC CORP"/>
    <d v="2023-08-26T00:00:00"/>
    <s v="20230826-6004-2"/>
    <s v="OGR-3020T 외"/>
    <x v="1"/>
    <x v="0"/>
  </r>
  <r>
    <x v="56"/>
    <x v="56"/>
    <s v="OMRON(SHANGHAI)CO.,LTD"/>
    <d v="2023-08-26T00:00:00"/>
    <s v="20230826-6005-2"/>
    <s v="OHD6801TC"/>
    <x v="1"/>
    <x v="0"/>
  </r>
  <r>
    <x v="56"/>
    <x v="56"/>
    <s v="Nanjing Evergreen trade co ltd"/>
    <d v="2023-08-27T00:00:00"/>
    <s v="20230827-6001-2"/>
    <s v="OHD4806NE"/>
    <x v="1"/>
    <x v="0"/>
  </r>
  <r>
    <x v="56"/>
    <x v="56"/>
    <s v="PT. SUMITRONICS INDONESIA"/>
    <d v="2023-08-27T00:00:00"/>
    <s v="20230827-6002-2"/>
    <s v="OL66MLF"/>
    <x v="1"/>
    <x v="0"/>
  </r>
  <r>
    <x v="56"/>
    <x v="56"/>
    <s v="RAYTRONJAPAN"/>
    <d v="2023-08-27T00:00:00"/>
    <s v="20230827-6003-2"/>
    <s v="SRX100K 외"/>
    <x v="1"/>
    <x v="0"/>
  </r>
  <r>
    <x v="56"/>
    <x v="56"/>
    <s v="(주)스마트비전"/>
    <d v="2023-08-28T00:00:00"/>
    <s v="20230828-6001-2"/>
    <s v="ETCS1800-UPS220V ASS`Y 외"/>
    <x v="1"/>
    <x v="467"/>
  </r>
  <r>
    <x v="56"/>
    <x v="56"/>
    <s v="장수군청"/>
    <d v="2023-08-28T00:00:00"/>
    <s v="20230828-6002-2"/>
    <s v="ODTHP-OU150-57K(W) 외"/>
    <x v="1"/>
    <x v="2151"/>
  </r>
  <r>
    <x v="56"/>
    <x v="56"/>
    <s v="(주)스마트비전"/>
    <d v="2023-08-28T00:00:00"/>
    <s v="20230828-6003-2"/>
    <s v="CX-4032HD-I1-T"/>
    <x v="1"/>
    <x v="473"/>
  </r>
  <r>
    <x v="56"/>
    <x v="56"/>
    <s v="엘지전자(주)"/>
    <d v="2023-08-29T00:00:00"/>
    <s v="20230829-6001-2"/>
    <s v="P6034A-919"/>
    <x v="1"/>
    <x v="2152"/>
  </r>
  <r>
    <x v="56"/>
    <x v="56"/>
    <s v="SUNNY OPTICS(ZHONGSHAN) CO., L"/>
    <d v="2023-08-29T00:00:00"/>
    <s v="20230829-6002-2"/>
    <s v="P6036A-919"/>
    <x v="1"/>
    <x v="0"/>
  </r>
  <r>
    <x v="56"/>
    <x v="56"/>
    <s v="효은엘리베이터(주)"/>
    <d v="2023-08-30T00:00:00"/>
    <s v="20230830-6001-2"/>
    <s v="OES3259-BR-2045S-G02L01 외"/>
    <x v="1"/>
    <x v="251"/>
  </r>
  <r>
    <x v="56"/>
    <x v="56"/>
    <s v="(주)오상헬스케어"/>
    <d v="2023-08-30T00:00:00"/>
    <s v="20230830-6002-2"/>
    <s v="OGR301P 외"/>
    <x v="1"/>
    <x v="2153"/>
  </r>
  <r>
    <x v="56"/>
    <x v="56"/>
    <s v="OMRON(SHANGHAI)CO.,LTD"/>
    <d v="2023-08-30T00:00:00"/>
    <s v="20230830-6003-2"/>
    <s v="OL66MLF"/>
    <x v="1"/>
    <x v="0"/>
  </r>
  <r>
    <x v="56"/>
    <x v="56"/>
    <s v="계림이엔티"/>
    <d v="2023-08-31T00:00:00"/>
    <s v="20230831-6001-2"/>
    <s v="OMD-R01U 외"/>
    <x v="1"/>
    <x v="635"/>
  </r>
  <r>
    <x v="56"/>
    <x v="56"/>
    <s v="주식회사 텔라움"/>
    <d v="2023-08-31T00:00:00"/>
    <s v="20230831-6002-2"/>
    <s v="ODTLM-096CF-16A31(N)-T 외"/>
    <x v="1"/>
    <x v="2154"/>
  </r>
  <r>
    <x v="56"/>
    <x v="56"/>
    <s v="(주)아이마켓코리아"/>
    <d v="2023-08-31T00:00:00"/>
    <s v="20230831-6004-2"/>
    <s v="ORI1210AS 외"/>
    <x v="1"/>
    <x v="2155"/>
  </r>
  <r>
    <x v="56"/>
    <x v="56"/>
    <s v="현대엘리베이터(주)"/>
    <d v="2023-08-31T00:00:00"/>
    <s v="20230831-6005-2"/>
    <s v="OES3259-BR-2145S-G29L90 외"/>
    <x v="1"/>
    <x v="2156"/>
  </r>
  <r>
    <x v="56"/>
    <x v="56"/>
    <s v="주식회사 마운트지앤디"/>
    <d v="2023-08-31T00:00:00"/>
    <s v="20230831-6006-4"/>
    <s v="OES3259-AR-2045-G01L01 외"/>
    <x v="1"/>
    <x v="2157"/>
  </r>
  <r>
    <x v="56"/>
    <x v="56"/>
    <s v="CASCO(SUZHOU CHINA)"/>
    <d v="2023-08-31T00:00:00"/>
    <s v="20230831-6007-2"/>
    <s v="OP3216TF"/>
    <x v="1"/>
    <x v="0"/>
  </r>
  <r>
    <x v="56"/>
    <x v="56"/>
    <s v="주식회사 다원일렉트론"/>
    <d v="2023-08-31T00:00:00"/>
    <s v="20230831-6008-2"/>
    <s v="ODTLM-096CF-16A31(N) 외"/>
    <x v="1"/>
    <x v="291"/>
  </r>
  <r>
    <x v="56"/>
    <x v="56"/>
    <s v="유한엘리베이터주식회사"/>
    <d v="2023-08-31T00:00:00"/>
    <s v="20230831-6009-2"/>
    <s v="CABLE(POWER-02) 외"/>
    <x v="1"/>
    <x v="178"/>
  </r>
  <r>
    <x v="56"/>
    <x v="56"/>
    <s v="울산한국엘리베이터주식회사"/>
    <d v="2023-08-31T00:00:00"/>
    <s v="20230831-6010-2"/>
    <s v="OES3259-BR-2045-G02L01 외"/>
    <x v="1"/>
    <x v="718"/>
  </r>
  <r>
    <x v="56"/>
    <x v="56"/>
    <s v="갤럭시아디바이스 구미2공장"/>
    <d v="2023-08-31T00:00:00"/>
    <s v="20230831-6011-2"/>
    <s v="TR_OTD10KLC_SF 외"/>
    <x v="1"/>
    <x v="0"/>
  </r>
  <r>
    <x v="56"/>
    <x v="56"/>
    <s v="달슨(Dahlson)"/>
    <d v="2023-08-31T00:00:00"/>
    <s v="20230831-6012-4"/>
    <s v="OPI13KLB 외"/>
    <x v="1"/>
    <x v="2158"/>
  </r>
  <r>
    <x v="56"/>
    <x v="56"/>
    <s v="(주)신도리코"/>
    <d v="2023-08-31T00:00:00"/>
    <s v="20230831-6013-2"/>
    <s v="OP30TS"/>
    <x v="1"/>
    <x v="445"/>
  </r>
  <r>
    <x v="56"/>
    <x v="56"/>
    <s v="한화시스템(주)"/>
    <d v="2023-08-31T00:00:00"/>
    <s v="20230831-6014-2"/>
    <s v="A/S"/>
    <x v="1"/>
    <x v="2159"/>
  </r>
  <r>
    <x v="56"/>
    <x v="56"/>
    <s v="한화시스템(주)"/>
    <d v="2023-08-31T00:00:00"/>
    <s v="20230831-6015-2"/>
    <s v="KUH-LWR"/>
    <x v="1"/>
    <x v="2136"/>
  </r>
  <r>
    <x v="56"/>
    <x v="56"/>
    <s v="(주)아이마켓코리아"/>
    <d v="2023-08-31T00:00:00"/>
    <s v="20230831-6016-2"/>
    <s v="OMP-A502(F TYPE)"/>
    <x v="1"/>
    <x v="178"/>
  </r>
  <r>
    <x v="56"/>
    <x v="56"/>
    <s v="카오스(주)"/>
    <d v="2023-08-31T00:00:00"/>
    <s v="20230831-6017-2"/>
    <s v="OGR-3020T 외"/>
    <x v="1"/>
    <x v="2160"/>
  </r>
  <r>
    <x v="56"/>
    <x v="56"/>
    <s v="OMRON(SHANGHAI)CO.,LTD"/>
    <d v="2023-08-31T00:00:00"/>
    <s v="20230831-6018-2"/>
    <s v="OL85NLD-O"/>
    <x v="1"/>
    <x v="0"/>
  </r>
  <r>
    <x v="56"/>
    <x v="56"/>
    <s v="씨마텍"/>
    <d v="2023-08-31T00:00:00"/>
    <s v="20230831-6019-2"/>
    <s v="ODTLM-048CF-16B1(N)"/>
    <x v="1"/>
    <x v="2161"/>
  </r>
  <r>
    <x v="56"/>
    <x v="56"/>
    <s v="엘아이지넥스원(주)"/>
    <d v="2023-08-31T00:00:00"/>
    <s v="20230831-6020-2"/>
    <s v="4분할 PD 외"/>
    <x v="1"/>
    <x v="2162"/>
  </r>
  <r>
    <x v="56"/>
    <x v="56"/>
    <s v="코리아이플랫폼 주식회사"/>
    <d v="2023-08-31T00:00:00"/>
    <s v="20230831-6021-2"/>
    <s v="OMP-A501(R TYPE)"/>
    <x v="1"/>
    <x v="1023"/>
  </r>
  <r>
    <x v="56"/>
    <x v="56"/>
    <s v="(주)서브원"/>
    <d v="2023-08-31T00:00:00"/>
    <s v="20230831-6022-2"/>
    <s v="OL44GLF-4CH-RC"/>
    <x v="1"/>
    <x v="2163"/>
  </r>
  <r>
    <x v="56"/>
    <x v="56"/>
    <s v="(주)서브원"/>
    <d v="2023-08-31T00:00:00"/>
    <s v="20230831-6023-2"/>
    <s v="OL44GLF-1CH 외"/>
    <x v="1"/>
    <x v="0"/>
  </r>
  <r>
    <x v="56"/>
    <x v="56"/>
    <s v="주식회사 진셀바이오텍"/>
    <d v="2023-08-31T00:00:00"/>
    <s v="20230831-7037-4"/>
    <s v="8월 임대료외"/>
    <x v="1"/>
    <x v="2164"/>
  </r>
  <r>
    <x v="56"/>
    <x v="56"/>
    <s v="AMS-TAOS INTERNATIONAL"/>
    <d v="2023-09-01T00:00:00"/>
    <s v="20230901-6001-2"/>
    <s v="TSL1401CL"/>
    <x v="1"/>
    <x v="0"/>
  </r>
  <r>
    <x v="56"/>
    <x v="56"/>
    <s v="SUNNY OPTICS(ZHONGSHAN) CO., L"/>
    <d v="2023-09-01T00:00:00"/>
    <s v="20230901-6002-2"/>
    <s v="P6030B-919"/>
    <x v="1"/>
    <x v="0"/>
  </r>
  <r>
    <x v="56"/>
    <x v="56"/>
    <s v="RAYTRONJAPAN"/>
    <d v="2023-09-03T00:00:00"/>
    <s v="20230903-6001-2"/>
    <s v="SU7500CSP 외"/>
    <x v="1"/>
    <x v="0"/>
  </r>
  <r>
    <x v="56"/>
    <x v="56"/>
    <s v="샤프전자 한국지점"/>
    <d v="2023-09-04T00:00:00"/>
    <s v="20230904-6001-2"/>
    <s v="ORI1210AS"/>
    <x v="1"/>
    <x v="0"/>
  </r>
  <r>
    <x v="56"/>
    <x v="56"/>
    <s v="(주)스마트비전"/>
    <d v="2023-09-04T00:00:00"/>
    <s v="20230904-6002-2"/>
    <s v="OCU-200"/>
    <x v="1"/>
    <x v="399"/>
  </r>
  <r>
    <x v="56"/>
    <x v="56"/>
    <s v="달슨(Dahlson)"/>
    <d v="2023-09-05T00:00:00"/>
    <s v="20230905-6001-2"/>
    <s v="OL85KFF-HL2"/>
    <x v="1"/>
    <x v="0"/>
  </r>
  <r>
    <x v="56"/>
    <x v="56"/>
    <s v="대신엘레베이터(주)"/>
    <d v="2023-09-06T00:00:00"/>
    <s v="20230906-6001-2"/>
    <s v="OES3259-BR-2045S-G02L01 외"/>
    <x v="1"/>
    <x v="474"/>
  </r>
  <r>
    <x v="56"/>
    <x v="56"/>
    <s v="전라북도교육청"/>
    <d v="2023-09-06T00:00:00"/>
    <s v="20230906-6002-2"/>
    <s v="ODTBR-012-BR-01 외"/>
    <x v="1"/>
    <x v="2165"/>
  </r>
  <r>
    <x v="56"/>
    <x v="56"/>
    <s v="CASCO(SUZHOU CHINA)"/>
    <d v="2023-09-07T00:00:00"/>
    <s v="20230907-6001-2"/>
    <s v="OP3216TF"/>
    <x v="1"/>
    <x v="0"/>
  </r>
  <r>
    <x v="56"/>
    <x v="56"/>
    <s v="아이원엔지니어링 주식회사"/>
    <d v="2023-09-08T00:00:00"/>
    <s v="20230908-6001-2"/>
    <s v="OES3259-AR-2045-G01L01 외"/>
    <x v="1"/>
    <x v="251"/>
  </r>
  <r>
    <x v="56"/>
    <x v="56"/>
    <s v="SUNNY OPTICS(ZHONGSHAN) CO., L"/>
    <d v="2023-09-08T00:00:00"/>
    <s v="20230908-6002-2"/>
    <s v="P6030A-919 외"/>
    <x v="1"/>
    <x v="0"/>
  </r>
  <r>
    <x v="56"/>
    <x v="56"/>
    <s v="(유)성원엘리베이터"/>
    <d v="2023-09-09T00:00:00"/>
    <s v="20230909-6001-2"/>
    <s v="OES3259-BR-2045-G02L01 외"/>
    <x v="1"/>
    <x v="236"/>
  </r>
  <r>
    <x v="56"/>
    <x v="56"/>
    <s v="우정엔지니어링"/>
    <d v="2023-09-09T00:00:00"/>
    <s v="20230909-6002-2"/>
    <s v="OES3259-BR-2045-G02L01(SOR) 외"/>
    <x v="1"/>
    <x v="31"/>
  </r>
  <r>
    <x v="56"/>
    <x v="56"/>
    <s v="주식회사 서경엘레베이터"/>
    <d v="2023-09-09T00:00:00"/>
    <s v="20230909-6003-2"/>
    <s v="OES3259-BR-2045-G02L01 외"/>
    <x v="1"/>
    <x v="329"/>
  </r>
  <r>
    <x v="56"/>
    <x v="56"/>
    <s v="주식회사 앤츠"/>
    <d v="2023-09-09T00:00:00"/>
    <s v="20230909-6004-2"/>
    <s v="ODTLM-120CY-16B40(H) 외"/>
    <x v="1"/>
    <x v="2166"/>
  </r>
  <r>
    <x v="56"/>
    <x v="56"/>
    <s v="YOUNG OPTICS"/>
    <d v="2023-09-10T00:00:00"/>
    <s v="20230910-6001-2"/>
    <s v="P6034A-919"/>
    <x v="1"/>
    <x v="0"/>
  </r>
  <r>
    <x v="56"/>
    <x v="56"/>
    <s v="RAYTRONJAPAN"/>
    <d v="2023-09-10T00:00:00"/>
    <s v="20230910-6002-4"/>
    <s v="OTD10KLCG2 외"/>
    <x v="1"/>
    <x v="0"/>
  </r>
  <r>
    <x v="56"/>
    <x v="56"/>
    <s v="Nanjing Evergreen trade co ltd"/>
    <d v="2023-09-11T00:00:00"/>
    <s v="20230911-6001-2"/>
    <s v="OHD4806NE"/>
    <x v="1"/>
    <x v="0"/>
  </r>
  <r>
    <x v="56"/>
    <x v="56"/>
    <s v="CASCO(SUZHOU CHINA)"/>
    <d v="2023-09-11T00:00:00"/>
    <s v="20230911-6002-2"/>
    <s v="OP3216TF"/>
    <x v="1"/>
    <x v="0"/>
  </r>
  <r>
    <x v="56"/>
    <x v="56"/>
    <s v="미래산업승강기 주식회사"/>
    <d v="2023-09-12T00:00:00"/>
    <s v="20230912-6001-2"/>
    <s v="OES3259-BR-2145-G29L90 외"/>
    <x v="1"/>
    <x v="718"/>
  </r>
  <r>
    <x v="56"/>
    <x v="56"/>
    <s v="SUNNY OPTICS(ZHONGSHAN) CO., L"/>
    <d v="2023-09-12T00:00:00"/>
    <s v="20230912-6002-2"/>
    <s v="P6034A-919"/>
    <x v="1"/>
    <x v="0"/>
  </r>
  <r>
    <x v="56"/>
    <x v="56"/>
    <s v="SUNNY OPTICS(ZHONGSHAN) CO., L"/>
    <d v="2023-09-12T00:00:00"/>
    <s v="20230912-6003-2"/>
    <s v="P6030B-919 외"/>
    <x v="1"/>
    <x v="0"/>
  </r>
  <r>
    <x v="56"/>
    <x v="56"/>
    <s v="CASCO AUTOMOTIVE (TUNISIA)"/>
    <d v="2023-09-12T00:00:00"/>
    <s v="20230912-6004-2"/>
    <s v="OP3216TF 외"/>
    <x v="1"/>
    <x v="0"/>
  </r>
  <r>
    <x v="56"/>
    <x v="56"/>
    <s v="한성개발엘리베이터(주)"/>
    <d v="2023-09-13T00:00:00"/>
    <s v="20230913-6001-2"/>
    <s v="OES3259-AR-2045S-G01L01 외"/>
    <x v="1"/>
    <x v="1942"/>
  </r>
  <r>
    <x v="56"/>
    <x v="56"/>
    <s v="대현오토파킹(주)"/>
    <d v="2023-09-13T00:00:00"/>
    <s v="20230913-6002-2"/>
    <s v="OAS-3020HD-SD-B 외"/>
    <x v="1"/>
    <x v="329"/>
  </r>
  <r>
    <x v="56"/>
    <x v="56"/>
    <s v="주식회사 유원"/>
    <d v="2023-09-13T00:00:00"/>
    <s v="20230913-6003-2"/>
    <s v="ODTST-75R1-57KM1(SR)"/>
    <x v="1"/>
    <x v="1249"/>
  </r>
  <r>
    <x v="56"/>
    <x v="56"/>
    <s v="NATEC Corporation"/>
    <d v="2023-09-13T00:00:00"/>
    <s v="20230913-6004-2"/>
    <s v="OTD10MLFG 외"/>
    <x v="1"/>
    <x v="0"/>
  </r>
  <r>
    <x v="56"/>
    <x v="56"/>
    <s v="CASCO(SUZHOU CHINA)"/>
    <d v="2023-09-13T00:00:00"/>
    <s v="20230913-6005-2"/>
    <s v="OP3216TF"/>
    <x v="1"/>
    <x v="0"/>
  </r>
  <r>
    <x v="56"/>
    <x v="56"/>
    <s v="주식회사 영덕이엔지"/>
    <d v="2023-09-14T00:00:00"/>
    <s v="20230914-6001-2"/>
    <s v="OES3259-BR-2045S-G02L01 외"/>
    <x v="1"/>
    <x v="251"/>
  </r>
  <r>
    <x v="56"/>
    <x v="56"/>
    <s v="(주)한성엔지니어링"/>
    <d v="2023-09-14T00:00:00"/>
    <s v="20230914-6002-2"/>
    <s v="OMP-A614 (Y TYPE)"/>
    <x v="1"/>
    <x v="178"/>
  </r>
  <r>
    <x v="56"/>
    <x v="56"/>
    <s v="한국철도공사"/>
    <d v="2023-09-14T00:00:00"/>
    <s v="20230914-6003-2"/>
    <s v="ODTLM-064CA-16B25"/>
    <x v="1"/>
    <x v="320"/>
  </r>
  <r>
    <x v="56"/>
    <x v="56"/>
    <s v="한국철도공사"/>
    <d v="2023-09-14T00:00:00"/>
    <s v="20230914-6003-4"/>
    <s v="ODTLM-064CA-16B25"/>
    <x v="1"/>
    <x v="467"/>
  </r>
  <r>
    <x v="56"/>
    <x v="56"/>
    <s v="한국철도공사"/>
    <d v="2023-09-14T00:00:00"/>
    <s v="20230914-6003-5"/>
    <s v="ODTLM-064CA-16B25"/>
    <x v="1"/>
    <x v="2167"/>
  </r>
  <r>
    <x v="56"/>
    <x v="56"/>
    <s v="전라북도교육청"/>
    <d v="2023-09-14T00:00:00"/>
    <s v="20230914-6004-2"/>
    <s v="ODTSF-60S4-57KB(S)"/>
    <x v="1"/>
    <x v="2168"/>
  </r>
  <r>
    <x v="56"/>
    <x v="56"/>
    <s v="현대엘리베이터(주)"/>
    <d v="2023-09-15T00:00:00"/>
    <s v="20230915-6001-2"/>
    <s v="OES3259-AR-2045S-G01L01 외"/>
    <x v="1"/>
    <x v="538"/>
  </r>
  <r>
    <x v="56"/>
    <x v="56"/>
    <s v="주식회사 굿스"/>
    <d v="2023-09-15T00:00:00"/>
    <s v="20230915-6003-2"/>
    <s v="OL85MLF"/>
    <x v="1"/>
    <x v="1353"/>
  </r>
  <r>
    <x v="56"/>
    <x v="56"/>
    <s v="자이에스앤디(주)"/>
    <d v="2023-09-15T00:00:00"/>
    <s v="20230915-6004-2"/>
    <s v="A/S"/>
    <x v="1"/>
    <x v="2169"/>
  </r>
  <r>
    <x v="56"/>
    <x v="56"/>
    <s v="주식회사 마운트지앤디"/>
    <d v="2023-09-15T00:00:00"/>
    <s v="20230915-6005-4"/>
    <s v="OES3259-BR-2045-G02L01 외"/>
    <x v="1"/>
    <x v="2170"/>
  </r>
  <r>
    <x v="56"/>
    <x v="56"/>
    <s v="주식회사 마운트지앤디"/>
    <d v="2023-09-15T00:00:00"/>
    <s v="20230915-6005-6"/>
    <s v="OES3259-BR-2045-G02L01 외"/>
    <x v="1"/>
    <x v="2171"/>
  </r>
  <r>
    <x v="56"/>
    <x v="56"/>
    <s v="주식회사 마운트지앤디"/>
    <d v="2023-09-15T00:00:00"/>
    <s v="20230915-6005-7"/>
    <s v="OES3259-BR-2045-G02L01 외"/>
    <x v="1"/>
    <x v="2172"/>
  </r>
  <r>
    <x v="56"/>
    <x v="56"/>
    <s v="(주)서브원"/>
    <d v="2023-09-15T00:00:00"/>
    <s v="20230915-6006-2"/>
    <s v="OL44GLF-4CH-RC 외"/>
    <x v="1"/>
    <x v="2173"/>
  </r>
  <r>
    <x v="56"/>
    <x v="56"/>
    <s v="(주)서브원"/>
    <d v="2023-09-15T00:00:00"/>
    <s v="20230915-6007-2"/>
    <s v="OL44GLF-1CH 외"/>
    <x v="1"/>
    <x v="0"/>
  </r>
  <r>
    <x v="56"/>
    <x v="56"/>
    <s v="RAYTRONJAPAN"/>
    <d v="2023-09-17T00:00:00"/>
    <s v="20230917-6001-2"/>
    <s v="SU7500CSP"/>
    <x v="1"/>
    <x v="0"/>
  </r>
  <r>
    <x v="56"/>
    <x v="56"/>
    <s v="유한회사 시온이엔씨"/>
    <d v="2023-09-18T00:00:00"/>
    <s v="20230918-6001-2"/>
    <s v="디자인등(무당벌레 벽등)"/>
    <x v="1"/>
    <x v="643"/>
  </r>
  <r>
    <x v="56"/>
    <x v="56"/>
    <s v="엘지전자(주)"/>
    <d v="2023-09-19T00:00:00"/>
    <s v="20230919-6001-2"/>
    <s v="세라믹 형광체 휠"/>
    <x v="1"/>
    <x v="329"/>
  </r>
  <r>
    <x v="56"/>
    <x v="56"/>
    <s v="SUNNY OPTICS(ZHONGSHAN) CO., L"/>
    <d v="2023-09-19T00:00:00"/>
    <s v="20230919-6002-2"/>
    <s v="P6030B-919"/>
    <x v="1"/>
    <x v="0"/>
  </r>
  <r>
    <x v="56"/>
    <x v="56"/>
    <s v="CASCO(SUZHOU CHINA)"/>
    <d v="2023-09-19T00:00:00"/>
    <s v="20230919-6003-2"/>
    <s v="OP3216TF"/>
    <x v="1"/>
    <x v="0"/>
  </r>
  <r>
    <x v="56"/>
    <x v="56"/>
    <s v="유한회사 엘제이금속"/>
    <d v="2023-09-19T00:00:00"/>
    <s v="20230919-7003-3"/>
    <s v="리드프레임 부산물 매각"/>
    <x v="1"/>
    <x v="2174"/>
  </r>
  <r>
    <x v="56"/>
    <x v="56"/>
    <s v="(주)신화테크"/>
    <d v="2023-09-20T00:00:00"/>
    <s v="20230920-6001-2"/>
    <s v="HOUSING(PM SENSOR/커넥터타입)"/>
    <x v="1"/>
    <x v="1963"/>
  </r>
  <r>
    <x v="56"/>
    <x v="56"/>
    <s v="엘지전자(주)"/>
    <d v="2023-09-20T00:00:00"/>
    <s v="20230920-6002-2"/>
    <s v="세라믹 형광체"/>
    <x v="1"/>
    <x v="2175"/>
  </r>
  <r>
    <x v="56"/>
    <x v="56"/>
    <s v="한화에어로스페이스(주)"/>
    <d v="2023-09-20T00:00:00"/>
    <s v="20230920-6003-2"/>
    <s v="OPI16CFF-H 외"/>
    <x v="1"/>
    <x v="2176"/>
  </r>
  <r>
    <x v="56"/>
    <x v="56"/>
    <s v="한화에어로스페이스(주)"/>
    <d v="2023-09-20T00:00:00"/>
    <s v="20230920-6003-4"/>
    <s v="OPI16CFF-H 외"/>
    <x v="1"/>
    <x v="2032"/>
  </r>
  <r>
    <x v="56"/>
    <x v="56"/>
    <s v="주식회사 장산전력"/>
    <d v="2023-09-20T00:00:00"/>
    <s v="20230920-6004-4"/>
    <s v="LED 서치등"/>
    <x v="1"/>
    <x v="2177"/>
  </r>
  <r>
    <x v="56"/>
    <x v="56"/>
    <s v="주식회사 티솔루션 평택사업소"/>
    <d v="2023-09-21T00:00:00"/>
    <s v="20230921-6001-2"/>
    <s v="OES3259-BR-2045S-G02L01 외"/>
    <x v="1"/>
    <x v="251"/>
  </r>
  <r>
    <x v="56"/>
    <x v="56"/>
    <s v="도버엔지니어링"/>
    <d v="2023-09-21T00:00:00"/>
    <s v="20230921-6002-2"/>
    <s v="OES3259-AR-2045S-G01L01 외"/>
    <x v="1"/>
    <x v="474"/>
  </r>
  <r>
    <x v="56"/>
    <x v="56"/>
    <s v="OMRON(SHANGHAI)CO.,LTD"/>
    <d v="2023-09-21T00:00:00"/>
    <s v="20230921-6003-2"/>
    <s v="OL85NLD-O"/>
    <x v="1"/>
    <x v="0"/>
  </r>
  <r>
    <x v="56"/>
    <x v="56"/>
    <s v="(주)스마트비전"/>
    <d v="2023-09-21T00:00:00"/>
    <s v="20230921-6004-2"/>
    <s v="OCU-200 외"/>
    <x v="1"/>
    <x v="182"/>
  </r>
  <r>
    <x v="56"/>
    <x v="56"/>
    <s v="엘지전자(주)"/>
    <d v="2023-09-22T00:00:00"/>
    <s v="20230922-6001-2"/>
    <s v="LED 광원모듈"/>
    <x v="1"/>
    <x v="2178"/>
  </r>
  <r>
    <x v="56"/>
    <x v="56"/>
    <s v="주식회사 티링크"/>
    <d v="2023-09-22T00:00:00"/>
    <s v="20230922-6002-2"/>
    <s v="OGT-204T"/>
    <x v="1"/>
    <x v="198"/>
  </r>
  <r>
    <x v="56"/>
    <x v="56"/>
    <s v="(주)오디쎄미"/>
    <d v="2023-09-22T00:00:00"/>
    <s v="20230922-6003-2"/>
    <s v="OL660880940M3-4 외"/>
    <x v="1"/>
    <x v="0"/>
  </r>
  <r>
    <x v="56"/>
    <x v="56"/>
    <s v="OMRON(SHANGHAI)CO.,LTD"/>
    <d v="2023-09-23T00:00:00"/>
    <s v="20230923-6001-2"/>
    <s v="OL66MLF"/>
    <x v="1"/>
    <x v="0"/>
  </r>
  <r>
    <x v="56"/>
    <x v="56"/>
    <s v="SUNNY OPTICS(ZHONGSHAN) CO., L"/>
    <d v="2023-09-24T00:00:00"/>
    <s v="20230924-6001-2"/>
    <s v="P6034A-919"/>
    <x v="1"/>
    <x v="0"/>
  </r>
  <r>
    <x v="56"/>
    <x v="56"/>
    <s v="SUNNY OPTICS(ZHONGSHAN) CO., L"/>
    <d v="2023-09-24T00:00:00"/>
    <s v="20230924-6002-2"/>
    <s v="P6036A-919"/>
    <x v="1"/>
    <x v="0"/>
  </r>
  <r>
    <x v="56"/>
    <x v="56"/>
    <s v="RAYTRONJAPAN"/>
    <d v="2023-09-24T00:00:00"/>
    <s v="20230924-6003-2"/>
    <s v="OL-04G 외"/>
    <x v="1"/>
    <x v="0"/>
  </r>
  <r>
    <x v="56"/>
    <x v="56"/>
    <s v="(주)광우"/>
    <d v="2023-09-25T00:00:00"/>
    <s v="20230925-6001-2"/>
    <s v="OL47KLB-1 외"/>
    <x v="1"/>
    <x v="1599"/>
  </r>
  <r>
    <x v="56"/>
    <x v="56"/>
    <s v="엠피온 주식회사(MPEON.,LTD)"/>
    <d v="2023-09-25T00:00:00"/>
    <s v="20230925-6002-4"/>
    <s v="OL85NLD-R4"/>
    <x v="1"/>
    <x v="2118"/>
  </r>
  <r>
    <x v="56"/>
    <x v="56"/>
    <s v="(주)오상헬스케어"/>
    <d v="2023-09-25T00:00:00"/>
    <s v="20230925-6003-2"/>
    <s v="OGR-102P 외"/>
    <x v="1"/>
    <x v="2179"/>
  </r>
  <r>
    <x v="56"/>
    <x v="56"/>
    <s v="(주)세영기술"/>
    <d v="2023-09-25T00:00:00"/>
    <s v="20230925-6004-2"/>
    <s v="OL87NLD-R4SL"/>
    <x v="1"/>
    <x v="373"/>
  </r>
  <r>
    <x v="56"/>
    <x v="56"/>
    <s v="(주)디앤비"/>
    <d v="2023-09-25T00:00:00"/>
    <s v="20230925-6006-2"/>
    <s v="2C-PD-IR 외"/>
    <x v="1"/>
    <x v="2102"/>
  </r>
  <r>
    <x v="56"/>
    <x v="56"/>
    <s v="주식회사 창조테크놀러지"/>
    <d v="2023-09-25T00:00:00"/>
    <s v="20230925-6007-2"/>
    <s v="OTD06TMLE 외"/>
    <x v="1"/>
    <x v="2180"/>
  </r>
  <r>
    <x v="56"/>
    <x v="56"/>
    <s v="DK전자"/>
    <d v="2023-09-25T00:00:00"/>
    <s v="20230925-6008-2"/>
    <s v="OL375KLB 외"/>
    <x v="1"/>
    <x v="2181"/>
  </r>
  <r>
    <x v="56"/>
    <x v="56"/>
    <s v="주식회사히타치터미널솔루션즈코리아"/>
    <d v="2023-09-25T00:00:00"/>
    <s v="20230925-6009-2"/>
    <s v="OL94KLA 외"/>
    <x v="1"/>
    <x v="2182"/>
  </r>
  <r>
    <x v="56"/>
    <x v="56"/>
    <s v="테라링크커뮤니케이션스(주)"/>
    <d v="2023-09-25T00:00:00"/>
    <s v="20230925-6010-2"/>
    <s v="OD30M2 외"/>
    <x v="1"/>
    <x v="2183"/>
  </r>
  <r>
    <x v="56"/>
    <x v="56"/>
    <s v="(주)비콘웨이브"/>
    <d v="2023-09-25T00:00:00"/>
    <s v="20230925-6011-2"/>
    <s v="OL94KLA 외"/>
    <x v="1"/>
    <x v="2184"/>
  </r>
  <r>
    <x v="56"/>
    <x v="56"/>
    <s v="주식회사 에스앤피씨오"/>
    <d v="2023-09-25T00:00:00"/>
    <s v="20230925-6012-2"/>
    <s v="OAS-2620SD/L-WS"/>
    <x v="1"/>
    <x v="2004"/>
  </r>
  <r>
    <x v="56"/>
    <x v="56"/>
    <s v="진우에이티에스 주식회사"/>
    <d v="2023-09-25T00:00:00"/>
    <s v="20230925-6014-2"/>
    <s v="A/S"/>
    <x v="1"/>
    <x v="2185"/>
  </r>
  <r>
    <x v="56"/>
    <x v="56"/>
    <s v="경남하이웨이(주)"/>
    <d v="2023-09-25T00:00:00"/>
    <s v="20230925-6015-2"/>
    <s v="A/S"/>
    <x v="1"/>
    <x v="2186"/>
  </r>
  <r>
    <x v="56"/>
    <x v="56"/>
    <s v="(주)케이알산업"/>
    <d v="2023-09-25T00:00:00"/>
    <s v="20230925-6016-2"/>
    <s v="A/S"/>
    <x v="1"/>
    <x v="930"/>
  </r>
  <r>
    <x v="56"/>
    <x v="56"/>
    <s v="Nanjing Evergreen trade co ltd"/>
    <d v="2023-09-25T00:00:00"/>
    <s v="20230925-6017-2"/>
    <s v="OHD4806NE"/>
    <x v="1"/>
    <x v="0"/>
  </r>
  <r>
    <x v="56"/>
    <x v="56"/>
    <s v="(주)오디쎄미"/>
    <d v="2023-09-25T00:00:00"/>
    <s v="20230925-6018-4"/>
    <s v="PD-4(M) 외"/>
    <x v="1"/>
    <x v="2187"/>
  </r>
  <r>
    <x v="56"/>
    <x v="56"/>
    <s v="전주용덕초등학교"/>
    <d v="2023-09-26T00:00:00"/>
    <s v="20230926-6001-2"/>
    <s v="ODTFL-1250M65K"/>
    <x v="1"/>
    <x v="2188"/>
  </r>
  <r>
    <x v="56"/>
    <x v="56"/>
    <s v="CASCO(SUZHOU CHINA)"/>
    <d v="2023-09-26T00:00:00"/>
    <s v="20230926-6002-2"/>
    <s v="OP3216TF"/>
    <x v="1"/>
    <x v="0"/>
  </r>
  <r>
    <x v="56"/>
    <x v="56"/>
    <s v="YES SEMICONDUCTOR(DALIAN)"/>
    <d v="2023-09-26T00:00:00"/>
    <s v="20230926-6003-2"/>
    <s v="ODN1005-02(M) 외"/>
    <x v="1"/>
    <x v="0"/>
  </r>
  <r>
    <x v="56"/>
    <x v="56"/>
    <s v="RAYTRONJAPAN"/>
    <d v="2023-09-27T00:00:00"/>
    <s v="20230927-6001-2"/>
    <s v="SU7500CSP"/>
    <x v="1"/>
    <x v="0"/>
  </r>
  <r>
    <x v="56"/>
    <x v="56"/>
    <s v="DIEHL BGT"/>
    <d v="2023-09-27T00:00:00"/>
    <s v="20230927-6002-2"/>
    <s v="OPI14KFFG-RA"/>
    <x v="1"/>
    <x v="0"/>
  </r>
  <r>
    <x v="56"/>
    <x v="56"/>
    <s v="현대엘리베이터(주)"/>
    <d v="2023-09-27T00:00:00"/>
    <s v="20230927-7019-2"/>
    <s v="OES3259-BR-2045S-G01L01(SOL) 외"/>
    <x v="1"/>
    <x v="2189"/>
  </r>
  <r>
    <x v="56"/>
    <x v="56"/>
    <s v="건흥전기(주)"/>
    <d v="2023-09-30T00:00:00"/>
    <s v="20230930-6001-2"/>
    <s v="KPS-M62C (T TYPE) 외"/>
    <x v="1"/>
    <x v="1518"/>
  </r>
  <r>
    <x v="56"/>
    <x v="56"/>
    <s v="계림이엔티"/>
    <d v="2023-09-30T00:00:00"/>
    <s v="20230930-6002-2"/>
    <s v="OMS-TVN 외"/>
    <x v="1"/>
    <x v="2190"/>
  </r>
  <r>
    <x v="56"/>
    <x v="56"/>
    <s v="달슨(Dahlson)"/>
    <d v="2023-09-30T00:00:00"/>
    <s v="20230930-6003-4"/>
    <s v="OGR-U03 외"/>
    <x v="1"/>
    <x v="2191"/>
  </r>
  <r>
    <x v="56"/>
    <x v="56"/>
    <s v="주식회사 텔라움"/>
    <d v="2023-09-30T00:00:00"/>
    <s v="20230930-6004-2"/>
    <s v="ODTLM-096CF-16A31(N)-T 외"/>
    <x v="1"/>
    <x v="2192"/>
  </r>
  <r>
    <x v="56"/>
    <x v="56"/>
    <s v="씨마텍"/>
    <d v="2023-09-30T00:00:00"/>
    <s v="20230930-6005-2"/>
    <s v="ODTLM-064CF-16B4(N)"/>
    <x v="1"/>
    <x v="2193"/>
  </r>
  <r>
    <x v="56"/>
    <x v="56"/>
    <s v="카오스(주)"/>
    <d v="2023-09-30T00:00:00"/>
    <s v="20230930-6006-2"/>
    <s v="FDET257 외"/>
    <x v="1"/>
    <x v="2194"/>
  </r>
  <r>
    <x v="56"/>
    <x v="56"/>
    <s v="주식회사 마운트지앤디"/>
    <d v="2023-09-30T00:00:00"/>
    <s v="20230930-6008-2"/>
    <s v="OES3259-AR-2145-G90L01 외"/>
    <x v="1"/>
    <x v="2195"/>
  </r>
  <r>
    <x v="56"/>
    <x v="56"/>
    <s v="(주)아이마켓코리아"/>
    <d v="2023-09-30T00:00:00"/>
    <s v="20230930-6009-2"/>
    <s v="OMP-A502(F TYPE)"/>
    <x v="1"/>
    <x v="533"/>
  </r>
  <r>
    <x v="56"/>
    <x v="56"/>
    <s v="(주)아이마켓코리아"/>
    <d v="2023-09-30T00:00:00"/>
    <s v="20230930-6010-2"/>
    <s v="ORI1210AS 외"/>
    <x v="1"/>
    <x v="2196"/>
  </r>
  <r>
    <x v="56"/>
    <x v="56"/>
    <s v="(주)서브원"/>
    <d v="2023-09-30T00:00:00"/>
    <s v="20230930-6011-2"/>
    <s v="OL44GLF-4CH-RC"/>
    <x v="1"/>
    <x v="2197"/>
  </r>
  <r>
    <x v="56"/>
    <x v="56"/>
    <s v="(주)서브원"/>
    <d v="2023-09-30T00:00:00"/>
    <s v="20230930-6012-2"/>
    <s v="OL44GLF-4CH-RC"/>
    <x v="1"/>
    <x v="0"/>
  </r>
  <r>
    <x v="56"/>
    <x v="56"/>
    <s v="엘아이지넥스원(주)"/>
    <d v="2023-09-30T00:00:00"/>
    <s v="20230930-6013-2"/>
    <s v="4분할 PD"/>
    <x v="1"/>
    <x v="2055"/>
  </r>
  <r>
    <x v="56"/>
    <x v="56"/>
    <s v="주식회사 진셀바이오텍"/>
    <d v="2023-09-30T00:00:00"/>
    <s v="20230930-7012-4"/>
    <s v="9월 임대료외"/>
    <x v="1"/>
    <x v="2198"/>
  </r>
  <r>
    <x v="56"/>
    <x v="56"/>
    <s v="주식회사 진셀바이오텍"/>
    <d v="2023-09-30T00:00:00"/>
    <s v="20230930-7037-2"/>
    <s v="간주임대료"/>
    <x v="1"/>
    <x v="2199"/>
  </r>
  <r>
    <x v="56"/>
    <x v="56"/>
    <s v="관리부"/>
    <d v="2023-09-30T00:00:00"/>
    <s v="20230930-7042-2"/>
    <s v="2기 예정 부가세 대체"/>
    <x v="3168"/>
    <x v="0"/>
  </r>
  <r>
    <x v="56"/>
    <x v="56"/>
    <s v="CASCO(SUZHOU CHINA)"/>
    <d v="2023-10-04T00:00:00"/>
    <s v="20231004-6001-2"/>
    <s v="OP3216TF"/>
    <x v="1"/>
    <x v="0"/>
  </r>
  <r>
    <x v="56"/>
    <x v="56"/>
    <s v="샤프전자 한국지점"/>
    <d v="2023-10-04T00:00:00"/>
    <s v="20231004-6002-2"/>
    <s v="ORI1210AS"/>
    <x v="1"/>
    <x v="0"/>
  </r>
  <r>
    <x v="56"/>
    <x v="56"/>
    <s v="전라북도부안교육지원청"/>
    <d v="2023-10-05T00:00:00"/>
    <s v="20231005-6001-2"/>
    <s v="ODTFL-1240E157K(V2)"/>
    <x v="1"/>
    <x v="2200"/>
  </r>
  <r>
    <x v="56"/>
    <x v="56"/>
    <s v="주식회사 옌스코"/>
    <d v="2023-10-05T00:00:00"/>
    <s v="20231005-6002-2"/>
    <s v="OES3259-AR-2045S-G01L01 외"/>
    <x v="1"/>
    <x v="8"/>
  </r>
  <r>
    <x v="56"/>
    <x v="56"/>
    <s v="한국전자통신연구원"/>
    <d v="2023-10-05T00:00:00"/>
    <s v="20231005-6003-2"/>
    <s v="TO-46 소자 패키징"/>
    <x v="1"/>
    <x v="251"/>
  </r>
  <r>
    <x v="56"/>
    <x v="56"/>
    <s v="NATEC Corporation"/>
    <d v="2023-10-06T00:00:00"/>
    <s v="20231006-6001-2"/>
    <s v="ODL-0630WE"/>
    <x v="1"/>
    <x v="0"/>
  </r>
  <r>
    <x v="56"/>
    <x v="56"/>
    <s v="OMRON(SHANGHAI)CO.,LTD"/>
    <d v="2023-10-06T00:00:00"/>
    <s v="20231006-6002-2"/>
    <s v="OL85NLD-O"/>
    <x v="1"/>
    <x v="0"/>
  </r>
  <r>
    <x v="56"/>
    <x v="56"/>
    <s v="주식회사 중앙첨단소재"/>
    <d v="2023-10-06T00:00:00"/>
    <s v="20231006-6003-2"/>
    <s v="ODTLM-180CW-24B16(SP) 외"/>
    <x v="1"/>
    <x v="2201"/>
  </r>
  <r>
    <x v="56"/>
    <x v="56"/>
    <s v="RAYTRONJAPAN"/>
    <d v="2023-10-07T00:00:00"/>
    <s v="20231007-6001-2"/>
    <s v="CPD3512SU 외"/>
    <x v="1"/>
    <x v="0"/>
  </r>
  <r>
    <x v="56"/>
    <x v="56"/>
    <s v="주식회사 장산전력"/>
    <d v="2023-10-10T00:00:00"/>
    <s v="20231010-6001-2"/>
    <s v="LED 다운라이트(디밍) 외"/>
    <x v="1"/>
    <x v="1649"/>
  </r>
  <r>
    <x v="56"/>
    <x v="56"/>
    <s v="엘지전자(주)"/>
    <d v="2023-10-11T00:00:00"/>
    <s v="20231011-6001-2"/>
    <s v="BMW CHUD LED Assy(EAV64994302)"/>
    <x v="1"/>
    <x v="329"/>
  </r>
  <r>
    <x v="56"/>
    <x v="56"/>
    <s v="주식회사 영덕이엔지"/>
    <d v="2023-10-11T00:00:00"/>
    <s v="20231011-6002-2"/>
    <s v="OES3259-BR-2045S-G02L01 외"/>
    <x v="1"/>
    <x v="291"/>
  </r>
  <r>
    <x v="56"/>
    <x v="56"/>
    <s v="엘지전자(주)"/>
    <d v="2023-10-11T00:00:00"/>
    <s v="20231011-6004-2"/>
    <s v="1CH HUD LED"/>
    <x v="1"/>
    <x v="2202"/>
  </r>
  <r>
    <x v="56"/>
    <x v="56"/>
    <s v="CASCO(SUZHOU CHINA)"/>
    <d v="2023-10-11T00:00:00"/>
    <s v="20231011-6005-2"/>
    <s v="OP3216TF"/>
    <x v="1"/>
    <x v="0"/>
  </r>
  <r>
    <x v="56"/>
    <x v="56"/>
    <s v="엘지전자(주)"/>
    <d v="2023-10-11T00:00:00"/>
    <s v="20231011-6006-2"/>
    <s v="4CH HUD LED"/>
    <x v="1"/>
    <x v="2203"/>
  </r>
  <r>
    <x v="56"/>
    <x v="56"/>
    <s v="태양엘리베이터"/>
    <d v="2023-10-12T00:00:00"/>
    <s v="20231012-6001-2"/>
    <s v="OES3259-AR-2045-G01L01 외"/>
    <x v="1"/>
    <x v="474"/>
  </r>
  <r>
    <x v="56"/>
    <x v="56"/>
    <s v="대동엘텍"/>
    <d v="2023-10-12T00:00:00"/>
    <s v="20231012-6002-2"/>
    <s v="OES3259-AR-2045S-G01L01 외"/>
    <x v="1"/>
    <x v="251"/>
  </r>
  <r>
    <x v="56"/>
    <x v="56"/>
    <s v="한국승강기블루(주)"/>
    <d v="2023-10-12T00:00:00"/>
    <s v="20231012-6003-2"/>
    <s v="OES3259-BR-2045S-G02L01 외"/>
    <x v="1"/>
    <x v="236"/>
  </r>
  <r>
    <x v="56"/>
    <x v="56"/>
    <s v="주식회사 경남엘레베이터"/>
    <d v="2023-10-12T00:00:00"/>
    <s v="20231012-6004-2"/>
    <s v="OES3259-BR-2045-G02L01 외"/>
    <x v="1"/>
    <x v="1922"/>
  </r>
  <r>
    <x v="56"/>
    <x v="56"/>
    <s v="엘지전자(주)"/>
    <d v="2023-10-12T00:00:00"/>
    <s v="20231012-6005-2"/>
    <s v="세라믹 형광체 휠"/>
    <x v="1"/>
    <x v="329"/>
  </r>
  <r>
    <x v="56"/>
    <x v="56"/>
    <s v="SUNNY OPTICS(ZHONGSHAN) CO., L"/>
    <d v="2023-10-13T00:00:00"/>
    <s v="20231013-6001-2"/>
    <s v="P6030A-919"/>
    <x v="1"/>
    <x v="0"/>
  </r>
  <r>
    <x v="56"/>
    <x v="56"/>
    <s v="NATEC Corporation"/>
    <d v="2023-10-13T00:00:00"/>
    <s v="20231013-6002-2"/>
    <s v="OL85NLD-O"/>
    <x v="1"/>
    <x v="0"/>
  </r>
  <r>
    <x v="56"/>
    <x v="56"/>
    <s v="FUCHANCE ENTERPRIESE"/>
    <d v="2023-10-13T00:00:00"/>
    <s v="20231013-6003-2"/>
    <s v="OTD10KLBG-1"/>
    <x v="1"/>
    <x v="0"/>
  </r>
  <r>
    <x v="56"/>
    <x v="56"/>
    <s v="OMRON(SHANGHAI)CO.,LTD"/>
    <d v="2023-10-14T00:00:00"/>
    <s v="20231014-6001-2"/>
    <s v="OL66MLF"/>
    <x v="1"/>
    <x v="0"/>
  </r>
  <r>
    <x v="56"/>
    <x v="56"/>
    <s v="CASCO AUTOMOTIVE (TUNISIA)"/>
    <d v="2023-10-14T00:00:00"/>
    <s v="20231014-6002-2"/>
    <s v="603850000302-V2 외"/>
    <x v="1"/>
    <x v="0"/>
  </r>
  <r>
    <x v="56"/>
    <x v="56"/>
    <s v="주식회사 마운트지앤디"/>
    <d v="2023-10-15T00:00:00"/>
    <s v="20231015-6001-4"/>
    <s v="OES3259-AR-2145-G90L01 외"/>
    <x v="1"/>
    <x v="2204"/>
  </r>
  <r>
    <x v="56"/>
    <x v="56"/>
    <s v="현대엘리베이터(주)"/>
    <d v="2023-10-15T00:00:00"/>
    <s v="20231015-6002-2"/>
    <s v="OES3259-BR-2045S-G29L90 외"/>
    <x v="1"/>
    <x v="2205"/>
  </r>
  <r>
    <x v="56"/>
    <x v="56"/>
    <s v="NATEC Corporation"/>
    <d v="2023-10-15T00:00:00"/>
    <s v="20231015-6003-2"/>
    <s v="OTD10MLFG"/>
    <x v="1"/>
    <x v="0"/>
  </r>
  <r>
    <x v="56"/>
    <x v="56"/>
    <s v="RAYTRONJAPAN"/>
    <d v="2023-10-15T00:00:00"/>
    <s v="20231015-6004-4"/>
    <s v="SU7500CSP"/>
    <x v="1"/>
    <x v="0"/>
  </r>
  <r>
    <x v="56"/>
    <x v="56"/>
    <s v="(주)서브원"/>
    <d v="2023-10-15T00:00:00"/>
    <s v="20231015-6005-2"/>
    <s v="OL44GLF-4CH-RC 외"/>
    <x v="1"/>
    <x v="0"/>
  </r>
  <r>
    <x v="56"/>
    <x v="56"/>
    <s v="장수군청"/>
    <d v="2023-10-16T00:00:00"/>
    <s v="20231016-6001-2"/>
    <s v="ODTHP-OU150-57K(W) 외"/>
    <x v="1"/>
    <x v="2206"/>
  </r>
  <r>
    <x v="56"/>
    <x v="56"/>
    <s v="Nanjing Evergreen trade co ltd"/>
    <d v="2023-10-16T00:00:00"/>
    <s v="20231016-6002-2"/>
    <s v="OHD4806NE"/>
    <x v="1"/>
    <x v="0"/>
  </r>
  <r>
    <x v="56"/>
    <x v="56"/>
    <s v="YES SEMICONDUCTOR(DALIAN)"/>
    <d v="2023-10-16T00:00:00"/>
    <s v="20231016-6003-2"/>
    <s v="PN-5P-2"/>
    <x v="1"/>
    <x v="0"/>
  </r>
  <r>
    <x v="56"/>
    <x v="56"/>
    <s v="성림에레베이타주식회사"/>
    <d v="2023-10-17T00:00:00"/>
    <s v="20231017-6001-2"/>
    <s v="CABLE(POWER-02) 외"/>
    <x v="1"/>
    <x v="591"/>
  </r>
  <r>
    <x v="56"/>
    <x v="56"/>
    <s v="아이닉스"/>
    <d v="2023-10-17T00:00:00"/>
    <s v="20231017-6002-2"/>
    <s v="PD-3(M) 외"/>
    <x v="1"/>
    <x v="296"/>
  </r>
  <r>
    <x v="56"/>
    <x v="56"/>
    <s v="CASCO(SUZHOU CHINA)"/>
    <d v="2023-10-17T00:00:00"/>
    <s v="20231017-6003-2"/>
    <s v="OP3216TF"/>
    <x v="1"/>
    <x v="0"/>
  </r>
  <r>
    <x v="56"/>
    <x v="56"/>
    <s v="한성개발엘리베이터(주)"/>
    <d v="2023-10-18T00:00:00"/>
    <s v="20231018-6001-2"/>
    <s v="OES3259-BR-2145S-G29L90 외"/>
    <x v="1"/>
    <x v="1942"/>
  </r>
  <r>
    <x v="56"/>
    <x v="56"/>
    <s v="주식회사 티링크"/>
    <d v="2023-10-19T00:00:00"/>
    <s v="20231019-6001-2"/>
    <s v="OGT-204T"/>
    <x v="1"/>
    <x v="198"/>
  </r>
  <r>
    <x v="56"/>
    <x v="56"/>
    <s v="리더테크"/>
    <d v="2023-10-19T00:00:00"/>
    <s v="20231019-6002-2"/>
    <s v="OMP-A503(L TYPE)"/>
    <x v="1"/>
    <x v="338"/>
  </r>
  <r>
    <x v="56"/>
    <x v="56"/>
    <s v="진우에이티에스 주식회사"/>
    <d v="2023-10-20T00:00:00"/>
    <s v="20231020-6001-2"/>
    <s v="CX-2064HD-J1-B 외"/>
    <x v="1"/>
    <x v="202"/>
  </r>
  <r>
    <x v="56"/>
    <x v="56"/>
    <s v="(주)오디쎄미"/>
    <d v="2023-10-20T00:00:00"/>
    <s v="20231020-6002-4"/>
    <s v="COB-012 외"/>
    <x v="1"/>
    <x v="0"/>
  </r>
  <r>
    <x v="56"/>
    <x v="56"/>
    <s v="SUNNY OPTICS(ZHONGSHAN) CO., L"/>
    <d v="2023-10-20T00:00:00"/>
    <s v="20231020-6003-2"/>
    <s v="P6034A-919"/>
    <x v="1"/>
    <x v="0"/>
  </r>
  <r>
    <x v="56"/>
    <x v="56"/>
    <s v="SUNNY OPTICS(ZHONGSHAN) CO., L"/>
    <d v="2023-10-20T00:00:00"/>
    <s v="20231020-6004-2"/>
    <s v="P6036A-919"/>
    <x v="1"/>
    <x v="0"/>
  </r>
  <r>
    <x v="56"/>
    <x v="56"/>
    <s v="성우승강기(주)"/>
    <d v="2023-10-21T00:00:00"/>
    <s v="20231021-6001-2"/>
    <s v="OES3259-BR-2045-G02L01 외"/>
    <x v="1"/>
    <x v="474"/>
  </r>
  <r>
    <x v="56"/>
    <x v="56"/>
    <s v="(주)태성에스컬레이터"/>
    <d v="2023-10-21T00:00:00"/>
    <s v="20231021-6002-2"/>
    <s v="OES3259-AR-2045-G01L01 외"/>
    <x v="1"/>
    <x v="251"/>
  </r>
  <r>
    <x v="56"/>
    <x v="56"/>
    <s v="RAYTRONJAPAN"/>
    <d v="2023-10-22T00:00:00"/>
    <s v="20231022-6001-2"/>
    <s v="SU7500CSP"/>
    <x v="1"/>
    <x v="0"/>
  </r>
  <r>
    <x v="56"/>
    <x v="56"/>
    <s v="큐로테크(주)"/>
    <d v="2023-10-23T00:00:00"/>
    <s v="20231023-6001-2"/>
    <s v="OPU13KFF"/>
    <x v="1"/>
    <x v="2207"/>
  </r>
  <r>
    <x v="56"/>
    <x v="56"/>
    <s v="(주)옵토하이텍"/>
    <d v="2023-10-23T00:00:00"/>
    <s v="20231023-6002-2"/>
    <s v="EPOXY(ME-540)-주제 외"/>
    <x v="1"/>
    <x v="288"/>
  </r>
  <r>
    <x v="56"/>
    <x v="56"/>
    <s v="우석엘리베이터(주)"/>
    <d v="2023-10-24T00:00:00"/>
    <s v="20231024-6001-2"/>
    <s v="OES3259-BR-2045S-G02L01 외"/>
    <x v="1"/>
    <x v="2208"/>
  </r>
  <r>
    <x v="56"/>
    <x v="56"/>
    <s v="주식회사 에스앤피씨오"/>
    <d v="2023-10-24T00:00:00"/>
    <s v="20231024-6002-2"/>
    <s v="OAS-2620SD/L-WS 외"/>
    <x v="1"/>
    <x v="2209"/>
  </r>
  <r>
    <x v="56"/>
    <x v="56"/>
    <s v="(주)제일엘리베이터"/>
    <d v="2023-10-24T00:00:00"/>
    <s v="20231024-6003-2"/>
    <s v="OES3259-BR-2045-G02L01 외"/>
    <x v="1"/>
    <x v="437"/>
  </r>
  <r>
    <x v="56"/>
    <x v="56"/>
    <s v="성우승강기(주)"/>
    <d v="2023-10-24T00:00:00"/>
    <s v="20231024-6004-2"/>
    <s v="OES3259-BR-2045-G02L01 외"/>
    <x v="1"/>
    <x v="2210"/>
  </r>
  <r>
    <x v="56"/>
    <x v="56"/>
    <s v="(주)아이트로닉스"/>
    <d v="2023-10-24T00:00:00"/>
    <s v="20231024-6005-2"/>
    <s v="CX-4032HD-I1-R 외"/>
    <x v="1"/>
    <x v="473"/>
  </r>
  <r>
    <x v="56"/>
    <x v="56"/>
    <s v="(주)세영기술"/>
    <d v="2023-10-25T00:00:00"/>
    <s v="20231025-6001-2"/>
    <s v="OL87NLD-R4SL 외"/>
    <x v="1"/>
    <x v="1778"/>
  </r>
  <r>
    <x v="56"/>
    <x v="56"/>
    <s v="DK전자"/>
    <d v="2023-10-25T00:00:00"/>
    <s v="20231025-6002-2"/>
    <s v="OD30M2-D 외"/>
    <x v="1"/>
    <x v="2211"/>
  </r>
  <r>
    <x v="56"/>
    <x v="56"/>
    <s v="주식회사 창조테크놀러지"/>
    <d v="2023-10-25T00:00:00"/>
    <s v="20231025-6003-2"/>
    <s v="OPU43KFF2-2 외"/>
    <x v="1"/>
    <x v="2212"/>
  </r>
  <r>
    <x v="56"/>
    <x v="56"/>
    <s v="(주)하나반도체"/>
    <d v="2023-10-25T00:00:00"/>
    <s v="20231025-6004-2"/>
    <s v="OL87MLF-K 외"/>
    <x v="1"/>
    <x v="1949"/>
  </r>
  <r>
    <x v="56"/>
    <x v="56"/>
    <s v="(주)비콘웨이브"/>
    <d v="2023-10-25T00:00:00"/>
    <s v="20231025-6005-2"/>
    <s v="OL94KLA 외"/>
    <x v="1"/>
    <x v="2034"/>
  </r>
  <r>
    <x v="56"/>
    <x v="56"/>
    <s v="(주)광우"/>
    <d v="2023-10-25T00:00:00"/>
    <s v="20231025-6006-2"/>
    <s v="OL87KLB"/>
    <x v="1"/>
    <x v="31"/>
  </r>
  <r>
    <x v="56"/>
    <x v="56"/>
    <s v="주식회사현대엠아이비인터내셔널"/>
    <d v="2023-10-25T00:00:00"/>
    <s v="20231025-6007-2"/>
    <s v="OPI30CFF-B(S)"/>
    <x v="1"/>
    <x v="291"/>
  </r>
  <r>
    <x v="56"/>
    <x v="56"/>
    <s v="테라링크커뮤니케이션스(주)"/>
    <d v="2023-10-25T00:00:00"/>
    <s v="20231025-6008-2"/>
    <s v="OL87NLD-R4SL"/>
    <x v="1"/>
    <x v="276"/>
  </r>
  <r>
    <x v="56"/>
    <x v="56"/>
    <s v="성우승강기(주)"/>
    <d v="2023-10-25T00:00:00"/>
    <s v="20231025-6009-2"/>
    <s v="OES3259-BR-2045-G29L90 외"/>
    <x v="1"/>
    <x v="474"/>
  </r>
  <r>
    <x v="56"/>
    <x v="56"/>
    <s v="(주)태승엘리베이터"/>
    <d v="2023-10-25T00:00:00"/>
    <s v="20231025-6010-2"/>
    <s v="OES3259-BR-2045-G02L01 외"/>
    <x v="1"/>
    <x v="251"/>
  </r>
  <r>
    <x v="56"/>
    <x v="56"/>
    <s v="(주)오디쎄미"/>
    <d v="2023-10-25T00:00:00"/>
    <s v="20231025-6011-2"/>
    <s v="OHD1005P 외"/>
    <x v="1"/>
    <x v="2213"/>
  </r>
  <r>
    <x v="56"/>
    <x v="56"/>
    <s v="(주)오상헬스케어"/>
    <d v="2023-10-25T00:00:00"/>
    <s v="20231025-6012-2"/>
    <s v="OL415NFF 외"/>
    <x v="1"/>
    <x v="2214"/>
  </r>
  <r>
    <x v="56"/>
    <x v="56"/>
    <s v="천지인메디칼"/>
    <d v="2023-10-25T00:00:00"/>
    <s v="20231025-6013-2"/>
    <s v="OP20M2-3 외"/>
    <x v="1"/>
    <x v="1559"/>
  </r>
  <r>
    <x v="56"/>
    <x v="56"/>
    <s v="순창군농업기술센터"/>
    <d v="2023-10-25T00:00:00"/>
    <s v="20231025-6014-2"/>
    <s v="ODTFL-1240E157K"/>
    <x v="1"/>
    <x v="2215"/>
  </r>
  <r>
    <x v="56"/>
    <x v="56"/>
    <s v="CASCO(SUZHOU CHINA)"/>
    <d v="2023-10-25T00:00:00"/>
    <s v="20231025-6015-2"/>
    <s v="OP3216TF"/>
    <x v="1"/>
    <x v="0"/>
  </r>
  <r>
    <x v="56"/>
    <x v="56"/>
    <s v="유한회사 엘제이금속"/>
    <d v="2023-10-25T00:00:00"/>
    <s v="20231025-7019-3"/>
    <s v="리드프레임 부산물 매각"/>
    <x v="1"/>
    <x v="2216"/>
  </r>
  <r>
    <x v="56"/>
    <x v="56"/>
    <s v="신성시스템"/>
    <d v="2023-10-26T00:00:00"/>
    <s v="20231026-6001-2"/>
    <s v="OES3259-BR-2045-G02L01 외"/>
    <x v="1"/>
    <x v="251"/>
  </r>
  <r>
    <x v="56"/>
    <x v="56"/>
    <s v="주식회사 티에스엔"/>
    <d v="2023-10-26T00:00:00"/>
    <s v="20231026-6002-2"/>
    <s v="OAS-2624SD/L-WY-CON 외"/>
    <x v="1"/>
    <x v="884"/>
  </r>
  <r>
    <x v="56"/>
    <x v="56"/>
    <s v="울산한국엘리베이터주식회사"/>
    <d v="2023-10-27T00:00:00"/>
    <s v="20231027-6001-2"/>
    <s v="CABLE(POWER-02) 외"/>
    <x v="1"/>
    <x v="199"/>
  </r>
  <r>
    <x v="56"/>
    <x v="56"/>
    <s v="순창소방서"/>
    <d v="2023-10-27T00:00:00"/>
    <s v="20231027-6002-2"/>
    <s v="ODTFL-1250M65K"/>
    <x v="1"/>
    <x v="865"/>
  </r>
  <r>
    <x v="56"/>
    <x v="56"/>
    <s v="정운엘리베이터주식회사"/>
    <d v="2023-10-28T00:00:00"/>
    <s v="20231028-6001-2"/>
    <s v="OES3259-BR-2045S-G02L01 외"/>
    <x v="1"/>
    <x v="251"/>
  </r>
  <r>
    <x v="56"/>
    <x v="56"/>
    <s v="(유)스마트서비스공사"/>
    <d v="2023-10-28T00:00:00"/>
    <s v="20231028-6002-2"/>
    <s v="OES3259-BR-2045-G02L01 외"/>
    <x v="1"/>
    <x v="251"/>
  </r>
  <r>
    <x v="56"/>
    <x v="56"/>
    <s v="RAYTRONJAPAN"/>
    <d v="2023-10-29T00:00:00"/>
    <s v="20231029-6001-2"/>
    <s v="SU7500CSP 외"/>
    <x v="1"/>
    <x v="0"/>
  </r>
  <r>
    <x v="56"/>
    <x v="56"/>
    <s v="CASCO AUTOMOTIVE (TUNISIA)"/>
    <d v="2023-10-29T00:00:00"/>
    <s v="20231029-6002-2"/>
    <s v="203840007001-P1"/>
    <x v="1"/>
    <x v="0"/>
  </r>
  <r>
    <x v="56"/>
    <x v="56"/>
    <s v="(주)이건산전"/>
    <d v="2023-10-30T00:00:00"/>
    <s v="20231030-6001-2"/>
    <s v="ODTLM-064CA-16B25(NC)"/>
    <x v="1"/>
    <x v="428"/>
  </r>
  <r>
    <x v="56"/>
    <x v="56"/>
    <s v="건흥전기(주)"/>
    <d v="2023-10-31T00:00:00"/>
    <s v="20231031-6001-2"/>
    <s v="KPS-M64(Y TYPE) 외"/>
    <x v="1"/>
    <x v="2217"/>
  </r>
  <r>
    <x v="56"/>
    <x v="56"/>
    <s v="계림이엔티"/>
    <d v="2023-10-31T00:00:00"/>
    <s v="20231031-6002-2"/>
    <s v="OMD-R01U 외"/>
    <x v="1"/>
    <x v="2218"/>
  </r>
  <r>
    <x v="56"/>
    <x v="56"/>
    <s v="현대엘리베이터(주)"/>
    <d v="2023-10-31T00:00:00"/>
    <s v="20231031-6003-2"/>
    <s v="OES3259-BR-2045S-G02L01 외"/>
    <x v="1"/>
    <x v="2219"/>
  </r>
  <r>
    <x v="56"/>
    <x v="56"/>
    <s v="달슨(Dahlson)"/>
    <d v="2023-10-31T00:00:00"/>
    <s v="20231031-6005-4"/>
    <s v="OGR-U03 외"/>
    <x v="1"/>
    <x v="2220"/>
  </r>
  <r>
    <x v="56"/>
    <x v="56"/>
    <s v="주식회사 서진"/>
    <d v="2023-10-31T00:00:00"/>
    <s v="20231031-6006-2"/>
    <s v="ORI1210AS"/>
    <x v="1"/>
    <x v="2221"/>
  </r>
  <r>
    <x v="56"/>
    <x v="56"/>
    <s v="(주)아이마켓코리아"/>
    <d v="2023-10-31T00:00:00"/>
    <s v="20231031-6007-2"/>
    <s v="ORI1210AS 외"/>
    <x v="1"/>
    <x v="2222"/>
  </r>
  <r>
    <x v="56"/>
    <x v="56"/>
    <s v="현대무벡스 주식회사"/>
    <d v="2023-10-31T00:00:00"/>
    <s v="20231031-6008-2"/>
    <s v="SLC-10012-SA-A 외"/>
    <x v="1"/>
    <x v="2223"/>
  </r>
  <r>
    <x v="56"/>
    <x v="56"/>
    <s v="(주)서브원"/>
    <d v="2023-10-31T00:00:00"/>
    <s v="20231031-6009-2"/>
    <s v="OL44GLF-1CH 외"/>
    <x v="1"/>
    <x v="0"/>
  </r>
  <r>
    <x v="56"/>
    <x v="56"/>
    <s v="(주)녹십자메디스"/>
    <d v="2023-10-31T00:00:00"/>
    <s v="20231031-6010-2"/>
    <s v="OL415NFF 외"/>
    <x v="1"/>
    <x v="2224"/>
  </r>
  <r>
    <x v="56"/>
    <x v="56"/>
    <s v="(주)인터엠"/>
    <d v="2023-10-31T00:00:00"/>
    <s v="20231031-6011-2"/>
    <s v="ODTLM-064CA-16B5(TK)"/>
    <x v="1"/>
    <x v="2225"/>
  </r>
  <r>
    <x v="56"/>
    <x v="56"/>
    <s v="주식회사 마운트지앤디"/>
    <d v="2023-10-31T00:00:00"/>
    <s v="20231031-6012-2"/>
    <s v="OES3259-BR-2145-G29L01 외"/>
    <x v="1"/>
    <x v="2226"/>
  </r>
  <r>
    <x v="56"/>
    <x v="56"/>
    <s v="지에스엘리베이터 주식회사"/>
    <d v="2023-10-31T00:00:00"/>
    <s v="20231031-6013-2"/>
    <s v="OES3259-BR-2045-G02L01 외"/>
    <x v="1"/>
    <x v="198"/>
  </r>
  <r>
    <x v="56"/>
    <x v="56"/>
    <s v="전라북도 완주군"/>
    <d v="2023-10-31T00:00:00"/>
    <s v="20231031-6014-2"/>
    <s v="ODTLP-050-57K(E)"/>
    <x v="1"/>
    <x v="2227"/>
  </r>
  <r>
    <x v="56"/>
    <x v="56"/>
    <s v="카오스(주)"/>
    <d v="2023-10-31T00:00:00"/>
    <s v="20231031-6015-2"/>
    <s v="OPI30CFF-B(S) 외"/>
    <x v="1"/>
    <x v="2228"/>
  </r>
  <r>
    <x v="56"/>
    <x v="56"/>
    <s v="갤럭시아디바이스 구미2공장"/>
    <d v="2023-10-31T00:00:00"/>
    <s v="20231031-6016-2"/>
    <s v="LED_OL87KLB-1_SF"/>
    <x v="1"/>
    <x v="0"/>
  </r>
  <r>
    <x v="56"/>
    <x v="56"/>
    <s v="엘아이지넥스원(주)"/>
    <d v="2023-10-31T00:00:00"/>
    <s v="20231031-6017-2"/>
    <s v="4분할 PD 외"/>
    <x v="1"/>
    <x v="1336"/>
  </r>
  <r>
    <x v="56"/>
    <x v="56"/>
    <s v="주식회사 진셀바이오텍"/>
    <d v="2023-10-31T00:00:00"/>
    <s v="20231031-7034-4"/>
    <s v="10월 임대료외"/>
    <x v="1"/>
    <x v="2229"/>
  </r>
  <r>
    <x v="56"/>
    <x v="56"/>
    <s v="장수군청"/>
    <d v="2023-11-01T00:00:00"/>
    <s v="20231101-6001-2"/>
    <s v="프리즘랜즈, 편광유리"/>
    <x v="1"/>
    <x v="2230"/>
  </r>
  <r>
    <x v="56"/>
    <x v="56"/>
    <s v="ASIANTECH OPTIC CORP"/>
    <d v="2023-11-01T00:00:00"/>
    <s v="20231101-6002-2"/>
    <s v="OP30TS"/>
    <x v="1"/>
    <x v="0"/>
  </r>
  <r>
    <x v="56"/>
    <x v="56"/>
    <s v="김제교육지원청"/>
    <d v="2023-11-01T00:00:00"/>
    <s v="20231101-6003-2"/>
    <s v="ODTFL-1250M65K 외"/>
    <x v="1"/>
    <x v="2231"/>
  </r>
  <r>
    <x v="56"/>
    <x v="56"/>
    <s v="현승엘레베이터주식회사"/>
    <d v="2023-11-02T00:00:00"/>
    <s v="20231102-6001-2"/>
    <s v="OES3259-AR-2045-G01L01 외"/>
    <x v="1"/>
    <x v="251"/>
  </r>
  <r>
    <x v="56"/>
    <x v="56"/>
    <s v="OMRON(SHANGHAI)CO.,LTD"/>
    <d v="2023-11-02T00:00:00"/>
    <s v="20231102-6002-2"/>
    <s v="OL85NLD-O"/>
    <x v="1"/>
    <x v="0"/>
  </r>
  <r>
    <x v="56"/>
    <x v="56"/>
    <s v="주식회사 티솔루션 평택사업소"/>
    <d v="2023-11-03T00:00:00"/>
    <s v="20231103-6001-2"/>
    <s v="OES3259-BR-2045S-G02L01 외"/>
    <x v="1"/>
    <x v="251"/>
  </r>
  <r>
    <x v="56"/>
    <x v="56"/>
    <s v="NATEC Corporation"/>
    <d v="2023-11-03T00:00:00"/>
    <s v="20231103-6002-2"/>
    <s v="ODL-0630WE 외"/>
    <x v="1"/>
    <x v="0"/>
  </r>
  <r>
    <x v="56"/>
    <x v="56"/>
    <s v="주식회사 엠에스텍코리아"/>
    <d v="2023-11-03T00:00:00"/>
    <s v="20231103-6003-2"/>
    <s v="OL87NLD-R4SL"/>
    <x v="1"/>
    <x v="1249"/>
  </r>
  <r>
    <x v="56"/>
    <x v="56"/>
    <s v="RAYTRONJAPAN"/>
    <d v="2023-11-05T00:00:00"/>
    <s v="20231105-6001-2"/>
    <s v="SU7500CSP"/>
    <x v="1"/>
    <x v="0"/>
  </r>
  <r>
    <x v="56"/>
    <x v="56"/>
    <s v="김제교육지원청"/>
    <d v="2023-11-06T00:00:00"/>
    <s v="20231106-6001-4"/>
    <s v="ODTHP-OU150-57K(W)_AUTO"/>
    <x v="1"/>
    <x v="2232"/>
  </r>
  <r>
    <x v="56"/>
    <x v="56"/>
    <s v="김제교육지원청"/>
    <d v="2023-11-06T00:00:00"/>
    <s v="20231106-6002-2"/>
    <s v="ODTHP-OU150-57K(W)"/>
    <x v="1"/>
    <x v="2233"/>
  </r>
  <r>
    <x v="56"/>
    <x v="56"/>
    <s v="김제교육지원청"/>
    <d v="2023-11-06T00:00:00"/>
    <s v="20231106-6003-2"/>
    <s v="ODTBR-012-BR-01"/>
    <x v="1"/>
    <x v="2234"/>
  </r>
  <r>
    <x v="56"/>
    <x v="56"/>
    <s v="김제교육지원청"/>
    <d v="2023-11-06T00:00:00"/>
    <s v="20231106-6004-2"/>
    <s v="ODTFL-0640E157K(V2) 외"/>
    <x v="1"/>
    <x v="2235"/>
  </r>
  <r>
    <x v="56"/>
    <x v="56"/>
    <s v="지에스엘리베이터 주식회사"/>
    <d v="2023-11-08T00:00:00"/>
    <s v="20231108-6001-2"/>
    <s v="OES3259-AR-2045-G01L01 외"/>
    <x v="1"/>
    <x v="236"/>
  </r>
  <r>
    <x v="56"/>
    <x v="56"/>
    <s v="NATEC Corporation"/>
    <d v="2023-11-08T00:00:00"/>
    <s v="20231108-6002-2"/>
    <s v="OTD10MLFG"/>
    <x v="1"/>
    <x v="0"/>
  </r>
  <r>
    <x v="56"/>
    <x v="56"/>
    <s v="YOUNG OPTICS"/>
    <d v="2023-11-08T00:00:00"/>
    <s v="20231108-6003-2"/>
    <s v="P6034A-919"/>
    <x v="1"/>
    <x v="0"/>
  </r>
  <r>
    <x v="56"/>
    <x v="56"/>
    <s v="주식회사 맥스웨이"/>
    <d v="2023-11-08T00:00:00"/>
    <s v="20231108-6004-2"/>
    <s v="OMP-A503(L TYPE)"/>
    <x v="1"/>
    <x v="190"/>
  </r>
  <r>
    <x v="56"/>
    <x v="56"/>
    <s v="주식회사 티솔루션 평택사업소"/>
    <d v="2023-11-09T00:00:00"/>
    <s v="20231109-6001-2"/>
    <s v="OES3259-BR-2045S-G02L01 외"/>
    <x v="1"/>
    <x v="2210"/>
  </r>
  <r>
    <x v="56"/>
    <x v="56"/>
    <s v="주식회사 티솔루션 평택사업소"/>
    <d v="2023-11-09T00:00:00"/>
    <s v="20231109-6002-2"/>
    <s v="OES3259-BR-2045S-G29L90 외"/>
    <x v="1"/>
    <x v="251"/>
  </r>
  <r>
    <x v="56"/>
    <x v="56"/>
    <s v="주식회사 성운산업"/>
    <d v="2023-11-09T00:00:00"/>
    <s v="20231109-6003-2"/>
    <s v="OES3259-CT-2045S-G02L01 외"/>
    <x v="1"/>
    <x v="251"/>
  </r>
  <r>
    <x v="56"/>
    <x v="56"/>
    <s v="명성엘리베이터(주)"/>
    <d v="2023-11-09T00:00:00"/>
    <s v="20231109-6004-2"/>
    <s v="OES3259-BR-2045S-G02L01 외"/>
    <x v="1"/>
    <x v="251"/>
  </r>
  <r>
    <x v="56"/>
    <x v="56"/>
    <s v="CASCO(SUZHOU CHINA)"/>
    <d v="2023-11-09T00:00:00"/>
    <s v="20231109-6005-2"/>
    <s v="OP3216TF"/>
    <x v="1"/>
    <x v="0"/>
  </r>
  <r>
    <x v="56"/>
    <x v="56"/>
    <s v="Nanjing Evergreen trade co ltd"/>
    <d v="2023-11-09T00:00:00"/>
    <s v="20231109-6006-2"/>
    <s v="OHD4406NE-3 외"/>
    <x v="1"/>
    <x v="0"/>
  </r>
  <r>
    <x v="56"/>
    <x v="56"/>
    <s v="다복테크"/>
    <d v="2023-11-10T00:00:00"/>
    <s v="20231110-6001-2"/>
    <s v="OES3259-AR-2045-G01L01 외"/>
    <x v="1"/>
    <x v="474"/>
  </r>
  <r>
    <x v="56"/>
    <x v="56"/>
    <s v="엘지전자(주)"/>
    <d v="2023-11-10T00:00:00"/>
    <s v="20231110-6002-2"/>
    <s v="Al Wheel"/>
    <x v="1"/>
    <x v="380"/>
  </r>
  <r>
    <x v="56"/>
    <x v="56"/>
    <s v="(주)한성엘리베이터"/>
    <d v="2023-11-11T00:00:00"/>
    <s v="20231111-6001-2"/>
    <s v="OES3259-BR-2045-G02L01 외"/>
    <x v="1"/>
    <x v="329"/>
  </r>
  <r>
    <x v="56"/>
    <x v="56"/>
    <s v="주식회사 성운산업"/>
    <d v="2023-11-11T00:00:00"/>
    <s v="20231111-6002-2"/>
    <s v="OES3259-CT-2045S-G02L01 외"/>
    <x v="1"/>
    <x v="2210"/>
  </r>
  <r>
    <x v="56"/>
    <x v="56"/>
    <s v="주식회사 성운산업"/>
    <d v="2023-11-11T00:00:00"/>
    <s v="20231111-6003-2"/>
    <s v="OES3259-BR-2045S-G29L90 외"/>
    <x v="1"/>
    <x v="251"/>
  </r>
  <r>
    <x v="56"/>
    <x v="56"/>
    <s v="RAYTRONJAPAN"/>
    <d v="2023-11-12T00:00:00"/>
    <s v="20231112-6001-2"/>
    <s v="SU7500CSP 외"/>
    <x v="1"/>
    <x v="0"/>
  </r>
  <r>
    <x v="56"/>
    <x v="56"/>
    <s v="CASCO AUTOMOTIVE (TUNISIA)"/>
    <d v="2023-11-13T00:00:00"/>
    <s v="20231113-6001-2"/>
    <s v="603850000302-V2 외"/>
    <x v="1"/>
    <x v="0"/>
  </r>
  <r>
    <x v="56"/>
    <x v="56"/>
    <s v="주식회사 맥스웨이"/>
    <d v="2023-11-14T00:00:00"/>
    <s v="20231114-6001-2"/>
    <s v="OMP-A502(F TYPE) 외"/>
    <x v="1"/>
    <x v="1604"/>
  </r>
  <r>
    <x v="56"/>
    <x v="56"/>
    <s v="현대엘리베이터(주)"/>
    <d v="2023-11-15T00:00:00"/>
    <s v="20231115-6001-2"/>
    <s v="OES3259-BR-2145S-G29L90 외"/>
    <x v="1"/>
    <x v="2236"/>
  </r>
  <r>
    <x v="56"/>
    <x v="56"/>
    <s v="주식회사 마운트지앤디"/>
    <d v="2023-11-15T00:00:00"/>
    <s v="20231115-6002-2"/>
    <s v="OES3259-BR-2045-G02L01 외"/>
    <x v="1"/>
    <x v="2237"/>
  </r>
  <r>
    <x v="56"/>
    <x v="56"/>
    <s v="(주)옵토하이텍"/>
    <d v="2023-11-15T00:00:00"/>
    <s v="20231115-6003-2"/>
    <s v="코팅액(KJR-9022)"/>
    <x v="1"/>
    <x v="236"/>
  </r>
  <r>
    <x v="56"/>
    <x v="56"/>
    <s v="완주산업단지사무소"/>
    <d v="2023-11-15T00:00:00"/>
    <s v="20231115-6004-2"/>
    <s v="LED램프 80W급"/>
    <x v="1"/>
    <x v="2069"/>
  </r>
  <r>
    <x v="56"/>
    <x v="56"/>
    <s v="전라북도 전주시"/>
    <d v="2023-11-15T00:00:00"/>
    <s v="20231115-6005-2"/>
    <s v="ODTDL-0615D57K(W) 외"/>
    <x v="1"/>
    <x v="2238"/>
  </r>
  <r>
    <x v="56"/>
    <x v="56"/>
    <s v="주식회사 엠에스텍코리아"/>
    <d v="2023-11-16T00:00:00"/>
    <s v="20231116-6001-2"/>
    <s v="OL87NLD-R4SL"/>
    <x v="1"/>
    <x v="1249"/>
  </r>
  <r>
    <x v="56"/>
    <x v="56"/>
    <s v="장수군청"/>
    <d v="2023-11-16T00:00:00"/>
    <s v="20231116-6002-4"/>
    <s v="ODTST-150R4-57KM1(S)"/>
    <x v="1"/>
    <x v="2239"/>
  </r>
  <r>
    <x v="56"/>
    <x v="56"/>
    <s v="SUNNY OPTICS(ZHONGSHAN) CO., L"/>
    <d v="2023-11-16T00:00:00"/>
    <s v="20231116-6003-2"/>
    <s v="P6036A-919"/>
    <x v="1"/>
    <x v="0"/>
  </r>
  <r>
    <x v="56"/>
    <x v="56"/>
    <s v="CASCO(SUZHOU CHINA)"/>
    <d v="2023-11-16T00:00:00"/>
    <s v="20231116-6004-2"/>
    <s v="OP3216TF"/>
    <x v="1"/>
    <x v="0"/>
  </r>
  <r>
    <x v="56"/>
    <x v="56"/>
    <s v="OMRON(SHANGHAI)CO.,LTD"/>
    <d v="2023-11-16T00:00:00"/>
    <s v="20231116-6005-2"/>
    <s v="OL85NLD-O 외"/>
    <x v="1"/>
    <x v="0"/>
  </r>
  <r>
    <x v="56"/>
    <x v="56"/>
    <s v="(주)신금성엘리베이터"/>
    <d v="2023-11-17T00:00:00"/>
    <s v="20231117-6001-2"/>
    <s v="OES3259-AR-2045-G01L01 외"/>
    <x v="1"/>
    <x v="251"/>
  </r>
  <r>
    <x v="56"/>
    <x v="56"/>
    <s v="(주)오디쎄미"/>
    <d v="2023-11-17T00:00:00"/>
    <s v="20231117-6002-2"/>
    <s v="ODN1011(M) 외"/>
    <x v="1"/>
    <x v="0"/>
  </r>
  <r>
    <x v="56"/>
    <x v="56"/>
    <s v="주식회사 엠에스텍코리아"/>
    <d v="2023-11-18T00:00:00"/>
    <s v="20231118-6001-2"/>
    <s v="OL87NLD-R4SL"/>
    <x v="1"/>
    <x v="643"/>
  </r>
  <r>
    <x v="56"/>
    <x v="56"/>
    <s v="OMRON(SHANGHAI)CO.,LTD"/>
    <d v="2023-11-18T00:00:00"/>
    <s v="20231118-6002-2"/>
    <s v="OL66MLF"/>
    <x v="1"/>
    <x v="0"/>
  </r>
  <r>
    <x v="56"/>
    <x v="56"/>
    <s v="RAYVAL"/>
    <d v="2023-11-18T00:00:00"/>
    <s v="20231118-6003-2"/>
    <s v="OP3216TF"/>
    <x v="1"/>
    <x v="0"/>
  </r>
  <r>
    <x v="56"/>
    <x v="56"/>
    <s v="NATEC Corporation"/>
    <d v="2023-11-19T00:00:00"/>
    <s v="20231119-6001-2"/>
    <s v="ODL-0630WE"/>
    <x v="1"/>
    <x v="0"/>
  </r>
  <r>
    <x v="56"/>
    <x v="56"/>
    <s v="한화에어로스페이스(주)"/>
    <d v="2023-11-20T00:00:00"/>
    <s v="20231120-6001-2"/>
    <s v="OPI14CFF-H 외"/>
    <x v="1"/>
    <x v="2015"/>
  </r>
  <r>
    <x v="56"/>
    <x v="56"/>
    <s v="한화에어로스페이스(주)"/>
    <d v="2023-11-20T00:00:00"/>
    <s v="20231120-6001-4"/>
    <s v="OPI14CFF-H 외"/>
    <x v="1"/>
    <x v="2240"/>
  </r>
  <r>
    <x v="56"/>
    <x v="56"/>
    <s v="한화에어로스페이스(주)"/>
    <d v="2023-11-20T00:00:00"/>
    <s v="20231120-6001-5"/>
    <s v="OPI14CFF-H 외"/>
    <x v="1"/>
    <x v="2032"/>
  </r>
  <r>
    <x v="56"/>
    <x v="56"/>
    <s v="한화에어로스페이스(주)"/>
    <d v="2023-11-20T00:00:00"/>
    <s v="20231120-6001-6"/>
    <s v="OPI14CFF-H 외"/>
    <x v="1"/>
    <x v="1889"/>
  </r>
  <r>
    <x v="56"/>
    <x v="56"/>
    <s v="한화에어로스페이스(주)"/>
    <d v="2023-11-20T00:00:00"/>
    <s v="20231120-6001-7"/>
    <s v="OPI14CFF-H 외"/>
    <x v="1"/>
    <x v="2176"/>
  </r>
  <r>
    <x v="56"/>
    <x v="56"/>
    <s v="주식회사 중앙첨단소재"/>
    <d v="2023-11-20T00:00:00"/>
    <s v="20231120-6002-2"/>
    <s v="ODTLM-180CW-24B16(SP)"/>
    <x v="1"/>
    <x v="2241"/>
  </r>
  <r>
    <x v="56"/>
    <x v="56"/>
    <s v="RAFAEL"/>
    <d v="2023-11-22T00:00:00"/>
    <s v="20231122-6001-2"/>
    <s v="OPI210GP"/>
    <x v="1"/>
    <x v="0"/>
  </r>
  <r>
    <x v="56"/>
    <x v="56"/>
    <s v="울산한국엘리베이터주식회사"/>
    <d v="2023-11-23T00:00:00"/>
    <s v="20231123-6001-2"/>
    <s v="OES3259-BR-2045-G02L01 외"/>
    <x v="1"/>
    <x v="474"/>
  </r>
  <r>
    <x v="56"/>
    <x v="56"/>
    <s v="CASCO(SUZHOU CHINA)"/>
    <d v="2023-11-23T00:00:00"/>
    <s v="20231123-6002-2"/>
    <s v="OP3216TF"/>
    <x v="1"/>
    <x v="0"/>
  </r>
  <r>
    <x v="56"/>
    <x v="56"/>
    <s v="SUNNY OPTICS(ZHONGSHAN) CO., L"/>
    <d v="2023-11-23T00:00:00"/>
    <s v="20231123-6003-2"/>
    <s v="P6036A-919"/>
    <x v="1"/>
    <x v="0"/>
  </r>
  <r>
    <x v="56"/>
    <x v="56"/>
    <s v="달슨(Dahlson)"/>
    <d v="2023-11-23T00:00:00"/>
    <s v="20231123-6004-2"/>
    <s v="OL85KFF-HL2"/>
    <x v="1"/>
    <x v="0"/>
  </r>
  <r>
    <x v="56"/>
    <x v="56"/>
    <s v="(주)세영기술"/>
    <d v="2023-11-24T00:00:00"/>
    <s v="20231124-6001-2"/>
    <s v="OL87NLD-R4SL"/>
    <x v="1"/>
    <x v="373"/>
  </r>
  <r>
    <x v="56"/>
    <x v="56"/>
    <s v="주식회사히타치터미널솔루션즈코리아"/>
    <d v="2023-11-24T00:00:00"/>
    <s v="20231124-6002-2"/>
    <s v="IR44 LED BOARD 외"/>
    <x v="1"/>
    <x v="1604"/>
  </r>
  <r>
    <x v="56"/>
    <x v="56"/>
    <s v="DK전자"/>
    <d v="2023-11-24T00:00:00"/>
    <s v="20231124-6003-2"/>
    <s v="OL375KLB 외"/>
    <x v="1"/>
    <x v="2242"/>
  </r>
  <r>
    <x v="56"/>
    <x v="56"/>
    <s v="(주)오상헬스케어"/>
    <d v="2023-11-24T00:00:00"/>
    <s v="20231124-6004-2"/>
    <s v="OGR-102P"/>
    <x v="1"/>
    <x v="2243"/>
  </r>
  <r>
    <x v="56"/>
    <x v="56"/>
    <s v="주식회사 창조테크놀러지"/>
    <d v="2023-11-24T00:00:00"/>
    <s v="20231124-6005-2"/>
    <s v="OTD10NF 외"/>
    <x v="1"/>
    <x v="1599"/>
  </r>
  <r>
    <x v="56"/>
    <x v="56"/>
    <s v="금강테크(주)"/>
    <d v="2023-11-24T00:00:00"/>
    <s v="20231124-6006-2"/>
    <s v="OAS-2608SD/L-WY 외"/>
    <x v="1"/>
    <x v="2244"/>
  </r>
  <r>
    <x v="56"/>
    <x v="56"/>
    <s v="주식회사 휴레브"/>
    <d v="2023-11-24T00:00:00"/>
    <s v="20231124-6007-2"/>
    <s v="OL660/910VM2-2 개발비 외"/>
    <x v="1"/>
    <x v="2245"/>
  </r>
  <r>
    <x v="56"/>
    <x v="56"/>
    <s v="주식회사 에스앤피씨오"/>
    <d v="2023-11-24T00:00:00"/>
    <s v="20231124-6009-2"/>
    <s v="OAS-2612SD/L-WS 외"/>
    <x v="1"/>
    <x v="2246"/>
  </r>
  <r>
    <x v="56"/>
    <x v="56"/>
    <s v="천지인메디칼"/>
    <d v="2023-11-24T00:00:00"/>
    <s v="20231124-6010-2"/>
    <s v="OP20M2-3 외"/>
    <x v="1"/>
    <x v="1559"/>
  </r>
  <r>
    <x v="56"/>
    <x v="56"/>
    <s v="(주)아이트로닉스"/>
    <d v="2023-11-24T00:00:00"/>
    <s v="20231124-6011-2"/>
    <s v="A/S 외"/>
    <x v="1"/>
    <x v="204"/>
  </r>
  <r>
    <x v="56"/>
    <x v="56"/>
    <s v="(주)오디쎄미"/>
    <d v="2023-11-24T00:00:00"/>
    <s v="20231124-6012-2"/>
    <s v="PD-2 외"/>
    <x v="1"/>
    <x v="2247"/>
  </r>
  <r>
    <x v="56"/>
    <x v="56"/>
    <s v="세방엘리베이터 주식회사"/>
    <d v="2023-11-25T00:00:00"/>
    <s v="20231125-6001-2"/>
    <s v="OES3259-BR-2045S-G02L01 외"/>
    <x v="1"/>
    <x v="251"/>
  </r>
  <r>
    <x v="56"/>
    <x v="56"/>
    <s v="RAYTRONJAPAN"/>
    <d v="2023-11-25T00:00:00"/>
    <s v="20231125-6002-4"/>
    <s v="LC-5000B 외"/>
    <x v="1"/>
    <x v="0"/>
  </r>
  <r>
    <x v="56"/>
    <x v="56"/>
    <s v="CASCO AUTOMOTIVE (TUNISIA)"/>
    <d v="2023-11-26T00:00:00"/>
    <s v="20231126-6001-2"/>
    <s v="203840007001-P1"/>
    <x v="1"/>
    <x v="0"/>
  </r>
  <r>
    <x v="56"/>
    <x v="56"/>
    <s v="SHENZHEN CITY SUNMOON ELEC"/>
    <d v="2023-11-26T00:00:00"/>
    <s v="20231126-6002-2"/>
    <s v="OP30TS"/>
    <x v="1"/>
    <x v="0"/>
  </r>
  <r>
    <x v="56"/>
    <x v="56"/>
    <s v="유한회사 엘제이금속"/>
    <d v="2023-11-27T00:00:00"/>
    <s v="20231127-7022-3"/>
    <s v="리드프레임 부산물 매각"/>
    <x v="1"/>
    <x v="2248"/>
  </r>
  <r>
    <x v="56"/>
    <x v="56"/>
    <s v="건흥전기(주)"/>
    <d v="2023-11-30T00:00:00"/>
    <s v="20231130-6001-2"/>
    <s v="KPS-CTHN"/>
    <x v="1"/>
    <x v="329"/>
  </r>
  <r>
    <x v="56"/>
    <x v="56"/>
    <s v="주식회사 티라아트로보"/>
    <d v="2023-11-30T00:00:00"/>
    <s v="20231130-6003-4"/>
    <s v="OMP-A503(L TYPE) 외"/>
    <x v="1"/>
    <x v="2249"/>
  </r>
  <r>
    <x v="56"/>
    <x v="56"/>
    <s v="(주)아이마켓코리아"/>
    <d v="2023-11-30T00:00:00"/>
    <s v="20231130-6004-2"/>
    <s v="OMP-A502(F TYPE)"/>
    <x v="1"/>
    <x v="591"/>
  </r>
  <r>
    <x v="56"/>
    <x v="56"/>
    <s v="미래산업(주)"/>
    <d v="2023-11-30T00:00:00"/>
    <s v="20231130-6005-2"/>
    <s v="OAS-2612SD/L-WY-CON 외"/>
    <x v="1"/>
    <x v="2250"/>
  </r>
  <r>
    <x v="56"/>
    <x v="56"/>
    <s v="계림이엔티"/>
    <d v="2023-11-30T00:00:00"/>
    <s v="20231130-6006-2"/>
    <s v="OMS-TVN 외"/>
    <x v="1"/>
    <x v="1935"/>
  </r>
  <r>
    <x v="56"/>
    <x v="56"/>
    <s v="(주)신도리코"/>
    <d v="2023-11-30T00:00:00"/>
    <s v="20231130-6007-2"/>
    <s v="금형(토너량 검출센서/하우징) 외"/>
    <x v="1"/>
    <x v="2251"/>
  </r>
  <r>
    <x v="56"/>
    <x v="56"/>
    <s v="(주)신도리코"/>
    <d v="2023-11-30T00:00:00"/>
    <s v="20231130-6007-4"/>
    <s v="금형(토너량 검출센서/하우징) 외"/>
    <x v="1"/>
    <x v="2251"/>
  </r>
  <r>
    <x v="56"/>
    <x v="56"/>
    <s v="(주)신도리코"/>
    <d v="2023-11-30T00:00:00"/>
    <s v="20231130-6007-5"/>
    <s v="금형(토너량 검출센서/하우징) 외"/>
    <x v="1"/>
    <x v="2252"/>
  </r>
  <r>
    <x v="56"/>
    <x v="56"/>
    <s v="카오스(주)"/>
    <d v="2023-11-30T00:00:00"/>
    <s v="20231130-6008-2"/>
    <s v="OGR-3020T 외"/>
    <x v="1"/>
    <x v="2253"/>
  </r>
  <r>
    <x v="56"/>
    <x v="56"/>
    <s v="(주)서브원"/>
    <d v="2023-11-30T00:00:00"/>
    <s v="20231130-6009-2"/>
    <s v="OL44GLF-1CH 외"/>
    <x v="1"/>
    <x v="0"/>
  </r>
  <r>
    <x v="56"/>
    <x v="56"/>
    <s v="달슨(Dahlson)"/>
    <d v="2023-11-30T00:00:00"/>
    <s v="20231130-6010-4"/>
    <s v="OGR-U03 외"/>
    <x v="1"/>
    <x v="2254"/>
  </r>
  <r>
    <x v="56"/>
    <x v="56"/>
    <s v="주식회사 티솔루션 평택사업소"/>
    <d v="2023-11-30T00:00:00"/>
    <s v="20231130-6011-2"/>
    <s v="OES3259-BR-2045S-G29L90 외"/>
    <x v="1"/>
    <x v="251"/>
  </r>
  <r>
    <x v="56"/>
    <x v="56"/>
    <s v="한일산전"/>
    <d v="2023-11-30T00:00:00"/>
    <s v="20231130-6012-2"/>
    <s v="OAS-3032HD-SL2-B(8M) 외"/>
    <x v="1"/>
    <x v="380"/>
  </r>
  <r>
    <x v="56"/>
    <x v="56"/>
    <s v="주식회사 마운트지앤디"/>
    <d v="2023-11-30T00:00:00"/>
    <s v="20231130-6014-4"/>
    <s v="OES3259-BR-2045S-G02L01 외"/>
    <x v="1"/>
    <x v="2255"/>
  </r>
  <r>
    <x v="56"/>
    <x v="56"/>
    <s v="(주)신도리코"/>
    <d v="2023-11-30T00:00:00"/>
    <s v="20231130-6015-2"/>
    <s v="OP30TS"/>
    <x v="1"/>
    <x v="445"/>
  </r>
  <r>
    <x v="56"/>
    <x v="56"/>
    <s v="주식회사 서진"/>
    <d v="2023-11-30T00:00:00"/>
    <s v="20231130-6016-2"/>
    <s v="ORI1210AS"/>
    <x v="1"/>
    <x v="2256"/>
  </r>
  <r>
    <x v="56"/>
    <x v="56"/>
    <s v="현대엘리베이터(주)"/>
    <d v="2023-11-30T00:00:00"/>
    <s v="20231130-6017-2"/>
    <s v="OES3259-BR-2045S-G01L01(SOL) 외"/>
    <x v="1"/>
    <x v="2257"/>
  </r>
  <r>
    <x v="56"/>
    <x v="56"/>
    <s v="갤럭시아디바이스 구미2공장"/>
    <d v="2023-11-30T00:00:00"/>
    <s v="20231130-6018-2"/>
    <s v="TR_OTD10KLC_SF 외"/>
    <x v="1"/>
    <x v="0"/>
  </r>
  <r>
    <x v="56"/>
    <x v="56"/>
    <s v="OMRON(SHANGHAI)CO.,LTD"/>
    <d v="2023-11-30T00:00:00"/>
    <s v="20231130-6019-2"/>
    <s v="OL85NLD-O"/>
    <x v="1"/>
    <x v="0"/>
  </r>
  <r>
    <x v="56"/>
    <x v="56"/>
    <s v="CASCO(SUZHOU CHINA)"/>
    <d v="2023-11-30T00:00:00"/>
    <s v="20231130-6020-2"/>
    <s v="OP3216TF"/>
    <x v="1"/>
    <x v="0"/>
  </r>
  <r>
    <x v="56"/>
    <x v="56"/>
    <s v="엘아이지넥스원(주)"/>
    <d v="2023-11-30T00:00:00"/>
    <s v="20231130-6021-2"/>
    <s v="4분할 PD"/>
    <x v="1"/>
    <x v="885"/>
  </r>
  <r>
    <x v="56"/>
    <x v="56"/>
    <s v="현대무벡스 주식회사"/>
    <d v="2023-11-30T00:00:00"/>
    <s v="20231130-6022-2"/>
    <s v="A/S"/>
    <x v="1"/>
    <x v="195"/>
  </r>
  <r>
    <x v="56"/>
    <x v="56"/>
    <s v="엘아이지넥스원(주)"/>
    <d v="2023-11-30T00:00:00"/>
    <s v="20231130-6023-2"/>
    <s v="4분할 PD"/>
    <x v="1"/>
    <x v="1336"/>
  </r>
  <r>
    <x v="56"/>
    <x v="56"/>
    <s v="주식회사 진셀바이오텍"/>
    <d v="2023-11-30T00:00:00"/>
    <s v="20231130-7029-4"/>
    <s v="11월 임대료외"/>
    <x v="1"/>
    <x v="2258"/>
  </r>
  <r>
    <x v="56"/>
    <x v="56"/>
    <s v="전라북도정읍교육지원청"/>
    <d v="2023-12-01T00:00:00"/>
    <s v="20231201-6001-2"/>
    <s v="ODTAT-012M15KW-V2 외"/>
    <x v="1"/>
    <x v="1217"/>
  </r>
  <r>
    <x v="56"/>
    <x v="56"/>
    <s v="전라북도정읍교육지원청"/>
    <d v="2023-12-01T00:00:00"/>
    <s v="20231201-6002-2"/>
    <s v="ODTHP-OU150-57K(W)"/>
    <x v="1"/>
    <x v="2233"/>
  </r>
  <r>
    <x v="56"/>
    <x v="56"/>
    <s v="신성시스템"/>
    <d v="2023-12-02T00:00:00"/>
    <s v="20231202-6001-2"/>
    <s v="OES3259-BR-2045S-G02L01 외"/>
    <x v="1"/>
    <x v="251"/>
  </r>
  <r>
    <x v="56"/>
    <x v="56"/>
    <s v="RAYTRONJAPAN"/>
    <d v="2023-12-03T00:00:00"/>
    <s v="20231203-6001-2"/>
    <s v="SU7500CSP"/>
    <x v="1"/>
    <x v="0"/>
  </r>
  <r>
    <x v="56"/>
    <x v="56"/>
    <s v="(주)현영아이티"/>
    <d v="2023-12-04T00:00:00"/>
    <s v="20231204-6001-2"/>
    <s v="OL375KLB"/>
    <x v="1"/>
    <x v="607"/>
  </r>
  <r>
    <x v="56"/>
    <x v="56"/>
    <s v="우정사업본부"/>
    <d v="2023-12-04T00:00:00"/>
    <s v="20231204-6002-2"/>
    <s v="ODTSC-VL-BO-10-18W"/>
    <x v="1"/>
    <x v="2259"/>
  </r>
  <r>
    <x v="56"/>
    <x v="56"/>
    <s v="우정사업본부"/>
    <d v="2023-12-04T00:00:00"/>
    <s v="20231204-6003-2"/>
    <s v="센서등(ODTLS-010-57K) 외"/>
    <x v="1"/>
    <x v="2260"/>
  </r>
  <r>
    <x v="56"/>
    <x v="56"/>
    <s v="우정사업본부"/>
    <d v="2023-12-04T00:00:00"/>
    <s v="20231204-6004-2"/>
    <s v="ODTSC-VL-BO-10-18W"/>
    <x v="1"/>
    <x v="2259"/>
  </r>
  <r>
    <x v="56"/>
    <x v="56"/>
    <s v="우정사업본부"/>
    <d v="2023-12-04T00:00:00"/>
    <s v="20231204-6005-2"/>
    <s v="ODTFL-1240E157K(V2) 외"/>
    <x v="1"/>
    <x v="2261"/>
  </r>
  <r>
    <x v="56"/>
    <x v="56"/>
    <s v="우정사업본부"/>
    <d v="2023-12-04T00:00:00"/>
    <s v="20231204-6007-2"/>
    <s v="ODTSC-VL-BO-10-18W"/>
    <x v="1"/>
    <x v="2262"/>
  </r>
  <r>
    <x v="56"/>
    <x v="56"/>
    <s v="우정사업본부"/>
    <d v="2023-12-04T00:00:00"/>
    <s v="20231204-6008-2"/>
    <s v="ODTDL-0615D57K(W) 외"/>
    <x v="1"/>
    <x v="2263"/>
  </r>
  <r>
    <x v="56"/>
    <x v="56"/>
    <s v="우정사업본부"/>
    <d v="2023-12-04T00:00:00"/>
    <s v="20231204-6009-4"/>
    <s v="ODTHP-OU150-57K(W) 외"/>
    <x v="1"/>
    <x v="2264"/>
  </r>
  <r>
    <x v="56"/>
    <x v="56"/>
    <s v="우정사업본부"/>
    <d v="2023-12-04T00:00:00"/>
    <s v="20231204-6010-2"/>
    <s v="ODTFL-1240E157K(V2) 외"/>
    <x v="1"/>
    <x v="2265"/>
  </r>
  <r>
    <x v="56"/>
    <x v="56"/>
    <s v="하나엘리베이터(주)"/>
    <d v="2023-12-05T00:00:00"/>
    <s v="20231205-6001-2"/>
    <s v="OES3259-BR-2045-G02L01 외"/>
    <x v="1"/>
    <x v="865"/>
  </r>
  <r>
    <x v="56"/>
    <x v="56"/>
    <s v="다복테크"/>
    <d v="2023-12-05T00:00:00"/>
    <s v="20231205-6002-2"/>
    <s v="OES3259-BR-2045-G02L01 외"/>
    <x v="1"/>
    <x v="2266"/>
  </r>
  <r>
    <x v="56"/>
    <x v="56"/>
    <s v="RAFAEL"/>
    <d v="2023-12-05T00:00:00"/>
    <s v="20231205-6003-2"/>
    <s v="OPI50KFF-RA"/>
    <x v="1"/>
    <x v="0"/>
  </r>
  <r>
    <x v="56"/>
    <x v="56"/>
    <s v="문화체육관광부 국립국악원"/>
    <d v="2023-12-05T00:00:00"/>
    <s v="20231205-6004-2"/>
    <s v="ODTSC-TS181430"/>
    <x v="1"/>
    <x v="2267"/>
  </r>
  <r>
    <x v="56"/>
    <x v="56"/>
    <s v="엘지전자(주)"/>
    <d v="2023-12-06T00:00:00"/>
    <s v="20231206-6001-2"/>
    <s v="LED 광원모듈"/>
    <x v="1"/>
    <x v="2268"/>
  </r>
  <r>
    <x v="56"/>
    <x v="56"/>
    <s v="NATEC Corporation"/>
    <d v="2023-12-06T00:00:00"/>
    <s v="20231206-6002-2"/>
    <s v="OTD10MLFG"/>
    <x v="1"/>
    <x v="0"/>
  </r>
  <r>
    <x v="56"/>
    <x v="56"/>
    <s v="Elbit Systems-EW an SIGINT Elisra Ltd."/>
    <d v="2023-12-06T00:00:00"/>
    <s v="20231206-6003-2"/>
    <s v="BAND3"/>
    <x v="1"/>
    <x v="0"/>
  </r>
  <r>
    <x v="56"/>
    <x v="56"/>
    <s v="CASCO(SUZHOU CHINA)"/>
    <d v="2023-12-06T00:00:00"/>
    <s v="20231206-6004-2"/>
    <s v="OP3216TF"/>
    <x v="1"/>
    <x v="0"/>
  </r>
  <r>
    <x v="56"/>
    <x v="56"/>
    <s v="다복테크"/>
    <d v="2023-12-07T00:00:00"/>
    <s v="20231207-6001-2"/>
    <s v="OES3259-BR-2045S-G29L90 외"/>
    <x v="1"/>
    <x v="251"/>
  </r>
  <r>
    <x v="56"/>
    <x v="56"/>
    <s v="주식회사 동양엘리베이터"/>
    <d v="2023-12-07T00:00:00"/>
    <s v="20231207-6002-2"/>
    <s v="OES3259-BR-2045-G29L90 외"/>
    <x v="1"/>
    <x v="172"/>
  </r>
  <r>
    <x v="56"/>
    <x v="56"/>
    <s v="신화엘리베이터(주)"/>
    <d v="2023-12-07T00:00:00"/>
    <s v="20231207-6003-2"/>
    <s v="OES3259-BR-2145-G29L90 외"/>
    <x v="1"/>
    <x v="718"/>
  </r>
  <r>
    <x v="56"/>
    <x v="56"/>
    <s v="장수군청"/>
    <d v="2023-12-07T00:00:00"/>
    <s v="20231207-6004-2"/>
    <s v="ODTLN-015-01 외"/>
    <x v="1"/>
    <x v="2269"/>
  </r>
  <r>
    <x v="56"/>
    <x v="56"/>
    <s v="Union Optical technology Co., Ltd"/>
    <d v="2023-12-07T00:00:00"/>
    <s v="20231207-6005-2"/>
    <s v="P6030A-919"/>
    <x v="1"/>
    <x v="0"/>
  </r>
  <r>
    <x v="56"/>
    <x v="56"/>
    <s v="전라북도 완주군"/>
    <d v="2023-12-07T00:00:00"/>
    <s v="20231207-6006-2"/>
    <s v="ODTLP-050-57K(E)"/>
    <x v="1"/>
    <x v="2270"/>
  </r>
  <r>
    <x v="56"/>
    <x v="56"/>
    <s v="전라북도 완주군"/>
    <d v="2023-12-07T00:00:00"/>
    <s v="20231207-6007-2"/>
    <s v="ODTLP-050-57K(E)"/>
    <x v="1"/>
    <x v="2271"/>
  </r>
  <r>
    <x v="56"/>
    <x v="56"/>
    <s v="전라북도 완주군"/>
    <d v="2023-12-07T00:00:00"/>
    <s v="20231207-6008-2"/>
    <s v="ODTLP-050-57K(E)"/>
    <x v="1"/>
    <x v="2272"/>
  </r>
  <r>
    <x v="56"/>
    <x v="56"/>
    <s v="금강테크(주)"/>
    <d v="2023-12-08T00:00:00"/>
    <s v="20231208-6001-2"/>
    <s v="OAS-2616SD/L-WY"/>
    <x v="1"/>
    <x v="2273"/>
  </r>
  <r>
    <x v="56"/>
    <x v="56"/>
    <s v="OMRON(SHANGHAI)CO.,LTD"/>
    <d v="2023-12-08T00:00:00"/>
    <s v="20231208-6002-2"/>
    <s v="ODL-0630WA"/>
    <x v="1"/>
    <x v="0"/>
  </r>
  <r>
    <x v="56"/>
    <x v="56"/>
    <s v="전라북도 완주군"/>
    <d v="2023-12-08T00:00:00"/>
    <s v="20231208-6003-2"/>
    <s v="ODTHP-0654M-W57(V2)"/>
    <x v="1"/>
    <x v="2274"/>
  </r>
  <r>
    <x v="56"/>
    <x v="56"/>
    <s v="RAYTRONJAPAN"/>
    <d v="2023-12-10T00:00:00"/>
    <s v="20231210-6001-2"/>
    <s v="SU7500CSP 외"/>
    <x v="1"/>
    <x v="0"/>
  </r>
  <r>
    <x v="56"/>
    <x v="56"/>
    <s v="주식회사 맥스웨이"/>
    <d v="2023-12-11T00:00:00"/>
    <s v="20231211-6001-2"/>
    <s v="OMP-A503(L TYPE)"/>
    <x v="1"/>
    <x v="473"/>
  </r>
  <r>
    <x v="56"/>
    <x v="56"/>
    <s v="(주)디앤비"/>
    <d v="2023-12-11T00:00:00"/>
    <s v="20231211-6002-2"/>
    <s v="2C-PD-IR 외"/>
    <x v="1"/>
    <x v="2275"/>
  </r>
  <r>
    <x v="56"/>
    <x v="56"/>
    <s v="(주)카운텍"/>
    <d v="2023-12-12T00:00:00"/>
    <s v="20231212-6001-2"/>
    <s v="16채널 계수기"/>
    <x v="1"/>
    <x v="1002"/>
  </r>
  <r>
    <x v="56"/>
    <x v="56"/>
    <s v="CASCO AUTOMOTIVE (TUNISIA)"/>
    <d v="2023-12-12T00:00:00"/>
    <s v="20231212-6002-2"/>
    <s v="OP3216TF 외"/>
    <x v="1"/>
    <x v="0"/>
  </r>
  <r>
    <x v="56"/>
    <x v="56"/>
    <s v="주식회사 티솔루션 평택사업소"/>
    <d v="2023-12-13T00:00:00"/>
    <s v="20231213-6001-2"/>
    <s v="OES3259-BR-2045S-G29L90 외"/>
    <x v="1"/>
    <x v="251"/>
  </r>
  <r>
    <x v="56"/>
    <x v="56"/>
    <s v="전라북도 완주군"/>
    <d v="2023-12-13T00:00:00"/>
    <s v="20231213-6005-2"/>
    <s v="ODTSC-TS181430 외"/>
    <x v="1"/>
    <x v="2276"/>
  </r>
  <r>
    <x v="56"/>
    <x v="56"/>
    <s v="전라북도 완주군"/>
    <d v="2023-12-13T00:00:00"/>
    <s v="20231213-6006-4"/>
    <s v="ODTSF-50S4-57KB(S)"/>
    <x v="1"/>
    <x v="2277"/>
  </r>
  <r>
    <x v="56"/>
    <x v="56"/>
    <s v="전라북도교육청"/>
    <d v="2023-12-13T00:00:00"/>
    <s v="20231213-6007-2"/>
    <s v="ODTBR-012-BR-01"/>
    <x v="1"/>
    <x v="2278"/>
  </r>
  <r>
    <x v="56"/>
    <x v="56"/>
    <s v="전라북도교육청"/>
    <d v="2023-12-13T00:00:00"/>
    <s v="20231213-6008-2"/>
    <s v="다운라이트(L1, 10W, 5700K) 외"/>
    <x v="1"/>
    <x v="2279"/>
  </r>
  <r>
    <x v="56"/>
    <x v="56"/>
    <s v="NATEC Corporation"/>
    <d v="2023-12-13T00:00:00"/>
    <s v="20231213-6009-2"/>
    <s v="ODL-0630WE 외"/>
    <x v="1"/>
    <x v="0"/>
  </r>
  <r>
    <x v="56"/>
    <x v="56"/>
    <s v="Nanjing Evergreen trade co ltd"/>
    <d v="2023-12-13T00:00:00"/>
    <s v="20231213-6010-2"/>
    <s v="OHD4806NE"/>
    <x v="1"/>
    <x v="0"/>
  </r>
  <r>
    <x v="56"/>
    <x v="56"/>
    <s v="SUNNY OPTICS(ZHONGSHAN) CO., L"/>
    <d v="2023-12-13T00:00:00"/>
    <s v="20231213-6011-2"/>
    <s v="P6036A-919"/>
    <x v="1"/>
    <x v="0"/>
  </r>
  <r>
    <x v="56"/>
    <x v="56"/>
    <s v="엘지전자(주)"/>
    <d v="2023-12-13T00:00:00"/>
    <s v="20231213-6012-2"/>
    <s v="세라믹 형광체"/>
    <x v="1"/>
    <x v="239"/>
  </r>
  <r>
    <x v="56"/>
    <x v="56"/>
    <s v="CASCO(SUZHOU CHINA)"/>
    <d v="2023-12-14T00:00:00"/>
    <s v="20231214-6002-2"/>
    <s v="OP3216TF"/>
    <x v="1"/>
    <x v="0"/>
  </r>
  <r>
    <x v="56"/>
    <x v="56"/>
    <s v="OMRON(SHANGHAI)CO.,LTD"/>
    <d v="2023-12-14T00:00:00"/>
    <s v="20231214-6003-2"/>
    <s v="ODL-0630WA"/>
    <x v="1"/>
    <x v="0"/>
  </r>
  <r>
    <x v="56"/>
    <x v="56"/>
    <s v="(주)와이드 테크놀러지"/>
    <d v="2023-12-14T00:00:00"/>
    <s v="20231214-6004-2"/>
    <s v="OTD06KLA-1"/>
    <x v="1"/>
    <x v="2280"/>
  </r>
  <r>
    <x v="56"/>
    <x v="56"/>
    <s v="전라북도 완주군"/>
    <d v="2023-12-14T00:00:00"/>
    <s v="20231214-6005-2"/>
    <s v="ODTDL-0615D57K(W) 외"/>
    <x v="1"/>
    <x v="2281"/>
  </r>
  <r>
    <x v="56"/>
    <x v="56"/>
    <s v="전라북도 완주군"/>
    <d v="2023-12-14T00:00:00"/>
    <s v="20231214-6006-2"/>
    <s v="원형직부(SC-LC61) 외"/>
    <x v="1"/>
    <x v="1217"/>
  </r>
  <r>
    <x v="56"/>
    <x v="56"/>
    <s v="(주)바로엘리베이터"/>
    <d v="2023-12-15T00:00:00"/>
    <s v="20231215-6001-2"/>
    <s v="OES3259-BR-2045-G02L01 외"/>
    <x v="1"/>
    <x v="251"/>
  </r>
  <r>
    <x v="56"/>
    <x v="56"/>
    <s v="다복테크"/>
    <d v="2023-12-15T00:00:00"/>
    <s v="20231215-6002-2"/>
    <s v="OES3259-BR-2045-G02L01 외"/>
    <x v="1"/>
    <x v="251"/>
  </r>
  <r>
    <x v="56"/>
    <x v="56"/>
    <s v="현대엘리베이터(주)"/>
    <d v="2023-12-15T00:00:00"/>
    <s v="20231215-6003-2"/>
    <s v="OES3259-BR-2145S-G01L01(SOL) 외"/>
    <x v="1"/>
    <x v="2282"/>
  </r>
  <r>
    <x v="56"/>
    <x v="56"/>
    <s v="(주)오디쎄미"/>
    <d v="2023-12-15T00:00:00"/>
    <s v="20231215-6005-2"/>
    <s v="OHT0506P 외"/>
    <x v="1"/>
    <x v="0"/>
  </r>
  <r>
    <x v="56"/>
    <x v="56"/>
    <s v="(주)한성엔지니어링"/>
    <d v="2023-12-15T00:00:00"/>
    <s v="20231215-6007-2"/>
    <s v="OMP-A613 (L TYPE)"/>
    <x v="1"/>
    <x v="2283"/>
  </r>
  <r>
    <x v="56"/>
    <x v="56"/>
    <s v="주식회사 마운트지앤디"/>
    <d v="2023-12-15T00:00:00"/>
    <s v="20231215-6009-4"/>
    <s v="OES3259-BR-2245-G90L01 외"/>
    <x v="1"/>
    <x v="2284"/>
  </r>
  <r>
    <x v="56"/>
    <x v="56"/>
    <s v="(주)신도리코"/>
    <d v="2023-12-15T00:00:00"/>
    <s v="20231215-6010-2"/>
    <s v="OP30TS"/>
    <x v="1"/>
    <x v="445"/>
  </r>
  <r>
    <x v="56"/>
    <x v="56"/>
    <s v="(주)서브원"/>
    <d v="2023-12-15T00:00:00"/>
    <s v="20231215-6011-2"/>
    <s v="OL44GLF-1CH 외"/>
    <x v="1"/>
    <x v="0"/>
  </r>
  <r>
    <x v="56"/>
    <x v="56"/>
    <s v="RAYTRONJAPAN"/>
    <d v="2023-12-17T00:00:00"/>
    <s v="20231217-6001-2"/>
    <s v="SU7500CSP"/>
    <x v="1"/>
    <x v="0"/>
  </r>
  <r>
    <x v="56"/>
    <x v="56"/>
    <s v="NATEC Corporation"/>
    <d v="2023-12-17T00:00:00"/>
    <s v="20231217-6002-2"/>
    <s v="OL94MLF"/>
    <x v="1"/>
    <x v="0"/>
  </r>
  <r>
    <x v="56"/>
    <x v="56"/>
    <s v="주식회사 티솔루션 평택사업소"/>
    <d v="2023-12-19T00:00:00"/>
    <s v="20231219-6001-2"/>
    <s v="OES3259-BR-2045S-G02L01 외"/>
    <x v="1"/>
    <x v="251"/>
  </r>
  <r>
    <x v="56"/>
    <x v="56"/>
    <s v="SUNNY OPTICS(ZHONGSHAN) CO., L"/>
    <d v="2023-12-19T00:00:00"/>
    <s v="20231219-6002-2"/>
    <s v="P6036A-919"/>
    <x v="1"/>
    <x v="0"/>
  </r>
  <r>
    <x v="56"/>
    <x v="56"/>
    <s v="대보정보통신(경기)"/>
    <d v="2023-12-20T00:00:00"/>
    <s v="20231220-6001-2"/>
    <s v="OCU-200 외"/>
    <x v="1"/>
    <x v="2285"/>
  </r>
  <r>
    <x v="56"/>
    <x v="56"/>
    <s v="한화시스템(주)"/>
    <d v="2023-12-20T00:00:00"/>
    <s v="20231220-6002-2"/>
    <s v="KUH-LWR 외"/>
    <x v="1"/>
    <x v="2286"/>
  </r>
  <r>
    <x v="56"/>
    <x v="56"/>
    <s v="(주)연호엠에스"/>
    <d v="2023-12-21T00:00:00"/>
    <s v="20231221-6001-2"/>
    <s v="LED 엣지직부등"/>
    <x v="1"/>
    <x v="473"/>
  </r>
  <r>
    <x v="56"/>
    <x v="56"/>
    <s v="CASCO(SUZHOU CHINA)"/>
    <d v="2023-12-21T00:00:00"/>
    <s v="20231221-6002-2"/>
    <s v="OP3216TF"/>
    <x v="1"/>
    <x v="0"/>
  </r>
  <r>
    <x v="56"/>
    <x v="56"/>
    <s v="Trivo(TaiCang)Technologies Co.,Ltd"/>
    <d v="2023-12-21T00:00:00"/>
    <s v="20231221-6003-2"/>
    <s v="OP3216TF-N"/>
    <x v="1"/>
    <x v="0"/>
  </r>
  <r>
    <x v="56"/>
    <x v="56"/>
    <s v="(주)세영기술"/>
    <d v="2023-12-22T00:00:00"/>
    <s v="20231222-6001-2"/>
    <s v="OD30M2 외"/>
    <x v="1"/>
    <x v="2287"/>
  </r>
  <r>
    <x v="56"/>
    <x v="56"/>
    <s v="(주)비콘웨이브"/>
    <d v="2023-12-22T00:00:00"/>
    <s v="20231222-6002-2"/>
    <s v="OGT-203T(L)"/>
    <x v="1"/>
    <x v="465"/>
  </r>
  <r>
    <x v="56"/>
    <x v="56"/>
    <s v="(주)하나반도체"/>
    <d v="2023-12-22T00:00:00"/>
    <s v="20231222-6003-2"/>
    <s v="OL87MLF-K 외"/>
    <x v="1"/>
    <x v="1949"/>
  </r>
  <r>
    <x v="56"/>
    <x v="56"/>
    <s v="DK전자"/>
    <d v="2023-12-22T00:00:00"/>
    <s v="20231222-6004-2"/>
    <s v="OL375KLB 외"/>
    <x v="1"/>
    <x v="2242"/>
  </r>
  <r>
    <x v="56"/>
    <x v="56"/>
    <s v="세미라이트"/>
    <d v="2023-12-22T00:00:00"/>
    <s v="20231222-6005-2"/>
    <s v="OP20M2-3 외"/>
    <x v="1"/>
    <x v="1884"/>
  </r>
  <r>
    <x v="56"/>
    <x v="56"/>
    <s v="(주)오상헬스케어"/>
    <d v="2023-12-22T00:00:00"/>
    <s v="20231222-6007-2"/>
    <s v="OGR-102P 외"/>
    <x v="1"/>
    <x v="2288"/>
  </r>
  <r>
    <x v="56"/>
    <x v="56"/>
    <s v="주식회사 창조테크놀러지"/>
    <d v="2023-12-22T00:00:00"/>
    <s v="20231222-6008-2"/>
    <s v="OP16NF 외"/>
    <x v="1"/>
    <x v="2289"/>
  </r>
  <r>
    <x v="56"/>
    <x v="56"/>
    <s v="천지인메디칼"/>
    <d v="2023-12-22T00:00:00"/>
    <s v="20231222-6009-2"/>
    <s v="OP20M2-3 외"/>
    <x v="1"/>
    <x v="2290"/>
  </r>
  <r>
    <x v="56"/>
    <x v="56"/>
    <s v="(주)오디쎄미"/>
    <d v="2023-12-22T00:00:00"/>
    <s v="20231222-6010-4"/>
    <s v="CHIP(OSD1160N)_4분할 외"/>
    <x v="1"/>
    <x v="2291"/>
  </r>
  <r>
    <x v="56"/>
    <x v="56"/>
    <s v="현지엘리베이터(주)"/>
    <d v="2023-12-22T00:00:00"/>
    <s v="20231222-6011-2"/>
    <s v="OES3259-BR-2045-G02L01 외"/>
    <x v="1"/>
    <x v="236"/>
  </r>
  <r>
    <x v="56"/>
    <x v="56"/>
    <s v="대산이엔피 주식회사"/>
    <d v="2023-12-22T00:00:00"/>
    <s v="20231222-6012-2"/>
    <s v="OES3259-BR-2045-G02L01 외"/>
    <x v="1"/>
    <x v="236"/>
  </r>
  <r>
    <x v="56"/>
    <x v="56"/>
    <s v="(유)스마트서비스공사"/>
    <d v="2023-12-22T00:00:00"/>
    <s v="20231222-6013-2"/>
    <s v="OES3259-BR-2045-G02L01 외"/>
    <x v="1"/>
    <x v="236"/>
  </r>
  <r>
    <x v="56"/>
    <x v="56"/>
    <s v="태화"/>
    <d v="2023-12-22T00:00:00"/>
    <s v="20231222-6014-2"/>
    <s v="OES3259-BR-2045-G02L01 외"/>
    <x v="1"/>
    <x v="251"/>
  </r>
  <r>
    <x v="56"/>
    <x v="56"/>
    <s v="전라북도 부안군 농업기술센터"/>
    <d v="2023-12-22T00:00:00"/>
    <s v="20231222-6015-4"/>
    <s v="LED개발제품"/>
    <x v="1"/>
    <x v="2292"/>
  </r>
  <r>
    <x v="56"/>
    <x v="56"/>
    <s v="전라북도 부안군 농업기술센터"/>
    <d v="2023-12-22T00:00:00"/>
    <s v="20231222-6016-2"/>
    <s v="ODTDL-0615D57K(W) 외"/>
    <x v="1"/>
    <x v="2293"/>
  </r>
  <r>
    <x v="56"/>
    <x v="56"/>
    <s v="엘아이지넥스원(주)"/>
    <d v="2023-12-22T00:00:00"/>
    <s v="20231222-6017-2"/>
    <s v="4분할 PD 개발용역비 외"/>
    <x v="1"/>
    <x v="2294"/>
  </r>
  <r>
    <x v="56"/>
    <x v="56"/>
    <s v="대한엘리베이터 주식회사"/>
    <d v="2023-12-23T00:00:00"/>
    <s v="20231223-6001-2"/>
    <s v="OES3259-AR-2045S-G01L01 외"/>
    <x v="1"/>
    <x v="718"/>
  </r>
  <r>
    <x v="56"/>
    <x v="56"/>
    <s v="OMRON(SHANGHAI)CO.,LTD"/>
    <d v="2023-12-23T00:00:00"/>
    <s v="20231223-6002-2"/>
    <s v="OL85NLD-O"/>
    <x v="1"/>
    <x v="0"/>
  </r>
  <r>
    <x v="56"/>
    <x v="56"/>
    <s v="RAYTRONJAPAN"/>
    <d v="2023-12-23T00:00:00"/>
    <s v="20231223-6003-2"/>
    <s v="SU7500CSP"/>
    <x v="1"/>
    <x v="0"/>
  </r>
  <r>
    <x v="56"/>
    <x v="56"/>
    <s v="OMRON(SHANGHAI)CO.,LTD"/>
    <d v="2023-12-24T00:00:00"/>
    <s v="20231224-6001-2"/>
    <s v="ODL-0630WA"/>
    <x v="1"/>
    <x v="0"/>
  </r>
  <r>
    <x v="56"/>
    <x v="56"/>
    <s v="CASCO(SUZHOU CHINA)"/>
    <d v="2023-12-25T00:00:00"/>
    <s v="20231225-6001-2"/>
    <s v="OP3216TF"/>
    <x v="1"/>
    <x v="0"/>
  </r>
  <r>
    <x v="56"/>
    <x v="56"/>
    <s v="유한회사 엘제이금속"/>
    <d v="2023-12-26T00:00:00"/>
    <s v="20231226-7005-3"/>
    <s v="리드프레임 부산물 매각"/>
    <x v="1"/>
    <x v="2295"/>
  </r>
  <r>
    <x v="56"/>
    <x v="56"/>
    <s v="장수군청"/>
    <d v="2023-12-27T00:00:00"/>
    <s v="20231227-6001-2"/>
    <s v="ODTSL-040-57K-S 외"/>
    <x v="1"/>
    <x v="893"/>
  </r>
  <r>
    <x v="56"/>
    <x v="56"/>
    <s v="주식회사 마운트지앤디"/>
    <d v="2023-12-28T00:00:00"/>
    <s v="20231228-6001-4"/>
    <s v="OES3259-AR-2045S-G01L01 외"/>
    <x v="1"/>
    <x v="2296"/>
  </r>
  <r>
    <x v="56"/>
    <x v="56"/>
    <s v="주식회사 마운트지앤디"/>
    <d v="2023-12-28T00:00:00"/>
    <s v="20231228-6001-6"/>
    <s v="OES3259-AR-2045S-G01L01 외"/>
    <x v="1"/>
    <x v="2296"/>
  </r>
  <r>
    <x v="56"/>
    <x v="56"/>
    <s v="주식회사 마운트지앤디"/>
    <d v="2023-12-28T00:00:00"/>
    <s v="20231228-6001-7"/>
    <s v="OES3259-AR-2045S-G01L01 외"/>
    <x v="1"/>
    <x v="2297"/>
  </r>
  <r>
    <x v="56"/>
    <x v="56"/>
    <s v="현대엘리베이터(주)"/>
    <d v="2023-12-28T00:00:00"/>
    <s v="20231228-6002-2"/>
    <s v="OES3259-BR-2045S-G29L90 외"/>
    <x v="1"/>
    <x v="2298"/>
  </r>
  <r>
    <x v="56"/>
    <x v="56"/>
    <s v="한화에어로스페이스(주)"/>
    <d v="2023-12-29T00:00:00"/>
    <s v="20231229-6001-2"/>
    <s v="OPI14CFF-H 외"/>
    <x v="1"/>
    <x v="2015"/>
  </r>
  <r>
    <x v="56"/>
    <x v="56"/>
    <s v="계림이엔티"/>
    <d v="2023-12-31T00:00:00"/>
    <s v="20231231-6001-2"/>
    <s v="OMS-TVN 외"/>
    <x v="1"/>
    <x v="2299"/>
  </r>
  <r>
    <x v="56"/>
    <x v="56"/>
    <s v="건흥전기(주)"/>
    <d v="2023-12-31T00:00:00"/>
    <s v="20231231-6002-2"/>
    <s v="OHD3003B"/>
    <x v="1"/>
    <x v="380"/>
  </r>
  <r>
    <x v="56"/>
    <x v="56"/>
    <s v="씨마텍"/>
    <d v="2023-12-31T00:00:00"/>
    <s v="20231231-6003-2"/>
    <s v="ODTLM-064CF-16B4(N)"/>
    <x v="1"/>
    <x v="2300"/>
  </r>
  <r>
    <x v="56"/>
    <x v="56"/>
    <s v="(주)한영넉스"/>
    <d v="2023-12-31T00:00:00"/>
    <s v="20231231-6004-2"/>
    <s v="OPI16MLF2 외"/>
    <x v="1"/>
    <x v="2301"/>
  </r>
  <r>
    <x v="56"/>
    <x v="56"/>
    <s v="현대무벡스 주식회사"/>
    <d v="2023-12-31T00:00:00"/>
    <s v="20231231-6005-2"/>
    <s v="OMP-A821P"/>
    <x v="1"/>
    <x v="2302"/>
  </r>
  <r>
    <x v="56"/>
    <x v="56"/>
    <s v="현대무벡스 주식회사"/>
    <d v="2023-12-31T00:00:00"/>
    <s v="20231231-6006-2"/>
    <s v="OMP-A811"/>
    <x v="1"/>
    <x v="949"/>
  </r>
  <r>
    <x v="56"/>
    <x v="56"/>
    <s v="카오스(주)"/>
    <d v="2023-12-31T00:00:00"/>
    <s v="20231231-6007-2"/>
    <s v="OTD06KLA-1 외"/>
    <x v="1"/>
    <x v="2303"/>
  </r>
  <r>
    <x v="56"/>
    <x v="56"/>
    <s v="달슨(Dahlson)"/>
    <d v="2023-12-31T00:00:00"/>
    <s v="20231231-6008-4"/>
    <s v="OGR-U03 외"/>
    <x v="1"/>
    <x v="2304"/>
  </r>
  <r>
    <x v="56"/>
    <x v="56"/>
    <s v="현대무벡스 주식회사"/>
    <d v="2023-12-31T00:00:00"/>
    <s v="20231231-6009-2"/>
    <s v="OMP-A811"/>
    <x v="1"/>
    <x v="949"/>
  </r>
  <r>
    <x v="56"/>
    <x v="56"/>
    <s v="현대무벡스 주식회사"/>
    <d v="2023-12-31T00:00:00"/>
    <s v="20231231-6010-2"/>
    <s v="OMP-A821"/>
    <x v="1"/>
    <x v="1736"/>
  </r>
  <r>
    <x v="56"/>
    <x v="56"/>
    <s v="(주)서브원"/>
    <d v="2023-12-31T00:00:00"/>
    <s v="20231231-6011-2"/>
    <s v="OL44GLF-1CH"/>
    <x v="1"/>
    <x v="0"/>
  </r>
  <r>
    <x v="56"/>
    <x v="56"/>
    <s v="갤럭시아디바이스 구미2공장"/>
    <d v="2023-12-31T00:00:00"/>
    <s v="20231231-6013-2"/>
    <s v="TR_OTD06KLA-1_SF 외"/>
    <x v="1"/>
    <x v="0"/>
  </r>
  <r>
    <x v="56"/>
    <x v="56"/>
    <s v="주식회사 서진"/>
    <d v="2023-12-31T00:00:00"/>
    <s v="20231231-6014-2"/>
    <s v="ORI1210AS"/>
    <x v="1"/>
    <x v="1930"/>
  </r>
  <r>
    <x v="56"/>
    <x v="56"/>
    <s v="미래산업(주)"/>
    <d v="2023-12-31T00:00:00"/>
    <s v="20231231-6015-2"/>
    <s v="OAS-2648SD/L-WY-CON 외"/>
    <x v="1"/>
    <x v="464"/>
  </r>
  <r>
    <x v="56"/>
    <x v="56"/>
    <s v="현대무벡스 주식회사"/>
    <d v="2023-12-31T00:00:00"/>
    <s v="20231231-6016-2"/>
    <s v="SLC-10012-SA-A 외"/>
    <x v="1"/>
    <x v="1922"/>
  </r>
  <r>
    <x v="56"/>
    <x v="56"/>
    <s v="주식회사 진셀바이오텍"/>
    <d v="2023-12-31T00:00:00"/>
    <s v="20231231-7015-4"/>
    <s v="12월 임대료외"/>
    <x v="1"/>
    <x v="2305"/>
  </r>
  <r>
    <x v="56"/>
    <x v="56"/>
    <s v="정운엘리베이터주식회사"/>
    <d v="2023-12-31T00:00:00"/>
    <s v="20231231-7023-1"/>
    <s v="대체"/>
    <x v="1"/>
    <x v="251"/>
  </r>
  <r>
    <x v="56"/>
    <x v="56"/>
    <s v="정운엘리베이터주식회사"/>
    <d v="2023-12-31T00:00:00"/>
    <s v="20231231-7023-2"/>
    <s v="대체"/>
    <x v="1"/>
    <x v="2210"/>
  </r>
  <r>
    <x v="56"/>
    <x v="56"/>
    <s v="(주)인터엠"/>
    <d v="2023-12-31T00:00:00"/>
    <s v="20231231-7023-3"/>
    <s v="대체"/>
    <x v="1"/>
    <x v="2225"/>
  </r>
  <r>
    <x v="56"/>
    <x v="56"/>
    <s v="(주)인터엠"/>
    <d v="2023-12-31T00:00:00"/>
    <s v="20231231-7023-4"/>
    <s v="대체"/>
    <x v="1"/>
    <x v="2306"/>
  </r>
  <r>
    <x v="56"/>
    <x v="56"/>
    <s v="주식회사 진셀바이오텍"/>
    <d v="2023-12-31T00:00:00"/>
    <s v="20231231-7043-2"/>
    <s v="간주임대료"/>
    <x v="1"/>
    <x v="2199"/>
  </r>
  <r>
    <x v="56"/>
    <x v="56"/>
    <s v="관리부"/>
    <d v="2023-12-31T00:00:00"/>
    <s v="20231231-7044-2"/>
    <s v="2기 확정 부가세 대체"/>
    <x v="3169"/>
    <x v="0"/>
  </r>
  <r>
    <x v="57"/>
    <x v="57"/>
    <m/>
    <d v="2023-03-31T00:00:00"/>
    <s v="20230331-7070-2"/>
    <s v="1분기 대체"/>
    <x v="3170"/>
    <x v="0"/>
  </r>
  <r>
    <x v="57"/>
    <x v="57"/>
    <m/>
    <d v="2023-03-31T00:00:00"/>
    <s v="20230331-7070-4"/>
    <s v="1분기 대체"/>
    <x v="3171"/>
    <x v="0"/>
  </r>
  <r>
    <x v="57"/>
    <x v="57"/>
    <m/>
    <d v="2023-03-31T00:00:00"/>
    <s v="20230331-7070-5"/>
    <s v="1분기 대체"/>
    <x v="1"/>
    <x v="0"/>
  </r>
  <r>
    <x v="57"/>
    <x v="57"/>
    <m/>
    <d v="2023-03-31T00:00:00"/>
    <s v="20230331-7070-9"/>
    <s v="1분기 대체"/>
    <x v="3172"/>
    <x v="0"/>
  </r>
  <r>
    <x v="57"/>
    <x v="57"/>
    <m/>
    <d v="2023-04-01T00:00:00"/>
    <s v="20230401-7008-2"/>
    <s v="1분기 대체 취소"/>
    <x v="3173"/>
    <x v="0"/>
  </r>
  <r>
    <x v="57"/>
    <x v="57"/>
    <m/>
    <d v="2023-04-01T00:00:00"/>
    <s v="20230401-7008-4"/>
    <s v="1분기 대체 취소"/>
    <x v="3174"/>
    <x v="0"/>
  </r>
  <r>
    <x v="57"/>
    <x v="57"/>
    <m/>
    <d v="2023-04-01T00:00:00"/>
    <s v="20230401-7008-5"/>
    <s v="1분기 대체 취소"/>
    <x v="1"/>
    <x v="0"/>
  </r>
  <r>
    <x v="57"/>
    <x v="57"/>
    <m/>
    <d v="2023-04-01T00:00:00"/>
    <s v="20230401-7008-9"/>
    <s v="1분기 대체 취소"/>
    <x v="3175"/>
    <x v="0"/>
  </r>
  <r>
    <x v="57"/>
    <x v="57"/>
    <m/>
    <d v="2023-06-30T00:00:00"/>
    <s v="20230630-7084-2"/>
    <s v="2분기 대체"/>
    <x v="3170"/>
    <x v="0"/>
  </r>
  <r>
    <x v="57"/>
    <x v="57"/>
    <m/>
    <d v="2023-06-30T00:00:00"/>
    <s v="20230630-7084-4"/>
    <s v="2분기 대체"/>
    <x v="3176"/>
    <x v="0"/>
  </r>
  <r>
    <x v="57"/>
    <x v="57"/>
    <m/>
    <d v="2023-06-30T00:00:00"/>
    <s v="20230630-7084-5"/>
    <s v="2분기 대체"/>
    <x v="1"/>
    <x v="0"/>
  </r>
  <r>
    <x v="57"/>
    <x v="57"/>
    <m/>
    <d v="2023-06-30T00:00:00"/>
    <s v="20230630-7084-9"/>
    <s v="2분기 대체"/>
    <x v="3177"/>
    <x v="0"/>
  </r>
  <r>
    <x v="57"/>
    <x v="57"/>
    <m/>
    <d v="2023-07-01T00:00:00"/>
    <s v="20230701-7012-2"/>
    <s v="2분기 대체 취소"/>
    <x v="3173"/>
    <x v="0"/>
  </r>
  <r>
    <x v="57"/>
    <x v="57"/>
    <m/>
    <d v="2023-07-01T00:00:00"/>
    <s v="20230701-7012-4"/>
    <s v="2분기 대체 취소"/>
    <x v="3178"/>
    <x v="0"/>
  </r>
  <r>
    <x v="57"/>
    <x v="57"/>
    <m/>
    <d v="2023-07-01T00:00:00"/>
    <s v="20230701-7012-5"/>
    <s v="2분기 대체 취소"/>
    <x v="1"/>
    <x v="0"/>
  </r>
  <r>
    <x v="57"/>
    <x v="57"/>
    <m/>
    <d v="2023-07-01T00:00:00"/>
    <s v="20230701-7012-9"/>
    <s v="2분기 대체 취소"/>
    <x v="3179"/>
    <x v="0"/>
  </r>
  <r>
    <x v="57"/>
    <x v="57"/>
    <m/>
    <d v="2023-09-30T00:00:00"/>
    <s v="20230930-7041-2"/>
    <s v="3분기 대체"/>
    <x v="3170"/>
    <x v="0"/>
  </r>
  <r>
    <x v="57"/>
    <x v="57"/>
    <m/>
    <d v="2023-09-30T00:00:00"/>
    <s v="20230930-7041-4"/>
    <s v="3분기 대체"/>
    <x v="3180"/>
    <x v="0"/>
  </r>
  <r>
    <x v="57"/>
    <x v="57"/>
    <m/>
    <d v="2023-09-30T00:00:00"/>
    <s v="20230930-7041-5"/>
    <s v="3분기 대체"/>
    <x v="1"/>
    <x v="0"/>
  </r>
  <r>
    <x v="57"/>
    <x v="57"/>
    <m/>
    <d v="2023-09-30T00:00:00"/>
    <s v="20230930-7041-9"/>
    <s v="3분기 대체"/>
    <x v="3181"/>
    <x v="0"/>
  </r>
  <r>
    <x v="57"/>
    <x v="57"/>
    <m/>
    <d v="2023-10-01T00:00:00"/>
    <s v="20231001-7008-2"/>
    <s v="3분기 대체 취소"/>
    <x v="3173"/>
    <x v="0"/>
  </r>
  <r>
    <x v="57"/>
    <x v="57"/>
    <m/>
    <d v="2023-10-01T00:00:00"/>
    <s v="20231001-7008-4"/>
    <s v="3분기 대체 취소"/>
    <x v="3182"/>
    <x v="0"/>
  </r>
  <r>
    <x v="57"/>
    <x v="57"/>
    <m/>
    <d v="2023-10-01T00:00:00"/>
    <s v="20231001-7008-5"/>
    <s v="3분기 대체 취소"/>
    <x v="1"/>
    <x v="0"/>
  </r>
  <r>
    <x v="57"/>
    <x v="57"/>
    <m/>
    <d v="2023-10-01T00:00:00"/>
    <s v="20231001-7008-9"/>
    <s v="3분기 대체 취소"/>
    <x v="3183"/>
    <x v="0"/>
  </r>
  <r>
    <x v="58"/>
    <x v="58"/>
    <s v="관리부"/>
    <d v="2023-03-31T00:00:00"/>
    <s v="20230331-7070-3"/>
    <s v="1분기 대체"/>
    <x v="1"/>
    <x v="2307"/>
  </r>
  <r>
    <x v="58"/>
    <x v="58"/>
    <s v="관리부"/>
    <d v="2023-03-31T00:00:00"/>
    <s v="20230331-7070-8"/>
    <s v="1분기 대체"/>
    <x v="3175"/>
    <x v="0"/>
  </r>
  <r>
    <x v="58"/>
    <x v="58"/>
    <s v="관리부"/>
    <d v="2023-04-01T00:00:00"/>
    <s v="20230401-7008-3"/>
    <s v="1분기 대체 취소"/>
    <x v="1"/>
    <x v="2308"/>
  </r>
  <r>
    <x v="58"/>
    <x v="58"/>
    <s v="관리부"/>
    <d v="2023-04-01T00:00:00"/>
    <s v="20230401-7008-8"/>
    <s v="1분기 대체 취소"/>
    <x v="3172"/>
    <x v="0"/>
  </r>
  <r>
    <x v="58"/>
    <x v="58"/>
    <s v="관리부"/>
    <d v="2023-06-30T00:00:00"/>
    <s v="20230630-7084-3"/>
    <s v="2분기 대체"/>
    <x v="1"/>
    <x v="2307"/>
  </r>
  <r>
    <x v="58"/>
    <x v="58"/>
    <s v="관리부"/>
    <d v="2023-06-30T00:00:00"/>
    <s v="20230630-7084-8"/>
    <s v="2분기 대체"/>
    <x v="3179"/>
    <x v="0"/>
  </r>
  <r>
    <x v="58"/>
    <x v="58"/>
    <s v="관리부"/>
    <d v="2023-07-01T00:00:00"/>
    <s v="20230701-7012-3"/>
    <s v="2분기 대체 취소"/>
    <x v="1"/>
    <x v="2308"/>
  </r>
  <r>
    <x v="58"/>
    <x v="58"/>
    <s v="관리부"/>
    <d v="2023-07-01T00:00:00"/>
    <s v="20230701-7012-8"/>
    <s v="2분기 대체 취소"/>
    <x v="3177"/>
    <x v="0"/>
  </r>
  <r>
    <x v="58"/>
    <x v="58"/>
    <s v="관리부"/>
    <d v="2023-09-30T00:00:00"/>
    <s v="20230930-7041-3"/>
    <s v="3분기 대체"/>
    <x v="1"/>
    <x v="2307"/>
  </r>
  <r>
    <x v="58"/>
    <x v="58"/>
    <s v="관리부"/>
    <d v="2023-09-30T00:00:00"/>
    <s v="20230930-7041-8"/>
    <s v="3분기 대체"/>
    <x v="3183"/>
    <x v="0"/>
  </r>
  <r>
    <x v="58"/>
    <x v="58"/>
    <s v="관리부"/>
    <d v="2023-10-01T00:00:00"/>
    <s v="20231001-7008-3"/>
    <s v="3분기 대체 취소"/>
    <x v="1"/>
    <x v="2308"/>
  </r>
  <r>
    <x v="58"/>
    <x v="58"/>
    <s v="관리부"/>
    <d v="2023-10-01T00:00:00"/>
    <s v="20231001-7008-8"/>
    <s v="3분기 대체 취소"/>
    <x v="3181"/>
    <x v="0"/>
  </r>
  <r>
    <x v="59"/>
    <x v="59"/>
    <s v="롯데렌탈(주)"/>
    <d v="2023-01-20T00:00:00"/>
    <s v="20230120-7008-6"/>
    <s v="차량렌탈(145허7991,155하8506,160하9089,172호7801,7802)"/>
    <x v="1"/>
    <x v="2309"/>
  </r>
  <r>
    <x v="59"/>
    <x v="59"/>
    <s v="롯데렌탈(주)"/>
    <d v="2023-01-20T00:00:00"/>
    <s v="20230120-7008-20"/>
    <s v="차량렌탈(172호7801,7802)"/>
    <x v="3184"/>
    <x v="0"/>
  </r>
  <r>
    <x v="59"/>
    <x v="59"/>
    <s v="롯데렌탈(주)"/>
    <d v="2023-02-20T00:00:00"/>
    <s v="20230220-7001-5"/>
    <s v="차량렌탈(145허7991,155하8506,160하9089,172호7801,7802)"/>
    <x v="1"/>
    <x v="2310"/>
  </r>
  <r>
    <x v="59"/>
    <x v="59"/>
    <s v="롯데렌탈(주)"/>
    <d v="2023-03-20T00:00:00"/>
    <s v="20230320-7022-5"/>
    <s v="차량렌탈(145허7991,155하8506,160하9089,172호7801,7802)"/>
    <x v="1"/>
    <x v="2310"/>
  </r>
  <r>
    <x v="59"/>
    <x v="59"/>
    <s v="롯데렌탈(주)"/>
    <d v="2023-04-20T00:00:00"/>
    <s v="20230420-7005-5"/>
    <s v="차량렌탈(145허7991,155하8506,160하9089,172호7801,7802)"/>
    <x v="1"/>
    <x v="2310"/>
  </r>
  <r>
    <x v="59"/>
    <x v="59"/>
    <s v="롯데렌탈(주)"/>
    <d v="2023-05-20T00:00:00"/>
    <s v="20230520-7001-5"/>
    <s v="차량렌탈(145허7991,155하8506,160하9089,172호7801,7802)"/>
    <x v="1"/>
    <x v="2310"/>
  </r>
  <r>
    <x v="59"/>
    <x v="59"/>
    <s v="롯데렌탈(주)"/>
    <d v="2023-06-20T00:00:00"/>
    <s v="20230620-7001-5"/>
    <s v="차량렌탈(145허7991,155하8506,160하9089,172호7801,7802)"/>
    <x v="1"/>
    <x v="2310"/>
  </r>
  <r>
    <x v="59"/>
    <x v="59"/>
    <s v="롯데렌탈(주)"/>
    <d v="2023-07-01T00:00:00"/>
    <s v="20230701-7013-4"/>
    <s v="(172호7801,7802,7803) 재계산"/>
    <x v="1"/>
    <x v="2311"/>
  </r>
  <r>
    <x v="59"/>
    <x v="59"/>
    <s v="롯데렌탈(주)"/>
    <d v="2023-07-01T00:00:00"/>
    <s v="20230701-7013-5"/>
    <s v="차량렌탈(172호7801,7802,7803) 재계산"/>
    <x v="3185"/>
    <x v="0"/>
  </r>
  <r>
    <x v="59"/>
    <x v="59"/>
    <s v="롯데렌탈(주)"/>
    <d v="2023-07-20T00:00:00"/>
    <s v="20230720-7006-5"/>
    <s v="차량렌탈(145허7991,155하8506,160하9089,172호7801,7802)"/>
    <x v="1"/>
    <x v="2312"/>
  </r>
  <r>
    <x v="59"/>
    <x v="59"/>
    <s v="롯데렌탈(주)"/>
    <d v="2023-08-20T00:00:00"/>
    <s v="20230820-7001-5"/>
    <s v="차량렌탈(145허7991,155하8506,160하9089,172호7801,7802)"/>
    <x v="1"/>
    <x v="2312"/>
  </r>
  <r>
    <x v="59"/>
    <x v="59"/>
    <s v="롯데렌탈(주)"/>
    <d v="2023-09-20T00:00:00"/>
    <s v="20230920-7017-5"/>
    <s v="차량렌탈(145허7991,155하8506,160하9089,172호7801,7802)"/>
    <x v="1"/>
    <x v="2312"/>
  </r>
  <r>
    <x v="59"/>
    <x v="59"/>
    <s v="롯데렌탈(주)"/>
    <d v="2023-10-20T00:00:00"/>
    <s v="20231020-7001-5"/>
    <s v="차량렌탈(145허7991,155하8506,160하9089,172호7801,7802)"/>
    <x v="1"/>
    <x v="2312"/>
  </r>
  <r>
    <x v="59"/>
    <x v="59"/>
    <s v="롯데렌탈(주)"/>
    <d v="2023-11-20T00:00:00"/>
    <s v="20231120-7014-5"/>
    <s v="차량렌탈(145허7991,155하8506,160하9089,172호7801,7802)"/>
    <x v="1"/>
    <x v="2312"/>
  </r>
  <r>
    <x v="59"/>
    <x v="59"/>
    <s v="롯데렌탈(주)"/>
    <d v="2023-12-20T00:00:00"/>
    <s v="20231220-7006-5"/>
    <s v="차량렌탈(145허7991,155하8506,160하9089,172호7801,7802)"/>
    <x v="1"/>
    <x v="2312"/>
  </r>
  <r>
    <x v="60"/>
    <x v="60"/>
    <s v="관리부"/>
    <d v="2023-01-02T00:00:00"/>
    <s v="20230102-7017-1"/>
    <s v="리스회계 재계산"/>
    <x v="3186"/>
    <x v="0"/>
  </r>
  <r>
    <x v="60"/>
    <x v="60"/>
    <s v="관리부"/>
    <d v="2023-07-01T00:00:00"/>
    <s v="20230701-7009-1"/>
    <s v="토지 리스회계 재계산"/>
    <x v="3187"/>
    <x v="0"/>
  </r>
  <r>
    <x v="60"/>
    <x v="60"/>
    <s v="관리부"/>
    <d v="2023-07-01T00:00:00"/>
    <s v="20230701-7009-6"/>
    <s v="토지 리스회계 재계산"/>
    <x v="1"/>
    <x v="2313"/>
  </r>
  <r>
    <x v="61"/>
    <x v="61"/>
    <m/>
    <d v="2023-03-24T00:00:00"/>
    <s v="20230324-7002-1"/>
    <s v="2023년 상반기 성과급"/>
    <x v="3188"/>
    <x v="0"/>
  </r>
  <r>
    <x v="61"/>
    <x v="61"/>
    <m/>
    <d v="2023-03-31T00:00:00"/>
    <s v="20230331-7055-3"/>
    <s v="1분기 개발부 인건비 대체"/>
    <x v="3189"/>
    <x v="0"/>
  </r>
  <r>
    <x v="61"/>
    <x v="61"/>
    <m/>
    <d v="2023-09-22T00:00:00"/>
    <s v="20230922-7003-1"/>
    <s v="2023 하반기 생산장려금"/>
    <x v="3190"/>
    <x v="0"/>
  </r>
  <r>
    <x v="61"/>
    <x v="61"/>
    <m/>
    <d v="2023-12-31T00:00:00"/>
    <s v="20231231-7020-2"/>
    <s v="특별성과금"/>
    <x v="1316"/>
    <x v="0"/>
  </r>
  <r>
    <x v="61"/>
    <x v="61"/>
    <m/>
    <d v="2023-12-31T00:00:00"/>
    <s v="20231231-7030-4"/>
    <s v="4분기 개발부 인건비 대체"/>
    <x v="3191"/>
    <x v="0"/>
  </r>
  <r>
    <x v="62"/>
    <x v="62"/>
    <s v="관리부"/>
    <d v="2023-12-31T00:00:00"/>
    <s v="20231231-7020-1"/>
    <s v="특별성과금"/>
    <x v="41"/>
    <x v="0"/>
  </r>
  <r>
    <x v="63"/>
    <x v="63"/>
    <s v="주식회사 성진하이텍"/>
    <d v="2023-01-25T00:00:00"/>
    <s v="20230125-4019-3"/>
    <s v="ODTAT-015M15KW 외"/>
    <x v="2171"/>
    <x v="0"/>
  </r>
  <r>
    <x v="63"/>
    <x v="63"/>
    <s v="(주)큐에스아이"/>
    <d v="2023-01-25T00:00:00"/>
    <s v="20230125-4027-1"/>
    <s v="L/D(QL65D7SC-L) 외"/>
    <x v="3192"/>
    <x v="0"/>
  </r>
  <r>
    <x v="63"/>
    <x v="63"/>
    <s v="(주)신화테크"/>
    <d v="2023-01-25T00:00:00"/>
    <s v="20230125-4043-1"/>
    <s v="HARNESS(PM CONNECTOR TYPE)"/>
    <x v="3193"/>
    <x v="0"/>
  </r>
  <r>
    <x v="63"/>
    <x v="63"/>
    <s v="주식회사 송백이엔에스"/>
    <d v="2023-01-26T00:00:00"/>
    <s v="20230126-4002-1"/>
    <s v="OL85NLD-R4"/>
    <x v="3194"/>
    <x v="0"/>
  </r>
  <r>
    <x v="63"/>
    <x v="63"/>
    <s v="주식회사 삼창휴먼라이트"/>
    <d v="2023-01-30T00:00:00"/>
    <s v="20230130-4008-1"/>
    <s v="센서등(ODTLS-010-57K)"/>
    <x v="304"/>
    <x v="0"/>
  </r>
  <r>
    <x v="63"/>
    <x v="63"/>
    <s v="이비테크(주)_조명"/>
    <d v="2023-01-31T00:00:00"/>
    <s v="20230131-4004-1"/>
    <s v="ODTFL-1240E257K(V2) 외"/>
    <x v="3195"/>
    <x v="0"/>
  </r>
  <r>
    <x v="63"/>
    <x v="63"/>
    <s v="(주)오디쎄미"/>
    <d v="2023-01-31T00:00:00"/>
    <s v="20230131-7037-1"/>
    <s v="원재료 -&gt; 상품 대체"/>
    <x v="3196"/>
    <x v="0"/>
  </r>
  <r>
    <x v="63"/>
    <x v="63"/>
    <s v="주식회사 성진하이텍"/>
    <d v="2023-02-03T00:00:00"/>
    <s v="20230203-4003-1"/>
    <s v="ODTPN-MR"/>
    <x v="3197"/>
    <x v="0"/>
  </r>
  <r>
    <x v="63"/>
    <x v="63"/>
    <s v="대윤코퍼레이션"/>
    <d v="2023-02-24T00:00:00"/>
    <s v="20230224-4010-1"/>
    <s v="ODTHP-OU200-57K(W)"/>
    <x v="3198"/>
    <x v="0"/>
  </r>
  <r>
    <x v="63"/>
    <x v="63"/>
    <s v="(주)큐에스아이"/>
    <d v="2023-02-25T00:00:00"/>
    <s v="20230225-4021-1"/>
    <s v="L/D(QL65D7SC-L) 외"/>
    <x v="3199"/>
    <x v="0"/>
  </r>
  <r>
    <x v="63"/>
    <x v="63"/>
    <s v="이비테크(주)_조명"/>
    <d v="2023-02-25T00:00:00"/>
    <s v="20230225-4030-1"/>
    <s v="ODTFL-1240E157K(V2) 외"/>
    <x v="3200"/>
    <x v="0"/>
  </r>
  <r>
    <x v="63"/>
    <x v="63"/>
    <s v="주식회사 송백이엔에스"/>
    <d v="2023-02-27T00:00:00"/>
    <s v="20230227-4013-1"/>
    <s v="OL85NLD-R4"/>
    <x v="3194"/>
    <x v="0"/>
  </r>
  <r>
    <x v="63"/>
    <x v="63"/>
    <s v="(주)오디쎄미"/>
    <d v="2023-02-28T00:00:00"/>
    <s v="20230228-7046-1"/>
    <s v="원재료 -&gt; 상품 대체"/>
    <x v="3201"/>
    <x v="0"/>
  </r>
  <r>
    <x v="63"/>
    <x v="63"/>
    <s v="부광하이텍(주)"/>
    <d v="2023-02-28T00:00:00"/>
    <s v="20230228-7046-3"/>
    <s v="소모품비 -&gt; 상품 대체"/>
    <x v="3202"/>
    <x v="0"/>
  </r>
  <r>
    <x v="63"/>
    <x v="63"/>
    <s v="(주)신화테크"/>
    <d v="2023-03-25T00:00:00"/>
    <s v="20230325-4010-1"/>
    <s v="HARNESS(PM CONNECTOR TYPE)"/>
    <x v="3203"/>
    <x v="0"/>
  </r>
  <r>
    <x v="63"/>
    <x v="63"/>
    <s v="(주)큐에스아이"/>
    <d v="2023-03-25T00:00:00"/>
    <s v="20230325-4022-1"/>
    <s v="L/D(QL65D7SC-L) 외"/>
    <x v="3204"/>
    <x v="0"/>
  </r>
  <r>
    <x v="63"/>
    <x v="63"/>
    <s v="(주)씨피엔텍"/>
    <d v="2023-03-25T00:00:00"/>
    <s v="20230325-4037-1"/>
    <s v="ODTSL-040-57K-H(V2)"/>
    <x v="2407"/>
    <x v="0"/>
  </r>
  <r>
    <x v="63"/>
    <x v="63"/>
    <s v="이비테크(주)_조명"/>
    <d v="2023-03-25T00:00:00"/>
    <s v="20230325-4047-3"/>
    <s v="ODTSL-040-57K-S"/>
    <x v="2022"/>
    <x v="0"/>
  </r>
  <r>
    <x v="63"/>
    <x v="63"/>
    <s v="주식회사 성진하이텍"/>
    <d v="2023-03-27T00:00:00"/>
    <s v="20230327-4012-1"/>
    <s v="ODTAT-012M12KW-V2"/>
    <x v="3205"/>
    <x v="0"/>
  </r>
  <r>
    <x v="63"/>
    <x v="63"/>
    <s v="주식회사 송백이엔에스"/>
    <d v="2023-03-28T00:00:00"/>
    <s v="20230328-4002-1"/>
    <s v="OL85NLD-R4"/>
    <x v="3206"/>
    <x v="0"/>
  </r>
  <r>
    <x v="63"/>
    <x v="63"/>
    <s v="주식회사 송백이엔에스"/>
    <d v="2023-04-25T00:00:00"/>
    <s v="20230425-4009-1"/>
    <s v="OL94NLD 외"/>
    <x v="3207"/>
    <x v="0"/>
  </r>
  <r>
    <x v="63"/>
    <x v="63"/>
    <s v="(주)신화테크"/>
    <d v="2023-04-25T00:00:00"/>
    <s v="20230425-4033-1"/>
    <s v="HARNESS(PM CONNECTOR TYPE)"/>
    <x v="3208"/>
    <x v="0"/>
  </r>
  <r>
    <x v="63"/>
    <x v="63"/>
    <s v="(주)큐에스아이"/>
    <d v="2023-04-25T00:00:00"/>
    <s v="20230425-4035-1"/>
    <s v="L/D(QL65D7SC-L) 외"/>
    <x v="3209"/>
    <x v="0"/>
  </r>
  <r>
    <x v="63"/>
    <x v="63"/>
    <s v="럭스피아㈜ 전주지점"/>
    <d v="2023-04-26T00:00:00"/>
    <s v="20230426-4001-1"/>
    <s v="OL55LFF-C"/>
    <x v="3210"/>
    <x v="0"/>
  </r>
  <r>
    <x v="63"/>
    <x v="63"/>
    <s v="화일조명"/>
    <d v="2023-04-27T00:00:00"/>
    <s v="20230427-4004-1"/>
    <s v="ODTLP-050-57K(E)"/>
    <x v="3211"/>
    <x v="0"/>
  </r>
  <r>
    <x v="63"/>
    <x v="63"/>
    <s v="주식회사 노블엠앤비"/>
    <d v="2023-05-02T00:00:00"/>
    <s v="20230502-7021-2"/>
    <s v="원자재 불량 반품"/>
    <x v="3212"/>
    <x v="0"/>
  </r>
  <r>
    <x v="63"/>
    <x v="63"/>
    <s v="이비테크(주)_조명"/>
    <d v="2023-05-25T00:00:00"/>
    <s v="20230525-4019-3"/>
    <s v="ODTFL-0640E157K(V2) 외"/>
    <x v="3213"/>
    <x v="0"/>
  </r>
  <r>
    <x v="63"/>
    <x v="63"/>
    <s v="주식회사 세기하이텍"/>
    <d v="2023-05-25T00:00:00"/>
    <s v="20230525-4034-1"/>
    <s v="ODTHP-OU200-57K(W)"/>
    <x v="781"/>
    <x v="0"/>
  </r>
  <r>
    <x v="63"/>
    <x v="63"/>
    <s v="주식회사 송백이엔에스"/>
    <d v="2023-05-25T00:00:00"/>
    <s v="20230525-4040-1"/>
    <s v="OL85NLD-R4"/>
    <x v="3206"/>
    <x v="0"/>
  </r>
  <r>
    <x v="63"/>
    <x v="63"/>
    <s v="(주)큐에스아이"/>
    <d v="2023-05-25T00:00:00"/>
    <s v="20230525-4051-1"/>
    <s v="L/D(QL65D7SC-L) 외"/>
    <x v="3192"/>
    <x v="0"/>
  </r>
  <r>
    <x v="63"/>
    <x v="63"/>
    <s v="화일조명"/>
    <d v="2023-05-25T00:00:00"/>
    <s v="20230525-4072-1"/>
    <s v="ODTLP-050-57K(E)"/>
    <x v="3214"/>
    <x v="0"/>
  </r>
  <r>
    <x v="63"/>
    <x v="63"/>
    <s v="주식회사 삼창휴먼라이트"/>
    <d v="2023-06-19T00:00:00"/>
    <s v="20230619-4001-1"/>
    <s v="센서등(ODTLS-010-57K)"/>
    <x v="3215"/>
    <x v="0"/>
  </r>
  <r>
    <x v="63"/>
    <x v="63"/>
    <s v="이비테크(주)_조명"/>
    <d v="2023-06-25T00:00:00"/>
    <s v="20230625-4007-1"/>
    <s v="ODTFL-1240E157K(V2) 외"/>
    <x v="3216"/>
    <x v="0"/>
  </r>
  <r>
    <x v="63"/>
    <x v="63"/>
    <s v="(주)은평조명"/>
    <d v="2023-06-25T00:00:00"/>
    <s v="20230625-4022-1"/>
    <s v="ODTBR-012-MBR"/>
    <x v="3217"/>
    <x v="0"/>
  </r>
  <r>
    <x v="63"/>
    <x v="63"/>
    <s v="주식회사 송백이엔에스"/>
    <d v="2023-06-25T00:00:00"/>
    <s v="20230625-4023-1"/>
    <s v="OL85NLD-R4 외"/>
    <x v="3218"/>
    <x v="0"/>
  </r>
  <r>
    <x v="63"/>
    <x v="63"/>
    <s v="럭스피아㈜ 전주지점"/>
    <d v="2023-06-26T00:00:00"/>
    <s v="20230626-4003-1"/>
    <s v="OL55LFF-C"/>
    <x v="3219"/>
    <x v="0"/>
  </r>
  <r>
    <x v="63"/>
    <x v="63"/>
    <s v="(주)선일일렉콤"/>
    <d v="2023-06-26T00:00:00"/>
    <s v="20230626-4009-1"/>
    <s v="ODTDL-0615D57K(W) 외"/>
    <x v="3220"/>
    <x v="0"/>
  </r>
  <r>
    <x v="63"/>
    <x v="63"/>
    <s v="(주)큐에스아이"/>
    <d v="2023-06-26T00:00:00"/>
    <s v="20230626-4015-1"/>
    <s v="L/D(QL65D7SC-L) 외"/>
    <x v="118"/>
    <x v="0"/>
  </r>
  <r>
    <x v="63"/>
    <x v="63"/>
    <s v="화일조명"/>
    <d v="2023-06-26T00:00:00"/>
    <s v="20230626-4024-1"/>
    <s v="ODTLP-050-57K(E) 외"/>
    <x v="3221"/>
    <x v="0"/>
  </r>
  <r>
    <x v="63"/>
    <x v="63"/>
    <s v="EJ옵틱스"/>
    <d v="2023-06-30T00:00:00"/>
    <s v="20230630-4003-1"/>
    <s v="LST 성능시험장비"/>
    <x v="3222"/>
    <x v="0"/>
  </r>
  <r>
    <x v="63"/>
    <x v="63"/>
    <s v="이비테크(주)_조명"/>
    <d v="2023-07-25T00:00:00"/>
    <s v="20230725-4042-3"/>
    <s v="ODTFL-1240E257K(V2) 외"/>
    <x v="3223"/>
    <x v="0"/>
  </r>
  <r>
    <x v="63"/>
    <x v="63"/>
    <s v="(주)선일일렉콤"/>
    <d v="2023-07-25T00:00:00"/>
    <s v="20230725-4053-1"/>
    <s v="ODTDL-0615D57K(W)"/>
    <x v="3224"/>
    <x v="0"/>
  </r>
  <r>
    <x v="63"/>
    <x v="63"/>
    <s v="(주)큐에스아이"/>
    <d v="2023-07-25T00:00:00"/>
    <s v="20230725-4057-1"/>
    <s v="L/D(QL65D7SC-L) 외"/>
    <x v="3225"/>
    <x v="0"/>
  </r>
  <r>
    <x v="63"/>
    <x v="63"/>
    <s v="주식회사 케이태우"/>
    <d v="2023-07-25T00:00:00"/>
    <s v="20230725-4061-4"/>
    <s v="금형(토너량 검출센서/렌즈) 외"/>
    <x v="3226"/>
    <x v="0"/>
  </r>
  <r>
    <x v="63"/>
    <x v="63"/>
    <s v="(주)신화테크"/>
    <d v="2023-07-25T00:00:00"/>
    <s v="20230725-4062-1"/>
    <s v="HOUSING(PM SENSOR/커넥터타입)"/>
    <x v="3227"/>
    <x v="0"/>
  </r>
  <r>
    <x v="63"/>
    <x v="63"/>
    <s v="주식회사 송백이엔에스"/>
    <d v="2023-07-26T00:00:00"/>
    <s v="20230726-4005-1"/>
    <s v="OL85NLD-R4"/>
    <x v="3228"/>
    <x v="0"/>
  </r>
  <r>
    <x v="63"/>
    <x v="63"/>
    <s v="(주)오디쎄미"/>
    <d v="2023-07-31T00:00:00"/>
    <s v="20230731-7022-1"/>
    <s v="원재료 -&gt; 상품 대체"/>
    <x v="3229"/>
    <x v="0"/>
  </r>
  <r>
    <x v="63"/>
    <x v="63"/>
    <s v="화일조명"/>
    <d v="2023-08-25T00:00:00"/>
    <s v="20230825-4029-1"/>
    <s v="ODTLP-050-57K(E) 외"/>
    <x v="3230"/>
    <x v="0"/>
  </r>
  <r>
    <x v="63"/>
    <x v="63"/>
    <s v="(주)큐에스아이"/>
    <d v="2023-08-25T00:00:00"/>
    <s v="20230825-4038-1"/>
    <s v="L/D(QL65D7SC-L)"/>
    <x v="3231"/>
    <x v="0"/>
  </r>
  <r>
    <x v="63"/>
    <x v="63"/>
    <s v="주식회사 송백이엔에스"/>
    <d v="2023-08-25T00:00:00"/>
    <s v="20230825-4040-1"/>
    <s v="OL85NLD-R4"/>
    <x v="3228"/>
    <x v="0"/>
  </r>
  <r>
    <x v="63"/>
    <x v="63"/>
    <s v="이비테크(주)_조명"/>
    <d v="2023-08-25T00:00:00"/>
    <s v="20230825-4060-1"/>
    <s v="ODTSL-040-57K-S 외"/>
    <x v="3232"/>
    <x v="0"/>
  </r>
  <r>
    <x v="63"/>
    <x v="63"/>
    <s v="(주)선일일렉콤"/>
    <d v="2023-08-25T00:00:00"/>
    <s v="20230825-4072-3"/>
    <s v="다운라이트(L1, 10W, 5700K)"/>
    <x v="3233"/>
    <x v="0"/>
  </r>
  <r>
    <x v="63"/>
    <x v="63"/>
    <s v="Power-Mach Enterprise"/>
    <d v="2023-08-28T00:00:00"/>
    <s v="20230828-4008-1"/>
    <s v="금형(LAMPS TOOLING SET(OD-01)) 외"/>
    <x v="3234"/>
    <x v="0"/>
  </r>
  <r>
    <x v="63"/>
    <x v="63"/>
    <s v="주식회사 삼창휴먼라이트"/>
    <d v="2023-09-04T00:00:00"/>
    <s v="20230904-4002-1"/>
    <s v="ODTBR-012-BR-01 외"/>
    <x v="3235"/>
    <x v="0"/>
  </r>
  <r>
    <x v="63"/>
    <x v="63"/>
    <s v="가나LED전기"/>
    <d v="2023-09-18T00:00:00"/>
    <s v="20230918-4003-1"/>
    <s v="디자인등(무당벌레 벽등)"/>
    <x v="1790"/>
    <x v="0"/>
  </r>
  <r>
    <x v="63"/>
    <x v="63"/>
    <s v="주식회사 성진하이텍"/>
    <d v="2023-09-21T00:00:00"/>
    <s v="20230921-4003-2"/>
    <s v="ODTPN-MR 외"/>
    <x v="3236"/>
    <x v="0"/>
  </r>
  <r>
    <x v="63"/>
    <x v="63"/>
    <s v="럭스피아㈜ 전주지점"/>
    <d v="2023-09-25T00:00:00"/>
    <s v="20230925-4008-1"/>
    <s v="OL55LFF-C 외"/>
    <x v="3237"/>
    <x v="0"/>
  </r>
  <r>
    <x v="63"/>
    <x v="63"/>
    <s v="(주)큐에스아이"/>
    <d v="2023-09-25T00:00:00"/>
    <s v="20230925-4025-1"/>
    <s v="L/D(QL65D7SC-L) 외"/>
    <x v="3238"/>
    <x v="0"/>
  </r>
  <r>
    <x v="63"/>
    <x v="63"/>
    <s v="(주)선일일렉콤"/>
    <d v="2023-09-25T00:00:00"/>
    <s v="20230925-4054-3"/>
    <s v="프리즘랜즈, 편광유리 외"/>
    <x v="3239"/>
    <x v="0"/>
  </r>
  <r>
    <x v="63"/>
    <x v="63"/>
    <s v="이비테크(주)_조명"/>
    <d v="2023-09-25T00:00:00"/>
    <s v="20230925-4069-1"/>
    <s v="LED 다운라이트 외"/>
    <x v="3240"/>
    <x v="0"/>
  </r>
  <r>
    <x v="63"/>
    <x v="63"/>
    <s v="주식회사 성진하이텍"/>
    <d v="2023-10-04T00:00:00"/>
    <s v="20231004-4005-1"/>
    <s v="ODTPN-MR"/>
    <x v="1035"/>
    <x v="0"/>
  </r>
  <r>
    <x v="63"/>
    <x v="63"/>
    <s v="주식회사 삼창휴먼라이트"/>
    <d v="2023-10-24T00:00:00"/>
    <s v="20231024-4001-1"/>
    <s v="센서등(ODTLS-010-57K) 외"/>
    <x v="286"/>
    <x v="0"/>
  </r>
  <r>
    <x v="63"/>
    <x v="63"/>
    <s v="주식회사 비츠엘이디"/>
    <d v="2023-10-25T00:00:00"/>
    <s v="20231025-4005-1"/>
    <s v="ODTSC-VL-BO-10-18W 외"/>
    <x v="3241"/>
    <x v="0"/>
  </r>
  <r>
    <x v="63"/>
    <x v="63"/>
    <s v="럭스피아㈜ 전주지점"/>
    <d v="2023-10-25T00:00:00"/>
    <s v="20231025-4010-1"/>
    <s v="OL55LFF-C 외"/>
    <x v="3242"/>
    <x v="0"/>
  </r>
  <r>
    <x v="63"/>
    <x v="63"/>
    <s v="(주)신화테크"/>
    <d v="2023-10-25T00:00:00"/>
    <s v="20231025-4023-1"/>
    <s v="HARNESS(PM CONNECTOR TYPE)"/>
    <x v="3203"/>
    <x v="0"/>
  </r>
  <r>
    <x v="63"/>
    <x v="63"/>
    <s v="(주)선일일렉콤"/>
    <d v="2023-10-25T00:00:00"/>
    <s v="20231025-4026-1"/>
    <s v="ODTDL-0610D57K(W)"/>
    <x v="3243"/>
    <x v="0"/>
  </r>
  <r>
    <x v="63"/>
    <x v="63"/>
    <s v="이비테크(주)_조명"/>
    <d v="2023-10-25T00:00:00"/>
    <s v="20231025-4050-3"/>
    <s v="ODTFL-1250M65K 외"/>
    <x v="3244"/>
    <x v="0"/>
  </r>
  <r>
    <x v="63"/>
    <x v="63"/>
    <s v="(주)큐에스아이"/>
    <d v="2023-10-25T00:00:00"/>
    <s v="20231025-4052-1"/>
    <s v="L/D(QL65D7SC-L)"/>
    <x v="3245"/>
    <x v="0"/>
  </r>
  <r>
    <x v="63"/>
    <x v="63"/>
    <s v="화일조명"/>
    <d v="2023-10-25T00:00:00"/>
    <s v="20231025-4063-1"/>
    <s v="ODTLP-050-57K(E)"/>
    <x v="3246"/>
    <x v="0"/>
  </r>
  <r>
    <x v="63"/>
    <x v="63"/>
    <s v="(주)오디쎄미"/>
    <d v="2023-10-31T00:00:00"/>
    <s v="20231031-7038-1"/>
    <s v="원재료 -&gt; 상품 대체"/>
    <x v="3247"/>
    <x v="0"/>
  </r>
  <r>
    <x v="63"/>
    <x v="63"/>
    <s v="주식회사 성진하이텍"/>
    <d v="2023-11-06T00:00:00"/>
    <s v="20231106-4001-1"/>
    <s v="ODTAT-012M15KW-V2 외"/>
    <x v="3248"/>
    <x v="0"/>
  </r>
  <r>
    <x v="63"/>
    <x v="63"/>
    <s v="화일조명"/>
    <d v="2023-11-07T00:00:00"/>
    <s v="20231107-4002-1"/>
    <s v="ODTLP-050-57K(E)"/>
    <x v="3249"/>
    <x v="0"/>
  </r>
  <r>
    <x v="63"/>
    <x v="63"/>
    <s v="화일조명"/>
    <d v="2023-11-14T00:00:00"/>
    <s v="20231114-4001-1"/>
    <s v="LED램프 80W급"/>
    <x v="3250"/>
    <x v="0"/>
  </r>
  <r>
    <x v="63"/>
    <x v="63"/>
    <s v="럭스피아㈜ 전주지점"/>
    <d v="2023-11-25T00:00:00"/>
    <s v="20231125-4004-1"/>
    <s v="OL55LFF-C"/>
    <x v="3251"/>
    <x v="0"/>
  </r>
  <r>
    <x v="63"/>
    <x v="63"/>
    <s v="(주)선일일렉콤"/>
    <d v="2023-11-25T00:00:00"/>
    <s v="20231125-4009-1"/>
    <s v="ODTDL-0610D57K(W) 외"/>
    <x v="3252"/>
    <x v="0"/>
  </r>
  <r>
    <x v="63"/>
    <x v="63"/>
    <s v="이비테크(주)_조명"/>
    <d v="2023-11-25T00:00:00"/>
    <s v="20231125-4019-3"/>
    <s v="ODTSC-TS181430 외"/>
    <x v="3253"/>
    <x v="0"/>
  </r>
  <r>
    <x v="63"/>
    <x v="63"/>
    <s v="(주)헤르메스전자"/>
    <d v="2023-11-25T00:00:00"/>
    <s v="20231125-4023-3"/>
    <s v="ODTBR-016-01"/>
    <x v="3254"/>
    <x v="0"/>
  </r>
  <r>
    <x v="63"/>
    <x v="63"/>
    <s v="주식회사 삼창휴먼라이트"/>
    <d v="2023-11-25T00:00:00"/>
    <s v="20231125-4038-1"/>
    <s v="센서등(ODTLS-010-57K) 외"/>
    <x v="3255"/>
    <x v="0"/>
  </r>
  <r>
    <x v="63"/>
    <x v="63"/>
    <s v="주식회사 세기하이텍"/>
    <d v="2023-11-27T00:00:00"/>
    <s v="20231127-4006-1"/>
    <s v="LED투광등(100W)"/>
    <x v="74"/>
    <x v="0"/>
  </r>
  <r>
    <x v="63"/>
    <x v="63"/>
    <s v="주식회사 비츠엘이디"/>
    <d v="2023-11-27T00:00:00"/>
    <s v="20231127-4016-1"/>
    <s v="ODTLN-015-01"/>
    <x v="3256"/>
    <x v="0"/>
  </r>
  <r>
    <x v="63"/>
    <x v="63"/>
    <s v="(주)큐에스아이"/>
    <d v="2023-11-27T00:00:00"/>
    <s v="20231127-4017-1"/>
    <s v="L/D(QL65D7SC-L) 외"/>
    <x v="3257"/>
    <x v="0"/>
  </r>
  <r>
    <x v="63"/>
    <x v="63"/>
    <s v="(주)오디쎄미"/>
    <d v="2023-11-30T00:00:00"/>
    <s v="20231130-7033-1"/>
    <s v="원재료 -&gt; 상품 대체"/>
    <x v="3258"/>
    <x v="0"/>
  </r>
  <r>
    <x v="63"/>
    <x v="63"/>
    <s v="(주)엔토스"/>
    <d v="2023-12-04T00:00:00"/>
    <s v="20231204-4003-1"/>
    <s v="ODTLN-036-01-V2"/>
    <x v="3259"/>
    <x v="0"/>
  </r>
  <r>
    <x v="63"/>
    <x v="63"/>
    <s v="화일조명"/>
    <d v="2023-12-06T00:00:00"/>
    <s v="20231206-4003-1"/>
    <s v="ODTLP-050-57K(E)"/>
    <x v="1163"/>
    <x v="0"/>
  </r>
  <r>
    <x v="63"/>
    <x v="63"/>
    <s v="주식회사 삼창휴먼라이트"/>
    <d v="2023-12-11T00:00:00"/>
    <s v="20231211-4010-1"/>
    <s v="센서등(ODTLS-010-57K) 외"/>
    <x v="3260"/>
    <x v="0"/>
  </r>
  <r>
    <x v="63"/>
    <x v="63"/>
    <s v="(주)선일일렉콤"/>
    <d v="2023-12-25T00:00:00"/>
    <s v="20231225-4018-1"/>
    <s v="ODTDL-0615D57K(W) 외"/>
    <x v="3261"/>
    <x v="0"/>
  </r>
  <r>
    <x v="63"/>
    <x v="63"/>
    <s v="주식회사 비츠엘이디"/>
    <d v="2023-12-25T00:00:00"/>
    <s v="20231225-4030-3"/>
    <s v="ODTSC-VL-WC170-30W"/>
    <x v="438"/>
    <x v="0"/>
  </r>
  <r>
    <x v="63"/>
    <x v="63"/>
    <s v="이비테크(주)_조명"/>
    <d v="2023-12-25T00:00:00"/>
    <s v="20231225-4039-3"/>
    <s v="ODTBR-012-BR-01 외"/>
    <x v="3262"/>
    <x v="0"/>
  </r>
  <r>
    <x v="63"/>
    <x v="63"/>
    <s v="럭스피아㈜ 전주지점"/>
    <d v="2023-12-25T00:00:00"/>
    <s v="20231225-4043-1"/>
    <s v="OL55LFF-C 외"/>
    <x v="3263"/>
    <x v="0"/>
  </r>
  <r>
    <x v="63"/>
    <x v="63"/>
    <s v="HANWEI ELECTRONICS GROUP CORPORATION"/>
    <d v="2023-12-28T00:00:00"/>
    <s v="20231228-4001-1"/>
    <s v="GTQ-BS03"/>
    <x v="3264"/>
    <x v="0"/>
  </r>
  <r>
    <x v="64"/>
    <x v="64"/>
    <s v="한성개발엘리베이터(주)"/>
    <d v="2023-01-03T00:00:00"/>
    <s v="20230103-6003-1"/>
    <s v="EXTENSION-TX/RX-01(8000) 외"/>
    <x v="1"/>
    <x v="2314"/>
  </r>
  <r>
    <x v="64"/>
    <x v="64"/>
    <s v="주식회사 마운트지앤디"/>
    <d v="2023-01-15T00:00:00"/>
    <s v="20230115-6002-3"/>
    <s v="EXTENSION-TX/RX-01"/>
    <x v="1"/>
    <x v="2315"/>
  </r>
  <r>
    <x v="64"/>
    <x v="64"/>
    <s v="(주)헤르메스전자"/>
    <d v="2023-01-16T00:00:00"/>
    <s v="20230116-6001-1"/>
    <s v="IC(LM2904DT)"/>
    <x v="1"/>
    <x v="1916"/>
  </r>
  <r>
    <x v="64"/>
    <x v="64"/>
    <s v="전북맹아학교"/>
    <d v="2023-01-20T00:00:00"/>
    <s v="20230120-6003-1"/>
    <s v="ODTFL-1240E257K"/>
    <x v="1"/>
    <x v="2316"/>
  </r>
  <r>
    <x v="64"/>
    <x v="64"/>
    <s v="엠피온 주식회사(MPEON.,LTD)"/>
    <d v="2023-01-25T00:00:00"/>
    <s v="20230125-6014-1"/>
    <s v="OL85NLD-R4"/>
    <x v="1"/>
    <x v="2317"/>
  </r>
  <r>
    <x v="64"/>
    <x v="64"/>
    <s v="(주)오디쎄미"/>
    <d v="2023-01-25T00:00:00"/>
    <s v="20230125-6015-3"/>
    <s v="CHIP(OSD1308308) 외"/>
    <x v="1"/>
    <x v="2318"/>
  </r>
  <r>
    <x v="64"/>
    <x v="64"/>
    <s v="리더테크"/>
    <d v="2023-01-25T00:00:00"/>
    <s v="20230125-6017-3"/>
    <s v="HARNESS(PM CONNECTOR TYPE)"/>
    <x v="1"/>
    <x v="681"/>
  </r>
  <r>
    <x v="64"/>
    <x v="64"/>
    <s v="현승강기 주식회사"/>
    <d v="2023-01-27T00:00:00"/>
    <s v="20230127-6003-3"/>
    <s v="CABLE(POWER-02) 외"/>
    <x v="1"/>
    <x v="380"/>
  </r>
  <r>
    <x v="64"/>
    <x v="64"/>
    <s v="주식회사 티라아트로보"/>
    <d v="2023-01-31T00:00:00"/>
    <s v="20230131-6003-3"/>
    <s v="HARNESS(PM CONNECTOR TYPE)"/>
    <x v="1"/>
    <x v="1406"/>
  </r>
  <r>
    <x v="64"/>
    <x v="64"/>
    <s v="인상고등학교"/>
    <d v="2023-02-10T00:00:00"/>
    <s v="20230210-6002-3"/>
    <s v="ODTPN-MR"/>
    <x v="1"/>
    <x v="320"/>
  </r>
  <r>
    <x v="64"/>
    <x v="64"/>
    <s v="순창고등학교"/>
    <d v="2023-02-14T00:00:00"/>
    <s v="20230214-6002-1"/>
    <s v="ODTFL-1240E157K(V2) 외"/>
    <x v="1"/>
    <x v="2319"/>
  </r>
  <r>
    <x v="64"/>
    <x v="64"/>
    <s v="주식회사 마운트지앤디"/>
    <d v="2023-02-15T00:00:00"/>
    <s v="20230215-6002-3"/>
    <s v="CABLE(POWER-02) 외"/>
    <x v="1"/>
    <x v="2320"/>
  </r>
  <r>
    <x v="64"/>
    <x v="64"/>
    <s v="오션엘리베이터테크 주식회사"/>
    <d v="2023-02-21T00:00:00"/>
    <s v="20230221-6001-1"/>
    <s v="CABLE(POWER-02) 외"/>
    <x v="1"/>
    <x v="31"/>
  </r>
  <r>
    <x v="64"/>
    <x v="64"/>
    <s v="엠피온 주식회사(MPEON.,LTD)"/>
    <d v="2023-02-24T00:00:00"/>
    <s v="20230224-6022-1"/>
    <s v="OL85NLD-R4"/>
    <x v="1"/>
    <x v="2317"/>
  </r>
  <r>
    <x v="64"/>
    <x v="64"/>
    <s v="신태인고등학교"/>
    <d v="2023-02-27T00:00:00"/>
    <s v="20230227-6001-1"/>
    <s v="센서등(ODTLS-010-57K) 외"/>
    <x v="1"/>
    <x v="2321"/>
  </r>
  <r>
    <x v="64"/>
    <x v="64"/>
    <s v="현대무벡스 주식회사"/>
    <d v="2023-02-28T00:00:00"/>
    <s v="20230228-6015-1"/>
    <s v="SIDE BRACKET(SLC-R) 외"/>
    <x v="1"/>
    <x v="172"/>
  </r>
  <r>
    <x v="64"/>
    <x v="64"/>
    <s v="주식회사 노블엠앤비"/>
    <d v="2023-02-28T00:00:00"/>
    <s v="20230228-6019-1"/>
    <s v="CHIP(PP1116D) 외"/>
    <x v="1"/>
    <x v="2322"/>
  </r>
  <r>
    <x v="64"/>
    <x v="64"/>
    <s v="(주)연호엠에스"/>
    <d v="2023-02-28T00:00:00"/>
    <s v="20230228-6022-1"/>
    <s v="ODTFL-1240E257K"/>
    <x v="1"/>
    <x v="2323"/>
  </r>
  <r>
    <x v="64"/>
    <x v="64"/>
    <s v="장수군청"/>
    <d v="2023-03-17T00:00:00"/>
    <s v="20230317-6001-1"/>
    <s v="ODTSL-040-57K-S"/>
    <x v="1"/>
    <x v="2324"/>
  </r>
  <r>
    <x v="64"/>
    <x v="64"/>
    <s v="(주)오디쎄미"/>
    <d v="2023-03-23T00:00:00"/>
    <s v="20230323-6002-3"/>
    <s v="CHIP(OSD1308308)"/>
    <x v="1"/>
    <x v="2325"/>
  </r>
  <r>
    <x v="64"/>
    <x v="64"/>
    <s v="(주)신화테크"/>
    <d v="2023-03-24T00:00:00"/>
    <s v="20230324-6009-1"/>
    <s v="HOUSING(PM SENSOR/커넥터타입)"/>
    <x v="1"/>
    <x v="777"/>
  </r>
  <r>
    <x v="64"/>
    <x v="64"/>
    <s v="엠피온 주식회사(MPEON.,LTD)"/>
    <d v="2023-03-24T00:00:00"/>
    <s v="20230324-6020-1"/>
    <s v="OL85NLD-R4"/>
    <x v="1"/>
    <x v="2326"/>
  </r>
  <r>
    <x v="64"/>
    <x v="64"/>
    <s v="김제교육지원청"/>
    <d v="2023-03-24T00:00:00"/>
    <s v="20230324-6021-1"/>
    <s v="ODTPN-MR 외"/>
    <x v="1"/>
    <x v="2327"/>
  </r>
  <r>
    <x v="64"/>
    <x v="64"/>
    <s v="김제교육지원청"/>
    <d v="2023-03-24T00:00:00"/>
    <s v="20230324-6022-1"/>
    <s v="ODTHP-OU200-57K(W)"/>
    <x v="1"/>
    <x v="2328"/>
  </r>
  <r>
    <x v="64"/>
    <x v="64"/>
    <s v="주식회사 티라아트로보"/>
    <d v="2023-03-31T00:00:00"/>
    <s v="20230331-6009-3"/>
    <s v="HARNESS(PM CONNECTOR TYPE) 외"/>
    <x v="1"/>
    <x v="1428"/>
  </r>
  <r>
    <x v="64"/>
    <x v="64"/>
    <s v="주식회사 마운트지앤디"/>
    <d v="2023-03-31T00:00:00"/>
    <s v="20230331-6024-3"/>
    <s v="CABLE(POWER-02) 외"/>
    <x v="1"/>
    <x v="2329"/>
  </r>
  <r>
    <x v="64"/>
    <x v="64"/>
    <s v="주식회사 노블엠앤비"/>
    <d v="2023-03-31T00:00:00"/>
    <s v="20230331-6027-1"/>
    <s v="CHIP(PB1116D) 외"/>
    <x v="1"/>
    <x v="2322"/>
  </r>
  <r>
    <x v="64"/>
    <x v="64"/>
    <s v="주식회사 마운트지앤디"/>
    <d v="2023-04-15T00:00:00"/>
    <s v="20230415-6002-3"/>
    <s v="CABLE(POWER-02)"/>
    <x v="1"/>
    <x v="360"/>
  </r>
  <r>
    <x v="64"/>
    <x v="64"/>
    <s v="스카이시티자이 입주자대표회의"/>
    <d v="2023-04-21T00:00:00"/>
    <s v="20230421-6001-3"/>
    <s v="CABLE(POWER-02) 외"/>
    <x v="1"/>
    <x v="1922"/>
  </r>
  <r>
    <x v="64"/>
    <x v="64"/>
    <s v="엠피온 주식회사(MPEON.,LTD)"/>
    <d v="2023-04-25T00:00:00"/>
    <s v="20230425-6006-1"/>
    <s v="OL85NLD-R4"/>
    <x v="1"/>
    <x v="2326"/>
  </r>
  <r>
    <x v="64"/>
    <x v="64"/>
    <s v="주식회사 티라아트로보"/>
    <d v="2023-04-30T00:00:00"/>
    <s v="20230430-6002-3"/>
    <s v="HARNESS(PM CONNECTOR TYPE)"/>
    <x v="1"/>
    <x v="1336"/>
  </r>
  <r>
    <x v="64"/>
    <x v="64"/>
    <s v="건흥전기(주)"/>
    <d v="2023-04-30T00:00:00"/>
    <s v="20230430-6009-3"/>
    <s v="HOUSING(PM SENSOR/커넥터타입)"/>
    <x v="1"/>
    <x v="732"/>
  </r>
  <r>
    <x v="64"/>
    <x v="64"/>
    <s v="달슨(Dahlson)"/>
    <d v="2023-04-30T00:00:00"/>
    <s v="20230430-6011-3"/>
    <s v="OL55LFF-C"/>
    <x v="1"/>
    <x v="2330"/>
  </r>
  <r>
    <x v="64"/>
    <x v="64"/>
    <s v="주식회사 노블엠앤비"/>
    <d v="2023-04-30T00:00:00"/>
    <s v="20230430-6013-3"/>
    <s v="CHIP(PB1116D)"/>
    <x v="1"/>
    <x v="2331"/>
  </r>
  <r>
    <x v="64"/>
    <x v="64"/>
    <s v="장수군청"/>
    <d v="2023-05-03T00:00:00"/>
    <s v="20230503-6002-1"/>
    <s v="ODTLP-050-57K(E)"/>
    <x v="1"/>
    <x v="2332"/>
  </r>
  <r>
    <x v="64"/>
    <x v="64"/>
    <s v="엠피온 주식회사(MPEON.,LTD)"/>
    <d v="2023-05-25T00:00:00"/>
    <s v="20230525-6003-1"/>
    <s v="OL85NLD-R4"/>
    <x v="1"/>
    <x v="2326"/>
  </r>
  <r>
    <x v="64"/>
    <x v="64"/>
    <s v="주식회사 마운트지앤디"/>
    <d v="2023-05-31T00:00:00"/>
    <s v="20230531-6010-3"/>
    <s v="EXTENSION-TX/RX-01 외"/>
    <x v="1"/>
    <x v="795"/>
  </r>
  <r>
    <x v="64"/>
    <x v="64"/>
    <s v="전라북도 전주시"/>
    <d v="2023-06-02T00:00:00"/>
    <s v="20230602-6003-1"/>
    <s v="ODTHP-OU200-57K(W)"/>
    <x v="1"/>
    <x v="2333"/>
  </r>
  <r>
    <x v="64"/>
    <x v="64"/>
    <s v="(유)스마트서비스공사"/>
    <d v="2023-06-09T00:00:00"/>
    <s v="20230609-6001-1"/>
    <s v="CABLE(POWER-02) 외"/>
    <x v="1"/>
    <x v="380"/>
  </r>
  <r>
    <x v="64"/>
    <x v="64"/>
    <s v="전라북도청"/>
    <d v="2023-06-16T00:00:00"/>
    <s v="20230616-6003-1"/>
    <s v="ODTFL-1240E157K(V2) 외"/>
    <x v="1"/>
    <x v="2334"/>
  </r>
  <r>
    <x v="64"/>
    <x v="64"/>
    <s v="완주산업단지사무소"/>
    <d v="2023-06-21T00:00:00"/>
    <s v="20230621-6002-1"/>
    <s v="LED램프 80W급"/>
    <x v="1"/>
    <x v="2335"/>
  </r>
  <r>
    <x v="64"/>
    <x v="64"/>
    <s v="진안군청"/>
    <d v="2023-06-22T00:00:00"/>
    <s v="20230622-6003-1"/>
    <s v="ODTDL-0615D57K(W) 외"/>
    <x v="1"/>
    <x v="2336"/>
  </r>
  <r>
    <x v="64"/>
    <x v="64"/>
    <s v="진안군청"/>
    <d v="2023-06-22T00:00:00"/>
    <s v="20230622-6004-1"/>
    <s v="ODTBR-012-MBR"/>
    <x v="1"/>
    <x v="2337"/>
  </r>
  <r>
    <x v="64"/>
    <x v="64"/>
    <s v="엠피온 주식회사(MPEON.,LTD)"/>
    <d v="2023-06-23T00:00:00"/>
    <s v="20230623-6009-1"/>
    <s v="OL85NLD-R4"/>
    <x v="1"/>
    <x v="2326"/>
  </r>
  <r>
    <x v="64"/>
    <x v="64"/>
    <s v="전라북도 완주군"/>
    <d v="2023-06-26T00:00:00"/>
    <s v="20230626-6002-1"/>
    <s v="ODTLP-050-57K(E)"/>
    <x v="1"/>
    <x v="2338"/>
  </r>
  <r>
    <x v="64"/>
    <x v="64"/>
    <s v="달슨(Dahlson)"/>
    <d v="2023-06-30T00:00:00"/>
    <s v="20230630-6011-3"/>
    <s v="OL55LFF-C"/>
    <x v="1"/>
    <x v="2339"/>
  </r>
  <r>
    <x v="64"/>
    <x v="64"/>
    <s v="한화시스템(주)"/>
    <d v="2023-06-30T00:00:00"/>
    <s v="20230630-6015-1"/>
    <s v="LST 성능시험장비"/>
    <x v="1"/>
    <x v="2340"/>
  </r>
  <r>
    <x v="64"/>
    <x v="64"/>
    <s v="주식회사 송백이엔에스"/>
    <d v="2023-07-05T00:00:00"/>
    <s v="20230705-6002-1"/>
    <s v="코팅액(KJR-9022)"/>
    <x v="1"/>
    <x v="1217"/>
  </r>
  <r>
    <x v="64"/>
    <x v="64"/>
    <s v="(주)헤르메스전자"/>
    <d v="2023-07-05T00:00:00"/>
    <s v="20230705-6003-1"/>
    <s v="IC(LM2904DT)"/>
    <x v="1"/>
    <x v="1922"/>
  </r>
  <r>
    <x v="64"/>
    <x v="64"/>
    <s v="신성시스템"/>
    <d v="2023-07-07T00:00:00"/>
    <s v="20230707-6001-1"/>
    <s v="CABLE(POWER-02) 외"/>
    <x v="1"/>
    <x v="198"/>
  </r>
  <r>
    <x v="64"/>
    <x v="64"/>
    <s v="스카이시티자이 입주자대표회의"/>
    <d v="2023-07-19T00:00:00"/>
    <s v="20230719-6001-1"/>
    <s v="CABLE(POWER-02) 외"/>
    <x v="1"/>
    <x v="1922"/>
  </r>
  <r>
    <x v="64"/>
    <x v="64"/>
    <s v="전라북도 완주군"/>
    <d v="2023-07-19T00:00:00"/>
    <s v="20230719-6007-1"/>
    <s v="ODTLP-050-57K(E)"/>
    <x v="1"/>
    <x v="2341"/>
  </r>
  <r>
    <x v="64"/>
    <x v="64"/>
    <s v="부안군청"/>
    <d v="2023-07-20T00:00:00"/>
    <s v="20230720-6007-3"/>
    <s v="센서등(ODTLS-010-57K) 외"/>
    <x v="1"/>
    <x v="2342"/>
  </r>
  <r>
    <x v="64"/>
    <x v="64"/>
    <s v="엠피온 주식회사(MPEON.,LTD)"/>
    <d v="2023-07-25T00:00:00"/>
    <s v="20230725-6008-1"/>
    <s v="OL85NLD-R4"/>
    <x v="1"/>
    <x v="2343"/>
  </r>
  <r>
    <x v="64"/>
    <x v="64"/>
    <s v="(주)오디쎄미"/>
    <d v="2023-07-25T00:00:00"/>
    <s v="20230725-6011-1"/>
    <s v="CHIP(OSD1109)_300㎛"/>
    <x v="1"/>
    <x v="2344"/>
  </r>
  <r>
    <x v="64"/>
    <x v="64"/>
    <s v="순창군청"/>
    <d v="2023-07-27T00:00:00"/>
    <s v="20230727-6006-1"/>
    <s v="ODTFL-0640E157K(V2) 외"/>
    <x v="1"/>
    <x v="2345"/>
  </r>
  <r>
    <x v="64"/>
    <x v="64"/>
    <s v="주식회사 마운트지앤디"/>
    <d v="2023-07-31T00:00:00"/>
    <s v="20230731-6011-3"/>
    <s v="CABLE(POWER-02)"/>
    <x v="1"/>
    <x v="892"/>
  </r>
  <r>
    <x v="64"/>
    <x v="64"/>
    <s v="전라북도 완주군"/>
    <d v="2023-08-21T00:00:00"/>
    <s v="20230821-6002-3"/>
    <s v="ODTLP-050-57K(E) 외"/>
    <x v="1"/>
    <x v="2346"/>
  </r>
  <r>
    <x v="64"/>
    <x v="64"/>
    <s v="엠피온 주식회사(MPEON.,LTD)"/>
    <d v="2023-08-25T00:00:00"/>
    <s v="20230825-6003-1"/>
    <s v="OL85NLD-R4"/>
    <x v="1"/>
    <x v="2343"/>
  </r>
  <r>
    <x v="64"/>
    <x v="64"/>
    <s v="(주)오디쎄미"/>
    <d v="2023-08-25T00:00:00"/>
    <s v="20230825-6010-1"/>
    <s v="CHIP(OSD1160N)_4분할"/>
    <x v="1"/>
    <x v="2347"/>
  </r>
  <r>
    <x v="64"/>
    <x v="64"/>
    <s v="주식회사 마운트지앤디"/>
    <d v="2023-08-31T00:00:00"/>
    <s v="20230831-6006-3"/>
    <s v="EXTENSION-TX/RX-01"/>
    <x v="1"/>
    <x v="975"/>
  </r>
  <r>
    <x v="64"/>
    <x v="64"/>
    <s v="유한엘리베이터주식회사"/>
    <d v="2023-08-31T00:00:00"/>
    <s v="20230831-6009-1"/>
    <s v="CABLE(POWER-02) 외"/>
    <x v="1"/>
    <x v="198"/>
  </r>
  <r>
    <x v="64"/>
    <x v="64"/>
    <s v="달슨(Dahlson)"/>
    <d v="2023-08-31T00:00:00"/>
    <s v="20230831-6012-3"/>
    <s v="OL55LFF-C"/>
    <x v="1"/>
    <x v="2348"/>
  </r>
  <r>
    <x v="64"/>
    <x v="64"/>
    <s v="전라북도교육청"/>
    <d v="2023-09-06T00:00:00"/>
    <s v="20230906-6002-1"/>
    <s v="ODTBR-012-BR-01 외"/>
    <x v="1"/>
    <x v="2349"/>
  </r>
  <r>
    <x v="64"/>
    <x v="64"/>
    <s v="주식회사 마운트지앤디"/>
    <d v="2023-09-15T00:00:00"/>
    <s v="20230915-6005-3"/>
    <s v="CABLE(POWER-02)"/>
    <x v="1"/>
    <x v="2350"/>
  </r>
  <r>
    <x v="64"/>
    <x v="64"/>
    <s v="유한회사 시온이엔씨"/>
    <d v="2023-09-18T00:00:00"/>
    <s v="20230918-6001-1"/>
    <s v="디자인등(무당벌레 벽등)"/>
    <x v="1"/>
    <x v="617"/>
  </r>
  <r>
    <x v="64"/>
    <x v="64"/>
    <s v="(주)신화테크"/>
    <d v="2023-09-20T00:00:00"/>
    <s v="20230920-6001-1"/>
    <s v="HOUSING(PM SENSOR/커넥터타입)"/>
    <x v="1"/>
    <x v="777"/>
  </r>
  <r>
    <x v="64"/>
    <x v="64"/>
    <s v="주식회사 장산전력"/>
    <d v="2023-09-20T00:00:00"/>
    <s v="20230920-6004-3"/>
    <s v="LED 서치등 외"/>
    <x v="1"/>
    <x v="2351"/>
  </r>
  <r>
    <x v="64"/>
    <x v="64"/>
    <s v="엠피온 주식회사(MPEON.,LTD)"/>
    <d v="2023-09-25T00:00:00"/>
    <s v="20230925-6002-1"/>
    <s v="OL85NLD-R4"/>
    <x v="1"/>
    <x v="2343"/>
  </r>
  <r>
    <x v="64"/>
    <x v="64"/>
    <s v="(주)오디쎄미"/>
    <d v="2023-09-25T00:00:00"/>
    <s v="20230925-6018-3"/>
    <s v="CHIP(OSD1160N)_4분할"/>
    <x v="1"/>
    <x v="2352"/>
  </r>
  <r>
    <x v="64"/>
    <x v="64"/>
    <s v="달슨(Dahlson)"/>
    <d v="2023-09-30T00:00:00"/>
    <s v="20230930-6003-3"/>
    <s v="OL55LFF-C 외"/>
    <x v="1"/>
    <x v="2353"/>
  </r>
  <r>
    <x v="64"/>
    <x v="64"/>
    <s v="전라북도부안교육지원청"/>
    <d v="2023-10-05T00:00:00"/>
    <s v="20231005-6001-1"/>
    <s v="ODTFL-1240E157K(V2)"/>
    <x v="1"/>
    <x v="2354"/>
  </r>
  <r>
    <x v="64"/>
    <x v="64"/>
    <s v="주식회사 장산전력"/>
    <d v="2023-10-10T00:00:00"/>
    <s v="20231010-6001-1"/>
    <s v="LED 다운라이트(디밍) 외"/>
    <x v="1"/>
    <x v="248"/>
  </r>
  <r>
    <x v="64"/>
    <x v="64"/>
    <s v="주식회사 마운트지앤디"/>
    <d v="2023-10-15T00:00:00"/>
    <s v="20231015-6001-3"/>
    <s v="CABLE(POWER-02)"/>
    <x v="1"/>
    <x v="892"/>
  </r>
  <r>
    <x v="64"/>
    <x v="64"/>
    <s v="성림에레베이타주식회사"/>
    <d v="2023-10-17T00:00:00"/>
    <s v="20231017-6001-1"/>
    <s v="CABLE(POWER-02) 외"/>
    <x v="1"/>
    <x v="380"/>
  </r>
  <r>
    <x v="64"/>
    <x v="64"/>
    <s v="(주)옵토하이텍"/>
    <d v="2023-10-23T00:00:00"/>
    <s v="20231023-6002-1"/>
    <s v="EPOXY(ME-540)-주제 외"/>
    <x v="1"/>
    <x v="1983"/>
  </r>
  <r>
    <x v="64"/>
    <x v="64"/>
    <s v="순창군농업기술센터"/>
    <d v="2023-10-25T00:00:00"/>
    <s v="20231025-6014-1"/>
    <s v="ODTFL-1240E157K"/>
    <x v="1"/>
    <x v="2355"/>
  </r>
  <r>
    <x v="64"/>
    <x v="64"/>
    <s v="울산한국엘리베이터주식회사"/>
    <d v="2023-10-27T00:00:00"/>
    <s v="20231027-6001-1"/>
    <s v="CABLE(POWER-02) 외"/>
    <x v="1"/>
    <x v="2314"/>
  </r>
  <r>
    <x v="64"/>
    <x v="64"/>
    <s v="순창소방서"/>
    <d v="2023-10-27T00:00:00"/>
    <s v="20231027-6002-1"/>
    <s v="ODTFL-1250M65K"/>
    <x v="1"/>
    <x v="79"/>
  </r>
  <r>
    <x v="64"/>
    <x v="64"/>
    <s v="달슨(Dahlson)"/>
    <d v="2023-10-31T00:00:00"/>
    <s v="20231031-6005-3"/>
    <s v="OL55LFF-C 외"/>
    <x v="1"/>
    <x v="2356"/>
  </r>
  <r>
    <x v="64"/>
    <x v="64"/>
    <s v="전라북도 완주군"/>
    <d v="2023-10-31T00:00:00"/>
    <s v="20231031-6014-1"/>
    <s v="ODTLP-050-57K(E)"/>
    <x v="1"/>
    <x v="2357"/>
  </r>
  <r>
    <x v="64"/>
    <x v="64"/>
    <s v="장수군청"/>
    <d v="2023-11-01T00:00:00"/>
    <s v="20231101-6001-1"/>
    <s v="프리즘랜즈, 편광유리"/>
    <x v="1"/>
    <x v="2358"/>
  </r>
  <r>
    <x v="64"/>
    <x v="64"/>
    <s v="김제교육지원청"/>
    <d v="2023-11-01T00:00:00"/>
    <s v="20231101-6003-1"/>
    <s v="ODTFL-1250M65K 외"/>
    <x v="1"/>
    <x v="2359"/>
  </r>
  <r>
    <x v="64"/>
    <x v="64"/>
    <s v="김제교육지원청"/>
    <d v="2023-11-06T00:00:00"/>
    <s v="20231106-6001-3"/>
    <s v="ODTPN-MR"/>
    <x v="1"/>
    <x v="320"/>
  </r>
  <r>
    <x v="64"/>
    <x v="64"/>
    <s v="김제교육지원청"/>
    <d v="2023-11-06T00:00:00"/>
    <s v="20231106-6003-1"/>
    <s v="ODTBR-012-BR-01"/>
    <x v="1"/>
    <x v="2360"/>
  </r>
  <r>
    <x v="64"/>
    <x v="64"/>
    <s v="김제교육지원청"/>
    <d v="2023-11-06T00:00:00"/>
    <s v="20231106-6004-1"/>
    <s v="ODTFL-0640E157K(V2) 외"/>
    <x v="1"/>
    <x v="2361"/>
  </r>
  <r>
    <x v="64"/>
    <x v="64"/>
    <s v="(주)옵토하이텍"/>
    <d v="2023-11-15T00:00:00"/>
    <s v="20231115-6003-1"/>
    <s v="코팅액(KJR-9022)"/>
    <x v="1"/>
    <x v="1599"/>
  </r>
  <r>
    <x v="64"/>
    <x v="64"/>
    <s v="완주산업단지사무소"/>
    <d v="2023-11-15T00:00:00"/>
    <s v="20231115-6004-1"/>
    <s v="LED램프 80W급"/>
    <x v="1"/>
    <x v="2335"/>
  </r>
  <r>
    <x v="64"/>
    <x v="64"/>
    <s v="전라북도 전주시"/>
    <d v="2023-11-15T00:00:00"/>
    <s v="20231115-6005-1"/>
    <s v="ODTDL-0615D57K(W) 외"/>
    <x v="1"/>
    <x v="2362"/>
  </r>
  <r>
    <x v="64"/>
    <x v="64"/>
    <s v="장수군청"/>
    <d v="2023-11-16T00:00:00"/>
    <s v="20231116-6002-3"/>
    <s v="ODTFL-1240E157K(V2)"/>
    <x v="1"/>
    <x v="2363"/>
  </r>
  <r>
    <x v="64"/>
    <x v="64"/>
    <s v="주식회사 티라아트로보"/>
    <d v="2023-11-30T00:00:00"/>
    <s v="20231130-6003-3"/>
    <s v="HARNESS(PM CONNECTOR TYPE)"/>
    <x v="1"/>
    <x v="1428"/>
  </r>
  <r>
    <x v="64"/>
    <x v="64"/>
    <s v="(주)신도리코"/>
    <d v="2023-11-30T00:00:00"/>
    <s v="20231130-6007-1"/>
    <s v="금형(토너량 검출센서/하우징) 외"/>
    <x v="1"/>
    <x v="2364"/>
  </r>
  <r>
    <x v="64"/>
    <x v="64"/>
    <s v="달슨(Dahlson)"/>
    <d v="2023-11-30T00:00:00"/>
    <s v="20231130-6010-3"/>
    <s v="OL55LFF-C"/>
    <x v="1"/>
    <x v="2365"/>
  </r>
  <r>
    <x v="64"/>
    <x v="64"/>
    <s v="주식회사 마운트지앤디"/>
    <d v="2023-11-30T00:00:00"/>
    <s v="20231130-6014-3"/>
    <s v="EXTENSION-TX/RX-01"/>
    <x v="1"/>
    <x v="526"/>
  </r>
  <r>
    <x v="64"/>
    <x v="64"/>
    <s v="전라북도정읍교육지원청"/>
    <d v="2023-12-01T00:00:00"/>
    <s v="20231201-6001-1"/>
    <s v="ODTAT-012M15KW-V2 외"/>
    <x v="1"/>
    <x v="1816"/>
  </r>
  <r>
    <x v="64"/>
    <x v="64"/>
    <s v="우정사업본부"/>
    <d v="2023-12-04T00:00:00"/>
    <s v="20231204-6002-1"/>
    <s v="ODTSC-VL-BO-10-18W"/>
    <x v="1"/>
    <x v="2366"/>
  </r>
  <r>
    <x v="64"/>
    <x v="64"/>
    <s v="우정사업본부"/>
    <d v="2023-12-04T00:00:00"/>
    <s v="20231204-6003-1"/>
    <s v="센서등(ODTLS-010-57K) 외"/>
    <x v="1"/>
    <x v="2367"/>
  </r>
  <r>
    <x v="64"/>
    <x v="64"/>
    <s v="우정사업본부"/>
    <d v="2023-12-04T00:00:00"/>
    <s v="20231204-6004-1"/>
    <s v="ODTSC-VL-BO-10-18W"/>
    <x v="1"/>
    <x v="2366"/>
  </r>
  <r>
    <x v="64"/>
    <x v="64"/>
    <s v="우정사업본부"/>
    <d v="2023-12-04T00:00:00"/>
    <s v="20231204-6005-1"/>
    <s v="ODTFL-1240E157K(V2) 외"/>
    <x v="1"/>
    <x v="2368"/>
  </r>
  <r>
    <x v="64"/>
    <x v="64"/>
    <s v="우정사업본부"/>
    <d v="2023-12-04T00:00:00"/>
    <s v="20231204-6007-1"/>
    <s v="ODTSC-VL-BO-10-18W"/>
    <x v="1"/>
    <x v="2369"/>
  </r>
  <r>
    <x v="64"/>
    <x v="64"/>
    <s v="우정사업본부"/>
    <d v="2023-12-04T00:00:00"/>
    <s v="20231204-6008-1"/>
    <s v="ODTDL-0615D57K(W) 외"/>
    <x v="1"/>
    <x v="2370"/>
  </r>
  <r>
    <x v="64"/>
    <x v="64"/>
    <s v="우정사업본부"/>
    <d v="2023-12-04T00:00:00"/>
    <s v="20231204-6009-3"/>
    <s v="ODTDL-0615D57K(W) 외"/>
    <x v="1"/>
    <x v="2371"/>
  </r>
  <r>
    <x v="64"/>
    <x v="64"/>
    <s v="우정사업본부"/>
    <d v="2023-12-04T00:00:00"/>
    <s v="20231204-6010-1"/>
    <s v="ODTFL-1240E157K(V2) 외"/>
    <x v="1"/>
    <x v="2372"/>
  </r>
  <r>
    <x v="64"/>
    <x v="64"/>
    <s v="문화체육관광부 국립국악원"/>
    <d v="2023-12-05T00:00:00"/>
    <s v="20231205-6004-1"/>
    <s v="ODTSC-TS181430"/>
    <x v="1"/>
    <x v="2373"/>
  </r>
  <r>
    <x v="64"/>
    <x v="64"/>
    <s v="장수군청"/>
    <d v="2023-12-07T00:00:00"/>
    <s v="20231207-6004-1"/>
    <s v="ODTLN-015-01 외"/>
    <x v="1"/>
    <x v="2374"/>
  </r>
  <r>
    <x v="64"/>
    <x v="64"/>
    <s v="전라북도 완주군"/>
    <d v="2023-12-07T00:00:00"/>
    <s v="20231207-6006-1"/>
    <s v="ODTLP-050-57K(E)"/>
    <x v="1"/>
    <x v="2375"/>
  </r>
  <r>
    <x v="64"/>
    <x v="64"/>
    <s v="전라북도 완주군"/>
    <d v="2023-12-07T00:00:00"/>
    <s v="20231207-6007-1"/>
    <s v="ODTLP-050-57K(E)"/>
    <x v="1"/>
    <x v="2376"/>
  </r>
  <r>
    <x v="64"/>
    <x v="64"/>
    <s v="전라북도 완주군"/>
    <d v="2023-12-07T00:00:00"/>
    <s v="20231207-6008-1"/>
    <s v="ODTLP-050-57K(E)"/>
    <x v="1"/>
    <x v="2377"/>
  </r>
  <r>
    <x v="64"/>
    <x v="64"/>
    <s v="전라북도 완주군"/>
    <d v="2023-12-13T00:00:00"/>
    <s v="20231213-6005-1"/>
    <s v="ODTSC-TS181430 외"/>
    <x v="1"/>
    <x v="2378"/>
  </r>
  <r>
    <x v="64"/>
    <x v="64"/>
    <s v="전라북도 완주군"/>
    <d v="2023-12-13T00:00:00"/>
    <s v="20231213-6006-3"/>
    <s v="ODTDL-0615D57K(W) 외"/>
    <x v="1"/>
    <x v="2379"/>
  </r>
  <r>
    <x v="64"/>
    <x v="64"/>
    <s v="전라북도교육청"/>
    <d v="2023-12-13T00:00:00"/>
    <s v="20231213-6007-1"/>
    <s v="ODTBR-012-BR-01"/>
    <x v="1"/>
    <x v="2380"/>
  </r>
  <r>
    <x v="64"/>
    <x v="64"/>
    <s v="전라북도교육청"/>
    <d v="2023-12-13T00:00:00"/>
    <s v="20231213-6008-1"/>
    <s v="다운라이트(L1, 10W, 5700K) 외"/>
    <x v="1"/>
    <x v="2381"/>
  </r>
  <r>
    <x v="64"/>
    <x v="64"/>
    <s v="전라북도 완주군"/>
    <d v="2023-12-14T00:00:00"/>
    <s v="20231214-6005-1"/>
    <s v="ODTDL-0615D57K(W) 외"/>
    <x v="1"/>
    <x v="2382"/>
  </r>
  <r>
    <x v="64"/>
    <x v="64"/>
    <s v="전라북도 완주군"/>
    <d v="2023-12-14T00:00:00"/>
    <s v="20231214-6006-1"/>
    <s v="원형직부(SC-LC61) 외"/>
    <x v="1"/>
    <x v="1816"/>
  </r>
  <r>
    <x v="64"/>
    <x v="64"/>
    <s v="주식회사 마운트지앤디"/>
    <d v="2023-12-15T00:00:00"/>
    <s v="20231215-6009-3"/>
    <s v="EXTENSION-TX/RX-01 외"/>
    <x v="1"/>
    <x v="2329"/>
  </r>
  <r>
    <x v="64"/>
    <x v="64"/>
    <s v="(주)연호엠에스"/>
    <d v="2023-12-21T00:00:00"/>
    <s v="20231221-6001-1"/>
    <s v="LED 엣지직부등"/>
    <x v="1"/>
    <x v="2"/>
  </r>
  <r>
    <x v="64"/>
    <x v="64"/>
    <s v="(주)오디쎄미"/>
    <d v="2023-12-22T00:00:00"/>
    <s v="20231222-6010-1"/>
    <s v="CHIP(OSD1160N)_4분할 외"/>
    <x v="1"/>
    <x v="2383"/>
  </r>
  <r>
    <x v="64"/>
    <x v="64"/>
    <s v="전라북도 부안군 농업기술센터"/>
    <d v="2023-12-22T00:00:00"/>
    <s v="20231222-6015-3"/>
    <s v="ODTBR-012-BR-01"/>
    <x v="1"/>
    <x v="2384"/>
  </r>
  <r>
    <x v="64"/>
    <x v="64"/>
    <s v="전라북도 부안군 농업기술센터"/>
    <d v="2023-12-22T00:00:00"/>
    <s v="20231222-6016-1"/>
    <s v="ODTDL-0615D57K(W) 외"/>
    <x v="1"/>
    <x v="2385"/>
  </r>
  <r>
    <x v="64"/>
    <x v="64"/>
    <s v="장수군청"/>
    <d v="2023-12-27T00:00:00"/>
    <s v="20231227-6001-1"/>
    <s v="ODTSL-040-57K-S 외"/>
    <x v="1"/>
    <x v="1884"/>
  </r>
  <r>
    <x v="64"/>
    <x v="64"/>
    <s v="주식회사 마운트지앤디"/>
    <d v="2023-12-28T00:00:00"/>
    <s v="20231228-6001-3"/>
    <s v="EXTENSION-TX/RX-01"/>
    <x v="1"/>
    <x v="526"/>
  </r>
  <r>
    <x v="64"/>
    <x v="64"/>
    <s v="달슨(Dahlson)"/>
    <d v="2023-12-31T00:00:00"/>
    <s v="20231231-6008-3"/>
    <s v="OL55LFF-C 외"/>
    <x v="1"/>
    <x v="2386"/>
  </r>
  <r>
    <x v="65"/>
    <x v="65"/>
    <s v="RAYTRONJAPAN"/>
    <d v="2023-01-08T00:00:00"/>
    <s v="20230108-6003-3"/>
    <s v="L/D(QL65D7SC-L)"/>
    <x v="1"/>
    <x v="2387"/>
  </r>
  <r>
    <x v="65"/>
    <x v="65"/>
    <s v="RAYTRONJAPAN"/>
    <d v="2023-01-15T00:00:00"/>
    <s v="20230115-6005-3"/>
    <s v="L/D(QL65D7SC-L)"/>
    <x v="1"/>
    <x v="2388"/>
  </r>
  <r>
    <x v="65"/>
    <x v="65"/>
    <s v="RAYTRONJAPAN"/>
    <d v="2023-01-29T00:00:00"/>
    <s v="20230129-6002-3"/>
    <s v="L/D(QL65D7SC-L)"/>
    <x v="1"/>
    <x v="2389"/>
  </r>
  <r>
    <x v="65"/>
    <x v="65"/>
    <s v="RAYTRONJAPAN"/>
    <d v="2023-02-12T00:00:00"/>
    <s v="20230212-6002-3"/>
    <s v="L/D(QL65D7SC-L)"/>
    <x v="1"/>
    <x v="2390"/>
  </r>
  <r>
    <x v="65"/>
    <x v="65"/>
    <s v="RAYTRONJAPAN"/>
    <d v="2023-02-26T00:00:00"/>
    <s v="20230226-6001-3"/>
    <s v="L/D(QL65D7SC-L)"/>
    <x v="1"/>
    <x v="2391"/>
  </r>
  <r>
    <x v="65"/>
    <x v="65"/>
    <s v="RAYTRONJAPAN"/>
    <d v="2023-03-12T00:00:00"/>
    <s v="20230312-6003-3"/>
    <s v="L/D(QL65D7SC-L)"/>
    <x v="1"/>
    <x v="2392"/>
  </r>
  <r>
    <x v="65"/>
    <x v="65"/>
    <s v="RAYTRONJAPAN"/>
    <d v="2023-04-02T00:00:00"/>
    <s v="20230402-6001-3"/>
    <s v="L/D(QL65D7SC-L)"/>
    <x v="1"/>
    <x v="2393"/>
  </r>
  <r>
    <x v="65"/>
    <x v="65"/>
    <s v="OMRON(SHANGHAI)CO.,LTD"/>
    <d v="2023-04-09T00:00:00"/>
    <s v="20230409-6004-1"/>
    <s v="OL94NLD"/>
    <x v="1"/>
    <x v="2394"/>
  </r>
  <r>
    <x v="65"/>
    <x v="65"/>
    <s v="RAYTRONJAPAN"/>
    <d v="2023-04-16T00:00:00"/>
    <s v="20230416-6002-3"/>
    <s v="L/D(QL65D7SC-L)"/>
    <x v="1"/>
    <x v="2395"/>
  </r>
  <r>
    <x v="65"/>
    <x v="65"/>
    <s v="RAYTRONJAPAN"/>
    <d v="2023-04-30T00:00:00"/>
    <s v="20230430-6020-3"/>
    <s v="L/D(QL65D7SC-L)"/>
    <x v="1"/>
    <x v="2396"/>
  </r>
  <r>
    <x v="65"/>
    <x v="65"/>
    <s v="RAYTRONJAPAN"/>
    <d v="2023-05-14T00:00:00"/>
    <s v="20230514-6002-3"/>
    <s v="L/D(QL65D7SC-L)"/>
    <x v="1"/>
    <x v="2397"/>
  </r>
  <r>
    <x v="65"/>
    <x v="65"/>
    <s v="RAYTRONJAPAN"/>
    <d v="2023-05-26T00:00:00"/>
    <s v="20230526-6006-3"/>
    <s v="L/D(QL65D7SC-L)"/>
    <x v="1"/>
    <x v="2398"/>
  </r>
  <r>
    <x v="65"/>
    <x v="65"/>
    <s v="RAYTRONJAPAN"/>
    <d v="2023-06-25T00:00:00"/>
    <s v="20230625-6003-3"/>
    <s v="L/D(QL65D7SC-L)"/>
    <x v="1"/>
    <x v="2399"/>
  </r>
  <r>
    <x v="65"/>
    <x v="65"/>
    <s v="OMRON(SHANGHAI)CO.,LTD"/>
    <d v="2023-07-07T00:00:00"/>
    <s v="20230707-6002-1"/>
    <s v="OL94NLD"/>
    <x v="1"/>
    <x v="2400"/>
  </r>
  <r>
    <x v="65"/>
    <x v="65"/>
    <s v="RAYTRONJAPAN"/>
    <d v="2023-07-16T00:00:00"/>
    <s v="20230716-6003-3"/>
    <s v="L/D(QL65D7SC-L)"/>
    <x v="1"/>
    <x v="2401"/>
  </r>
  <r>
    <x v="65"/>
    <x v="65"/>
    <s v="RAYTRONJAPAN"/>
    <d v="2023-07-29T00:00:00"/>
    <s v="20230729-6004-3"/>
    <s v="L/D(QL65D7SC-L)"/>
    <x v="1"/>
    <x v="2402"/>
  </r>
  <r>
    <x v="65"/>
    <x v="65"/>
    <s v="RAYTRONJAPAN"/>
    <d v="2023-09-10T00:00:00"/>
    <s v="20230910-6002-3"/>
    <s v="L/D(QL65D7SC-L)"/>
    <x v="1"/>
    <x v="2403"/>
  </r>
  <r>
    <x v="65"/>
    <x v="65"/>
    <s v="RAYTRONJAPAN"/>
    <d v="2023-10-15T00:00:00"/>
    <s v="20231015-6004-3"/>
    <s v="L/D(QL65D7SC-L)"/>
    <x v="1"/>
    <x v="2404"/>
  </r>
  <r>
    <x v="65"/>
    <x v="65"/>
    <s v="(주)오디쎄미"/>
    <d v="2023-10-20T00:00:00"/>
    <s v="20231020-6002-3"/>
    <s v="CHIP(OSD1011)"/>
    <x v="1"/>
    <x v="2405"/>
  </r>
  <r>
    <x v="65"/>
    <x v="65"/>
    <s v="RAYTRONJAPAN"/>
    <d v="2023-11-25T00:00:00"/>
    <s v="20231125-6002-3"/>
    <s v="L/D(QL65D7SC-L)"/>
    <x v="1"/>
    <x v="2406"/>
  </r>
  <r>
    <x v="66"/>
    <x v="66"/>
    <s v="팬코트레이딩(주)"/>
    <d v="2023-01-02T00:00:00"/>
    <s v="20230102-4009-4"/>
    <s v="라벨(TAG5L-105-WH)"/>
    <x v="490"/>
    <x v="0"/>
  </r>
  <r>
    <x v="66"/>
    <x v="66"/>
    <s v="(주)인투칩스"/>
    <d v="2023-01-02T00:00:00"/>
    <s v="20230102-7001-1"/>
    <s v="CHIP(DHP621/1050*550um)"/>
    <x v="3265"/>
    <x v="0"/>
  </r>
  <r>
    <x v="66"/>
    <x v="66"/>
    <s v="(주)인투칩스"/>
    <d v="2023-01-02T00:00:00"/>
    <s v="20230102-7001-2"/>
    <s v="CHIP(DHP621/1050*550um)"/>
    <x v="3266"/>
    <x v="0"/>
  </r>
  <r>
    <x v="66"/>
    <x v="66"/>
    <s v="NIDEC Corporation"/>
    <d v="2023-01-02T00:00:00"/>
    <s v="20230102-7002-1"/>
    <s v="형광체 휠 모터 선결제"/>
    <x v="3267"/>
    <x v="0"/>
  </r>
  <r>
    <x v="66"/>
    <x v="66"/>
    <s v="NITRIDE SEMICONDUCTORS"/>
    <d v="2023-01-02T00:00:00"/>
    <s v="20230102-7003-1"/>
    <s v="CHIP(NS375C-2SAA) 외 선결제"/>
    <x v="3268"/>
    <x v="0"/>
  </r>
  <r>
    <x v="66"/>
    <x v="66"/>
    <s v="KONI INDUSTRIES LTD"/>
    <d v="2023-01-02T00:00:00"/>
    <s v="20230102-7004-1"/>
    <s v="CAP(AP7852A) 외 선결제"/>
    <x v="3269"/>
    <x v="0"/>
  </r>
  <r>
    <x v="66"/>
    <x v="66"/>
    <s v="한국닛또덴꼬(주)"/>
    <d v="2023-01-02T00:00:00"/>
    <s v="20230102-7007-1"/>
    <s v="EMC(NT8524H-11000) 선결제"/>
    <x v="3270"/>
    <x v="0"/>
  </r>
  <r>
    <x v="66"/>
    <x v="66"/>
    <s v="PELNOX"/>
    <d v="2023-01-06T00:00:00"/>
    <s v="20230106-4001-3"/>
    <s v="EPOXY(HV-540)-경화제 외"/>
    <x v="1"/>
    <x v="2407"/>
  </r>
  <r>
    <x v="66"/>
    <x v="66"/>
    <s v="NITRIDE SEMICONDUCTORS"/>
    <d v="2023-01-06T00:00:00"/>
    <s v="20230106-4002-3"/>
    <s v="CHIP(NS375C-2SAA)"/>
    <x v="1"/>
    <x v="2408"/>
  </r>
  <r>
    <x v="66"/>
    <x v="66"/>
    <s v="SCHOTT GLASS MALAYSIA COMPONENTS SDN.BHD."/>
    <d v="2023-01-06T00:00:00"/>
    <s v="20230106-4006-3"/>
    <s v="형광체(SYB OD49 115deg) 외"/>
    <x v="1"/>
    <x v="2409"/>
  </r>
  <r>
    <x v="66"/>
    <x v="66"/>
    <s v="TAIWAN ASIA SEMICONDUCTOR CORPORATION"/>
    <d v="2023-01-10T00:00:00"/>
    <s v="20230110-7023-1"/>
    <s v="CHIP(ED-X14IRL-RS)외 선결제"/>
    <x v="3271"/>
    <x v="0"/>
  </r>
  <r>
    <x v="66"/>
    <x v="66"/>
    <s v="Epileds Technologies, Inc."/>
    <d v="2023-01-10T00:00:00"/>
    <s v="20230110-7024-1"/>
    <s v="CHIP(BN-E1414E-A3) 외 선결제"/>
    <x v="3272"/>
    <x v="0"/>
  </r>
  <r>
    <x v="66"/>
    <x v="66"/>
    <s v="TYNTEK CORPORATION"/>
    <d v="2023-01-10T00:00:00"/>
    <s v="20230110-7025-1"/>
    <s v="TK114IRS 수입시 선결제"/>
    <x v="3273"/>
    <x v="0"/>
  </r>
  <r>
    <x v="66"/>
    <x v="66"/>
    <s v="PELNOX"/>
    <d v="2023-01-10T00:00:00"/>
    <s v="20230110-7026-1"/>
    <s v="EPOXY(ME-540) 외 선결제"/>
    <x v="3274"/>
    <x v="0"/>
  </r>
  <r>
    <x v="66"/>
    <x v="66"/>
    <s v="NIDEC Corporation"/>
    <d v="2023-01-12T00:00:00"/>
    <s v="20230112-4001-3"/>
    <s v="MOTOR(17S559A020)"/>
    <x v="1"/>
    <x v="2410"/>
  </r>
  <r>
    <x v="66"/>
    <x v="66"/>
    <s v="Epileds Technologies, Inc."/>
    <d v="2023-01-12T00:00:00"/>
    <s v="20230112-4002-3"/>
    <s v="CHIP(EP-B2424C-A3) 외"/>
    <x v="1"/>
    <x v="2411"/>
  </r>
  <r>
    <x v="66"/>
    <x v="66"/>
    <s v="팬코트레이딩(주)"/>
    <d v="2023-01-12T00:00:00"/>
    <s v="20230112-7002-2"/>
    <s v="선급금 반환"/>
    <x v="1"/>
    <x v="497"/>
  </r>
  <r>
    <x v="66"/>
    <x v="66"/>
    <s v="TYNTEK CORPORATION"/>
    <d v="2023-01-13T00:00:00"/>
    <s v="20230113-4001-3"/>
    <s v="CHIP(TK114IRS-870nm)"/>
    <x v="1"/>
    <x v="2412"/>
  </r>
  <r>
    <x v="66"/>
    <x v="66"/>
    <s v="NIDEC Corporation"/>
    <d v="2023-01-13T00:00:00"/>
    <s v="20230113-7002-1"/>
    <s v="형광체 휠 모터 선결제"/>
    <x v="3275"/>
    <x v="0"/>
  </r>
  <r>
    <x v="66"/>
    <x v="66"/>
    <s v="ASM Technology Singapore"/>
    <d v="2023-01-16T00:00:00"/>
    <s v="20230116-7001-1"/>
    <s v="WIRE BONDER 외 설비 선결제"/>
    <x v="3276"/>
    <x v="0"/>
  </r>
  <r>
    <x v="66"/>
    <x v="66"/>
    <s v="NICHIA CORPORATION"/>
    <d v="2023-01-16T00:00:00"/>
    <s v="20230116-7007-1"/>
    <s v="LED(NSHU591C) 선결제"/>
    <x v="3277"/>
    <x v="0"/>
  </r>
  <r>
    <x v="66"/>
    <x v="66"/>
    <s v="NIDEC Corporation"/>
    <d v="2023-01-18T00:00:00"/>
    <s v="20230118-4002-3"/>
    <s v="MOTOR(28S2203080)"/>
    <x v="1"/>
    <x v="2413"/>
  </r>
  <r>
    <x v="66"/>
    <x v="66"/>
    <s v="TAIWAN ASIA SEMICONDUCTOR CORPORATION"/>
    <d v="2023-01-20T00:00:00"/>
    <s v="20230120-4003-3"/>
    <s v="CHIP(PD-40165U-B)"/>
    <x v="1"/>
    <x v="2414"/>
  </r>
  <r>
    <x v="66"/>
    <x v="66"/>
    <s v="한국닛또덴꼬(주)"/>
    <d v="2023-01-25T00:00:00"/>
    <s v="20230125-4009-3"/>
    <s v="EMC(NT8524H-11000/23g)"/>
    <x v="1"/>
    <x v="2415"/>
  </r>
  <r>
    <x v="66"/>
    <x v="66"/>
    <s v="RESONAC PHOTONICS Corporation"/>
    <d v="2023-01-25T00:00:00"/>
    <s v="20230125-7019-1"/>
    <s v="CHIP(R85-35GSE) 외 선결제"/>
    <x v="3278"/>
    <x v="0"/>
  </r>
  <r>
    <x v="66"/>
    <x v="66"/>
    <s v="KONI INDUSTRIES LTD"/>
    <d v="2023-01-29T00:00:00"/>
    <s v="20230129-4001-3"/>
    <s v="CAP(AP7852A)"/>
    <x v="1"/>
    <x v="2416"/>
  </r>
  <r>
    <x v="66"/>
    <x v="66"/>
    <s v="PELNOX"/>
    <d v="2023-01-30T00:00:00"/>
    <s v="20230130-4005-3"/>
    <s v="EPOXY(HV-540)-경화제 외"/>
    <x v="1"/>
    <x v="2417"/>
  </r>
  <r>
    <x v="66"/>
    <x v="66"/>
    <s v="세미위즈"/>
    <d v="2023-01-30T00:00:00"/>
    <s v="20230130-7005-1"/>
    <s v="CAPILLARY LOCKSCREW"/>
    <x v="3279"/>
    <x v="0"/>
  </r>
  <r>
    <x v="66"/>
    <x v="66"/>
    <s v="세미위즈"/>
    <d v="2023-01-30T00:00:00"/>
    <s v="20230130-7005-2"/>
    <s v="CAPILLARY LOCKSCREW"/>
    <x v="1735"/>
    <x v="0"/>
  </r>
  <r>
    <x v="66"/>
    <x v="66"/>
    <s v="Epileds Technologies, Inc."/>
    <d v="2023-01-31T00:00:00"/>
    <s v="20230131-7014-1"/>
    <s v="CHIP(BN-E1414E-A3) 외 선결제"/>
    <x v="3280"/>
    <x v="0"/>
  </r>
  <r>
    <x v="66"/>
    <x v="66"/>
    <s v="(주)지브이피"/>
    <d v="2023-01-31T00:00:00"/>
    <s v="20230131-7031-56"/>
    <s v="12월분 매입액 결제"/>
    <x v="334"/>
    <x v="0"/>
  </r>
  <r>
    <x v="66"/>
    <x v="66"/>
    <s v="Epileds Technologies, Inc."/>
    <d v="2023-02-06T00:00:00"/>
    <s v="20230206-4001-3"/>
    <s v="CHIP(EP-B2424C-A3) 외"/>
    <x v="1"/>
    <x v="2418"/>
  </r>
  <r>
    <x v="66"/>
    <x v="66"/>
    <s v="세미위즈"/>
    <d v="2023-02-07T00:00:00"/>
    <s v="20230207-4002-3"/>
    <s v="CAPILLARY LOCKSCREW"/>
    <x v="1"/>
    <x v="162"/>
  </r>
  <r>
    <x v="66"/>
    <x v="66"/>
    <s v="NICHIA CORPORATION"/>
    <d v="2023-02-08T00:00:00"/>
    <s v="20230208-4001-3"/>
    <s v="UV LED(NSHU591C)365NM"/>
    <x v="1"/>
    <x v="2419"/>
  </r>
  <r>
    <x v="66"/>
    <x v="66"/>
    <s v="SCHOTT GLASS MALAYSIA COMPONENTS SDN.BHD."/>
    <d v="2023-02-09T00:00:00"/>
    <s v="20230209-7002-1"/>
    <s v="세라믹 형광체 외 선결제"/>
    <x v="3281"/>
    <x v="0"/>
  </r>
  <r>
    <x v="66"/>
    <x v="66"/>
    <s v="ASM Technology Singapore"/>
    <d v="2023-02-13T00:00:00"/>
    <s v="20230213-4001-3"/>
    <s v="DIE BONDER(AD280PLUS)"/>
    <x v="1"/>
    <x v="34"/>
  </r>
  <r>
    <x v="66"/>
    <x v="66"/>
    <s v="TAIWAN ASIA SEMICONDUCTOR CORPORATION"/>
    <d v="2023-02-13T00:00:00"/>
    <s v="20230213-7002-1"/>
    <s v="CHIP(ED-X14IRL-RS)외 선결제"/>
    <x v="3282"/>
    <x v="0"/>
  </r>
  <r>
    <x v="66"/>
    <x v="66"/>
    <s v="예일시스텍(주)"/>
    <d v="2023-02-14T00:00:00"/>
    <s v="20230214-7004-1"/>
    <s v="커브 트레이서(QT4810A)"/>
    <x v="2762"/>
    <x v="0"/>
  </r>
  <r>
    <x v="66"/>
    <x v="66"/>
    <s v="예일시스텍(주)"/>
    <d v="2023-02-14T00:00:00"/>
    <s v="20230214-7004-2"/>
    <s v="커브 트레이서(QT4810A)"/>
    <x v="137"/>
    <x v="0"/>
  </r>
  <r>
    <x v="66"/>
    <x v="66"/>
    <s v="주식회사 유니언스"/>
    <d v="2023-02-14T00:00:00"/>
    <s v="20230214-7005-1"/>
    <s v="크리너(E-Z CLEAN)"/>
    <x v="3283"/>
    <x v="0"/>
  </r>
  <r>
    <x v="66"/>
    <x v="66"/>
    <s v="주식회사 유니언스"/>
    <d v="2023-02-14T00:00:00"/>
    <s v="20230214-7005-2"/>
    <s v="크리너(E-Z CLEAN)"/>
    <x v="2246"/>
    <x v="0"/>
  </r>
  <r>
    <x v="66"/>
    <x v="66"/>
    <s v="TAIWAN ASIA SEMICONDUCTOR CORPORATION"/>
    <d v="2023-02-15T00:00:00"/>
    <s v="20230215-4001-3"/>
    <s v="CHIP(PD-30101U-B)"/>
    <x v="1"/>
    <x v="2420"/>
  </r>
  <r>
    <x v="66"/>
    <x v="66"/>
    <s v="한국닛또덴꼬(주)"/>
    <d v="2023-02-20T00:00:00"/>
    <s v="20230220-7006-1"/>
    <s v="EMC(NT8524H-11000) 선결제"/>
    <x v="3284"/>
    <x v="0"/>
  </r>
  <r>
    <x v="66"/>
    <x v="66"/>
    <s v="NICHIA CORPORATION"/>
    <d v="2023-02-20T00:00:00"/>
    <s v="20230220-7014-1"/>
    <s v="LED(NSHU591C) 선결제"/>
    <x v="3285"/>
    <x v="0"/>
  </r>
  <r>
    <x v="66"/>
    <x v="66"/>
    <s v="우리기술"/>
    <d v="2023-02-28T00:00:00"/>
    <s v="20230228-4007-3"/>
    <s v="H-PIN(CPEA107-1102A003C1AA) 외"/>
    <x v="1"/>
    <x v="1270"/>
  </r>
  <r>
    <x v="66"/>
    <x v="66"/>
    <s v="RESONAC PHOTONICS Corporation"/>
    <d v="2023-03-02T00:00:00"/>
    <s v="20230302-7008-1"/>
    <s v="CHIP(R85-35GSE) 외 선결제"/>
    <x v="3286"/>
    <x v="0"/>
  </r>
  <r>
    <x v="66"/>
    <x v="66"/>
    <s v="TYNTEK CORPORATION"/>
    <d v="2023-03-02T00:00:00"/>
    <s v="20230302-7009-1"/>
    <s v="TK114IRS 수입시 선결제"/>
    <x v="3287"/>
    <x v="0"/>
  </r>
  <r>
    <x v="66"/>
    <x v="66"/>
    <s v="Epileds Technologies, Inc."/>
    <d v="2023-03-02T00:00:00"/>
    <s v="20230302-7010-1"/>
    <s v="CHIP(BN-E1414E-A3) 외 선결제"/>
    <x v="3288"/>
    <x v="0"/>
  </r>
  <r>
    <x v="66"/>
    <x v="66"/>
    <s v="Epileds Technologies, Inc."/>
    <d v="2023-03-03T00:00:00"/>
    <s v="20230303-4002-3"/>
    <s v="CHIP(EP-B2424C-A3) 외"/>
    <x v="1"/>
    <x v="2421"/>
  </r>
  <r>
    <x v="66"/>
    <x v="66"/>
    <s v="한국닛또덴꼬(주)"/>
    <d v="2023-03-03T00:00:00"/>
    <s v="20230303-4005-3"/>
    <s v="EMC(NT8524H-11000/26g)"/>
    <x v="1"/>
    <x v="2422"/>
  </r>
  <r>
    <x v="66"/>
    <x v="66"/>
    <s v="TYNTEK CORPORATION"/>
    <d v="2023-03-06T00:00:00"/>
    <s v="20230306-4001-3"/>
    <s v="CHIP(TK114IRS-870nm)"/>
    <x v="1"/>
    <x v="2423"/>
  </r>
  <r>
    <x v="66"/>
    <x v="66"/>
    <s v="NICHIA CORPORATION"/>
    <d v="2023-03-06T00:00:00"/>
    <s v="20230306-4002-3"/>
    <s v="UV LED(NSHU591C)365NM"/>
    <x v="1"/>
    <x v="2424"/>
  </r>
  <r>
    <x v="66"/>
    <x v="66"/>
    <s v="Tokyo Seimitsu Co.,Ltd."/>
    <d v="2023-03-06T00:00:00"/>
    <s v="20230306-7005-1"/>
    <s v="DICING M/C(SS20) 외 설비 선결제"/>
    <x v="48"/>
    <x v="0"/>
  </r>
  <r>
    <x v="66"/>
    <x v="66"/>
    <s v="ASM Technology Singapore"/>
    <d v="2023-03-13T00:00:00"/>
    <s v="20230313-4004-3"/>
    <s v="WIRE BONDER(AEROLED)"/>
    <x v="1"/>
    <x v="39"/>
  </r>
  <r>
    <x v="66"/>
    <x v="66"/>
    <s v="SCHOTT GLASS MALAYSIA COMPONENTS SDN.BHD."/>
    <d v="2023-03-13T00:00:00"/>
    <s v="20230313-4005-3"/>
    <s v="형광체(SYB OD49 115deg) 외"/>
    <x v="1"/>
    <x v="2425"/>
  </r>
  <r>
    <x v="66"/>
    <x v="66"/>
    <s v="RESONAC PHOTONICS Corporation"/>
    <d v="2023-03-13T00:00:00"/>
    <s v="20230313-4006-3"/>
    <s v="CHIP(ARU-35)"/>
    <x v="1"/>
    <x v="2426"/>
  </r>
  <r>
    <x v="66"/>
    <x v="66"/>
    <s v="우리기술"/>
    <d v="2023-03-15T00:00:00"/>
    <s v="20230315-7009-1"/>
    <s v="H-PIN(CPEA107-1102A003C1AA) 외"/>
    <x v="3289"/>
    <x v="0"/>
  </r>
  <r>
    <x v="66"/>
    <x v="66"/>
    <s v="우리기술"/>
    <d v="2023-03-15T00:00:00"/>
    <s v="20230315-7009-2"/>
    <s v="H-PIN(CPEA107-1102A003C1AA) 외"/>
    <x v="2207"/>
    <x v="0"/>
  </r>
  <r>
    <x v="66"/>
    <x v="66"/>
    <s v="Tokyo Seimitsu Co.,Ltd."/>
    <d v="2023-03-20T00:00:00"/>
    <s v="20230320-4002-3"/>
    <s v="DICING M/C(SS20)"/>
    <x v="1"/>
    <x v="35"/>
  </r>
  <r>
    <x v="66"/>
    <x v="66"/>
    <s v="PELNOX"/>
    <d v="2023-03-20T00:00:00"/>
    <s v="20230320-7011-1"/>
    <s v="EPOXY(ME-540) 외 선결제"/>
    <x v="3290"/>
    <x v="0"/>
  </r>
  <r>
    <x v="66"/>
    <x v="66"/>
    <s v="예일시스텍(주)"/>
    <d v="2023-03-25T00:00:00"/>
    <s v="20230325-4036-3"/>
    <s v="커브 트레이서(QT4810A)"/>
    <x v="1"/>
    <x v="1203"/>
  </r>
  <r>
    <x v="66"/>
    <x v="66"/>
    <s v="한국닛또덴꼬(주)"/>
    <d v="2023-03-27T00:00:00"/>
    <s v="20230327-7029-1"/>
    <s v="EMC(NT8524H-11000) 선결제"/>
    <x v="3291"/>
    <x v="0"/>
  </r>
  <r>
    <x v="66"/>
    <x v="66"/>
    <s v="한국닛또덴꼬(주)"/>
    <d v="2023-04-03T00:00:00"/>
    <s v="20230403-4001-3"/>
    <s v="EMC(NT8506-1000)"/>
    <x v="1"/>
    <x v="2427"/>
  </r>
  <r>
    <x v="66"/>
    <x v="66"/>
    <s v="SCHOTT GLASS MALAYSIA COMPONENTS SDN.BHD."/>
    <d v="2023-04-04T00:00:00"/>
    <s v="20230404-7006-1"/>
    <s v="세라믹 형광체 외 선결제"/>
    <x v="3292"/>
    <x v="0"/>
  </r>
  <r>
    <x v="66"/>
    <x v="66"/>
    <s v="PELNOX"/>
    <d v="2023-04-07T00:00:00"/>
    <s v="20230407-4001-3"/>
    <s v="EPOXY(HV-540)-경화제 외"/>
    <x v="1"/>
    <x v="2428"/>
  </r>
  <r>
    <x v="66"/>
    <x v="66"/>
    <s v="NIDEC Corporation"/>
    <d v="2023-04-18T00:00:00"/>
    <s v="20230418-7004-1"/>
    <s v="형광체 휠 모터 선결제"/>
    <x v="3293"/>
    <x v="0"/>
  </r>
  <r>
    <x v="66"/>
    <x v="66"/>
    <s v="NIDEC Corporation"/>
    <d v="2023-04-24T00:00:00"/>
    <s v="20230424-4002-3"/>
    <s v="MOTOR(28S2203080)"/>
    <x v="1"/>
    <x v="2429"/>
  </r>
  <r>
    <x v="66"/>
    <x v="66"/>
    <s v="RESONAC PHOTONICS Corporation"/>
    <d v="2023-04-24T00:00:00"/>
    <s v="20230424-4003-3"/>
    <s v="CHIP(R85-35GSE)"/>
    <x v="1"/>
    <x v="2430"/>
  </r>
  <r>
    <x v="66"/>
    <x v="66"/>
    <s v="DAIDO KOGYO CO., LTD"/>
    <d v="2023-04-24T00:00:00"/>
    <s v="20230424-7004-1"/>
    <s v="CHIP(MED7P5) 외 선결제"/>
    <x v="3294"/>
    <x v="0"/>
  </r>
  <r>
    <x v="66"/>
    <x v="66"/>
    <s v="주식회사 유니언스"/>
    <d v="2023-04-25T00:00:00"/>
    <s v="20230425-4043-3"/>
    <s v="크리너(E-Z CLEAN)"/>
    <x v="1"/>
    <x v="1665"/>
  </r>
  <r>
    <x v="66"/>
    <x v="66"/>
    <s v="우리기술"/>
    <d v="2023-04-25T00:00:00"/>
    <s v="20230425-4073-3"/>
    <s v="H-PIN(CPEA107-1102A003C1AA) 외"/>
    <x v="1"/>
    <x v="1270"/>
  </r>
  <r>
    <x v="66"/>
    <x v="66"/>
    <s v="코스닥상장법인협의회"/>
    <d v="2023-04-25T00:00:00"/>
    <s v="20230425-7013-1"/>
    <s v="미소사랑 자선골프대회 후원행사 참여"/>
    <x v="3295"/>
    <x v="0"/>
  </r>
  <r>
    <x v="66"/>
    <x v="66"/>
    <s v="Daido Kogyo Co., Ltd"/>
    <d v="2023-04-26T00:00:00"/>
    <s v="20230426-4011-3"/>
    <s v="CHIP(MED7P5)"/>
    <x v="1"/>
    <x v="2431"/>
  </r>
  <r>
    <x v="66"/>
    <x v="66"/>
    <s v="SCHOTT GLASS MALAYSIA COMPONENTS SDN.BHD."/>
    <d v="2023-05-01T00:00:00"/>
    <s v="20230501-4002-3"/>
    <s v="형광체(SYB OD49 115deg) 외"/>
    <x v="1"/>
    <x v="2432"/>
  </r>
  <r>
    <x v="66"/>
    <x v="66"/>
    <s v="TAIWAN ASIA SEMICONDUCTOR CORPORATION"/>
    <d v="2023-05-02T00:00:00"/>
    <s v="20230502-7006-1"/>
    <s v="PD-30101U-B 외 선결제"/>
    <x v="3296"/>
    <x v="0"/>
  </r>
  <r>
    <x v="66"/>
    <x v="66"/>
    <s v="PELNOX"/>
    <d v="2023-05-02T00:00:00"/>
    <s v="20230502-7009-1"/>
    <s v="EPOXY(ME-540) 외 선결제"/>
    <x v="3297"/>
    <x v="0"/>
  </r>
  <r>
    <x v="66"/>
    <x v="66"/>
    <s v="TAIWAN ASIA SEMICONDUCTOR CORPORATION"/>
    <d v="2023-05-04T00:00:00"/>
    <s v="20230504-4002-3"/>
    <s v="CHIP(PD-30101U-B)"/>
    <x v="1"/>
    <x v="2433"/>
  </r>
  <r>
    <x v="66"/>
    <x v="66"/>
    <s v="포인트오토메이션"/>
    <d v="2023-05-04T00:00:00"/>
    <s v="20230504-4003-3"/>
    <s v="MODIFY(OP30TS E/T)"/>
    <x v="1"/>
    <x v="2434"/>
  </r>
  <r>
    <x v="66"/>
    <x v="66"/>
    <s v="SCHOTT GLASS MALAYSIA COMPONENTS SDN.BHD."/>
    <d v="2023-05-08T00:00:00"/>
    <s v="20230508-4001-3"/>
    <s v="형광체(SYB OD49 115deg)"/>
    <x v="1"/>
    <x v="2435"/>
  </r>
  <r>
    <x v="66"/>
    <x v="66"/>
    <s v="한국닛또덴꼬(주)"/>
    <d v="2023-05-15T00:00:00"/>
    <s v="20230515-7003-1"/>
    <s v="EMC(NT8524H-11000) 선결제"/>
    <x v="3298"/>
    <x v="0"/>
  </r>
  <r>
    <x v="66"/>
    <x v="66"/>
    <s v="NIDEC Corporation"/>
    <d v="2023-05-15T00:00:00"/>
    <s v="20230515-7015-1"/>
    <s v="형광체 휠 모터 선결제"/>
    <x v="3299"/>
    <x v="0"/>
  </r>
  <r>
    <x v="66"/>
    <x v="66"/>
    <s v="주식회사 유니언스"/>
    <d v="2023-05-25T00:00:00"/>
    <s v="20230525-4055-3"/>
    <s v="크리너(E-Z CLEAN)"/>
    <x v="1"/>
    <x v="1665"/>
  </r>
  <r>
    <x v="66"/>
    <x v="66"/>
    <s v="한국닛또덴꼬(주)"/>
    <d v="2023-05-25T00:00:00"/>
    <s v="20230525-4063-3"/>
    <s v="EMC(NT8524H-11000/23g)"/>
    <x v="1"/>
    <x v="2436"/>
  </r>
  <r>
    <x v="66"/>
    <x v="66"/>
    <s v="NIDEC Corporation"/>
    <d v="2023-05-30T00:00:00"/>
    <s v="20230530-4005-3"/>
    <s v="MOTOR(28S2203080)"/>
    <x v="1"/>
    <x v="2437"/>
  </r>
  <r>
    <x v="66"/>
    <x v="66"/>
    <s v="PELNOX"/>
    <d v="2023-05-30T00:00:00"/>
    <s v="20230530-4006-3"/>
    <s v="EPOXY(HV-540)-경화제 외"/>
    <x v="1"/>
    <x v="2438"/>
  </r>
  <r>
    <x v="66"/>
    <x v="66"/>
    <s v="SCHOTT GLASS MALAYSIA COMPONENTS SDN.BHD."/>
    <d v="2023-06-05T00:00:00"/>
    <s v="20230605-7004-1"/>
    <s v="세라믹 형광체 외 선결제"/>
    <x v="3300"/>
    <x v="0"/>
  </r>
  <r>
    <x v="66"/>
    <x v="66"/>
    <s v="TAIWAN ASIA SEMICONDUCTOR CORPORATION"/>
    <d v="2023-06-05T00:00:00"/>
    <s v="20230605-7005-1"/>
    <s v="PD-40165U-B 외 선결제"/>
    <x v="3301"/>
    <x v="0"/>
  </r>
  <r>
    <x v="66"/>
    <x v="66"/>
    <s v="개발부"/>
    <d v="2023-06-07T00:00:00"/>
    <s v="20230607-7003-1"/>
    <s v="구매조건부(신제품 개발사업) 과제 관련 민간부담금"/>
    <x v="3302"/>
    <x v="0"/>
  </r>
  <r>
    <x v="66"/>
    <x v="66"/>
    <s v="SCHOTT GLASS MALAYSIA COMPONENTS SDN.BHD."/>
    <d v="2023-06-08T00:00:00"/>
    <s v="20230608-4001-3"/>
    <s v="Yellow 형광체(SYB35) 외"/>
    <x v="1"/>
    <x v="2439"/>
  </r>
  <r>
    <x v="66"/>
    <x v="66"/>
    <s v="TAIWAN ASIA SEMICONDUCTOR CORPORATION"/>
    <d v="2023-06-08T00:00:00"/>
    <s v="20230608-4002-3"/>
    <s v="CHIP(PD-40165U-B)"/>
    <x v="1"/>
    <x v="2440"/>
  </r>
  <r>
    <x v="66"/>
    <x v="66"/>
    <s v="코스닥상장법인협의회"/>
    <d v="2023-06-12T00:00:00"/>
    <s v="20230612-7009-3"/>
    <s v="미소사랑 자선골프대회 후원행사 참여"/>
    <x v="1"/>
    <x v="1361"/>
  </r>
  <r>
    <x v="66"/>
    <x v="66"/>
    <s v="(주)인투칩스"/>
    <d v="2023-06-14T00:00:00"/>
    <s v="20230614-7002-2"/>
    <s v="선급금 반환"/>
    <x v="1"/>
    <x v="2441"/>
  </r>
  <r>
    <x v="66"/>
    <x v="66"/>
    <s v="The Indium Corporation of America"/>
    <d v="2023-06-19T00:00:00"/>
    <s v="20230619-7028-1"/>
    <s v="Silver Sintering 외 선결제"/>
    <x v="3303"/>
    <x v="0"/>
  </r>
  <r>
    <x v="66"/>
    <x v="66"/>
    <s v="NIDEC Corporation"/>
    <d v="2023-06-19T00:00:00"/>
    <s v="20230619-7030-1"/>
    <s v="형광체 휠 모터 선결제"/>
    <x v="3304"/>
    <x v="0"/>
  </r>
  <r>
    <x v="66"/>
    <x v="66"/>
    <s v="NIDEC Corporation"/>
    <d v="2023-06-23T00:00:00"/>
    <s v="20230623-4002-3"/>
    <s v="MOTOR(17S559A020)"/>
    <x v="1"/>
    <x v="2442"/>
  </r>
  <r>
    <x v="66"/>
    <x v="66"/>
    <s v="(주)인투칩스"/>
    <d v="2023-06-26T00:00:00"/>
    <s v="20230626-4002-3"/>
    <s v="CHIP(DHP621/1050*550um)"/>
    <x v="1"/>
    <x v="2443"/>
  </r>
  <r>
    <x v="66"/>
    <x v="66"/>
    <s v="The Indium Corporation of America"/>
    <d v="2023-06-26T00:00:00"/>
    <s v="20230626-4029-3"/>
    <s v="Silver Sintering"/>
    <x v="1"/>
    <x v="2444"/>
  </r>
  <r>
    <x v="66"/>
    <x v="66"/>
    <s v="NICHIA CORPORATION"/>
    <d v="2023-06-26T00:00:00"/>
    <s v="20230626-7011-1"/>
    <s v="LED(NSHU591C) 선결제"/>
    <x v="3305"/>
    <x v="0"/>
  </r>
  <r>
    <x v="66"/>
    <x v="66"/>
    <s v="PELNOX"/>
    <d v="2023-06-26T00:00:00"/>
    <s v="20230626-7014-1"/>
    <s v="EPOXY(ME-540) 외 선결제"/>
    <x v="3306"/>
    <x v="0"/>
  </r>
  <r>
    <x v="66"/>
    <x v="66"/>
    <s v="The Indium Corporation of America"/>
    <d v="2023-06-26T00:00:00"/>
    <s v="20230626-7015-1"/>
    <s v="80AU 20SN SQUARE 외 선결제"/>
    <x v="3307"/>
    <x v="0"/>
  </r>
  <r>
    <x v="66"/>
    <x v="66"/>
    <s v="RESONAC PHOTONICS Corporation"/>
    <d v="2023-06-26T00:00:00"/>
    <s v="20230626-7024-1"/>
    <s v="CHIP(R85-35GSE) 외 선결제"/>
    <x v="3308"/>
    <x v="0"/>
  </r>
  <r>
    <x v="66"/>
    <x v="66"/>
    <s v="RESONAC PHOTONICS Corporation"/>
    <d v="2023-06-29T00:00:00"/>
    <s v="20230629-4002-3"/>
    <s v="CHIP(R85-35GSE)"/>
    <x v="1"/>
    <x v="2445"/>
  </r>
  <r>
    <x v="66"/>
    <x v="66"/>
    <s v="PELNOX"/>
    <d v="2023-07-03T00:00:00"/>
    <s v="20230703-4002-3"/>
    <s v="EPOXY(HV-540)-경화제 외"/>
    <x v="1"/>
    <x v="2446"/>
  </r>
  <r>
    <x v="66"/>
    <x v="66"/>
    <s v="NICHIA CORPORATION"/>
    <d v="2023-07-10T00:00:00"/>
    <s v="20230710-4001-3"/>
    <s v="UV LED(NSHU591C)365NM"/>
    <x v="1"/>
    <x v="2447"/>
  </r>
  <r>
    <x v="66"/>
    <x v="66"/>
    <s v="The Indium Corporation of America"/>
    <d v="2023-07-10T00:00:00"/>
    <s v="20230710-4002-3"/>
    <s v="80AU 20SN SQUARE"/>
    <x v="1"/>
    <x v="2448"/>
  </r>
  <r>
    <x v="66"/>
    <x v="66"/>
    <s v="NIDEC Corporation"/>
    <d v="2023-07-10T00:00:00"/>
    <s v="20230710-7010-1"/>
    <s v="형광체 휠 모터 선결제"/>
    <x v="3309"/>
    <x v="0"/>
  </r>
  <r>
    <x v="66"/>
    <x v="66"/>
    <s v="NIDEC Corporation"/>
    <d v="2023-07-10T00:00:00"/>
    <s v="20230710-7010-2"/>
    <s v="형광체 휠 모터 선결제"/>
    <x v="3310"/>
    <x v="0"/>
  </r>
  <r>
    <x v="66"/>
    <x v="66"/>
    <s v="NIDEC Corporation"/>
    <d v="2023-07-20T00:00:00"/>
    <s v="20230720-4001-3"/>
    <s v="MOTOR(28S2203080)"/>
    <x v="1"/>
    <x v="2449"/>
  </r>
  <r>
    <x v="66"/>
    <x v="66"/>
    <s v="(주)지브이피"/>
    <d v="2023-07-24T00:00:00"/>
    <s v="20230724-7008-2"/>
    <s v="선급금 반환"/>
    <x v="1"/>
    <x v="212"/>
  </r>
  <r>
    <x v="66"/>
    <x v="66"/>
    <s v="NIDEC Corporation"/>
    <d v="2023-07-27T00:00:00"/>
    <s v="20230727-4001-3"/>
    <s v="MOTOR(17S559A020) 외"/>
    <x v="1"/>
    <x v="2450"/>
  </r>
  <r>
    <x v="66"/>
    <x v="66"/>
    <s v="세미위즈"/>
    <d v="2023-08-14T00:00:00"/>
    <s v="20230814-7006-1"/>
    <s v="수리(E/V Motor Drive Board)"/>
    <x v="2485"/>
    <x v="0"/>
  </r>
  <r>
    <x v="66"/>
    <x v="66"/>
    <s v="세미위즈"/>
    <d v="2023-08-14T00:00:00"/>
    <s v="20230814-7006-2"/>
    <s v="수리(E/V Motor Drive Board)"/>
    <x v="162"/>
    <x v="0"/>
  </r>
  <r>
    <x v="66"/>
    <x v="66"/>
    <s v="SCHOTT GLASS MALAYSIA COMPONENTS SDN.BHD."/>
    <d v="2023-08-16T00:00:00"/>
    <s v="20230816-7003-1"/>
    <s v="세라믹 형광체 외 선결제"/>
    <x v="3311"/>
    <x v="0"/>
  </r>
  <r>
    <x v="66"/>
    <x v="66"/>
    <s v="PELNOX"/>
    <d v="2023-08-16T00:00:00"/>
    <s v="20230816-7004-1"/>
    <s v="EPOXY(ME-540) 외 선결제"/>
    <x v="3312"/>
    <x v="0"/>
  </r>
  <r>
    <x v="66"/>
    <x v="66"/>
    <s v="KONI INDUSTRIES LTD"/>
    <d v="2023-08-23T00:00:00"/>
    <s v="20230823-7004-1"/>
    <s v="CAP(AP7852A) 외 선결제"/>
    <x v="3313"/>
    <x v="0"/>
  </r>
  <r>
    <x v="66"/>
    <x v="66"/>
    <s v="세미위즈"/>
    <d v="2023-08-25T00:00:00"/>
    <s v="20230825-4059-4"/>
    <s v="수리(E/V Motor Drive Board) 외"/>
    <x v="1"/>
    <x v="414"/>
  </r>
  <r>
    <x v="66"/>
    <x v="66"/>
    <s v="The Indium Corporation of America"/>
    <d v="2023-08-25T00:00:00"/>
    <s v="20230825-7011-1"/>
    <s v="SQUAREAU-33941-TP 외 선결제"/>
    <x v="3314"/>
    <x v="0"/>
  </r>
  <r>
    <x v="66"/>
    <x v="66"/>
    <s v="주식회사 삼창휴먼라이트"/>
    <d v="2023-08-28T00:00:00"/>
    <s v="20230828-7011-1"/>
    <s v="센서등(ODTBR-012-BR-01)"/>
    <x v="3315"/>
    <x v="0"/>
  </r>
  <r>
    <x v="66"/>
    <x v="66"/>
    <s v="주식회사 삼창휴먼라이트"/>
    <d v="2023-08-28T00:00:00"/>
    <s v="20230828-7011-2"/>
    <s v="센서등(ODTBR-012-BR-01)"/>
    <x v="2161"/>
    <x v="0"/>
  </r>
  <r>
    <x v="66"/>
    <x v="66"/>
    <s v="NICHIA CORPORATION"/>
    <d v="2023-08-28T00:00:00"/>
    <s v="20230828-7014-1"/>
    <s v="LED(NSHU591C) 선결제"/>
    <x v="3316"/>
    <x v="0"/>
  </r>
  <r>
    <x v="66"/>
    <x v="66"/>
    <s v="PELNOX"/>
    <d v="2023-08-29T00:00:00"/>
    <s v="20230829-4001-3"/>
    <s v="EPOXY(HV-540)-경화제 외"/>
    <x v="1"/>
    <x v="2451"/>
  </r>
  <r>
    <x v="66"/>
    <x v="66"/>
    <s v="The Indium Corporation of America"/>
    <d v="2023-09-01T00:00:00"/>
    <s v="20230901-4002-3"/>
    <s v="SQUAREAU-33941-TP"/>
    <x v="1"/>
    <x v="2452"/>
  </r>
  <r>
    <x v="66"/>
    <x v="66"/>
    <s v="주식회사 삼창휴먼라이트"/>
    <d v="2023-09-04T00:00:00"/>
    <s v="20230904-4002-4"/>
    <s v="ODTBR-012-BR-01 외"/>
    <x v="1"/>
    <x v="1589"/>
  </r>
  <r>
    <x v="66"/>
    <x v="66"/>
    <s v="NICHIA CORPORATION"/>
    <d v="2023-09-04T00:00:00"/>
    <s v="20230904-7005-1"/>
    <s v="LED(NSHU591C) 선결제"/>
    <x v="3317"/>
    <x v="0"/>
  </r>
  <r>
    <x v="66"/>
    <x v="66"/>
    <s v="NIDEC Corporation"/>
    <d v="2023-09-04T00:00:00"/>
    <s v="20230904-7007-1"/>
    <s v="형광체 휠 모터 선결제"/>
    <x v="3318"/>
    <x v="0"/>
  </r>
  <r>
    <x v="66"/>
    <x v="66"/>
    <s v="TAIWAN ASIA SEMICONDUCTOR CORPORATION"/>
    <d v="2023-09-04T00:00:00"/>
    <s v="20230904-7011-1"/>
    <s v="PD-40165U-B 외 선결제"/>
    <x v="3319"/>
    <x v="0"/>
  </r>
  <r>
    <x v="66"/>
    <x v="66"/>
    <s v="KONI INDUSTRIES LTD"/>
    <d v="2023-09-05T00:00:00"/>
    <s v="20230905-4002-3"/>
    <s v="CAP(AP7852A)"/>
    <x v="1"/>
    <x v="2453"/>
  </r>
  <r>
    <x v="66"/>
    <x v="66"/>
    <s v="TAIWAN ASIA SEMICONDUCTOR CORPORATION"/>
    <d v="2023-09-06T00:00:00"/>
    <s v="20230906-4001-3"/>
    <s v="CHIP(PD-40165U-B) 외"/>
    <x v="1"/>
    <x v="2454"/>
  </r>
  <r>
    <x v="66"/>
    <x v="66"/>
    <s v="(주)알텍"/>
    <d v="2023-09-11T00:00:00"/>
    <s v="20230911-7011-1"/>
    <s v="외함(루나미니_2구)"/>
    <x v="73"/>
    <x v="0"/>
  </r>
  <r>
    <x v="66"/>
    <x v="66"/>
    <s v="(주)알텍"/>
    <d v="2023-09-11T00:00:00"/>
    <s v="20230911-7011-2"/>
    <s v="외함(루나미니_2구)"/>
    <x v="1715"/>
    <x v="0"/>
  </r>
  <r>
    <x v="66"/>
    <x v="66"/>
    <s v="NIDEC Corporation"/>
    <d v="2023-09-18T00:00:00"/>
    <s v="20230918-4004-3"/>
    <s v="MOTOR(17S559A020) 외"/>
    <x v="1"/>
    <x v="2455"/>
  </r>
  <r>
    <x v="66"/>
    <x v="66"/>
    <s v="NICHIA CORPORATION"/>
    <d v="2023-09-18T00:00:00"/>
    <s v="20230918-7003-1"/>
    <s v="LED(NSHU591C) 선결제"/>
    <x v="3320"/>
    <x v="0"/>
  </r>
  <r>
    <x v="66"/>
    <x v="66"/>
    <s v="NICHIA CORPORATION"/>
    <d v="2023-09-19T00:00:00"/>
    <s v="20230919-4001-3"/>
    <s v="UV LED(NSHU591C)365NM 외"/>
    <x v="1"/>
    <x v="2456"/>
  </r>
  <r>
    <x v="66"/>
    <x v="66"/>
    <s v="HANWEI ELECTRONICS GROUP CORPORATION"/>
    <d v="2023-09-19T00:00:00"/>
    <s v="20230919-7002-1"/>
    <s v="GTQ-BS03-HF 외 선결제"/>
    <x v="3321"/>
    <x v="0"/>
  </r>
  <r>
    <x v="66"/>
    <x v="66"/>
    <s v="(주)세왕하이텍"/>
    <d v="2023-09-21T00:00:00"/>
    <s v="20230921-7008-1"/>
    <s v="접착제(93-500/0.49kg)"/>
    <x v="3322"/>
    <x v="0"/>
  </r>
  <r>
    <x v="66"/>
    <x v="66"/>
    <s v="(주)세왕하이텍"/>
    <d v="2023-09-21T00:00:00"/>
    <s v="20230921-7008-2"/>
    <s v="접착제(93-500/0.49kg)"/>
    <x v="2922"/>
    <x v="0"/>
  </r>
  <r>
    <x v="66"/>
    <x v="66"/>
    <s v="(주)알텍"/>
    <d v="2023-09-21T00:00:00"/>
    <s v="20230921-7010-1"/>
    <s v="보안등기구 빛가리개"/>
    <x v="1733"/>
    <x v="0"/>
  </r>
  <r>
    <x v="66"/>
    <x v="66"/>
    <s v="(주)알텍"/>
    <d v="2023-09-21T00:00:00"/>
    <s v="20230921-7010-2"/>
    <s v="보안등기구 빛가리개"/>
    <x v="2137"/>
    <x v="0"/>
  </r>
  <r>
    <x v="66"/>
    <x v="66"/>
    <s v="(주)알텍"/>
    <d v="2023-09-25T00:00:00"/>
    <s v="20230925-4061-2"/>
    <s v="보안등기구 빛가리개"/>
    <x v="1"/>
    <x v="1209"/>
  </r>
  <r>
    <x v="66"/>
    <x v="66"/>
    <s v="(주)알텍"/>
    <d v="2023-09-25T00:00:00"/>
    <s v="20230925-4061-5"/>
    <s v="보안등기구 빛가리개"/>
    <x v="1"/>
    <x v="234"/>
  </r>
  <r>
    <x v="66"/>
    <x v="66"/>
    <s v="SCHOTT GLASS MALAYSIA COMPONENTS SDN.BHD."/>
    <d v="2023-09-25T00:00:00"/>
    <s v="20230925-4079-3"/>
    <s v="FILTER(RG830)"/>
    <x v="1"/>
    <x v="2457"/>
  </r>
  <r>
    <x v="66"/>
    <x v="66"/>
    <s v="HANWEI ELECTRONICS GROUP CORPORATION"/>
    <d v="2023-10-04T00:00:00"/>
    <s v="20231004-4004-3"/>
    <s v="BX616-CH4-CO-O2-H2S 외"/>
    <x v="1"/>
    <x v="2458"/>
  </r>
  <r>
    <x v="66"/>
    <x v="66"/>
    <s v="(주)세왕하이텍"/>
    <d v="2023-10-04T00:00:00"/>
    <s v="20231004-4006-3"/>
    <s v="접착제(93-500/0.49kg)"/>
    <x v="1"/>
    <x v="1638"/>
  </r>
  <r>
    <x v="66"/>
    <x v="66"/>
    <s v="TAIWAN ASIA SEMICONDUCTOR CORPORATION"/>
    <d v="2023-10-04T00:00:00"/>
    <s v="20231004-7004-1"/>
    <s v="ED-011SRD 외 선결제"/>
    <x v="3323"/>
    <x v="0"/>
  </r>
  <r>
    <x v="66"/>
    <x v="66"/>
    <s v="PELNOX"/>
    <d v="2023-10-10T00:00:00"/>
    <s v="20231010-7003-1"/>
    <s v="EPOXY(ME-540) 외 선결제"/>
    <x v="3324"/>
    <x v="0"/>
  </r>
  <r>
    <x v="66"/>
    <x v="66"/>
    <s v="PELNOX"/>
    <d v="2023-10-16T00:00:00"/>
    <s v="20231016-4001-3"/>
    <s v="EPOXY(HV-540)-경화제 외"/>
    <x v="1"/>
    <x v="2459"/>
  </r>
  <r>
    <x v="66"/>
    <x v="66"/>
    <s v="파리바게트 삼례점"/>
    <d v="2023-10-16T00:00:00"/>
    <s v="20231016-7002-12"/>
    <s v="9월분 매입액 결제"/>
    <x v="2774"/>
    <x v="0"/>
  </r>
  <r>
    <x v="66"/>
    <x v="66"/>
    <s v="우리기술"/>
    <d v="2023-10-16T00:00:00"/>
    <s v="20231016-7009-1"/>
    <s v="H-PIN(CPEA107-1102A003C1AA) 외"/>
    <x v="3289"/>
    <x v="0"/>
  </r>
  <r>
    <x v="66"/>
    <x v="66"/>
    <s v="우리기술"/>
    <d v="2023-10-16T00:00:00"/>
    <s v="20231016-7009-2"/>
    <s v="H-PIN(CPEA107-1102A003C1AA) 외"/>
    <x v="2207"/>
    <x v="0"/>
  </r>
  <r>
    <x v="66"/>
    <x v="66"/>
    <s v="한국닛또덴꼬(주)"/>
    <d v="2023-10-17T00:00:00"/>
    <s v="20231017-7005-1"/>
    <s v="EMC(NT8524H-11000) 선결제"/>
    <x v="3325"/>
    <x v="0"/>
  </r>
  <r>
    <x v="66"/>
    <x v="66"/>
    <s v="PELNOX"/>
    <d v="2023-10-17T00:00:00"/>
    <s v="20231017-7013-1"/>
    <s v="EPOXY(ME-540) 외 선결제"/>
    <x v="3326"/>
    <x v="0"/>
  </r>
  <r>
    <x v="66"/>
    <x v="66"/>
    <s v="TAIWAN ASIA SEMICONDUCTOR CORPORATION"/>
    <d v="2023-10-18T00:00:00"/>
    <s v="20231018-4001-3"/>
    <s v="CHIP(ED-011SRD)"/>
    <x v="1"/>
    <x v="2460"/>
  </r>
  <r>
    <x v="66"/>
    <x v="66"/>
    <s v="NICHIA CORPORATION"/>
    <d v="2023-10-19T00:00:00"/>
    <s v="20231019-4002-3"/>
    <s v="UV LED(NSHU591C)365NM 외"/>
    <x v="1"/>
    <x v="2461"/>
  </r>
  <r>
    <x v="66"/>
    <x v="66"/>
    <s v="파리바게트 삼례점"/>
    <d v="2023-10-20T00:00:00"/>
    <s v="20231020-7004-3"/>
    <s v="생일자 케익지원"/>
    <x v="1"/>
    <x v="2462"/>
  </r>
  <r>
    <x v="66"/>
    <x v="66"/>
    <s v="TAIWAN ASIA SEMICONDUCTOR CORPORATION"/>
    <d v="2023-10-25T00:00:00"/>
    <s v="20231025-7021-1"/>
    <s v="PD-40165U-B 외 선결제"/>
    <x v="3327"/>
    <x v="0"/>
  </r>
  <r>
    <x v="66"/>
    <x v="66"/>
    <s v="TAIWAN ASIA SEMICONDUCTOR CORPORATION"/>
    <d v="2023-10-27T00:00:00"/>
    <s v="20231027-4002-3"/>
    <s v="CHIP(PD-40165U-B)"/>
    <x v="1"/>
    <x v="2463"/>
  </r>
  <r>
    <x v="66"/>
    <x v="66"/>
    <s v="PELNOX"/>
    <d v="2023-10-30T00:00:00"/>
    <s v="20231030-4003-3"/>
    <s v="EPOXY(HV-540)-경화제 외"/>
    <x v="1"/>
    <x v="2464"/>
  </r>
  <r>
    <x v="66"/>
    <x v="66"/>
    <s v="주식회사 삼창휴먼라이트"/>
    <d v="2023-10-30T00:00:00"/>
    <s v="20231030-7002-1"/>
    <s v="센서등(ODTLS-010-57K) 외"/>
    <x v="3255"/>
    <x v="0"/>
  </r>
  <r>
    <x v="66"/>
    <x v="66"/>
    <s v="주식회사 삼창휴먼라이트"/>
    <d v="2023-10-30T00:00:00"/>
    <s v="20231030-7002-2"/>
    <s v="센서등(ODTLS-010-57K) 외"/>
    <x v="3045"/>
    <x v="0"/>
  </r>
  <r>
    <x v="66"/>
    <x v="66"/>
    <s v="(주)알앤비코리아"/>
    <d v="2023-10-30T00:00:00"/>
    <s v="20231030-7004-1"/>
    <s v="CONNECTOR"/>
    <x v="71"/>
    <x v="0"/>
  </r>
  <r>
    <x v="66"/>
    <x v="66"/>
    <s v="(주)알앤비코리아"/>
    <d v="2023-10-30T00:00:00"/>
    <s v="20231030-7004-2"/>
    <s v="CONNECTOR"/>
    <x v="280"/>
    <x v="0"/>
  </r>
  <r>
    <x v="66"/>
    <x v="66"/>
    <s v="(주)알텍"/>
    <d v="2023-10-30T00:00:00"/>
    <s v="20231030-7005-1"/>
    <s v="외함(루나미니_2구)"/>
    <x v="164"/>
    <x v="0"/>
  </r>
  <r>
    <x v="66"/>
    <x v="66"/>
    <s v="(주)알텍"/>
    <d v="2023-10-30T00:00:00"/>
    <s v="20231030-7005-2"/>
    <s v="외함(루나미니_2구)"/>
    <x v="1973"/>
    <x v="0"/>
  </r>
  <r>
    <x v="66"/>
    <x v="66"/>
    <s v="TAIWAN ASIA SEMICONDUCTOR CORPORATION"/>
    <d v="2023-10-31T00:00:00"/>
    <s v="20231031-7012-1"/>
    <s v="ED-011SRD 외 선결제"/>
    <x v="3328"/>
    <x v="0"/>
  </r>
  <r>
    <x v="66"/>
    <x v="66"/>
    <s v="TAIWAN ASIA SEMICONDUCTOR CORPORATION"/>
    <d v="2023-11-02T00:00:00"/>
    <s v="20231102-4001-2"/>
    <s v="CHIP(PD-0084U)"/>
    <x v="1"/>
    <x v="2465"/>
  </r>
  <r>
    <x v="66"/>
    <x v="66"/>
    <s v="TAIWAN ASIA SEMICONDUCTOR CORPORATION"/>
    <d v="2023-11-02T00:00:00"/>
    <s v="20231102-4001-5"/>
    <s v="CHIP(PD-0084U)"/>
    <x v="1"/>
    <x v="2466"/>
  </r>
  <r>
    <x v="66"/>
    <x v="66"/>
    <s v="한국닛또덴꼬(주)"/>
    <d v="2023-11-02T00:00:00"/>
    <s v="20231102-4002-3"/>
    <s v="EMC(NT8524H-11000/23g)"/>
    <x v="1"/>
    <x v="2467"/>
  </r>
  <r>
    <x v="66"/>
    <x v="66"/>
    <s v="한국표준협회 대전세종충남본부"/>
    <d v="2023-11-06T00:00:00"/>
    <s v="20231106-7025-8"/>
    <s v="안전보건관리책임자 보수교육(대표이사)"/>
    <x v="1525"/>
    <x v="0"/>
  </r>
  <r>
    <x v="66"/>
    <x v="66"/>
    <s v="NICHIA CORPORATION"/>
    <d v="2023-11-07T00:00:00"/>
    <s v="20231107-7002-1"/>
    <s v="LED(NSHU591C) 선결제"/>
    <x v="3329"/>
    <x v="0"/>
  </r>
  <r>
    <x v="66"/>
    <x v="66"/>
    <s v="한국표준협회 대전세종충남본부"/>
    <d v="2023-11-08T00:00:00"/>
    <s v="20231108-7004-2"/>
    <s v="선급금 반환"/>
    <x v="1"/>
    <x v="1518"/>
  </r>
  <r>
    <x v="66"/>
    <x v="66"/>
    <s v="(주)알앤비코리아"/>
    <d v="2023-11-09T00:00:00"/>
    <s v="20231109-4002-3"/>
    <s v="Connector(A29100-009)"/>
    <x v="1"/>
    <x v="1714"/>
  </r>
  <r>
    <x v="66"/>
    <x v="66"/>
    <s v="NIDEC Corporation"/>
    <d v="2023-11-14T00:00:00"/>
    <s v="20231114-7005-1"/>
    <s v="형광체 휠 모터 선결제"/>
    <x v="3330"/>
    <x v="0"/>
  </r>
  <r>
    <x v="66"/>
    <x v="66"/>
    <s v="PELNOX"/>
    <d v="2023-11-14T00:00:00"/>
    <s v="20231114-7007-1"/>
    <s v="EPOXY(ME-540) 외 선결제"/>
    <x v="3331"/>
    <x v="0"/>
  </r>
  <r>
    <x v="66"/>
    <x v="66"/>
    <s v="NICHIA CORPORATION"/>
    <d v="2023-11-15T00:00:00"/>
    <s v="20231115-4001-3"/>
    <s v="UV LED(NSHU591C)365NM"/>
    <x v="1"/>
    <x v="2468"/>
  </r>
  <r>
    <x v="66"/>
    <x v="66"/>
    <s v="NIDEC Corporation"/>
    <d v="2023-11-21T00:00:00"/>
    <s v="20231121-4001-3"/>
    <s v="MOTOR(17S559A020)"/>
    <x v="1"/>
    <x v="2469"/>
  </r>
  <r>
    <x v="66"/>
    <x v="66"/>
    <s v="NICHIA CORPORATION"/>
    <d v="2023-11-23T00:00:00"/>
    <s v="20231123-7005-1"/>
    <s v="LED(NSHU591C) 선결제"/>
    <x v="3332"/>
    <x v="0"/>
  </r>
  <r>
    <x v="66"/>
    <x v="66"/>
    <s v="주식회사 삼창휴먼라이트"/>
    <d v="2023-11-25T00:00:00"/>
    <s v="20231125-4038-3"/>
    <s v="센서등(ODTLS-010-57K) 외"/>
    <x v="1"/>
    <x v="1713"/>
  </r>
  <r>
    <x v="66"/>
    <x v="66"/>
    <s v="우리기술"/>
    <d v="2023-11-25T00:00:00"/>
    <s v="20231125-4055-3"/>
    <s v="SOCKET(CSEA101-1102A003C1AA) 외"/>
    <x v="1"/>
    <x v="1270"/>
  </r>
  <r>
    <x v="66"/>
    <x v="66"/>
    <s v="(주)엔토스"/>
    <d v="2023-11-27T00:00:00"/>
    <s v="20231127-7007-1"/>
    <s v="ODTLN-036-01-V2"/>
    <x v="3259"/>
    <x v="0"/>
  </r>
  <r>
    <x v="66"/>
    <x v="66"/>
    <s v="(주)엔토스"/>
    <d v="2023-11-27T00:00:00"/>
    <s v="20231127-7007-2"/>
    <s v="ODTLN-036-01-V2"/>
    <x v="3076"/>
    <x v="0"/>
  </r>
  <r>
    <x v="66"/>
    <x v="66"/>
    <s v="성광특수강화유리"/>
    <d v="2023-11-27T00:00:00"/>
    <s v="20231127-7015-1"/>
    <s v="FILTER(RG830)"/>
    <x v="3333"/>
    <x v="0"/>
  </r>
  <r>
    <x v="66"/>
    <x v="66"/>
    <s v="성광특수강화유리"/>
    <d v="2023-11-27T00:00:00"/>
    <s v="20231127-7015-2"/>
    <s v="FILTER(RG830)"/>
    <x v="3334"/>
    <x v="0"/>
  </r>
  <r>
    <x v="66"/>
    <x v="66"/>
    <s v="(주)알텍"/>
    <d v="2023-11-28T00:00:00"/>
    <s v="20231128-4002-3"/>
    <s v="외함(루나미니_2구)"/>
    <x v="1"/>
    <x v="159"/>
  </r>
  <r>
    <x v="66"/>
    <x v="66"/>
    <s v="성광특수강화유리"/>
    <d v="2023-11-30T00:00:00"/>
    <s v="20231130-7027-2"/>
    <s v="선급금 반환"/>
    <x v="1"/>
    <x v="1771"/>
  </r>
  <r>
    <x v="66"/>
    <x v="66"/>
    <s v="(주)엔토스"/>
    <d v="2023-12-04T00:00:00"/>
    <s v="20231204-4003-3"/>
    <s v="ODTLN-036-01-V2"/>
    <x v="1"/>
    <x v="1767"/>
  </r>
  <r>
    <x v="66"/>
    <x v="66"/>
    <s v="TAIWAN ASIA SEMICONDUCTOR CORPORATION"/>
    <d v="2023-12-05T00:00:00"/>
    <s v="20231205-7010-1"/>
    <s v="ED-011SRD 외 선결제"/>
    <x v="3335"/>
    <x v="0"/>
  </r>
  <r>
    <x v="66"/>
    <x v="66"/>
    <s v="NICHIA CORPORATION"/>
    <d v="2023-12-06T00:00:00"/>
    <s v="20231206-4002-3"/>
    <s v="UV LED(NSHU591C)365NM"/>
    <x v="1"/>
    <x v="2470"/>
  </r>
  <r>
    <x v="66"/>
    <x v="66"/>
    <s v="TAIWAN ASIA SEMICONDUCTOR CORPORATION"/>
    <d v="2023-12-07T00:00:00"/>
    <s v="20231207-4001-3"/>
    <s v="CHIP(PD-0084U) 외"/>
    <x v="1"/>
    <x v="2471"/>
  </r>
  <r>
    <x v="66"/>
    <x v="66"/>
    <s v="NICHIA CORPORATION"/>
    <d v="2023-12-19T00:00:00"/>
    <s v="20231219-7002-1"/>
    <s v="LED(NSHU591C) 선결제"/>
    <x v="3336"/>
    <x v="0"/>
  </r>
  <r>
    <x v="66"/>
    <x v="66"/>
    <s v="한국닛또덴꼬(주)"/>
    <d v="2023-12-19T00:00:00"/>
    <s v="20231219-7003-1"/>
    <s v="EMC(NT8524H-11000) 선결제"/>
    <x v="3337"/>
    <x v="0"/>
  </r>
  <r>
    <x v="66"/>
    <x v="66"/>
    <s v="HANWEI ELECTRONICS GROUP CORPORATION"/>
    <d v="2023-12-20T00:00:00"/>
    <s v="20231220-7002-1"/>
    <s v="GTQ-BS03-HF 외 선결제"/>
    <x v="3264"/>
    <x v="0"/>
  </r>
  <r>
    <x v="66"/>
    <x v="66"/>
    <s v="HANWEI ELECTRONICS GROUP CORPORATION"/>
    <d v="2023-12-28T00:00:00"/>
    <s v="20231228-4001-3"/>
    <s v="GTQ-BS03"/>
    <x v="1"/>
    <x v="2472"/>
  </r>
  <r>
    <x v="67"/>
    <x v="67"/>
    <s v="한국투자증권(주)"/>
    <d v="2023-01-02T00:00:00"/>
    <s v="20230102-7012-2"/>
    <s v="아시아전문투자형사모부동산투자신탁29호 배당금수익 입금시 선급법인세"/>
    <x v="3338"/>
    <x v="0"/>
  </r>
  <r>
    <x v="67"/>
    <x v="67"/>
    <s v="한국투자증권(주)"/>
    <d v="2023-01-02T00:00:00"/>
    <s v="20230102-7012-3"/>
    <s v="아시아전문투자형사모부동산투자신탁29호 배당금수익 입금시 지방소득세"/>
    <x v="3339"/>
    <x v="0"/>
  </r>
  <r>
    <x v="67"/>
    <x v="67"/>
    <s v="삼성증권 익산"/>
    <d v="2023-01-09T00:00:00"/>
    <s v="20230109-7016-2"/>
    <s v="이자"/>
    <x v="3340"/>
    <x v="0"/>
  </r>
  <r>
    <x v="67"/>
    <x v="67"/>
    <s v="삼성증권 익산"/>
    <d v="2023-01-09T00:00:00"/>
    <s v="20230109-7016-3"/>
    <s v="이자"/>
    <x v="3341"/>
    <x v="0"/>
  </r>
  <r>
    <x v="67"/>
    <x v="67"/>
    <s v="미래에셋증권 주식회사"/>
    <d v="2023-01-11T00:00:00"/>
    <s v="20230111-7002-2"/>
    <s v="이자 입금시 선급법인세"/>
    <x v="3342"/>
    <x v="0"/>
  </r>
  <r>
    <x v="67"/>
    <x v="67"/>
    <s v="미래에셋증권 주식회사"/>
    <d v="2023-01-11T00:00:00"/>
    <s v="20230111-7002-3"/>
    <s v="이자 입금시 지방소득세"/>
    <x v="3343"/>
    <x v="0"/>
  </r>
  <r>
    <x v="67"/>
    <x v="67"/>
    <s v="신한금융투자주식회사"/>
    <d v="2023-01-16T00:00:00"/>
    <s v="20230116-7019-2"/>
    <s v="이자 입금시 선급법인세"/>
    <x v="3344"/>
    <x v="0"/>
  </r>
  <r>
    <x v="67"/>
    <x v="67"/>
    <s v="신한금융투자주식회사"/>
    <d v="2023-01-16T00:00:00"/>
    <s v="20230116-7019-3"/>
    <s v="이자 입금시 지방소득세"/>
    <x v="3345"/>
    <x v="0"/>
  </r>
  <r>
    <x v="67"/>
    <x v="67"/>
    <s v="신한은행 익산"/>
    <d v="2023-01-16T00:00:00"/>
    <s v="20230116-7024-4"/>
    <s v="이자 입금시 선급법인세"/>
    <x v="3346"/>
    <x v="0"/>
  </r>
  <r>
    <x v="67"/>
    <x v="67"/>
    <s v="신한은행 익산"/>
    <d v="2023-01-16T00:00:00"/>
    <s v="20230116-7024-5"/>
    <s v="이자 입금시 지방소득세"/>
    <x v="3347"/>
    <x v="0"/>
  </r>
  <r>
    <x v="67"/>
    <x v="67"/>
    <s v="미래에셋증권 주식회사"/>
    <d v="2023-01-16T00:00:00"/>
    <s v="20230116-7028-2"/>
    <s v="이자 입금시 선급법인세"/>
    <x v="3348"/>
    <x v="0"/>
  </r>
  <r>
    <x v="67"/>
    <x v="67"/>
    <s v="미래에셋증권 주식회사"/>
    <d v="2023-01-16T00:00:00"/>
    <s v="20230116-7028-3"/>
    <s v="이자 입금시 지방소득세"/>
    <x v="3349"/>
    <x v="0"/>
  </r>
  <r>
    <x v="67"/>
    <x v="67"/>
    <s v="전북은행 익산"/>
    <d v="2023-01-20T00:00:00"/>
    <s v="20230120-7010-3"/>
    <s v="정기예금 만기시 선급법인세"/>
    <x v="3350"/>
    <x v="0"/>
  </r>
  <r>
    <x v="67"/>
    <x v="67"/>
    <s v="전북은행 익산"/>
    <d v="2023-01-20T00:00:00"/>
    <s v="20230120-7010-4"/>
    <s v="정기예금 만기시 지방소득세"/>
    <x v="3351"/>
    <x v="0"/>
  </r>
  <r>
    <x v="67"/>
    <x v="67"/>
    <s v="한국투자증권(주)"/>
    <d v="2023-01-25T00:00:00"/>
    <s v="20230125-7031-2"/>
    <s v="이자 입금시 선급법인세"/>
    <x v="3352"/>
    <x v="0"/>
  </r>
  <r>
    <x v="67"/>
    <x v="67"/>
    <s v="한국투자증권(주)"/>
    <d v="2023-01-25T00:00:00"/>
    <s v="20230125-7031-3"/>
    <s v="이자 입금시 지방소득세"/>
    <x v="3353"/>
    <x v="0"/>
  </r>
  <r>
    <x v="67"/>
    <x v="67"/>
    <s v="미래에셋증권 주식회사"/>
    <d v="2023-01-31T00:00:00"/>
    <s v="20230131-7030-2"/>
    <s v="이자 입금시 선급법인세"/>
    <x v="3354"/>
    <x v="0"/>
  </r>
  <r>
    <x v="67"/>
    <x v="67"/>
    <s v="미래에셋증권 주식회사"/>
    <d v="2023-01-31T00:00:00"/>
    <s v="20230131-7030-3"/>
    <s v="이자 입금시 지방소득세"/>
    <x v="3355"/>
    <x v="0"/>
  </r>
  <r>
    <x v="67"/>
    <x v="67"/>
    <s v="신한금융투자주식회사"/>
    <d v="2023-02-13T00:00:00"/>
    <s v="20230213-7017-2"/>
    <s v="이자 입금시 선급법인세"/>
    <x v="3356"/>
    <x v="0"/>
  </r>
  <r>
    <x v="67"/>
    <x v="67"/>
    <s v="신한금융투자주식회사"/>
    <d v="2023-02-13T00:00:00"/>
    <s v="20230213-7017-3"/>
    <s v="이자 입금시 지방소득세"/>
    <x v="3357"/>
    <x v="0"/>
  </r>
  <r>
    <x v="67"/>
    <x v="67"/>
    <s v="미래에셋증권 주식회사"/>
    <d v="2023-02-20T00:00:00"/>
    <s v="20230220-7010-3"/>
    <s v="파인엠텍 제7회 무보증 사모 전환사채 이체시 선급법인세"/>
    <x v="3358"/>
    <x v="0"/>
  </r>
  <r>
    <x v="67"/>
    <x v="67"/>
    <s v="미래에셋증권 주식회사"/>
    <d v="2023-02-20T00:00:00"/>
    <s v="20230220-7010-4"/>
    <s v="파인엠텍 제7회 무보증 사모 전환사채 이체시 지방소득세"/>
    <x v="3359"/>
    <x v="0"/>
  </r>
  <r>
    <x v="67"/>
    <x v="67"/>
    <s v="농협"/>
    <d v="2023-02-21T00:00:00"/>
    <s v="20230221-7003-4"/>
    <s v="정기예금 만기시 선급법인세"/>
    <x v="3360"/>
    <x v="0"/>
  </r>
  <r>
    <x v="67"/>
    <x v="67"/>
    <s v="농협"/>
    <d v="2023-02-21T00:00:00"/>
    <s v="20230221-7003-5"/>
    <s v="정기예금 만기시 지방법인세"/>
    <x v="3361"/>
    <x v="0"/>
  </r>
  <r>
    <x v="67"/>
    <x v="67"/>
    <s v="신한은행 익산"/>
    <d v="2023-02-24T00:00:00"/>
    <s v="20230224-7018-4"/>
    <s v="이자 입금시 선급법인세"/>
    <x v="3362"/>
    <x v="0"/>
  </r>
  <r>
    <x v="67"/>
    <x v="67"/>
    <s v="신한은행 익산"/>
    <d v="2023-02-24T00:00:00"/>
    <s v="20230224-7018-5"/>
    <s v="이자 입금시 지방소득세"/>
    <x v="3363"/>
    <x v="0"/>
  </r>
  <r>
    <x v="67"/>
    <x v="67"/>
    <s v="미래에셋증권 주식회사"/>
    <d v="2023-02-28T00:00:00"/>
    <s v="20230228-7039-2"/>
    <s v="이자 입금시 선급법인세"/>
    <x v="3364"/>
    <x v="0"/>
  </r>
  <r>
    <x v="67"/>
    <x v="67"/>
    <s v="미래에셋증권 주식회사"/>
    <d v="2023-02-28T00:00:00"/>
    <s v="20230228-7039-3"/>
    <s v="이자 입금시 지방소득세"/>
    <x v="3365"/>
    <x v="0"/>
  </r>
  <r>
    <x v="67"/>
    <x v="67"/>
    <s v="티에스 트리&amp;스타 1호 투자조합"/>
    <d v="2023-03-06T00:00:00"/>
    <s v="20230306-7010-3"/>
    <s v="티에스 트리&amp;스타 1호 투자조합 출자금 회수시 선급법인세"/>
    <x v="3366"/>
    <x v="0"/>
  </r>
  <r>
    <x v="67"/>
    <x v="67"/>
    <s v="티에스 트리&amp;스타 1호 투자조합"/>
    <d v="2023-03-06T00:00:00"/>
    <s v="20230306-7010-4"/>
    <s v="티에스 트리&amp;스타 1호 투자조합 출자금 회수시 지방소득세"/>
    <x v="3344"/>
    <x v="0"/>
  </r>
  <r>
    <x v="67"/>
    <x v="67"/>
    <s v="신한금융투자주식회사"/>
    <d v="2023-03-13T00:00:00"/>
    <s v="20230313-7017-2"/>
    <s v="이자 입금시 선급법인세"/>
    <x v="3367"/>
    <x v="0"/>
  </r>
  <r>
    <x v="67"/>
    <x v="67"/>
    <s v="신한금융투자주식회사"/>
    <d v="2023-03-13T00:00:00"/>
    <s v="20230313-7017-3"/>
    <s v="이자 입금시 지방소득세"/>
    <x v="3368"/>
    <x v="0"/>
  </r>
  <r>
    <x v="67"/>
    <x v="67"/>
    <s v="KEB하나은행"/>
    <d v="2023-03-18T00:00:00"/>
    <s v="20230318-7001-2"/>
    <s v="이자 입금시 선급법인세"/>
    <x v="3369"/>
    <x v="0"/>
  </r>
  <r>
    <x v="67"/>
    <x v="67"/>
    <s v="KEB하나은행"/>
    <d v="2023-03-18T00:00:00"/>
    <s v="20230318-7001-3"/>
    <s v="이자 입금시 지방소득세"/>
    <x v="3370"/>
    <x v="0"/>
  </r>
  <r>
    <x v="67"/>
    <x v="67"/>
    <s v="KEB하나은행"/>
    <d v="2023-03-18T00:00:00"/>
    <s v="20230318-7001-5"/>
    <s v="이자 입금시 선급법인세"/>
    <x v="3371"/>
    <x v="0"/>
  </r>
  <r>
    <x v="67"/>
    <x v="67"/>
    <s v="KEB하나은행"/>
    <d v="2023-03-18T00:00:00"/>
    <s v="20230318-7001-6"/>
    <s v="이자 입금시 지방소득세"/>
    <x v="3372"/>
    <x v="0"/>
  </r>
  <r>
    <x v="67"/>
    <x v="67"/>
    <s v="KEB하나은행"/>
    <d v="2023-03-18T00:00:00"/>
    <s v="20230318-7002-2"/>
    <s v="이자 입금시 선급법인세-핵심소재원천기술개발사업"/>
    <x v="3373"/>
    <x v="0"/>
  </r>
  <r>
    <x v="67"/>
    <x v="67"/>
    <s v="KEB하나은행"/>
    <d v="2023-03-18T00:00:00"/>
    <s v="20230318-7002-3"/>
    <s v="이자 입금시 지방소득세-핵심소재원천기술개발사업"/>
    <x v="3374"/>
    <x v="0"/>
  </r>
  <r>
    <x v="67"/>
    <x v="67"/>
    <s v="신한은행 익산"/>
    <d v="2023-03-18T00:00:00"/>
    <s v="20230318-7007-2"/>
    <s v="이자 입금시 선급법인세"/>
    <x v="3375"/>
    <x v="0"/>
  </r>
  <r>
    <x v="67"/>
    <x v="67"/>
    <s v="신한은행 익산"/>
    <d v="2023-03-18T00:00:00"/>
    <s v="20230318-7007-3"/>
    <s v="이자 입금시 지방소득세"/>
    <x v="3376"/>
    <x v="0"/>
  </r>
  <r>
    <x v="67"/>
    <x v="67"/>
    <s v="신한은행 익산"/>
    <d v="2023-03-18T00:00:00"/>
    <s v="20230318-7007-5"/>
    <s v="이자 입금시 선급법인세"/>
    <x v="3377"/>
    <x v="0"/>
  </r>
  <r>
    <x v="67"/>
    <x v="67"/>
    <s v="신한은행 익산"/>
    <d v="2023-03-18T00:00:00"/>
    <s v="20230318-7007-6"/>
    <s v="이자 입금시 지방소득세"/>
    <x v="3378"/>
    <x v="0"/>
  </r>
  <r>
    <x v="67"/>
    <x v="67"/>
    <s v="전북은행 익산"/>
    <d v="2023-03-25T00:00:00"/>
    <s v="20230325-7002-2"/>
    <s v="이자 입금시 선급법인세"/>
    <x v="3379"/>
    <x v="0"/>
  </r>
  <r>
    <x v="67"/>
    <x v="67"/>
    <s v="전북은행 익산"/>
    <d v="2023-03-25T00:00:00"/>
    <s v="20230325-7002-3"/>
    <s v="이자 입금시 지방법인세"/>
    <x v="1600"/>
    <x v="0"/>
  </r>
  <r>
    <x v="67"/>
    <x v="67"/>
    <s v="미래에셋증권 주식회사"/>
    <d v="2023-03-31T00:00:00"/>
    <s v="20230331-7027-2"/>
    <s v="이자 입금시 선급법인세"/>
    <x v="3380"/>
    <x v="0"/>
  </r>
  <r>
    <x v="67"/>
    <x v="67"/>
    <s v="미래에셋증권 주식회사"/>
    <d v="2023-03-31T00:00:00"/>
    <s v="20230331-7027-3"/>
    <s v="이자 입금시 지방소득세"/>
    <x v="3381"/>
    <x v="0"/>
  </r>
  <r>
    <x v="67"/>
    <x v="67"/>
    <s v="미래에셋증권 주식회사"/>
    <d v="2023-03-31T00:00:00"/>
    <s v="20230331-7038-2"/>
    <s v="자사주 신탁 이자 입금시 선급법인세"/>
    <x v="3382"/>
    <x v="0"/>
  </r>
  <r>
    <x v="67"/>
    <x v="67"/>
    <s v="미래에셋증권 주식회사"/>
    <d v="2023-03-31T00:00:00"/>
    <s v="20230331-7038-3"/>
    <s v="지사주 신탁 이자 입금시 지방소득세"/>
    <x v="3383"/>
    <x v="0"/>
  </r>
  <r>
    <x v="67"/>
    <x v="67"/>
    <s v="관리부"/>
    <d v="2023-03-31T00:00:00"/>
    <s v="20230331-7070-6"/>
    <s v="1분기 대체"/>
    <x v="1"/>
    <x v="2473"/>
  </r>
  <r>
    <x v="67"/>
    <x v="67"/>
    <s v="관리부"/>
    <d v="2023-04-01T00:00:00"/>
    <s v="20230401-7008-6"/>
    <s v="1분기 대체 취소"/>
    <x v="1"/>
    <x v="2474"/>
  </r>
  <r>
    <x v="67"/>
    <x v="67"/>
    <s v="한국투자증권(주)"/>
    <d v="2023-04-03T00:00:00"/>
    <s v="20230403-7013-2"/>
    <s v="아시아전문투자형사모부동산투자신탁29호 배당금수익 입금시 선급법인세"/>
    <x v="3384"/>
    <x v="0"/>
  </r>
  <r>
    <x v="67"/>
    <x v="67"/>
    <s v="한국투자증권(주)"/>
    <d v="2023-04-03T00:00:00"/>
    <s v="20230403-7013-3"/>
    <s v="아시아전문투자형사모부동산투자신탁29호 배당금수익 입금시 지방소득세"/>
    <x v="3385"/>
    <x v="0"/>
  </r>
  <r>
    <x v="67"/>
    <x v="67"/>
    <s v="미래에셋증권 주식회사"/>
    <d v="2023-04-03T00:00:00"/>
    <s v="20230403-7017-2"/>
    <s v="이자 입금시 선급법인세"/>
    <x v="3386"/>
    <x v="0"/>
  </r>
  <r>
    <x v="67"/>
    <x v="67"/>
    <s v="미래에셋증권 주식회사"/>
    <d v="2023-04-03T00:00:00"/>
    <s v="20230403-7017-3"/>
    <s v="이자 입금시 지방소득세"/>
    <x v="3387"/>
    <x v="0"/>
  </r>
  <r>
    <x v="67"/>
    <x v="67"/>
    <s v="미래에셋증권 주식회사"/>
    <d v="2023-04-07T00:00:00"/>
    <s v="20230407-7003-5"/>
    <s v="이자"/>
    <x v="3388"/>
    <x v="0"/>
  </r>
  <r>
    <x v="67"/>
    <x v="67"/>
    <s v="미래에셋증권 주식회사"/>
    <d v="2023-04-07T00:00:00"/>
    <s v="20230407-7003-6"/>
    <s v="이자"/>
    <x v="3389"/>
    <x v="0"/>
  </r>
  <r>
    <x v="67"/>
    <x v="67"/>
    <s v="신한금융투자주식회사"/>
    <d v="2023-04-10T00:00:00"/>
    <s v="20230410-7018-2"/>
    <s v="이자 입금시 선급법인세"/>
    <x v="3390"/>
    <x v="0"/>
  </r>
  <r>
    <x v="67"/>
    <x v="67"/>
    <s v="신한금융투자주식회사"/>
    <d v="2023-04-10T00:00:00"/>
    <s v="20230410-7018-3"/>
    <s v="이자 입금시 지방소득세"/>
    <x v="3391"/>
    <x v="0"/>
  </r>
  <r>
    <x v="67"/>
    <x v="67"/>
    <s v="미래에셋증권 주식회사"/>
    <d v="2023-04-11T00:00:00"/>
    <s v="20230411-7001-2"/>
    <s v="이자 입금시 선급법인세"/>
    <x v="3342"/>
    <x v="0"/>
  </r>
  <r>
    <x v="67"/>
    <x v="67"/>
    <s v="미래에셋증권 주식회사"/>
    <d v="2023-04-11T00:00:00"/>
    <s v="20230411-7001-3"/>
    <s v="이자 입금시 지방소득세"/>
    <x v="3343"/>
    <x v="0"/>
  </r>
  <r>
    <x v="67"/>
    <x v="67"/>
    <s v="티에스 트리&amp;스타 1호 투자조합"/>
    <d v="2023-04-17T00:00:00"/>
    <s v="20230417-7023-3"/>
    <s v="티에스 트리&amp;스타 1호 투자조합 출자금 회수시 선급법인세"/>
    <x v="3392"/>
    <x v="0"/>
  </r>
  <r>
    <x v="67"/>
    <x v="67"/>
    <s v="티에스 트리&amp;스타 1호 투자조합"/>
    <d v="2023-04-17T00:00:00"/>
    <s v="20230417-7023-4"/>
    <s v="티에스 트리&amp;스타 1호 투자조합 출자금 회수시 지방소득세"/>
    <x v="3393"/>
    <x v="0"/>
  </r>
  <r>
    <x v="67"/>
    <x v="67"/>
    <s v="전주세무서"/>
    <d v="2023-04-26T00:00:00"/>
    <s v="20230426-7001-2"/>
    <s v="법인세 환급"/>
    <x v="1"/>
    <x v="2475"/>
  </r>
  <r>
    <x v="67"/>
    <x v="67"/>
    <s v="미래에셋증권 주식회사"/>
    <d v="2023-04-28T00:00:00"/>
    <s v="20230428-7007-2"/>
    <s v="이자 입금시 선급법인세"/>
    <x v="3394"/>
    <x v="0"/>
  </r>
  <r>
    <x v="67"/>
    <x v="67"/>
    <s v="미래에셋증권 주식회사"/>
    <d v="2023-04-28T00:00:00"/>
    <s v="20230428-7007-3"/>
    <s v="이자 입금시 지방소득세"/>
    <x v="3381"/>
    <x v="0"/>
  </r>
  <r>
    <x v="67"/>
    <x v="67"/>
    <s v="신한금융투자주식회사"/>
    <d v="2023-05-08T00:00:00"/>
    <s v="20230508-7011-2"/>
    <s v="이자 입금시 선급법인세"/>
    <x v="1936"/>
    <x v="0"/>
  </r>
  <r>
    <x v="67"/>
    <x v="67"/>
    <s v="신한금융투자주식회사"/>
    <d v="2023-05-08T00:00:00"/>
    <s v="20230508-7011-3"/>
    <s v="이자 입금시 지방소득세"/>
    <x v="3395"/>
    <x v="0"/>
  </r>
  <r>
    <x v="67"/>
    <x v="67"/>
    <s v="미래에셋증권 주식회사"/>
    <d v="2023-05-31T00:00:00"/>
    <s v="20230531-7012-2"/>
    <s v="이자 입금시 선급법인세"/>
    <x v="3396"/>
    <x v="0"/>
  </r>
  <r>
    <x v="67"/>
    <x v="67"/>
    <s v="미래에셋증권 주식회사"/>
    <d v="2023-05-31T00:00:00"/>
    <s v="20230531-7012-3"/>
    <s v="이자 입금시 지방소득세"/>
    <x v="3397"/>
    <x v="0"/>
  </r>
  <r>
    <x v="67"/>
    <x v="67"/>
    <s v="신한금융투자주식회사"/>
    <d v="2023-06-02T00:00:00"/>
    <s v="20230602-7002-2"/>
    <s v="이자 입금시 선급법인세"/>
    <x v="3398"/>
    <x v="0"/>
  </r>
  <r>
    <x v="67"/>
    <x v="67"/>
    <s v="신한금융투자주식회사"/>
    <d v="2023-06-02T00:00:00"/>
    <s v="20230602-7002-3"/>
    <s v="이자 입금시 지방소득세"/>
    <x v="2625"/>
    <x v="0"/>
  </r>
  <r>
    <x v="67"/>
    <x v="67"/>
    <s v="미래에셋증권 주식회사"/>
    <d v="2023-06-07T00:00:00"/>
    <s v="20230607-7002-2"/>
    <s v="이자 입금시 선급법인세"/>
    <x v="3399"/>
    <x v="0"/>
  </r>
  <r>
    <x v="67"/>
    <x v="67"/>
    <s v="미래에셋증권 주식회사"/>
    <d v="2023-06-07T00:00:00"/>
    <s v="20230607-7002-3"/>
    <s v="이자 입금시 지방소득세"/>
    <x v="3400"/>
    <x v="0"/>
  </r>
  <r>
    <x v="67"/>
    <x v="67"/>
    <s v="신한금융투자주식회사"/>
    <d v="2023-06-09T00:00:00"/>
    <s v="20230609-7003-2"/>
    <s v="이자 입금시 선급법인세"/>
    <x v="3401"/>
    <x v="0"/>
  </r>
  <r>
    <x v="67"/>
    <x v="67"/>
    <s v="신한금융투자주식회사"/>
    <d v="2023-06-09T00:00:00"/>
    <s v="20230609-7003-3"/>
    <s v="이자 입금시 지방소득세"/>
    <x v="3402"/>
    <x v="0"/>
  </r>
  <r>
    <x v="67"/>
    <x v="67"/>
    <s v="기업은행"/>
    <d v="2023-06-11T00:00:00"/>
    <s v="20230611-7001-2"/>
    <s v="이자 입급시 선급법인세"/>
    <x v="3373"/>
    <x v="0"/>
  </r>
  <r>
    <x v="67"/>
    <x v="67"/>
    <s v="기업은행"/>
    <d v="2023-06-11T00:00:00"/>
    <s v="20230611-7001-3"/>
    <s v="이자 입금시 지방소득세"/>
    <x v="3374"/>
    <x v="0"/>
  </r>
  <r>
    <x v="67"/>
    <x v="67"/>
    <s v="신한은행 익산"/>
    <d v="2023-06-12T00:00:00"/>
    <s v="20230612-7008-2"/>
    <s v="이자 입금시 선급법인세"/>
    <x v="3403"/>
    <x v="0"/>
  </r>
  <r>
    <x v="67"/>
    <x v="67"/>
    <s v="신한은행 익산"/>
    <d v="2023-06-12T00:00:00"/>
    <s v="20230612-7008-3"/>
    <s v="이자 입금시 지방소득세"/>
    <x v="3404"/>
    <x v="0"/>
  </r>
  <r>
    <x v="67"/>
    <x v="67"/>
    <s v="신한은행 익산"/>
    <d v="2023-06-17T00:00:00"/>
    <s v="20230617-7002-3"/>
    <s v="이자 입금시 선급법인세"/>
    <x v="3405"/>
    <x v="0"/>
  </r>
  <r>
    <x v="67"/>
    <x v="67"/>
    <s v="신한은행 익산"/>
    <d v="2023-06-17T00:00:00"/>
    <s v="20230617-7002-4"/>
    <s v="이자 입금시 지방소득세"/>
    <x v="3406"/>
    <x v="0"/>
  </r>
  <r>
    <x v="67"/>
    <x v="67"/>
    <s v="신한은행 익산"/>
    <d v="2023-06-17T00:00:00"/>
    <s v="20230617-7002-6"/>
    <s v="이자 입금시 선급법인세"/>
    <x v="3377"/>
    <x v="0"/>
  </r>
  <r>
    <x v="67"/>
    <x v="67"/>
    <s v="신한은행 익산"/>
    <d v="2023-06-17T00:00:00"/>
    <s v="20230617-7002-7"/>
    <s v="이자 입금시 지방소득세"/>
    <x v="3378"/>
    <x v="0"/>
  </r>
  <r>
    <x v="67"/>
    <x v="67"/>
    <s v="신한은행 익산"/>
    <d v="2023-06-17T00:00:00"/>
    <s v="20230617-7002-9"/>
    <s v="이자 입금시 선급법인세"/>
    <x v="3368"/>
    <x v="0"/>
  </r>
  <r>
    <x v="67"/>
    <x v="67"/>
    <s v="신한은행 익산"/>
    <d v="2023-06-17T00:00:00"/>
    <s v="20230617-7002-10"/>
    <s v="이자 입금시 지방소득세"/>
    <x v="3407"/>
    <x v="0"/>
  </r>
  <r>
    <x v="67"/>
    <x v="67"/>
    <s v="KEB하나은행"/>
    <d v="2023-06-17T00:00:00"/>
    <s v="20230617-7003-2"/>
    <s v="이자 입금시 선급법인세"/>
    <x v="3408"/>
    <x v="0"/>
  </r>
  <r>
    <x v="67"/>
    <x v="67"/>
    <s v="KEB하나은행"/>
    <d v="2023-06-17T00:00:00"/>
    <s v="20230617-7003-3"/>
    <s v="이자 입금시 지방소득세"/>
    <x v="3409"/>
    <x v="0"/>
  </r>
  <r>
    <x v="67"/>
    <x v="67"/>
    <s v="KEB하나은행"/>
    <d v="2023-06-17T00:00:00"/>
    <s v="20230617-7003-5"/>
    <s v="이자 입금시 선급법인세"/>
    <x v="3141"/>
    <x v="0"/>
  </r>
  <r>
    <x v="67"/>
    <x v="67"/>
    <s v="KEB하나은행"/>
    <d v="2023-06-17T00:00:00"/>
    <s v="20230617-7003-6"/>
    <s v="이자 입금시 지방소득세"/>
    <x v="3410"/>
    <x v="0"/>
  </r>
  <r>
    <x v="67"/>
    <x v="67"/>
    <s v="KEB하나은행"/>
    <d v="2023-06-17T00:00:00"/>
    <s v="20230617-7005-2"/>
    <s v="이자 입금시 선급법인세-핵심소재원천기술개발사업"/>
    <x v="3373"/>
    <x v="0"/>
  </r>
  <r>
    <x v="67"/>
    <x v="67"/>
    <s v="KEB하나은행"/>
    <d v="2023-06-17T00:00:00"/>
    <s v="20230617-7005-3"/>
    <s v="이자 입금시 지방소득세-핵심소재원천기술개발사업"/>
    <x v="3374"/>
    <x v="0"/>
  </r>
  <r>
    <x v="67"/>
    <x v="67"/>
    <s v="전북은행 익산"/>
    <d v="2023-06-24T00:00:00"/>
    <s v="20230624-7001-2"/>
    <s v="이자 입금시 선급법인세"/>
    <x v="3411"/>
    <x v="0"/>
  </r>
  <r>
    <x v="67"/>
    <x v="67"/>
    <s v="전북은행 익산"/>
    <d v="2023-06-24T00:00:00"/>
    <s v="20230624-7001-3"/>
    <s v="이자 입금시 지방법인세"/>
    <x v="1600"/>
    <x v="0"/>
  </r>
  <r>
    <x v="67"/>
    <x v="67"/>
    <s v="전북은행 익산"/>
    <d v="2023-06-24T00:00:00"/>
    <s v="20230624-7001-7"/>
    <s v="이자 입금시 선급법인세"/>
    <x v="3412"/>
    <x v="0"/>
  </r>
  <r>
    <x v="67"/>
    <x v="67"/>
    <s v="전북은행 익산"/>
    <d v="2023-06-24T00:00:00"/>
    <s v="20230624-7001-8"/>
    <s v="이자 입금시 지방법인세"/>
    <x v="3413"/>
    <x v="0"/>
  </r>
  <r>
    <x v="67"/>
    <x v="67"/>
    <s v="어스틴투자자문주식회사"/>
    <d v="2023-06-28T00:00:00"/>
    <s v="20230628-7001-3"/>
    <s v="대여금 회수시 선급법인세"/>
    <x v="3414"/>
    <x v="0"/>
  </r>
  <r>
    <x v="67"/>
    <x v="67"/>
    <s v="어스틴투자자문주식회사"/>
    <d v="2023-06-28T00:00:00"/>
    <s v="20230628-7001-4"/>
    <s v="대여금 회수시 지방소득세"/>
    <x v="3415"/>
    <x v="0"/>
  </r>
  <r>
    <x v="67"/>
    <x v="67"/>
    <s v="삼성증권 익산"/>
    <d v="2023-06-30T00:00:00"/>
    <s v="20230630-7001-2"/>
    <s v="이자"/>
    <x v="3416"/>
    <x v="0"/>
  </r>
  <r>
    <x v="67"/>
    <x v="67"/>
    <s v="삼성증권 익산"/>
    <d v="2023-06-30T00:00:00"/>
    <s v="20230630-7001-3"/>
    <s v="이자"/>
    <x v="3341"/>
    <x v="0"/>
  </r>
  <r>
    <x v="67"/>
    <x v="67"/>
    <s v="신한금융투자주식회사"/>
    <d v="2023-06-30T00:00:00"/>
    <s v="20230630-7017-2"/>
    <s v="이자 입금시 선급법인세"/>
    <x v="3417"/>
    <x v="0"/>
  </r>
  <r>
    <x v="67"/>
    <x v="67"/>
    <s v="신한금융투자주식회사"/>
    <d v="2023-06-30T00:00:00"/>
    <s v="20230630-7017-3"/>
    <s v="이자 입금시 지방소득세"/>
    <x v="3418"/>
    <x v="0"/>
  </r>
  <r>
    <x v="67"/>
    <x v="67"/>
    <s v="미래에셋증권 주식회사"/>
    <d v="2023-06-30T00:00:00"/>
    <s v="20230630-7018-2"/>
    <s v="이자 입금시 선급법인세"/>
    <x v="3419"/>
    <x v="0"/>
  </r>
  <r>
    <x v="67"/>
    <x v="67"/>
    <s v="미래에셋증권 주식회사"/>
    <d v="2023-06-30T00:00:00"/>
    <s v="20230630-7018-3"/>
    <s v="이자 입금시 지방소득세"/>
    <x v="3420"/>
    <x v="0"/>
  </r>
  <r>
    <x v="67"/>
    <x v="67"/>
    <s v="박병근"/>
    <d v="2023-06-30T00:00:00"/>
    <s v="20230630-7042-3"/>
    <s v="대여금 이자 회수시 선급법인세"/>
    <x v="3421"/>
    <x v="0"/>
  </r>
  <r>
    <x v="67"/>
    <x v="67"/>
    <s v="박병근"/>
    <d v="2023-06-30T00:00:00"/>
    <s v="20230630-7042-4"/>
    <s v="대여금 이자 회수시 지방소득세"/>
    <x v="3422"/>
    <x v="0"/>
  </r>
  <r>
    <x v="67"/>
    <x v="67"/>
    <s v="관리부"/>
    <d v="2023-06-30T00:00:00"/>
    <s v="20230630-7084-6"/>
    <s v="2분기 대체"/>
    <x v="1"/>
    <x v="2476"/>
  </r>
  <r>
    <x v="67"/>
    <x v="67"/>
    <s v="관리부"/>
    <d v="2023-07-01T00:00:00"/>
    <s v="20230701-7012-6"/>
    <s v="2분기 대체 취소"/>
    <x v="1"/>
    <x v="2477"/>
  </r>
  <r>
    <x v="67"/>
    <x v="67"/>
    <s v="한국투자증권(주)"/>
    <d v="2023-07-03T00:00:00"/>
    <s v="20230703-7011-2"/>
    <s v="아시아전문투자형사모부동산투자신탁29호 배당금수익 입금시 선급법인세"/>
    <x v="3423"/>
    <x v="0"/>
  </r>
  <r>
    <x v="67"/>
    <x v="67"/>
    <s v="한국투자증권(주)"/>
    <d v="2023-07-03T00:00:00"/>
    <s v="20230703-7011-3"/>
    <s v="아시아전문투자형사모부동산투자신탁29호 배당금수익 입금시 지방소득세"/>
    <x v="3424"/>
    <x v="0"/>
  </r>
  <r>
    <x v="67"/>
    <x v="67"/>
    <s v="삼성증권 익산"/>
    <d v="2023-07-10T00:00:00"/>
    <s v="20230710-7022-2"/>
    <s v="이자"/>
    <x v="3425"/>
    <x v="0"/>
  </r>
  <r>
    <x v="67"/>
    <x v="67"/>
    <s v="삼성증권 익산"/>
    <d v="2023-07-10T00:00:00"/>
    <s v="20230710-7022-3"/>
    <s v="이자"/>
    <x v="3341"/>
    <x v="0"/>
  </r>
  <r>
    <x v="67"/>
    <x v="67"/>
    <s v="미래에셋증권 주식회사"/>
    <d v="2023-07-11T00:00:00"/>
    <s v="20230711-7002-4"/>
    <s v="이자 입금시 선급법인세"/>
    <x v="3342"/>
    <x v="0"/>
  </r>
  <r>
    <x v="67"/>
    <x v="67"/>
    <s v="미래에셋증권 주식회사"/>
    <d v="2023-07-11T00:00:00"/>
    <s v="20230711-7002-5"/>
    <s v="이자 입금시 지방소득세"/>
    <x v="3343"/>
    <x v="0"/>
  </r>
  <r>
    <x v="67"/>
    <x v="67"/>
    <s v="신한은행 익산"/>
    <d v="2023-07-25T00:00:00"/>
    <s v="20230725-7020-3"/>
    <s v="정기예금 만기시 선급법인세"/>
    <x v="3426"/>
    <x v="0"/>
  </r>
  <r>
    <x v="67"/>
    <x v="67"/>
    <s v="신한은행 익산"/>
    <d v="2023-07-25T00:00:00"/>
    <s v="20230725-7020-4"/>
    <s v="정기예금 만기시 지방소득세"/>
    <x v="3427"/>
    <x v="0"/>
  </r>
  <r>
    <x v="67"/>
    <x v="67"/>
    <s v="신한금융투자주식회사"/>
    <d v="2023-07-26T00:00:00"/>
    <s v="20230726-7001-2"/>
    <s v="이자 입금시 선급법인세"/>
    <x v="3428"/>
    <x v="0"/>
  </r>
  <r>
    <x v="67"/>
    <x v="67"/>
    <s v="신한금융투자주식회사"/>
    <d v="2023-07-26T00:00:00"/>
    <s v="20230726-7001-3"/>
    <s v="이자 입금시 지방소득세"/>
    <x v="3429"/>
    <x v="0"/>
  </r>
  <r>
    <x v="67"/>
    <x v="67"/>
    <s v="기업은행"/>
    <d v="2023-07-28T00:00:00"/>
    <s v="20230728-7001-3"/>
    <s v="정기예금 만기시 선급법인세"/>
    <x v="3430"/>
    <x v="0"/>
  </r>
  <r>
    <x v="67"/>
    <x v="67"/>
    <s v="기업은행"/>
    <d v="2023-07-28T00:00:00"/>
    <s v="20230728-7001-4"/>
    <s v="정기예금 만기시 지방소득세"/>
    <x v="3431"/>
    <x v="0"/>
  </r>
  <r>
    <x v="67"/>
    <x v="67"/>
    <s v="미래에셋증권 주식회사"/>
    <d v="2023-07-31T00:00:00"/>
    <s v="20230731-7006-2"/>
    <s v="이자 입금시 선급법인세"/>
    <x v="3432"/>
    <x v="0"/>
  </r>
  <r>
    <x v="67"/>
    <x v="67"/>
    <s v="미래에셋증권 주식회사"/>
    <d v="2023-07-31T00:00:00"/>
    <s v="20230731-7006-3"/>
    <s v="이자 입금시 지방소득세"/>
    <x v="3433"/>
    <x v="0"/>
  </r>
  <r>
    <x v="67"/>
    <x v="67"/>
    <s v="전북은행 익산"/>
    <d v="2023-08-07T00:00:00"/>
    <s v="20230807-7015-3"/>
    <s v="외화정기예금 만기시 선급법인세"/>
    <x v="3434"/>
    <x v="0"/>
  </r>
  <r>
    <x v="67"/>
    <x v="67"/>
    <s v="전북은행 익산"/>
    <d v="2023-08-07T00:00:00"/>
    <s v="20230807-7015-4"/>
    <s v="외화정기예금 만기시 지방소득세"/>
    <x v="3435"/>
    <x v="0"/>
  </r>
  <r>
    <x v="67"/>
    <x v="67"/>
    <s v="전북은행 익산"/>
    <d v="2023-08-09T00:00:00"/>
    <s v="20230809-7003-3"/>
    <s v="정기예금 만기시 선급법인세"/>
    <x v="3436"/>
    <x v="0"/>
  </r>
  <r>
    <x v="67"/>
    <x v="67"/>
    <s v="전북은행 익산"/>
    <d v="2023-08-09T00:00:00"/>
    <s v="20230809-7003-4"/>
    <s v="정기예금 만기시 지방소득세"/>
    <x v="3437"/>
    <x v="0"/>
  </r>
  <r>
    <x v="67"/>
    <x v="67"/>
    <s v="전북은행 안골"/>
    <d v="2023-08-18T00:00:00"/>
    <s v="20230818-7003-3"/>
    <s v="정기예금 만기시 선급법인세"/>
    <x v="3438"/>
    <x v="0"/>
  </r>
  <r>
    <x v="67"/>
    <x v="67"/>
    <s v="전북은행 안골"/>
    <d v="2023-08-18T00:00:00"/>
    <s v="20230818-7003-4"/>
    <s v="정기예금 만기시 지방소득세"/>
    <x v="3439"/>
    <x v="0"/>
  </r>
  <r>
    <x v="67"/>
    <x v="67"/>
    <s v="신한금융투자주식회사"/>
    <d v="2023-08-23T00:00:00"/>
    <s v="20230823-7009-2"/>
    <s v="이자 입금시 선급법인세"/>
    <x v="3440"/>
    <x v="0"/>
  </r>
  <r>
    <x v="67"/>
    <x v="67"/>
    <s v="신한금융투자주식회사"/>
    <d v="2023-08-23T00:00:00"/>
    <s v="20230823-7009-3"/>
    <s v="이자 입금시 지방소득세"/>
    <x v="3441"/>
    <x v="0"/>
  </r>
  <r>
    <x v="67"/>
    <x v="67"/>
    <s v="전주세무서"/>
    <d v="2023-08-31T00:00:00"/>
    <s v="20230831-7005-1"/>
    <s v="23년도 법인세 중간예납"/>
    <x v="3442"/>
    <x v="0"/>
  </r>
  <r>
    <x v="67"/>
    <x v="67"/>
    <s v="미래에셋증권 주식회사"/>
    <d v="2023-08-31T00:00:00"/>
    <s v="20230831-7016-2"/>
    <s v="이자 입금시 선급법인세"/>
    <x v="3443"/>
    <x v="0"/>
  </r>
  <r>
    <x v="67"/>
    <x v="67"/>
    <s v="미래에셋증권 주식회사"/>
    <d v="2023-08-31T00:00:00"/>
    <s v="20230831-7016-3"/>
    <s v="이자 입금시 지방소득세"/>
    <x v="3444"/>
    <x v="0"/>
  </r>
  <r>
    <x v="67"/>
    <x v="67"/>
    <s v="신한은행 익산"/>
    <d v="2023-09-16T00:00:00"/>
    <s v="20230916-7003-2"/>
    <s v="이자 입금시 선급법인세"/>
    <x v="3445"/>
    <x v="0"/>
  </r>
  <r>
    <x v="67"/>
    <x v="67"/>
    <s v="신한은행 익산"/>
    <d v="2023-09-16T00:00:00"/>
    <s v="20230916-7003-3"/>
    <s v="이자 입금시 지방소득세"/>
    <x v="3044"/>
    <x v="0"/>
  </r>
  <r>
    <x v="67"/>
    <x v="67"/>
    <s v="신한은행 익산"/>
    <d v="2023-09-16T00:00:00"/>
    <s v="20230916-7003-5"/>
    <s v="이자 입금시 선급법인세"/>
    <x v="3446"/>
    <x v="0"/>
  </r>
  <r>
    <x v="67"/>
    <x v="67"/>
    <s v="신한은행 익산"/>
    <d v="2023-09-16T00:00:00"/>
    <s v="20230916-7003-6"/>
    <s v="이자 입금시 지방소득세"/>
    <x v="3378"/>
    <x v="0"/>
  </r>
  <r>
    <x v="67"/>
    <x v="67"/>
    <s v="KEB하나은행"/>
    <d v="2023-09-16T00:00:00"/>
    <s v="20230916-7004-2"/>
    <s v="이자 입금시 선급법인세"/>
    <x v="3447"/>
    <x v="0"/>
  </r>
  <r>
    <x v="67"/>
    <x v="67"/>
    <s v="KEB하나은행"/>
    <d v="2023-09-16T00:00:00"/>
    <s v="20230916-7004-3"/>
    <s v="이자 입금시 지방소득세"/>
    <x v="3448"/>
    <x v="0"/>
  </r>
  <r>
    <x v="67"/>
    <x v="67"/>
    <s v="KEB하나은행"/>
    <d v="2023-09-16T00:00:00"/>
    <s v="20230916-7004-5"/>
    <s v="이자 입금시 선급법인세"/>
    <x v="3449"/>
    <x v="0"/>
  </r>
  <r>
    <x v="67"/>
    <x v="67"/>
    <s v="KEB하나은행"/>
    <d v="2023-09-16T00:00:00"/>
    <s v="20230916-7004-6"/>
    <s v="이자 입금시 지방소득세"/>
    <x v="3446"/>
    <x v="0"/>
  </r>
  <r>
    <x v="67"/>
    <x v="67"/>
    <s v="우리은행 익산"/>
    <d v="2023-09-16T00:00:00"/>
    <s v="20230916-7005-2"/>
    <s v="이자 입금시 선급법인세"/>
    <x v="3450"/>
    <x v="0"/>
  </r>
  <r>
    <x v="67"/>
    <x v="67"/>
    <s v="우리은행 익산"/>
    <d v="2023-09-16T00:00:00"/>
    <s v="20230916-7005-3"/>
    <s v="이자 입금시 지방소득세"/>
    <x v="885"/>
    <x v="0"/>
  </r>
  <r>
    <x v="67"/>
    <x v="67"/>
    <s v="KEB하나은행"/>
    <d v="2023-09-16T00:00:00"/>
    <s v="20230916-7006-2"/>
    <s v="이자 입금시 선급법인세-핵심소재원천기술개발사업"/>
    <x v="3373"/>
    <x v="0"/>
  </r>
  <r>
    <x v="67"/>
    <x v="67"/>
    <s v="KEB하나은행"/>
    <d v="2023-09-16T00:00:00"/>
    <s v="20230916-7006-3"/>
    <s v="이자 입금시 지방소득세-핵심소재원천기술개발사업"/>
    <x v="3374"/>
    <x v="0"/>
  </r>
  <r>
    <x v="67"/>
    <x v="67"/>
    <s v="기업은행"/>
    <d v="2023-09-17T00:00:00"/>
    <s v="20230917-7002-2"/>
    <s v="이자 입금시 선급법인세-구매조건부(신제품 개발사업)"/>
    <x v="3451"/>
    <x v="0"/>
  </r>
  <r>
    <x v="67"/>
    <x v="67"/>
    <s v="기업은행"/>
    <d v="2023-09-17T00:00:00"/>
    <s v="20230917-7002-3"/>
    <s v="이자 입금시 지방소득세-구매조건부(신제품 개발사업)"/>
    <x v="3452"/>
    <x v="0"/>
  </r>
  <r>
    <x v="67"/>
    <x v="67"/>
    <s v="기업은행"/>
    <d v="2023-09-17T00:00:00"/>
    <s v="20230917-7003-2"/>
    <s v="이자 입금시 선급법인세-핵심소재원천기술개발사업"/>
    <x v="3453"/>
    <x v="0"/>
  </r>
  <r>
    <x v="67"/>
    <x v="67"/>
    <s v="기업은행"/>
    <d v="2023-09-17T00:00:00"/>
    <s v="20230917-7003-3"/>
    <s v="이자 입금시 지방소득세-핵심소재원천기술개발사업"/>
    <x v="3389"/>
    <x v="0"/>
  </r>
  <r>
    <x v="67"/>
    <x v="67"/>
    <s v="기업은행"/>
    <d v="2023-09-17T00:00:00"/>
    <s v="20230917-7005-2"/>
    <s v="이자 입금시 선급법인세-민군기술이전사업"/>
    <x v="3454"/>
    <x v="0"/>
  </r>
  <r>
    <x v="67"/>
    <x v="67"/>
    <s v="기업은행"/>
    <d v="2023-09-17T00:00:00"/>
    <s v="20230917-7005-3"/>
    <s v="이자 입금시 지방소득세-민군기술이전사업"/>
    <x v="3455"/>
    <x v="0"/>
  </r>
  <r>
    <x v="67"/>
    <x v="67"/>
    <s v="기업은행"/>
    <d v="2023-09-17T00:00:00"/>
    <s v="20230917-7006-2"/>
    <s v="이자 입금시 선급법인세-지역특화산업육성"/>
    <x v="3446"/>
    <x v="0"/>
  </r>
  <r>
    <x v="67"/>
    <x v="67"/>
    <s v="기업은행"/>
    <d v="2023-09-17T00:00:00"/>
    <s v="20230917-7006-3"/>
    <s v="이자 입금시 선급법인세-지역특화산업육성"/>
    <x v="3378"/>
    <x v="0"/>
  </r>
  <r>
    <x v="67"/>
    <x v="67"/>
    <s v="신한금융투자주식회사"/>
    <d v="2023-09-20T00:00:00"/>
    <s v="20230920-7010-2"/>
    <s v="이자 입금시 선급법인세"/>
    <x v="3456"/>
    <x v="0"/>
  </r>
  <r>
    <x v="67"/>
    <x v="67"/>
    <s v="신한금융투자주식회사"/>
    <d v="2023-09-20T00:00:00"/>
    <s v="20230920-7010-3"/>
    <s v="이자 입금시 지방소득세"/>
    <x v="3457"/>
    <x v="0"/>
  </r>
  <r>
    <x v="67"/>
    <x v="67"/>
    <s v="전북은행 익산"/>
    <d v="2023-09-23T00:00:00"/>
    <s v="20230923-7004-2"/>
    <s v="이자 입금시 선급법인세"/>
    <x v="3411"/>
    <x v="0"/>
  </r>
  <r>
    <x v="67"/>
    <x v="67"/>
    <s v="전북은행 익산"/>
    <d v="2023-09-23T00:00:00"/>
    <s v="20230923-7004-3"/>
    <s v="이자 입금시 지방소득세"/>
    <x v="1600"/>
    <x v="0"/>
  </r>
  <r>
    <x v="67"/>
    <x v="67"/>
    <s v="미래에셋증권 주식회사"/>
    <d v="2023-09-27T00:00:00"/>
    <s v="20230927-7017-2"/>
    <s v="이자 입금시 선급법인세"/>
    <x v="3458"/>
    <x v="0"/>
  </r>
  <r>
    <x v="67"/>
    <x v="67"/>
    <s v="미래에셋증권 주식회사"/>
    <d v="2023-09-27T00:00:00"/>
    <s v="20230927-7017-3"/>
    <s v="이자 입금시 지방소득세"/>
    <x v="3459"/>
    <x v="0"/>
  </r>
  <r>
    <x v="67"/>
    <x v="67"/>
    <s v="관리부"/>
    <d v="2023-09-30T00:00:00"/>
    <s v="20230930-7041-6"/>
    <s v="3분기 대체"/>
    <x v="1"/>
    <x v="2478"/>
  </r>
  <r>
    <x v="67"/>
    <x v="67"/>
    <s v="관리부"/>
    <d v="2023-10-01T00:00:00"/>
    <s v="20231001-7008-6"/>
    <s v="3분기 대체 취소"/>
    <x v="1"/>
    <x v="2479"/>
  </r>
  <r>
    <x v="67"/>
    <x v="67"/>
    <s v="한국투자증권(주)"/>
    <d v="2023-10-04T00:00:00"/>
    <s v="20231004-7022-2"/>
    <s v="아시아전문투자형사모부동산투자신탁29호 배당금수익 입금시 선급법인세"/>
    <x v="3460"/>
    <x v="0"/>
  </r>
  <r>
    <x v="67"/>
    <x v="67"/>
    <s v="한국투자증권(주)"/>
    <d v="2023-10-04T00:00:00"/>
    <s v="20231004-7022-3"/>
    <s v="아시아전문투자형사모부동산투자신탁29호 배당금수익 입금시 지방소득세"/>
    <x v="3461"/>
    <x v="0"/>
  </r>
  <r>
    <x v="67"/>
    <x v="67"/>
    <s v="미래에셋증권 주식회사"/>
    <d v="2023-10-11T00:00:00"/>
    <s v="20231011-7008-2"/>
    <s v="이자 입금시 선급법인세"/>
    <x v="3342"/>
    <x v="0"/>
  </r>
  <r>
    <x v="67"/>
    <x v="67"/>
    <s v="미래에셋증권 주식회사"/>
    <d v="2023-10-11T00:00:00"/>
    <s v="20231011-7008-3"/>
    <s v="이자 입금시 지방소득세"/>
    <x v="3343"/>
    <x v="0"/>
  </r>
  <r>
    <x v="67"/>
    <x v="67"/>
    <s v="신한금융투자주식회사"/>
    <d v="2023-10-18T00:00:00"/>
    <s v="20231018-7005-2"/>
    <s v="이자 입금시 선급법인세"/>
    <x v="3462"/>
    <x v="0"/>
  </r>
  <r>
    <x v="67"/>
    <x v="67"/>
    <s v="신한금융투자주식회사"/>
    <d v="2023-10-18T00:00:00"/>
    <s v="20231018-7005-3"/>
    <s v="이자 입금시 지방소득세"/>
    <x v="3463"/>
    <x v="0"/>
  </r>
  <r>
    <x v="67"/>
    <x v="67"/>
    <s v="전주세무서"/>
    <d v="2023-10-31T00:00:00"/>
    <s v="20231031-7002-1"/>
    <s v="23년도 법인세 중간예납(2차)"/>
    <x v="3442"/>
    <x v="0"/>
  </r>
  <r>
    <x v="67"/>
    <x v="67"/>
    <s v="미래에셋증권 주식회사"/>
    <d v="2023-10-31T00:00:00"/>
    <s v="20231031-7014-2"/>
    <s v="이자 입금시 선급법인세"/>
    <x v="3464"/>
    <x v="0"/>
  </r>
  <r>
    <x v="67"/>
    <x v="67"/>
    <s v="미래에셋증권 주식회사"/>
    <d v="2023-10-31T00:00:00"/>
    <s v="20231031-7014-3"/>
    <s v="이자 입금시 지방소득세"/>
    <x v="3465"/>
    <x v="0"/>
  </r>
  <r>
    <x v="67"/>
    <x v="67"/>
    <s v="신한금융투자주식회사"/>
    <d v="2023-11-15T00:00:00"/>
    <s v="20231115-7011-2"/>
    <s v="이자 입금시 선급법인세"/>
    <x v="3466"/>
    <x v="0"/>
  </r>
  <r>
    <x v="67"/>
    <x v="67"/>
    <s v="신한금융투자주식회사"/>
    <d v="2023-11-15T00:00:00"/>
    <s v="20231115-7011-3"/>
    <s v="이자 입금시 지방소득세"/>
    <x v="1863"/>
    <x v="0"/>
  </r>
  <r>
    <x v="67"/>
    <x v="67"/>
    <s v="신한은행 익산"/>
    <d v="2023-11-24T00:00:00"/>
    <s v="20231124-7011-4"/>
    <s v="이자 입금시 선급법인세"/>
    <x v="3467"/>
    <x v="0"/>
  </r>
  <r>
    <x v="67"/>
    <x v="67"/>
    <s v="신한은행 익산"/>
    <d v="2023-11-24T00:00:00"/>
    <s v="20231124-7011-5"/>
    <s v="이자 입금시 지방소득세"/>
    <x v="3468"/>
    <x v="0"/>
  </r>
  <r>
    <x v="67"/>
    <x v="67"/>
    <s v="신한은행 익산"/>
    <d v="2023-11-30T00:00:00"/>
    <s v="20231130-7009-4"/>
    <s v="정기예금 만기시 선급법인세"/>
    <x v="3469"/>
    <x v="0"/>
  </r>
  <r>
    <x v="67"/>
    <x v="67"/>
    <s v="신한은행 익산"/>
    <d v="2023-11-30T00:00:00"/>
    <s v="20231130-7009-5"/>
    <s v="정기예금 만기시 지방소득세"/>
    <x v="3470"/>
    <x v="0"/>
  </r>
  <r>
    <x v="67"/>
    <x v="67"/>
    <s v="미래에셋증권 주식회사"/>
    <d v="2023-11-30T00:00:00"/>
    <s v="20231130-7017-2"/>
    <s v="이자 입금시 선급법인세"/>
    <x v="3471"/>
    <x v="0"/>
  </r>
  <r>
    <x v="67"/>
    <x v="67"/>
    <s v="미래에셋증권 주식회사"/>
    <d v="2023-11-30T00:00:00"/>
    <s v="20231130-7017-3"/>
    <s v="이자 입금시 지방소득세"/>
    <x v="3472"/>
    <x v="0"/>
  </r>
  <r>
    <x v="67"/>
    <x v="67"/>
    <s v="농협"/>
    <d v="2023-12-04T00:00:00"/>
    <s v="20231204-7018-3"/>
    <s v="지역개발공채 만기시 이자"/>
    <x v="3473"/>
    <x v="0"/>
  </r>
  <r>
    <x v="67"/>
    <x v="67"/>
    <s v="농협"/>
    <d v="2023-12-04T00:00:00"/>
    <s v="20231204-7018-4"/>
    <s v="지역개발공채 만기시 이자"/>
    <x v="3474"/>
    <x v="0"/>
  </r>
  <r>
    <x v="67"/>
    <x v="67"/>
    <s v="기업은행"/>
    <d v="2023-12-10T00:00:00"/>
    <s v="20231210-7001-2"/>
    <s v="이자 입급시 선급법인세"/>
    <x v="3475"/>
    <x v="0"/>
  </r>
  <r>
    <x v="67"/>
    <x v="67"/>
    <s v="기업은행"/>
    <d v="2023-12-10T00:00:00"/>
    <s v="20231210-7001-3"/>
    <s v="이자 입금시 지방소득세"/>
    <x v="3476"/>
    <x v="0"/>
  </r>
  <r>
    <x v="67"/>
    <x v="67"/>
    <s v="신한금융투자주식회사"/>
    <d v="2023-12-13T00:00:00"/>
    <s v="20231213-7003-2"/>
    <s v="이자 입금시 선급법인세"/>
    <x v="3477"/>
    <x v="0"/>
  </r>
  <r>
    <x v="67"/>
    <x v="67"/>
    <s v="신한금융투자주식회사"/>
    <d v="2023-12-13T00:00:00"/>
    <s v="20231213-7003-3"/>
    <s v="이자 입금시 지방소득세"/>
    <x v="3478"/>
    <x v="0"/>
  </r>
  <r>
    <x v="67"/>
    <x v="67"/>
    <s v="KEB하나은행"/>
    <d v="2023-12-16T00:00:00"/>
    <s v="20231216-7001-2"/>
    <s v="이자 입금시 선급법인세"/>
    <x v="2502"/>
    <x v="0"/>
  </r>
  <r>
    <x v="67"/>
    <x v="67"/>
    <s v="KEB하나은행"/>
    <d v="2023-12-16T00:00:00"/>
    <s v="20231216-7001-3"/>
    <s v="이자 입금시 지방소득세"/>
    <x v="3479"/>
    <x v="0"/>
  </r>
  <r>
    <x v="67"/>
    <x v="67"/>
    <s v="KEB하나은행"/>
    <d v="2023-12-16T00:00:00"/>
    <s v="20231216-7001-5"/>
    <s v="이자 입금시 선급법인세"/>
    <x v="1896"/>
    <x v="0"/>
  </r>
  <r>
    <x v="67"/>
    <x v="67"/>
    <s v="KEB하나은행"/>
    <d v="2023-12-16T00:00:00"/>
    <s v="20231216-7001-6"/>
    <s v="이자 입금시 지방소득세"/>
    <x v="3480"/>
    <x v="0"/>
  </r>
  <r>
    <x v="67"/>
    <x v="67"/>
    <s v="신한은행 익산"/>
    <d v="2023-12-16T00:00:00"/>
    <s v="20231216-7002-2"/>
    <s v="이자 입금시 선급법인세"/>
    <x v="3481"/>
    <x v="0"/>
  </r>
  <r>
    <x v="67"/>
    <x v="67"/>
    <s v="신한은행 익산"/>
    <d v="2023-12-16T00:00:00"/>
    <s v="20231216-7002-3"/>
    <s v="이자 입금시 지방소득세"/>
    <x v="3482"/>
    <x v="0"/>
  </r>
  <r>
    <x v="67"/>
    <x v="67"/>
    <s v="신한은행 익산"/>
    <d v="2023-12-16T00:00:00"/>
    <s v="20231216-7002-5"/>
    <s v="이자 입금시 선급법인세"/>
    <x v="3446"/>
    <x v="0"/>
  </r>
  <r>
    <x v="67"/>
    <x v="67"/>
    <s v="신한은행 익산"/>
    <d v="2023-12-16T00:00:00"/>
    <s v="20231216-7002-6"/>
    <s v="이자 입금시 지방소득세"/>
    <x v="3378"/>
    <x v="0"/>
  </r>
  <r>
    <x v="67"/>
    <x v="67"/>
    <s v="신한은행 익산"/>
    <d v="2023-12-16T00:00:00"/>
    <s v="20231216-7003-2"/>
    <s v="이자 입금시 선급법인세"/>
    <x v="3483"/>
    <x v="0"/>
  </r>
  <r>
    <x v="67"/>
    <x v="67"/>
    <s v="신한은행 익산"/>
    <d v="2023-12-16T00:00:00"/>
    <s v="20231216-7003-3"/>
    <s v="이자 입금시 지방소득세"/>
    <x v="3484"/>
    <x v="0"/>
  </r>
  <r>
    <x v="67"/>
    <x v="67"/>
    <s v="우리은행 익산"/>
    <d v="2023-12-16T00:00:00"/>
    <s v="20231216-7004-2"/>
    <s v="이자 입금시 선급법인세"/>
    <x v="2003"/>
    <x v="0"/>
  </r>
  <r>
    <x v="67"/>
    <x v="67"/>
    <s v="우리은행 익산"/>
    <d v="2023-12-16T00:00:00"/>
    <s v="20231216-7004-3"/>
    <s v="이자 입금시 지방소득세"/>
    <x v="885"/>
    <x v="0"/>
  </r>
  <r>
    <x v="67"/>
    <x v="67"/>
    <s v="KEB하나은행"/>
    <d v="2023-12-16T00:00:00"/>
    <s v="20231216-7006-2"/>
    <s v="이자 입금시 선급법인세-핵심소재원천기술개발사업"/>
    <x v="3373"/>
    <x v="0"/>
  </r>
  <r>
    <x v="67"/>
    <x v="67"/>
    <s v="KEB하나은행"/>
    <d v="2023-12-16T00:00:00"/>
    <s v="20231216-7006-3"/>
    <s v="이자 입금시 지방소득세-핵심소재원천기술개발사업"/>
    <x v="3374"/>
    <x v="0"/>
  </r>
  <r>
    <x v="67"/>
    <x v="67"/>
    <s v="기업은행"/>
    <d v="2023-12-17T00:00:00"/>
    <s v="20231217-7001-2"/>
    <s v="이자 입금시 선급법인세-핵심소재원천기술개발사업"/>
    <x v="3485"/>
    <x v="0"/>
  </r>
  <r>
    <x v="67"/>
    <x v="67"/>
    <s v="기업은행"/>
    <d v="2023-12-17T00:00:00"/>
    <s v="20231217-7001-3"/>
    <s v="이자 입금시 지방소득세-핵심소재원천기술개발사업"/>
    <x v="3476"/>
    <x v="0"/>
  </r>
  <r>
    <x v="67"/>
    <x v="67"/>
    <s v="기업은행"/>
    <d v="2023-12-17T00:00:00"/>
    <s v="20231217-7003-2"/>
    <s v="이자 입금시 선급법인세-민군기술이전사업"/>
    <x v="3486"/>
    <x v="0"/>
  </r>
  <r>
    <x v="67"/>
    <x v="67"/>
    <s v="기업은행"/>
    <d v="2023-12-17T00:00:00"/>
    <s v="20231217-7003-3"/>
    <s v="이자 입금시 지방소득세-민군기술이전사업"/>
    <x v="3487"/>
    <x v="0"/>
  </r>
  <r>
    <x v="67"/>
    <x v="67"/>
    <s v="기업은행"/>
    <d v="2023-12-17T00:00:00"/>
    <s v="20231217-7005-2"/>
    <s v="이자 입금시 선급법인세-구매조건부(신제품 개발사업)"/>
    <x v="3488"/>
    <x v="0"/>
  </r>
  <r>
    <x v="67"/>
    <x v="67"/>
    <s v="기업은행"/>
    <d v="2023-12-17T00:00:00"/>
    <s v="20231217-7005-3"/>
    <s v="이자 입금시 지방소득세-구매조건부(신제품 개발사업)"/>
    <x v="3374"/>
    <x v="0"/>
  </r>
  <r>
    <x v="67"/>
    <x v="67"/>
    <s v="전북은행 익산"/>
    <d v="2023-12-23T00:00:00"/>
    <s v="20231223-7001-2"/>
    <s v="이자 입금시 선급법인세"/>
    <x v="3488"/>
    <x v="0"/>
  </r>
  <r>
    <x v="67"/>
    <x v="67"/>
    <s v="전북은행 익산"/>
    <d v="2023-12-23T00:00:00"/>
    <s v="20231223-7001-3"/>
    <s v="이자 입금시 지방법인세"/>
    <x v="3374"/>
    <x v="0"/>
  </r>
  <r>
    <x v="67"/>
    <x v="67"/>
    <s v="전북은행 익산"/>
    <d v="2023-12-23T00:00:00"/>
    <s v="20231223-7001-7"/>
    <s v="이자 입금시 선급법인세"/>
    <x v="3489"/>
    <x v="0"/>
  </r>
  <r>
    <x v="67"/>
    <x v="67"/>
    <s v="전북은행 익산"/>
    <d v="2023-12-23T00:00:00"/>
    <s v="20231223-7001-8"/>
    <s v="이자 입금시 지방법인세"/>
    <x v="3490"/>
    <x v="0"/>
  </r>
  <r>
    <x v="67"/>
    <x v="67"/>
    <s v="이학수"/>
    <d v="2023-12-26T00:00:00"/>
    <s v="20231226-7004-4"/>
    <s v="대여금 이자 회수시 선급법인세"/>
    <x v="3491"/>
    <x v="0"/>
  </r>
  <r>
    <x v="67"/>
    <x v="67"/>
    <s v="이학수"/>
    <d v="2023-12-26T00:00:00"/>
    <s v="20231226-7004-5"/>
    <s v="대여금 이자 회수시 지방소득세"/>
    <x v="3492"/>
    <x v="0"/>
  </r>
  <r>
    <x v="67"/>
    <x v="67"/>
    <s v="주식회사 진셀바이오텍"/>
    <d v="2023-12-27T00:00:00"/>
    <s v="20231227-7004-2"/>
    <s v="대여금 이자 입금시 선급법인세"/>
    <x v="3493"/>
    <x v="0"/>
  </r>
  <r>
    <x v="67"/>
    <x v="67"/>
    <s v="주식회사 진셀바이오텍"/>
    <d v="2023-12-27T00:00:00"/>
    <s v="20231227-7004-3"/>
    <s v="대여금 이자 입금시 지방소득세"/>
    <x v="3494"/>
    <x v="0"/>
  </r>
  <r>
    <x v="67"/>
    <x v="67"/>
    <s v="어스틴투자자문주식회사"/>
    <d v="2023-12-28T00:00:00"/>
    <s v="20231228-7010-3"/>
    <s v="대여금 회수시 선급법인세"/>
    <x v="3495"/>
    <x v="0"/>
  </r>
  <r>
    <x v="67"/>
    <x v="67"/>
    <s v="어스틴투자자문주식회사"/>
    <d v="2023-12-28T00:00:00"/>
    <s v="20231228-7010-4"/>
    <s v="대여금 회수시 지방소득세"/>
    <x v="3496"/>
    <x v="0"/>
  </r>
  <r>
    <x v="67"/>
    <x v="67"/>
    <s v="신한은행 익산"/>
    <d v="2023-12-28T00:00:00"/>
    <s v="20231228-7011-2"/>
    <s v="펀드예탁금 이자 입금시 선급법인세"/>
    <x v="3497"/>
    <x v="0"/>
  </r>
  <r>
    <x v="67"/>
    <x v="67"/>
    <s v="신한은행 익산"/>
    <d v="2023-12-28T00:00:00"/>
    <s v="20231228-7011-3"/>
    <s v="펀드예탁금 이자 입금시 지방소득세"/>
    <x v="3498"/>
    <x v="0"/>
  </r>
  <r>
    <x v="67"/>
    <x v="67"/>
    <s v="플랜트"/>
    <d v="2023-12-28T00:00:00"/>
    <s v="20231228-7012-2"/>
    <s v="이자 입금시 선급법인세"/>
    <x v="3499"/>
    <x v="0"/>
  </r>
  <r>
    <x v="67"/>
    <x v="67"/>
    <s v="플랜트"/>
    <d v="2023-12-28T00:00:00"/>
    <s v="20231228-7012-3"/>
    <s v="이자 입금시 지방소득세"/>
    <x v="3500"/>
    <x v="0"/>
  </r>
  <r>
    <x v="67"/>
    <x v="67"/>
    <s v="미래에셋증권 주식회사"/>
    <d v="2023-12-29T00:00:00"/>
    <s v="20231229-7020-2"/>
    <s v="이자 입금시 선급법인세"/>
    <x v="3501"/>
    <x v="0"/>
  </r>
  <r>
    <x v="67"/>
    <x v="67"/>
    <s v="미래에셋증권 주식회사"/>
    <d v="2023-12-29T00:00:00"/>
    <s v="20231229-7020-3"/>
    <s v="이자 입금시 지방소득세"/>
    <x v="3502"/>
    <x v="0"/>
  </r>
  <r>
    <x v="67"/>
    <x v="67"/>
    <s v="삼성증권 익산"/>
    <d v="2023-12-31T00:00:00"/>
    <s v="20231231-7033-2"/>
    <s v="이자"/>
    <x v="3503"/>
    <x v="0"/>
  </r>
  <r>
    <x v="67"/>
    <x v="67"/>
    <s v="삼성증권 익산"/>
    <d v="2023-12-31T00:00:00"/>
    <s v="20231231-7033-3"/>
    <s v="이자"/>
    <x v="3372"/>
    <x v="0"/>
  </r>
  <r>
    <x v="68"/>
    <x v="68"/>
    <s v="현대해상화재보험"/>
    <d v="2023-05-12T00:00:00"/>
    <s v="20230512-7001-2"/>
    <s v="공장화재보험(23.05.14~24.05.14)"/>
    <x v="3504"/>
    <x v="0"/>
  </r>
  <r>
    <x v="68"/>
    <x v="68"/>
    <s v="현대해상화재보험"/>
    <d v="2023-05-12T00:00:00"/>
    <s v="20230512-7001-5"/>
    <s v="22년 공장화재보험(22.05.14~23.05.14)"/>
    <x v="1"/>
    <x v="2480"/>
  </r>
  <r>
    <x v="69"/>
    <x v="69"/>
    <s v="주식회사 코리아엘리베이터"/>
    <d v="2023-01-03T00:00:00"/>
    <s v="20230103-6001-3"/>
    <s v="OES3259-BR-2045-G02L01 외"/>
    <x v="321"/>
    <x v="0"/>
  </r>
  <r>
    <x v="69"/>
    <x v="69"/>
    <s v="주식회사 코리아엘리베이터"/>
    <d v="2023-01-03T00:00:00"/>
    <s v="20230103-6002-3"/>
    <s v="OES3259-BR-2045-G02L01 외"/>
    <x v="974"/>
    <x v="0"/>
  </r>
  <r>
    <x v="69"/>
    <x v="69"/>
    <s v="신성시스템"/>
    <d v="2023-01-03T00:00:00"/>
    <s v="20230103-7003-2"/>
    <s v="매출대금 선수입금"/>
    <x v="1"/>
    <x v="291"/>
  </r>
  <r>
    <x v="69"/>
    <x v="69"/>
    <s v="신성시스템"/>
    <d v="2023-01-04T00:00:00"/>
    <s v="20230104-6001-3"/>
    <s v="OES3259-BR-2045-G02L01 외"/>
    <x v="380"/>
    <x v="0"/>
  </r>
  <r>
    <x v="69"/>
    <x v="69"/>
    <s v="대현오토파킹(주)"/>
    <d v="2023-01-06T00:00:00"/>
    <s v="20230106-7005-2"/>
    <s v="매출대금 선수입금"/>
    <x v="1"/>
    <x v="413"/>
  </r>
  <r>
    <x v="69"/>
    <x v="69"/>
    <s v="보성엘리베이터주식회사 의왕지사"/>
    <d v="2023-01-10T00:00:00"/>
    <s v="20230110-7014-4"/>
    <s v="매출대금 선수입금"/>
    <x v="1"/>
    <x v="291"/>
  </r>
  <r>
    <x v="69"/>
    <x v="69"/>
    <s v="보성엘리베이터주식회사 의왕지사"/>
    <d v="2023-01-13T00:00:00"/>
    <s v="20230113-6001-3"/>
    <s v="OES3259-BR-2045S-G02L01 외"/>
    <x v="380"/>
    <x v="0"/>
  </r>
  <r>
    <x v="69"/>
    <x v="69"/>
    <s v="ODTECH(NANJING). CO., LTD"/>
    <d v="2023-01-13T00:00:00"/>
    <s v="20230113-7013-1"/>
    <s v="대체"/>
    <x v="3505"/>
    <x v="0"/>
  </r>
  <r>
    <x v="69"/>
    <x v="69"/>
    <s v="대현오토파킹(주)"/>
    <d v="2023-01-14T00:00:00"/>
    <s v="20230114-6001-3"/>
    <s v="OAS-3020HD-SD-B 외"/>
    <x v="452"/>
    <x v="0"/>
  </r>
  <r>
    <x v="69"/>
    <x v="69"/>
    <s v="현승강기 주식회사"/>
    <d v="2023-01-17T00:00:00"/>
    <s v="20230117-7003-2"/>
    <s v="매출대금 선수입금"/>
    <x v="1"/>
    <x v="467"/>
  </r>
  <r>
    <x v="69"/>
    <x v="69"/>
    <s v="삼정엘리베이터 주식회사"/>
    <d v="2023-01-18T00:00:00"/>
    <s v="20230118-7003-2"/>
    <s v="매출대금 선수입금"/>
    <x v="1"/>
    <x v="370"/>
  </r>
  <r>
    <x v="69"/>
    <x v="69"/>
    <s v="신화엘리베이터(주)"/>
    <d v="2023-01-18T00:00:00"/>
    <s v="20230118-7003-4"/>
    <s v="매출대금 선수입금"/>
    <x v="1"/>
    <x v="291"/>
  </r>
  <r>
    <x v="69"/>
    <x v="69"/>
    <s v="대산이엔피 주식회사"/>
    <d v="2023-01-18T00:00:00"/>
    <s v="20230118-7003-6"/>
    <s v="매출대금 선수입금"/>
    <x v="1"/>
    <x v="296"/>
  </r>
  <r>
    <x v="69"/>
    <x v="69"/>
    <s v="하나엘리베이터(주)"/>
    <d v="2023-01-18T00:00:00"/>
    <s v="20230118-7004-2"/>
    <s v="매출대금 선수입금"/>
    <x v="1"/>
    <x v="271"/>
  </r>
  <r>
    <x v="69"/>
    <x v="69"/>
    <s v="주식회사 대성기전"/>
    <d v="2023-01-26T00:00:00"/>
    <s v="20230126-7004-4"/>
    <s v="매출대금 선수입금"/>
    <x v="1"/>
    <x v="286"/>
  </r>
  <r>
    <x v="69"/>
    <x v="69"/>
    <s v="신화엘리베이터(주)"/>
    <d v="2023-01-27T00:00:00"/>
    <s v="20230127-6001-3"/>
    <s v="OES3259-BR-2045-G02L01 외"/>
    <x v="380"/>
    <x v="0"/>
  </r>
  <r>
    <x v="69"/>
    <x v="69"/>
    <s v="현승강기 주식회사"/>
    <d v="2023-01-27T00:00:00"/>
    <s v="20230127-6003-2"/>
    <s v="OES3259-BR-2045-G02L01 외"/>
    <x v="68"/>
    <x v="0"/>
  </r>
  <r>
    <x v="69"/>
    <x v="69"/>
    <s v="현승강기 주식회사"/>
    <d v="2023-01-27T00:00:00"/>
    <s v="20230127-6003-5"/>
    <s v="OES3259-BR-2045-G02L01 외"/>
    <x v="75"/>
    <x v="0"/>
  </r>
  <r>
    <x v="69"/>
    <x v="69"/>
    <s v="(주)현영아이티"/>
    <d v="2023-01-30T00:00:00"/>
    <s v="20230130-7014-4"/>
    <s v="매출대금 선수입금"/>
    <x v="1"/>
    <x v="581"/>
  </r>
  <r>
    <x v="69"/>
    <x v="69"/>
    <s v="(주)중부엘리베이터"/>
    <d v="2023-01-31T00:00:00"/>
    <s v="20230131-6011-4"/>
    <s v="OES3259-BR-2045-G02L01 외"/>
    <x v="380"/>
    <x v="0"/>
  </r>
  <r>
    <x v="69"/>
    <x v="69"/>
    <s v="(주)현영아이티"/>
    <d v="2023-01-31T00:00:00"/>
    <s v="20230131-6016-3"/>
    <s v="OL375KLB"/>
    <x v="520"/>
    <x v="0"/>
  </r>
  <r>
    <x v="69"/>
    <x v="69"/>
    <s v="주식회사 대성기전"/>
    <d v="2023-01-31T00:00:00"/>
    <s v="20230131-6018-3"/>
    <s v="OAS-3008HD-SD-B 외"/>
    <x v="357"/>
    <x v="0"/>
  </r>
  <r>
    <x v="69"/>
    <x v="69"/>
    <s v="(주)태승엘리베이터"/>
    <d v="2023-02-01T00:00:00"/>
    <s v="20230201-7005-2"/>
    <s v="매출대금 선수입금"/>
    <x v="1"/>
    <x v="296"/>
  </r>
  <r>
    <x v="69"/>
    <x v="69"/>
    <s v="삼정엘리베이터 주식회사"/>
    <d v="2023-02-02T00:00:00"/>
    <s v="20230202-6001-3"/>
    <s v="OES3259-BR-2145-G29L90 외"/>
    <x v="369"/>
    <x v="0"/>
  </r>
  <r>
    <x v="69"/>
    <x v="69"/>
    <s v="하나엘리베이터(주)"/>
    <d v="2023-02-02T00:00:00"/>
    <s v="20230202-6002-3"/>
    <s v="OES3259-BR-2045-G02L01 외"/>
    <x v="71"/>
    <x v="0"/>
  </r>
  <r>
    <x v="69"/>
    <x v="69"/>
    <s v="대산이엔피 주식회사"/>
    <d v="2023-02-02T00:00:00"/>
    <s v="20230202-6003-3"/>
    <s v="OES3259-BR-2045-G02L01 외"/>
    <x v="68"/>
    <x v="0"/>
  </r>
  <r>
    <x v="69"/>
    <x v="69"/>
    <s v="현승엘레베이터주식회사"/>
    <d v="2023-02-06T00:00:00"/>
    <s v="20230206-7019-1"/>
    <s v="선수금 반환"/>
    <x v="380"/>
    <x v="0"/>
  </r>
  <r>
    <x v="69"/>
    <x v="69"/>
    <s v="주식회사 원일산기"/>
    <d v="2023-02-06T00:00:00"/>
    <s v="20230206-7019-3"/>
    <s v="선수금 반환"/>
    <x v="380"/>
    <x v="0"/>
  </r>
  <r>
    <x v="69"/>
    <x v="69"/>
    <s v="주식회사 경남엘레베이터"/>
    <d v="2023-02-06T00:00:00"/>
    <s v="20230206-7019-5"/>
    <s v="선수금 반환"/>
    <x v="380"/>
    <x v="0"/>
  </r>
  <r>
    <x v="69"/>
    <x v="69"/>
    <s v="주식회사 송백이엔에스"/>
    <d v="2023-02-06T00:00:00"/>
    <s v="20230206-7020-1"/>
    <s v="선수금 반환"/>
    <x v="1973"/>
    <x v="0"/>
  </r>
  <r>
    <x v="69"/>
    <x v="69"/>
    <s v="효은엘리베이터(주)"/>
    <d v="2023-02-07T00:00:00"/>
    <s v="20230207-7006-4"/>
    <s v="매출대금 선수입금"/>
    <x v="1"/>
    <x v="296"/>
  </r>
  <r>
    <x v="69"/>
    <x v="69"/>
    <s v="효은엘리베이터(주)"/>
    <d v="2023-02-09T00:00:00"/>
    <s v="20230209-6001-3"/>
    <s v="OES3259-BR-2045-CO_L 외"/>
    <x v="68"/>
    <x v="0"/>
  </r>
  <r>
    <x v="69"/>
    <x v="69"/>
    <s v="선정엘리베이터"/>
    <d v="2023-02-09T00:00:00"/>
    <s v="20230209-7001-2"/>
    <s v="매출대금 선수입금"/>
    <x v="1"/>
    <x v="246"/>
  </r>
  <r>
    <x v="69"/>
    <x v="69"/>
    <s v="선정엘리베이터"/>
    <d v="2023-02-10T00:00:00"/>
    <s v="20230210-6001-3"/>
    <s v="OES3259-BR-2045-G02L01 외"/>
    <x v="283"/>
    <x v="0"/>
  </r>
  <r>
    <x v="69"/>
    <x v="69"/>
    <s v="제일승강기 주식회사"/>
    <d v="2023-02-10T00:00:00"/>
    <s v="20230210-7007-2"/>
    <s v="매출대금 선수입금"/>
    <x v="1"/>
    <x v="356"/>
  </r>
  <r>
    <x v="69"/>
    <x v="69"/>
    <s v="(주)한솔기전"/>
    <d v="2023-02-13T00:00:00"/>
    <s v="20230213-7018-2"/>
    <s v="매출대금 선수입금"/>
    <x v="1"/>
    <x v="296"/>
  </r>
  <r>
    <x v="69"/>
    <x v="69"/>
    <s v="주식회사 서경엘레베이터"/>
    <d v="2023-02-17T00:00:00"/>
    <s v="20230217-7001-2"/>
    <s v="매출대금 선수입금"/>
    <x v="1"/>
    <x v="291"/>
  </r>
  <r>
    <x v="69"/>
    <x v="69"/>
    <s v="신화엘리베이터(주)"/>
    <d v="2023-02-17T00:00:00"/>
    <s v="20230217-7001-4"/>
    <s v="매출대금 선수입금"/>
    <x v="1"/>
    <x v="413"/>
  </r>
  <r>
    <x v="69"/>
    <x v="69"/>
    <s v="태양엘리베이터"/>
    <d v="2023-02-20T00:00:00"/>
    <s v="20230220-7022-2"/>
    <s v="매출대금 선수입금"/>
    <x v="1"/>
    <x v="271"/>
  </r>
  <r>
    <x v="69"/>
    <x v="69"/>
    <s v="신화엘리베이터(주)"/>
    <d v="2023-02-21T00:00:00"/>
    <s v="20230221-6003-3"/>
    <s v="OES3259-BR-2145-G29L90 외"/>
    <x v="452"/>
    <x v="0"/>
  </r>
  <r>
    <x v="69"/>
    <x v="69"/>
    <s v="주식회사 서경엘레베이터"/>
    <d v="2023-02-21T00:00:00"/>
    <s v="20230221-6004-3"/>
    <s v="OES3259-AR-2045-G01L01 외"/>
    <x v="380"/>
    <x v="0"/>
  </r>
  <r>
    <x v="69"/>
    <x v="69"/>
    <s v="(주)태승엘리베이터"/>
    <d v="2023-02-21T00:00:00"/>
    <s v="20230221-6006-3"/>
    <s v="OES3259-BR-2045-G02L01 외"/>
    <x v="68"/>
    <x v="0"/>
  </r>
  <r>
    <x v="69"/>
    <x v="69"/>
    <s v="제일승강기 주식회사"/>
    <d v="2023-02-21T00:00:00"/>
    <s v="20230221-6007-3"/>
    <s v="OES3259-BR-2045S-G02L01 외"/>
    <x v="438"/>
    <x v="0"/>
  </r>
  <r>
    <x v="69"/>
    <x v="69"/>
    <s v="태양엘리베이터"/>
    <d v="2023-02-21T00:00:00"/>
    <s v="20230221-6008-3"/>
    <s v="OES3259-BR-2045-G02L01 외"/>
    <x v="71"/>
    <x v="0"/>
  </r>
  <r>
    <x v="69"/>
    <x v="69"/>
    <s v="(주)한솔기전"/>
    <d v="2023-02-21T00:00:00"/>
    <s v="20230221-6009-3"/>
    <s v="OES3259-BR-2245S-G90L01 외"/>
    <x v="68"/>
    <x v="0"/>
  </r>
  <r>
    <x v="69"/>
    <x v="69"/>
    <s v="주식회사 제이디반도체"/>
    <d v="2023-02-22T00:00:00"/>
    <s v="20230222-7004-2"/>
    <s v="매출대금 선수입금"/>
    <x v="1"/>
    <x v="467"/>
  </r>
  <r>
    <x v="69"/>
    <x v="69"/>
    <s v="주식회사 제이디반도체"/>
    <d v="2023-02-23T00:00:00"/>
    <s v="20230223-6003-3"/>
    <s v="OGT-204T"/>
    <x v="53"/>
    <x v="0"/>
  </r>
  <r>
    <x v="69"/>
    <x v="69"/>
    <s v="신화엘리베이터(주)"/>
    <d v="2023-03-02T00:00:00"/>
    <s v="20230302-7011-4"/>
    <s v="매출대금 선수입금"/>
    <x v="1"/>
    <x v="413"/>
  </r>
  <r>
    <x v="69"/>
    <x v="69"/>
    <s v="하나엘리베이터(주)"/>
    <d v="2023-03-03T00:00:00"/>
    <s v="20230303-7003-6"/>
    <s v="매출대금 선수입금"/>
    <x v="1"/>
    <x v="223"/>
  </r>
  <r>
    <x v="69"/>
    <x v="69"/>
    <s v="주식회사동명엘리베이터"/>
    <d v="2023-03-03T00:00:00"/>
    <s v="20230303-7009-2"/>
    <s v="매출대금 선수입금"/>
    <x v="1"/>
    <x v="413"/>
  </r>
  <r>
    <x v="69"/>
    <x v="69"/>
    <s v="주식회사 서경엘레베이터"/>
    <d v="2023-03-06T00:00:00"/>
    <s v="20230306-7034-2"/>
    <s v="매출대금 선수입금"/>
    <x v="1"/>
    <x v="296"/>
  </r>
  <r>
    <x v="69"/>
    <x v="69"/>
    <s v="신화엘리베이터(주)"/>
    <d v="2023-03-08T00:00:00"/>
    <s v="20230308-6001-3"/>
    <s v="OES3259-BR-2145-G29L90 외"/>
    <x v="452"/>
    <x v="0"/>
  </r>
  <r>
    <x v="69"/>
    <x v="69"/>
    <s v="주식회사동명엘리베이터"/>
    <d v="2023-03-09T00:00:00"/>
    <s v="20230309-6001-3"/>
    <s v="OES3259-BR-2045S-G02L01 외"/>
    <x v="452"/>
    <x v="0"/>
  </r>
  <r>
    <x v="69"/>
    <x v="69"/>
    <s v="하나엘리베이터(주)"/>
    <d v="2023-03-14T00:00:00"/>
    <s v="20230314-6001-3"/>
    <s v="OES3259-BR-2045-G02L01 외"/>
    <x v="321"/>
    <x v="0"/>
  </r>
  <r>
    <x v="69"/>
    <x v="69"/>
    <s v="주식회사 서경엘레베이터"/>
    <d v="2023-03-14T00:00:00"/>
    <s v="20230314-6002-3"/>
    <s v="OES3259-BR-2045-G02L01 외"/>
    <x v="68"/>
    <x v="0"/>
  </r>
  <r>
    <x v="69"/>
    <x v="69"/>
    <s v="신화엘리베이터(주)"/>
    <d v="2023-03-14T00:00:00"/>
    <s v="20230314-7003-6"/>
    <s v="매출대금 선수입금"/>
    <x v="1"/>
    <x v="413"/>
  </r>
  <r>
    <x v="69"/>
    <x v="69"/>
    <s v="신화엘리베이터(주)"/>
    <d v="2023-03-15T00:00:00"/>
    <s v="20230315-6006-3"/>
    <s v="OES3259-BR-2045-G02L01 외"/>
    <x v="452"/>
    <x v="0"/>
  </r>
  <r>
    <x v="69"/>
    <x v="69"/>
    <s v="다복테크"/>
    <d v="2023-03-17T00:00:00"/>
    <s v="20230317-7003-2"/>
    <s v="매출대금 선수입금"/>
    <x v="1"/>
    <x v="291"/>
  </r>
  <r>
    <x v="69"/>
    <x v="69"/>
    <s v="(주)제이앤디테크"/>
    <d v="2023-03-20T00:00:00"/>
    <s v="20230320-7018-2"/>
    <s v="로봇활용 제조혁신 지원사업 과제 관련 환수금 회수"/>
    <x v="1"/>
    <x v="2481"/>
  </r>
  <r>
    <x v="69"/>
    <x v="69"/>
    <s v="다복테크"/>
    <d v="2023-03-21T00:00:00"/>
    <s v="20230321-6001-3"/>
    <s v="OES3259-BR-2045S-G29L90 외"/>
    <x v="380"/>
    <x v="0"/>
  </r>
  <r>
    <x v="69"/>
    <x v="69"/>
    <s v="대연엘리베이터 주식회사"/>
    <d v="2023-03-23T00:00:00"/>
    <s v="20230323-7003-2"/>
    <s v="매출대금 선수입금"/>
    <x v="1"/>
    <x v="2482"/>
  </r>
  <r>
    <x v="69"/>
    <x v="69"/>
    <s v="대연엘리베이터 주식회사"/>
    <d v="2023-03-25T00:00:00"/>
    <s v="20230325-6001-3"/>
    <s v="OES3259-BR-2045-G02L01 외"/>
    <x v="1042"/>
    <x v="0"/>
  </r>
  <r>
    <x v="69"/>
    <x v="69"/>
    <s v="D&amp;M사업부"/>
    <d v="2023-03-27T00:00:00"/>
    <s v="20230327-7007-1"/>
    <s v="로봇활용 제조혁신 지원사업 과제 관련 정산금 환수"/>
    <x v="3506"/>
    <x v="0"/>
  </r>
  <r>
    <x v="69"/>
    <x v="69"/>
    <s v="다복테크"/>
    <d v="2023-03-29T00:00:00"/>
    <s v="20230329-7003-4"/>
    <s v="매출대금 선수입금"/>
    <x v="1"/>
    <x v="413"/>
  </r>
  <r>
    <x v="69"/>
    <x v="69"/>
    <s v="다복테크"/>
    <d v="2023-03-31T00:00:00"/>
    <s v="20230331-6016-3"/>
    <s v="OES3259-BR-2045S-G02L01 외"/>
    <x v="452"/>
    <x v="0"/>
  </r>
  <r>
    <x v="69"/>
    <x v="69"/>
    <s v="지에스엘리베이터 주식회사"/>
    <d v="2023-04-07T00:00:00"/>
    <s v="20230407-7002-2"/>
    <s v="매출대금 선수입금"/>
    <x v="1"/>
    <x v="296"/>
  </r>
  <r>
    <x v="69"/>
    <x v="69"/>
    <s v="대신엘레베이터(주)"/>
    <d v="2023-04-07T00:00:00"/>
    <s v="20230407-7002-4"/>
    <s v="매출대금 선수입금"/>
    <x v="1"/>
    <x v="291"/>
  </r>
  <r>
    <x v="69"/>
    <x v="69"/>
    <s v="시대산업(주)"/>
    <d v="2023-04-10T00:00:00"/>
    <s v="20230410-7020-2"/>
    <s v="매출대금 선수입금"/>
    <x v="1"/>
    <x v="979"/>
  </r>
  <r>
    <x v="69"/>
    <x v="69"/>
    <s v="지에스엘리베이터 주식회사"/>
    <d v="2023-04-11T00:00:00"/>
    <s v="20230411-6001-3"/>
    <s v="OES3259-BR-2045-G02L01 외"/>
    <x v="68"/>
    <x v="0"/>
  </r>
  <r>
    <x v="69"/>
    <x v="69"/>
    <s v="대신엘레베이터(주)"/>
    <d v="2023-04-11T00:00:00"/>
    <s v="20230411-6003-3"/>
    <s v="OES3259-BR-2045S-G02L01 외"/>
    <x v="380"/>
    <x v="0"/>
  </r>
  <r>
    <x v="69"/>
    <x v="69"/>
    <s v="시대산업(주)"/>
    <d v="2023-04-20T00:00:00"/>
    <s v="20230420-6001-3"/>
    <s v="OES3259-BR-2045S-G29L90 외"/>
    <x v="786"/>
    <x v="0"/>
  </r>
  <r>
    <x v="69"/>
    <x v="69"/>
    <s v="오션엘리베이터테크 주식회사"/>
    <d v="2023-04-24T00:00:00"/>
    <s v="20230424-7017-2"/>
    <s v="매출대금 선수입금"/>
    <x v="1"/>
    <x v="467"/>
  </r>
  <r>
    <x v="69"/>
    <x v="69"/>
    <s v="도버엔지니어링"/>
    <d v="2023-04-24T00:00:00"/>
    <s v="20230424-7017-4"/>
    <s v="매출대금 선수입금"/>
    <x v="1"/>
    <x v="413"/>
  </r>
  <r>
    <x v="69"/>
    <x v="69"/>
    <s v="도버엔지니어링"/>
    <d v="2023-04-25T00:00:00"/>
    <s v="20230425-6016-3"/>
    <s v="OES3259-BR-2045-G29L90 외"/>
    <x v="452"/>
    <x v="0"/>
  </r>
  <r>
    <x v="69"/>
    <x v="69"/>
    <s v="주식회사 코리아엘리베이터"/>
    <d v="2023-04-28T00:00:00"/>
    <s v="20230428-7010-2"/>
    <s v="매출대금 선수입금"/>
    <x v="1"/>
    <x v="223"/>
  </r>
  <r>
    <x v="69"/>
    <x v="69"/>
    <s v="주식회사 서경엘레베이터"/>
    <d v="2023-04-28T00:00:00"/>
    <s v="20230428-7013-2"/>
    <s v="매출대금 선수입금"/>
    <x v="1"/>
    <x v="296"/>
  </r>
  <r>
    <x v="69"/>
    <x v="69"/>
    <s v="신성시스템"/>
    <d v="2023-05-02T00:00:00"/>
    <s v="20230502-7019-4"/>
    <s v="매출대금 선수입금"/>
    <x v="1"/>
    <x v="291"/>
  </r>
  <r>
    <x v="69"/>
    <x v="69"/>
    <s v="주식회사 바로엘리베이터"/>
    <d v="2023-05-03T00:00:00"/>
    <s v="20230503-7001-2"/>
    <s v="매출대금 선수입금"/>
    <x v="1"/>
    <x v="291"/>
  </r>
  <r>
    <x v="69"/>
    <x v="69"/>
    <s v="주식회사시스테크놀로지"/>
    <d v="2023-05-03T00:00:00"/>
    <s v="20230503-7001-4"/>
    <s v="매출대금 선수입금"/>
    <x v="1"/>
    <x v="2483"/>
  </r>
  <r>
    <x v="69"/>
    <x v="69"/>
    <s v="주식회사 바로엘리베이터"/>
    <d v="2023-05-04T00:00:00"/>
    <s v="20230504-6001-3"/>
    <s v="OES3259-AR-2045S-G01L01 외"/>
    <x v="380"/>
    <x v="0"/>
  </r>
  <r>
    <x v="69"/>
    <x v="69"/>
    <s v="신성시스템"/>
    <d v="2023-05-04T00:00:00"/>
    <s v="20230504-6003-3"/>
    <s v="OES3259-BR-2145-G29L90 외"/>
    <x v="380"/>
    <x v="0"/>
  </r>
  <r>
    <x v="69"/>
    <x v="69"/>
    <s v="주식회사 서경엘레베이터"/>
    <d v="2023-05-10T00:00:00"/>
    <s v="20230510-6001-3"/>
    <s v="OES3259-BR-2045-G02L01 외"/>
    <x v="68"/>
    <x v="0"/>
  </r>
  <r>
    <x v="69"/>
    <x v="69"/>
    <s v="주식회사 코리아엘리베이터"/>
    <d v="2023-05-10T00:00:00"/>
    <s v="20230510-6002-3"/>
    <s v="OES3259-CT-2045-G02L01 외"/>
    <x v="321"/>
    <x v="0"/>
  </r>
  <r>
    <x v="69"/>
    <x v="69"/>
    <s v="다복테크"/>
    <d v="2023-05-10T00:00:00"/>
    <s v="20230510-7007-2"/>
    <s v="매출대금 선수입금"/>
    <x v="1"/>
    <x v="291"/>
  </r>
  <r>
    <x v="69"/>
    <x v="69"/>
    <s v="다복테크"/>
    <d v="2023-05-11T00:00:00"/>
    <s v="20230511-6001-3"/>
    <s v="OES3259-BR-2045S-G02L01 외"/>
    <x v="380"/>
    <x v="0"/>
  </r>
  <r>
    <x v="69"/>
    <x v="69"/>
    <s v="상원엘리베이터 주식회사"/>
    <d v="2023-05-11T00:00:00"/>
    <s v="20230511-7002-2"/>
    <s v="매출대금 선수입금"/>
    <x v="1"/>
    <x v="291"/>
  </r>
  <r>
    <x v="69"/>
    <x v="69"/>
    <s v="상원엘리베이터 주식회사"/>
    <d v="2023-05-12T00:00:00"/>
    <s v="20230512-6002-3"/>
    <s v="OES3259-AR-2045-G01L01 외"/>
    <x v="380"/>
    <x v="0"/>
  </r>
  <r>
    <x v="69"/>
    <x v="69"/>
    <s v="오션엘리베이터테크 주식회사"/>
    <d v="2023-05-12T00:00:00"/>
    <s v="20230512-7003-6"/>
    <s v="매출대금 선수입금"/>
    <x v="1"/>
    <x v="467"/>
  </r>
  <r>
    <x v="69"/>
    <x v="69"/>
    <s v="주식회사시스테크놀로지"/>
    <d v="2023-05-15T00:00:00"/>
    <s v="20230515-6001-3"/>
    <s v="OGT-204T"/>
    <x v="1145"/>
    <x v="0"/>
  </r>
  <r>
    <x v="69"/>
    <x v="69"/>
    <s v="상원엘리베이터 주식회사"/>
    <d v="2023-05-16T00:00:00"/>
    <s v="20230516-7002-2"/>
    <s v="매출대금 선수입금"/>
    <x v="1"/>
    <x v="291"/>
  </r>
  <r>
    <x v="69"/>
    <x v="69"/>
    <s v="신화엘리베이터(주)"/>
    <d v="2023-05-17T00:00:00"/>
    <s v="20230517-7002-2"/>
    <s v="매출대금 선수입금"/>
    <x v="1"/>
    <x v="291"/>
  </r>
  <r>
    <x v="69"/>
    <x v="69"/>
    <s v="신화엘리베이터(주)"/>
    <d v="2023-05-19T00:00:00"/>
    <s v="20230519-6001-3"/>
    <s v="OES3259-BR-2045-G02L01 외"/>
    <x v="380"/>
    <x v="0"/>
  </r>
  <r>
    <x v="69"/>
    <x v="69"/>
    <s v="오션엘리베이터테크 주식회사"/>
    <d v="2023-05-19T00:00:00"/>
    <s v="20230519-6002-3"/>
    <s v="OES3259-BR-2045-G02L01 외"/>
    <x v="53"/>
    <x v="0"/>
  </r>
  <r>
    <x v="69"/>
    <x v="69"/>
    <s v="오션엘리베이터테크 주식회사"/>
    <d v="2023-05-22T00:00:00"/>
    <s v="20230522-7004-1"/>
    <s v="이중입금 반환"/>
    <x v="53"/>
    <x v="0"/>
  </r>
  <r>
    <x v="69"/>
    <x v="69"/>
    <s v="상원엘리베이터 주식회사"/>
    <d v="2023-05-22T00:00:00"/>
    <s v="20230522-7004-3"/>
    <s v="이중입금 반환"/>
    <x v="380"/>
    <x v="0"/>
  </r>
  <r>
    <x v="69"/>
    <x v="69"/>
    <s v="탑윈엔지니어링(주)"/>
    <d v="2023-06-07T00:00:00"/>
    <s v="20230607-7016-2"/>
    <s v="매출대금 선수입금"/>
    <x v="1"/>
    <x v="413"/>
  </r>
  <r>
    <x v="69"/>
    <x v="69"/>
    <s v="(유)스마트서비스공사"/>
    <d v="2023-06-07T00:00:00"/>
    <s v="20230607-7016-6"/>
    <s v="매출대금 선수입금"/>
    <x v="1"/>
    <x v="182"/>
  </r>
  <r>
    <x v="69"/>
    <x v="69"/>
    <s v="(유)스마트서비스공사"/>
    <d v="2023-06-09T00:00:00"/>
    <s v="20230609-6001-3"/>
    <s v="CABLE(POWER-02) 외"/>
    <x v="75"/>
    <x v="0"/>
  </r>
  <r>
    <x v="69"/>
    <x v="69"/>
    <s v="정운엘리베이터주식회사"/>
    <d v="2023-06-12T00:00:00"/>
    <s v="20230612-7006-2"/>
    <s v="매출대금 선수입금"/>
    <x v="1"/>
    <x v="291"/>
  </r>
  <r>
    <x v="69"/>
    <x v="69"/>
    <s v="대한엘리베이터 주식회사"/>
    <d v="2023-06-12T00:00:00"/>
    <s v="20230612-7006-4"/>
    <s v="매출대금 선수입금"/>
    <x v="1"/>
    <x v="413"/>
  </r>
  <r>
    <x v="69"/>
    <x v="69"/>
    <s v="주식회사 서경엘레베이터"/>
    <d v="2023-06-12T00:00:00"/>
    <s v="20230612-7006-6"/>
    <s v="매출대금 선수입금"/>
    <x v="1"/>
    <x v="296"/>
  </r>
  <r>
    <x v="69"/>
    <x v="69"/>
    <s v="대한엘리베이터 주식회사"/>
    <d v="2023-06-13T00:00:00"/>
    <s v="20230613-6001-3"/>
    <s v="OES3259-AR-2045S-G01L01 외"/>
    <x v="452"/>
    <x v="0"/>
  </r>
  <r>
    <x v="69"/>
    <x v="69"/>
    <s v="정운엘리베이터주식회사"/>
    <d v="2023-06-13T00:00:00"/>
    <s v="20230613-6002-3"/>
    <s v="OES3259-BR-2045S-G02L01 외"/>
    <x v="380"/>
    <x v="0"/>
  </r>
  <r>
    <x v="69"/>
    <x v="69"/>
    <s v="주식회사 서경엘레베이터"/>
    <d v="2023-06-20T00:00:00"/>
    <s v="20230620-6001-3"/>
    <s v="OES3259-BR-2045-G02L01 외"/>
    <x v="68"/>
    <x v="0"/>
  </r>
  <r>
    <x v="69"/>
    <x v="69"/>
    <s v="주식회사 코리아엘리베이터"/>
    <d v="2023-06-20T00:00:00"/>
    <s v="20230620-7002-2"/>
    <s v="매출대금 선수입금"/>
    <x v="1"/>
    <x v="2484"/>
  </r>
  <r>
    <x v="69"/>
    <x v="69"/>
    <s v="신광엘레베이터(주)"/>
    <d v="2023-06-20T00:00:00"/>
    <s v="20230620-7002-4"/>
    <s v="매출대금 선수입금"/>
    <x v="1"/>
    <x v="291"/>
  </r>
  <r>
    <x v="69"/>
    <x v="69"/>
    <s v="신광엘레베이터(주)"/>
    <d v="2023-06-21T00:00:00"/>
    <s v="20230621-6001-3"/>
    <s v="OES3259-BR-2045-G02L01 외"/>
    <x v="380"/>
    <x v="0"/>
  </r>
  <r>
    <x v="69"/>
    <x v="69"/>
    <s v="탑윈엔지니어링(주)"/>
    <d v="2023-06-22T00:00:00"/>
    <s v="20230622-6001-3"/>
    <s v="OAS-3020HD-SD-B 외"/>
    <x v="452"/>
    <x v="0"/>
  </r>
  <r>
    <x v="69"/>
    <x v="69"/>
    <s v="아이원엔지니어링 주식회사"/>
    <d v="2023-06-22T00:00:00"/>
    <s v="20230622-7008-2"/>
    <s v="매출대금 선수입금"/>
    <x v="1"/>
    <x v="291"/>
  </r>
  <r>
    <x v="69"/>
    <x v="69"/>
    <s v="아이원엔지니어링 주식회사"/>
    <d v="2023-06-23T00:00:00"/>
    <s v="20230623-6019-3"/>
    <s v="OES3259-AR-2045-G01L01 외"/>
    <x v="380"/>
    <x v="0"/>
  </r>
  <r>
    <x v="69"/>
    <x v="69"/>
    <s v="다복테크"/>
    <d v="2023-06-23T00:00:00"/>
    <s v="20230623-7003-2"/>
    <s v="매출대금 선수입금"/>
    <x v="1"/>
    <x v="413"/>
  </r>
  <r>
    <x v="69"/>
    <x v="69"/>
    <s v="(주)세명엘리베이터"/>
    <d v="2023-06-23T00:00:00"/>
    <s v="20230623-7003-4"/>
    <s v="매출대금 선수입금"/>
    <x v="1"/>
    <x v="291"/>
  </r>
  <r>
    <x v="69"/>
    <x v="69"/>
    <s v="(주)세명엘리베이터"/>
    <d v="2023-06-27T00:00:00"/>
    <s v="20230627-6001-3"/>
    <s v="OES3259-BR-2045-G02L01 외"/>
    <x v="380"/>
    <x v="0"/>
  </r>
  <r>
    <x v="69"/>
    <x v="69"/>
    <s v="다복테크"/>
    <d v="2023-06-27T00:00:00"/>
    <s v="20230627-6002-3"/>
    <s v="OES3259-BR-2045-G02L01 외"/>
    <x v="452"/>
    <x v="0"/>
  </r>
  <r>
    <x v="69"/>
    <x v="69"/>
    <s v="(주)국민기전"/>
    <d v="2023-06-27T00:00:00"/>
    <s v="20230627-7007-2"/>
    <s v="매출대금 선수입금"/>
    <x v="1"/>
    <x v="296"/>
  </r>
  <r>
    <x v="69"/>
    <x v="69"/>
    <s v="(주)국민기전"/>
    <d v="2023-06-30T00:00:00"/>
    <s v="20230630-6005-3"/>
    <s v="OES3259-BR-2045S-G02L01 외"/>
    <x v="68"/>
    <x v="0"/>
  </r>
  <r>
    <x v="69"/>
    <x v="69"/>
    <s v="주식회사 코리아엘리베이터"/>
    <d v="2023-06-30T00:00:00"/>
    <s v="20230630-6007-3"/>
    <s v="OES3259-BR-2045-G02L01 외"/>
    <x v="1242"/>
    <x v="0"/>
  </r>
  <r>
    <x v="69"/>
    <x v="69"/>
    <s v="에스에이치테크"/>
    <d v="2023-07-06T00:00:00"/>
    <s v="20230706-7001-2"/>
    <s v="매출대금 선수입금"/>
    <x v="1"/>
    <x v="32"/>
  </r>
  <r>
    <x v="69"/>
    <x v="69"/>
    <s v="주식회사 맥스웨이"/>
    <d v="2023-07-11T00:00:00"/>
    <s v="20230711-7003-2"/>
    <s v="매출대금 선수입금"/>
    <x v="1"/>
    <x v="273"/>
  </r>
  <r>
    <x v="69"/>
    <x v="69"/>
    <s v="대한엘리베이터 주식회사"/>
    <d v="2023-07-12T00:00:00"/>
    <s v="20230712-7002-3"/>
    <s v="매출대금 선수입금"/>
    <x v="1"/>
    <x v="296"/>
  </r>
  <r>
    <x v="69"/>
    <x v="69"/>
    <s v="대한엘리베이터 주식회사"/>
    <d v="2023-07-15T00:00:00"/>
    <s v="20230715-6004-3"/>
    <s v="OES3259-BR-2045S-G02L01 외"/>
    <x v="68"/>
    <x v="0"/>
  </r>
  <r>
    <x v="69"/>
    <x v="69"/>
    <s v="에스에이치테크"/>
    <d v="2023-07-19T00:00:00"/>
    <s v="20230719-6002-3"/>
    <s v="OAS-3032HD-SL2-B(8M) 외"/>
    <x v="905"/>
    <x v="0"/>
  </r>
  <r>
    <x v="69"/>
    <x v="69"/>
    <s v="코츠테크놀로지(주)"/>
    <d v="2023-07-19T00:00:00"/>
    <s v="20230719-7002-2"/>
    <s v="매출대금 선수입금"/>
    <x v="1"/>
    <x v="271"/>
  </r>
  <r>
    <x v="69"/>
    <x v="69"/>
    <s v="대산이엔피 주식회사"/>
    <d v="2023-07-19T00:00:00"/>
    <s v="20230719-7002-4"/>
    <s v="매출대금 선수입금"/>
    <x v="1"/>
    <x v="296"/>
  </r>
  <r>
    <x v="69"/>
    <x v="69"/>
    <s v="코츠테크놀로지(주)"/>
    <d v="2023-07-20T00:00:00"/>
    <s v="20230720-6003-3"/>
    <s v="4분할 PD"/>
    <x v="71"/>
    <x v="0"/>
  </r>
  <r>
    <x v="69"/>
    <x v="69"/>
    <s v="현지엘리베이터(주)"/>
    <d v="2023-07-20T00:00:00"/>
    <s v="20230720-7005-4"/>
    <s v="매출대금 선수입금"/>
    <x v="1"/>
    <x v="296"/>
  </r>
  <r>
    <x v="69"/>
    <x v="69"/>
    <s v="주식회사 맥스웨이"/>
    <d v="2023-07-25T00:00:00"/>
    <s v="20230725-6012-3"/>
    <s v="OMP-A501(R TYPE) 외"/>
    <x v="307"/>
    <x v="0"/>
  </r>
  <r>
    <x v="69"/>
    <x v="69"/>
    <s v="주식회사 태산엘리베이터"/>
    <d v="2023-07-25T00:00:00"/>
    <s v="20230725-7036-4"/>
    <s v="매출대금 선수입금"/>
    <x v="1"/>
    <x v="291"/>
  </r>
  <r>
    <x v="69"/>
    <x v="69"/>
    <s v="주식회사 태산엘리베이터"/>
    <d v="2023-07-26T00:00:00"/>
    <s v="20230726-6001-3"/>
    <s v="OES3259-AR-2045S-G01L01 외"/>
    <x v="380"/>
    <x v="0"/>
  </r>
  <r>
    <x v="69"/>
    <x v="69"/>
    <s v="대한엘리베이터 주식회사"/>
    <d v="2023-07-27T00:00:00"/>
    <s v="20230727-7003-2"/>
    <s v="매출대금 선수입금"/>
    <x v="1"/>
    <x v="296"/>
  </r>
  <r>
    <x v="69"/>
    <x v="69"/>
    <s v="(주)보성엔지니어링"/>
    <d v="2023-07-27T00:00:00"/>
    <s v="20230727-7003-4"/>
    <s v="매출대금 선수입금"/>
    <x v="1"/>
    <x v="467"/>
  </r>
  <r>
    <x v="69"/>
    <x v="69"/>
    <s v="도버엔지니어링"/>
    <d v="2023-08-03T00:00:00"/>
    <s v="20230803-7006-2"/>
    <s v="매출대금 선수입금"/>
    <x v="1"/>
    <x v="413"/>
  </r>
  <r>
    <x v="69"/>
    <x v="69"/>
    <s v="대산이엔피 주식회사"/>
    <d v="2023-08-04T00:00:00"/>
    <s v="20230804-6002-3"/>
    <s v="OES3259-BR-2045-G02L01 외"/>
    <x v="68"/>
    <x v="0"/>
  </r>
  <r>
    <x v="69"/>
    <x v="69"/>
    <s v="(주)보성엔지니어링"/>
    <d v="2023-08-04T00:00:00"/>
    <s v="20230804-6004-3"/>
    <s v="OES3259-BR-2045S-G02L01 외"/>
    <x v="53"/>
    <x v="0"/>
  </r>
  <r>
    <x v="69"/>
    <x v="69"/>
    <s v="대한엘리베이터 주식회사"/>
    <d v="2023-08-04T00:00:00"/>
    <s v="20230804-6005-3"/>
    <s v="OES3259-BR-2045S-G02L01 외"/>
    <x v="68"/>
    <x v="0"/>
  </r>
  <r>
    <x v="69"/>
    <x v="69"/>
    <s v="주식회사 서경엘레베이터"/>
    <d v="2023-08-07T00:00:00"/>
    <s v="20230807-7018-2"/>
    <s v="매출대금 선수입금"/>
    <x v="1"/>
    <x v="296"/>
  </r>
  <r>
    <x v="69"/>
    <x v="69"/>
    <s v="(유)스마트서비스공사"/>
    <d v="2023-08-08T00:00:00"/>
    <s v="20230808-7014-2"/>
    <s v="매출대금 선수입금"/>
    <x v="1"/>
    <x v="291"/>
  </r>
  <r>
    <x v="69"/>
    <x v="69"/>
    <s v="주식회사 성운산업"/>
    <d v="2023-08-08T00:00:00"/>
    <s v="20230808-7014-4"/>
    <s v="매출대금 선수입금"/>
    <x v="1"/>
    <x v="291"/>
  </r>
  <r>
    <x v="69"/>
    <x v="69"/>
    <s v="현지엘리베이터(주)"/>
    <d v="2023-08-10T00:00:00"/>
    <s v="20230810-6001-3"/>
    <s v="OES3259-BR-2045-G02L01 외"/>
    <x v="68"/>
    <x v="0"/>
  </r>
  <r>
    <x v="69"/>
    <x v="69"/>
    <s v="주식회사 성운산업"/>
    <d v="2023-08-10T00:00:00"/>
    <s v="20230810-6002-3"/>
    <s v="OES3259-BR-2045S-G02L01 외"/>
    <x v="380"/>
    <x v="0"/>
  </r>
  <r>
    <x v="69"/>
    <x v="69"/>
    <s v="도버엔지니어링"/>
    <d v="2023-08-10T00:00:00"/>
    <s v="20230810-6004-3"/>
    <s v="OES3259-AR-2045S-G01L01 외"/>
    <x v="452"/>
    <x v="0"/>
  </r>
  <r>
    <x v="69"/>
    <x v="69"/>
    <s v="(유)스마트서비스공사"/>
    <d v="2023-08-10T00:00:00"/>
    <s v="20230810-6005-3"/>
    <s v="OES3259-BR-2045-G02L01 외"/>
    <x v="380"/>
    <x v="0"/>
  </r>
  <r>
    <x v="69"/>
    <x v="69"/>
    <s v="(주)타워엘리베이터"/>
    <d v="2023-08-11T00:00:00"/>
    <s v="20230811-7009-4"/>
    <s v="매출대금 선수입금"/>
    <x v="1"/>
    <x v="291"/>
  </r>
  <r>
    <x v="69"/>
    <x v="69"/>
    <s v="(주)타워엘리베이터"/>
    <d v="2023-08-17T00:00:00"/>
    <s v="20230817-6001-3"/>
    <s v="OES3259-BR-2045-G02L01 외"/>
    <x v="380"/>
    <x v="0"/>
  </r>
  <r>
    <x v="69"/>
    <x v="69"/>
    <s v="주식회사 서경엘레베이터"/>
    <d v="2023-08-23T00:00:00"/>
    <s v="20230823-7005-4"/>
    <s v="매출대금 선수입금"/>
    <x v="1"/>
    <x v="296"/>
  </r>
  <r>
    <x v="69"/>
    <x v="69"/>
    <s v="주식회사 서경엘레베이터"/>
    <d v="2023-08-26T00:00:00"/>
    <s v="20230826-6001-3"/>
    <s v="OES3259-BR-2045-G02L01 외"/>
    <x v="68"/>
    <x v="0"/>
  </r>
  <r>
    <x v="69"/>
    <x v="69"/>
    <s v="삼성엘텍"/>
    <d v="2023-08-31T00:00:00"/>
    <s v="20230831-7023-4"/>
    <s v="매출대금 선수입금"/>
    <x v="1"/>
    <x v="291"/>
  </r>
  <r>
    <x v="69"/>
    <x v="69"/>
    <s v="우정엔지니어링"/>
    <d v="2023-09-04T00:00:00"/>
    <s v="20230904-7019-2"/>
    <s v="매출대금 선수입금"/>
    <x v="1"/>
    <x v="33"/>
  </r>
  <r>
    <x v="69"/>
    <x v="69"/>
    <s v="주식회사 장산전력"/>
    <d v="2023-09-05T00:00:00"/>
    <s v="20230905-7006-2"/>
    <s v="매출대금 선수입금"/>
    <x v="1"/>
    <x v="2485"/>
  </r>
  <r>
    <x v="69"/>
    <x v="69"/>
    <s v="(유)성원엘리베이터"/>
    <d v="2023-09-05T00:00:00"/>
    <s v="20230905-7006-6"/>
    <s v="매출대금 선수입금"/>
    <x v="1"/>
    <x v="296"/>
  </r>
  <r>
    <x v="69"/>
    <x v="69"/>
    <s v="주식회사 서경엘레베이터"/>
    <d v="2023-09-05T00:00:00"/>
    <s v="20230905-7007-2"/>
    <s v="매출대금 선수입금"/>
    <x v="1"/>
    <x v="635"/>
  </r>
  <r>
    <x v="69"/>
    <x v="69"/>
    <s v="(유)성원엘리베이터"/>
    <d v="2023-09-09T00:00:00"/>
    <s v="20230909-6001-3"/>
    <s v="OES3259-BR-2045-G02L01 외"/>
    <x v="68"/>
    <x v="0"/>
  </r>
  <r>
    <x v="69"/>
    <x v="69"/>
    <s v="우정엔지니어링"/>
    <d v="2023-09-09T00:00:00"/>
    <s v="20230909-6002-3"/>
    <s v="OES3259-BR-2045-G02L01(SOR) 외"/>
    <x v="250"/>
    <x v="0"/>
  </r>
  <r>
    <x v="69"/>
    <x v="69"/>
    <s v="주식회사 서경엘레베이터"/>
    <d v="2023-09-09T00:00:00"/>
    <s v="20230909-6003-3"/>
    <s v="OES3259-BR-2045-G02L01 외"/>
    <x v="71"/>
    <x v="0"/>
  </r>
  <r>
    <x v="69"/>
    <x v="69"/>
    <s v="대현오토파킹(주)"/>
    <d v="2023-09-11T00:00:00"/>
    <s v="20230911-7022-2"/>
    <s v="매출대금 선수입금"/>
    <x v="1"/>
    <x v="271"/>
  </r>
  <r>
    <x v="69"/>
    <x v="69"/>
    <s v="(주)한성엔지니어링"/>
    <d v="2023-09-12T00:00:00"/>
    <s v="20230912-7001-2"/>
    <s v="매출대금 선수입금"/>
    <x v="1"/>
    <x v="399"/>
  </r>
  <r>
    <x v="69"/>
    <x v="69"/>
    <s v="대현오토파킹(주)"/>
    <d v="2023-09-13T00:00:00"/>
    <s v="20230913-6002-3"/>
    <s v="OAS-3020HD-SD-B 외"/>
    <x v="71"/>
    <x v="0"/>
  </r>
  <r>
    <x v="69"/>
    <x v="69"/>
    <s v="(주)한성엔지니어링"/>
    <d v="2023-09-14T00:00:00"/>
    <s v="20230914-6002-3"/>
    <s v="OMP-A614 (Y TYPE)"/>
    <x v="66"/>
    <x v="0"/>
  </r>
  <r>
    <x v="69"/>
    <x v="69"/>
    <s v="주식회사 장산전력"/>
    <d v="2023-09-20T00:00:00"/>
    <s v="20230920-6004-6"/>
    <s v="LED 서치등"/>
    <x v="41"/>
    <x v="0"/>
  </r>
  <r>
    <x v="69"/>
    <x v="69"/>
    <s v="YES SEMICONDUCTOR(DALIAN)"/>
    <d v="2023-09-21T00:00:00"/>
    <s v="20230921-7021-2"/>
    <s v="매출대금 선수입금"/>
    <x v="1"/>
    <x v="2486"/>
  </r>
  <r>
    <x v="69"/>
    <x v="69"/>
    <s v="한국승강기블루(주)"/>
    <d v="2023-09-21T00:00:00"/>
    <s v="20230921-7023-4"/>
    <s v="매출대금 선수입금"/>
    <x v="1"/>
    <x v="296"/>
  </r>
  <r>
    <x v="69"/>
    <x v="69"/>
    <s v="YES SEMICONDUCTOR(DALIAN)"/>
    <d v="2023-09-26T00:00:00"/>
    <s v="20230926-6003-3"/>
    <s v="ODN1005-02(M) 외"/>
    <x v="3507"/>
    <x v="0"/>
  </r>
  <r>
    <x v="69"/>
    <x v="69"/>
    <s v="주식회사 옌스코"/>
    <d v="2023-09-26T00:00:00"/>
    <s v="20230926-7013-4"/>
    <s v="매출대금 선수입금"/>
    <x v="1"/>
    <x v="2482"/>
  </r>
  <r>
    <x v="69"/>
    <x v="69"/>
    <s v="주식회사 경남엘레베이터"/>
    <d v="2023-10-04T00:00:00"/>
    <s v="20231004-7020-4"/>
    <s v="매출대금 선수입금"/>
    <x v="1"/>
    <x v="656"/>
  </r>
  <r>
    <x v="69"/>
    <x v="69"/>
    <s v="주식회사 옌스코"/>
    <d v="2023-10-05T00:00:00"/>
    <s v="20231005-6002-3"/>
    <s v="OES3259-AR-2045S-G01L01 외"/>
    <x v="1042"/>
    <x v="0"/>
  </r>
  <r>
    <x v="69"/>
    <x v="69"/>
    <s v="태양엘리베이터"/>
    <d v="2023-10-10T00:00:00"/>
    <s v="20231010-7014-6"/>
    <s v="매출대금 선수입금"/>
    <x v="1"/>
    <x v="291"/>
  </r>
  <r>
    <x v="69"/>
    <x v="69"/>
    <s v="대동엘텍"/>
    <d v="2023-10-11T00:00:00"/>
    <s v="20231011-7003-2"/>
    <s v="매출대금 선수입금"/>
    <x v="1"/>
    <x v="291"/>
  </r>
  <r>
    <x v="69"/>
    <x v="69"/>
    <s v="태양엘리베이터"/>
    <d v="2023-10-11T00:00:00"/>
    <s v="20231011-7004-2"/>
    <s v="매출대금 선수입금"/>
    <x v="1"/>
    <x v="291"/>
  </r>
  <r>
    <x v="69"/>
    <x v="69"/>
    <s v="태양엘리베이터"/>
    <d v="2023-10-12T00:00:00"/>
    <s v="20231012-6001-3"/>
    <s v="OES3259-AR-2045-G01L01 외"/>
    <x v="452"/>
    <x v="0"/>
  </r>
  <r>
    <x v="69"/>
    <x v="69"/>
    <s v="대동엘텍"/>
    <d v="2023-10-12T00:00:00"/>
    <s v="20231012-6002-3"/>
    <s v="OES3259-AR-2045S-G01L01 외"/>
    <x v="380"/>
    <x v="0"/>
  </r>
  <r>
    <x v="69"/>
    <x v="69"/>
    <s v="한국승강기블루(주)"/>
    <d v="2023-10-12T00:00:00"/>
    <s v="20231012-6003-3"/>
    <s v="OES3259-BR-2045S-G02L01 외"/>
    <x v="68"/>
    <x v="0"/>
  </r>
  <r>
    <x v="69"/>
    <x v="69"/>
    <s v="주식회사 경남엘레베이터"/>
    <d v="2023-10-12T00:00:00"/>
    <s v="20231012-6004-3"/>
    <s v="OES3259-BR-2045-G02L01 외"/>
    <x v="601"/>
    <x v="0"/>
  </r>
  <r>
    <x v="69"/>
    <x v="69"/>
    <s v="YES SEMICONDUCTOR(DALIAN)"/>
    <d v="2023-10-16T00:00:00"/>
    <s v="20231016-6003-3"/>
    <s v="PN-5P-2"/>
    <x v="3508"/>
    <x v="0"/>
  </r>
  <r>
    <x v="69"/>
    <x v="69"/>
    <s v="큐로테크(주)"/>
    <d v="2023-10-19T00:00:00"/>
    <s v="20231019-7003-4"/>
    <s v="매출대금 선수입금"/>
    <x v="1"/>
    <x v="2487"/>
  </r>
  <r>
    <x v="69"/>
    <x v="69"/>
    <s v="성우승강기(주)"/>
    <d v="2023-10-19T00:00:00"/>
    <s v="20231019-7004-2"/>
    <s v="매출대금 선수입금"/>
    <x v="1"/>
    <x v="291"/>
  </r>
  <r>
    <x v="69"/>
    <x v="69"/>
    <s v="성우승강기(주)"/>
    <d v="2023-10-20T00:00:00"/>
    <s v="20231020-7002-2"/>
    <s v="매출대금 선수입금"/>
    <x v="1"/>
    <x v="291"/>
  </r>
  <r>
    <x v="69"/>
    <x v="69"/>
    <s v="(주)태성에스컬레이터"/>
    <d v="2023-10-20T00:00:00"/>
    <s v="20231020-7002-6"/>
    <s v="매출대금 선수입금"/>
    <x v="1"/>
    <x v="291"/>
  </r>
  <r>
    <x v="69"/>
    <x v="69"/>
    <s v="성우승강기(주)"/>
    <d v="2023-10-21T00:00:00"/>
    <s v="20231021-6001-3"/>
    <s v="OES3259-BR-2045-G02L01 외"/>
    <x v="452"/>
    <x v="0"/>
  </r>
  <r>
    <x v="69"/>
    <x v="69"/>
    <s v="(주)태성에스컬레이터"/>
    <d v="2023-10-21T00:00:00"/>
    <s v="20231021-6002-3"/>
    <s v="OES3259-AR-2045-G01L01 외"/>
    <x v="380"/>
    <x v="0"/>
  </r>
  <r>
    <x v="69"/>
    <x v="69"/>
    <s v="큐로테크(주)"/>
    <d v="2023-10-23T00:00:00"/>
    <s v="20231023-6001-3"/>
    <s v="OPU13KFF"/>
    <x v="1488"/>
    <x v="0"/>
  </r>
  <r>
    <x v="69"/>
    <x v="69"/>
    <s v="성우승강기(주)"/>
    <d v="2023-10-23T00:00:00"/>
    <s v="20231023-7016-2"/>
    <s v="매출대금 선수입금"/>
    <x v="1"/>
    <x v="291"/>
  </r>
  <r>
    <x v="69"/>
    <x v="69"/>
    <s v="(주)태승엘리베이터"/>
    <d v="2023-10-23T00:00:00"/>
    <s v="20231023-7016-4"/>
    <s v="매출대금 선수입금"/>
    <x v="1"/>
    <x v="291"/>
  </r>
  <r>
    <x v="69"/>
    <x v="69"/>
    <s v="성우승강기(주)"/>
    <d v="2023-10-24T00:00:00"/>
    <s v="20231024-6004-3"/>
    <s v="OES3259-BR-2045-G02L01 외"/>
    <x v="3509"/>
    <x v="0"/>
  </r>
  <r>
    <x v="69"/>
    <x v="69"/>
    <s v="성우승강기(주)"/>
    <d v="2023-10-25T00:00:00"/>
    <s v="20231025-6009-3"/>
    <s v="OES3259-BR-2045-G29L90 외"/>
    <x v="452"/>
    <x v="0"/>
  </r>
  <r>
    <x v="69"/>
    <x v="69"/>
    <s v="(주)태승엘리베이터"/>
    <d v="2023-10-25T00:00:00"/>
    <s v="20231025-6010-3"/>
    <s v="OES3259-BR-2045-G02L01 외"/>
    <x v="380"/>
    <x v="0"/>
  </r>
  <r>
    <x v="69"/>
    <x v="69"/>
    <s v="(유)스마트서비스공사"/>
    <d v="2023-10-26T00:00:00"/>
    <s v="20231026-7004-2"/>
    <s v="매출대금 선수입금"/>
    <x v="1"/>
    <x v="291"/>
  </r>
  <r>
    <x v="69"/>
    <x v="69"/>
    <s v="정운엘리베이터주식회사"/>
    <d v="2023-10-26T00:00:00"/>
    <s v="20231026-7004-4"/>
    <s v="매출대금 선수입금"/>
    <x v="1"/>
    <x v="291"/>
  </r>
  <r>
    <x v="69"/>
    <x v="69"/>
    <s v="정운엘리베이터주식회사"/>
    <d v="2023-10-28T00:00:00"/>
    <s v="20231028-6001-3"/>
    <s v="OES3259-BR-2045S-G02L01 외"/>
    <x v="380"/>
    <x v="0"/>
  </r>
  <r>
    <x v="69"/>
    <x v="69"/>
    <s v="(유)스마트서비스공사"/>
    <d v="2023-10-28T00:00:00"/>
    <s v="20231028-6002-3"/>
    <s v="OES3259-BR-2045-G02L01 외"/>
    <x v="380"/>
    <x v="0"/>
  </r>
  <r>
    <x v="69"/>
    <x v="69"/>
    <s v="주식회사 맥스웨이"/>
    <d v="2023-10-31T00:00:00"/>
    <s v="20231031-7025-6"/>
    <s v="매출대금 선수입금"/>
    <x v="1"/>
    <x v="575"/>
  </r>
  <r>
    <x v="69"/>
    <x v="69"/>
    <s v="현승엘레베이터주식회사"/>
    <d v="2023-11-01T00:00:00"/>
    <s v="20231101-7006-2"/>
    <s v="매출대금 선수입금"/>
    <x v="1"/>
    <x v="291"/>
  </r>
  <r>
    <x v="69"/>
    <x v="69"/>
    <s v="현승엘레베이터주식회사"/>
    <d v="2023-11-02T00:00:00"/>
    <s v="20231102-6001-3"/>
    <s v="OES3259-AR-2045-G01L01 외"/>
    <x v="380"/>
    <x v="0"/>
  </r>
  <r>
    <x v="69"/>
    <x v="69"/>
    <s v="삼성엘텍"/>
    <d v="2023-11-06T00:00:00"/>
    <s v="20231106-7015-1"/>
    <s v="이중입금 반환"/>
    <x v="380"/>
    <x v="0"/>
  </r>
  <r>
    <x v="69"/>
    <x v="69"/>
    <s v="(주)한성엘리베이터"/>
    <d v="2023-11-06T00:00:00"/>
    <s v="20231106-7031-6"/>
    <s v="매출대금 선수입금"/>
    <x v="1"/>
    <x v="271"/>
  </r>
  <r>
    <x v="69"/>
    <x v="69"/>
    <s v="주식회사 맥스웨이"/>
    <d v="2023-11-08T00:00:00"/>
    <s v="20231108-6004-3"/>
    <s v="OMP-A503(L TYPE)"/>
    <x v="534"/>
    <x v="0"/>
  </r>
  <r>
    <x v="69"/>
    <x v="69"/>
    <s v="주식회사 엠에스텍코리아"/>
    <d v="2023-11-08T00:00:00"/>
    <s v="20231108-7002-2"/>
    <s v="매출대금 선수입금"/>
    <x v="1"/>
    <x v="979"/>
  </r>
  <r>
    <x v="69"/>
    <x v="69"/>
    <s v="주식회사 성운산업"/>
    <d v="2023-11-08T00:00:00"/>
    <s v="20231108-7002-4"/>
    <s v="매출대금 선수입금"/>
    <x v="1"/>
    <x v="291"/>
  </r>
  <r>
    <x v="69"/>
    <x v="69"/>
    <s v="명성엘리베이터(주)"/>
    <d v="2023-11-08T00:00:00"/>
    <s v="20231108-7002-6"/>
    <s v="매출대금 선수입금"/>
    <x v="1"/>
    <x v="291"/>
  </r>
  <r>
    <x v="69"/>
    <x v="69"/>
    <s v="주식회사 성운산업"/>
    <d v="2023-11-09T00:00:00"/>
    <s v="20231109-6003-3"/>
    <s v="OES3259-CT-2045S-G02L01 외"/>
    <x v="380"/>
    <x v="0"/>
  </r>
  <r>
    <x v="69"/>
    <x v="69"/>
    <s v="명성엘리베이터(주)"/>
    <d v="2023-11-09T00:00:00"/>
    <s v="20231109-6004-3"/>
    <s v="OES3259-BR-2045S-G02L01 외"/>
    <x v="380"/>
    <x v="0"/>
  </r>
  <r>
    <x v="69"/>
    <x v="69"/>
    <s v="다복테크"/>
    <d v="2023-11-09T00:00:00"/>
    <s v="20231109-7001-4"/>
    <s v="매출대금 선수입금"/>
    <x v="1"/>
    <x v="413"/>
  </r>
  <r>
    <x v="69"/>
    <x v="69"/>
    <s v="다복테크"/>
    <d v="2023-11-10T00:00:00"/>
    <s v="20231110-6001-3"/>
    <s v="OES3259-AR-2045-G01L01 외"/>
    <x v="452"/>
    <x v="0"/>
  </r>
  <r>
    <x v="69"/>
    <x v="69"/>
    <s v="주식회사 맥스웨이"/>
    <d v="2023-11-10T00:00:00"/>
    <s v="20231110-7006-2"/>
    <s v="매출대금 선수입금"/>
    <x v="1"/>
    <x v="223"/>
  </r>
  <r>
    <x v="69"/>
    <x v="69"/>
    <s v="(주)한성엘리베이터"/>
    <d v="2023-11-11T00:00:00"/>
    <s v="20231111-6001-3"/>
    <s v="OES3259-BR-2045-G02L01 외"/>
    <x v="71"/>
    <x v="0"/>
  </r>
  <r>
    <x v="69"/>
    <x v="69"/>
    <s v="주식회사 성운산업"/>
    <d v="2023-11-11T00:00:00"/>
    <s v="20231111-6002-3"/>
    <s v="OES3259-CT-2045S-G02L01 외"/>
    <x v="3509"/>
    <x v="0"/>
  </r>
  <r>
    <x v="69"/>
    <x v="69"/>
    <s v="주식회사 성운산업"/>
    <d v="2023-11-11T00:00:00"/>
    <s v="20231111-6003-3"/>
    <s v="OES3259-BR-2045S-G29L90 외"/>
    <x v="380"/>
    <x v="0"/>
  </r>
  <r>
    <x v="69"/>
    <x v="69"/>
    <s v="주식회사 맥스웨이"/>
    <d v="2023-11-14T00:00:00"/>
    <s v="20231114-6001-3"/>
    <s v="OMP-A502(F TYPE) 외"/>
    <x v="321"/>
    <x v="0"/>
  </r>
  <r>
    <x v="69"/>
    <x v="69"/>
    <s v="(주)신금성엘리베이터"/>
    <d v="2023-11-15T00:00:00"/>
    <s v="20231115-7012-6"/>
    <s v="매출대금 선수입금"/>
    <x v="1"/>
    <x v="291"/>
  </r>
  <r>
    <x v="69"/>
    <x v="69"/>
    <s v="주식회사 엠에스텍코리아"/>
    <d v="2023-11-16T00:00:00"/>
    <s v="20231116-6001-3"/>
    <s v="OL87NLD-R4SL"/>
    <x v="786"/>
    <x v="0"/>
  </r>
  <r>
    <x v="69"/>
    <x v="69"/>
    <s v="(주)신금성엘리베이터"/>
    <d v="2023-11-17T00:00:00"/>
    <s v="20231117-6001-3"/>
    <s v="OES3259-AR-2045-G01L01 외"/>
    <x v="380"/>
    <x v="0"/>
  </r>
  <r>
    <x v="69"/>
    <x v="69"/>
    <s v="하나엘리베이터(주)"/>
    <d v="2023-11-23T00:00:00"/>
    <s v="20231123-7006-4"/>
    <s v="매출대금 선수입금"/>
    <x v="1"/>
    <x v="1699"/>
  </r>
  <r>
    <x v="69"/>
    <x v="69"/>
    <s v="세방엘리베이터 주식회사"/>
    <d v="2023-11-23T00:00:00"/>
    <s v="20231123-7006-6"/>
    <s v="매출대금 선수입금"/>
    <x v="1"/>
    <x v="291"/>
  </r>
  <r>
    <x v="69"/>
    <x v="69"/>
    <s v="세방엘리베이터 주식회사"/>
    <d v="2023-11-25T00:00:00"/>
    <s v="20231125-6001-3"/>
    <s v="OES3259-BR-2045S-G02L01 외"/>
    <x v="380"/>
    <x v="0"/>
  </r>
  <r>
    <x v="69"/>
    <x v="69"/>
    <s v="한일산전"/>
    <d v="2023-11-28T00:00:00"/>
    <s v="20231128-7004-5"/>
    <s v="매출대금 선수입금"/>
    <x v="1"/>
    <x v="32"/>
  </r>
  <r>
    <x v="69"/>
    <x v="69"/>
    <s v="한일산전"/>
    <d v="2023-11-30T00:00:00"/>
    <s v="20231130-6012-3"/>
    <s v="OAS-3032HD-SL2-B(8M) 외"/>
    <x v="905"/>
    <x v="0"/>
  </r>
  <r>
    <x v="69"/>
    <x v="69"/>
    <s v="신성시스템"/>
    <d v="2023-12-01T00:00:00"/>
    <s v="20231201-7001-4"/>
    <s v="매출대금 선수입금"/>
    <x v="1"/>
    <x v="291"/>
  </r>
  <r>
    <x v="69"/>
    <x v="69"/>
    <s v="다복테크"/>
    <d v="2023-12-01T00:00:00"/>
    <s v="20231201-7002-2"/>
    <s v="매출대금 선수입금"/>
    <x v="1"/>
    <x v="2488"/>
  </r>
  <r>
    <x v="69"/>
    <x v="69"/>
    <s v="신성시스템"/>
    <d v="2023-12-02T00:00:00"/>
    <s v="20231202-6001-3"/>
    <s v="OES3259-BR-2045S-G02L01 외"/>
    <x v="380"/>
    <x v="0"/>
  </r>
  <r>
    <x v="69"/>
    <x v="69"/>
    <s v="하나엘리베이터(주)"/>
    <d v="2023-12-05T00:00:00"/>
    <s v="20231205-6001-3"/>
    <s v="OES3259-BR-2045-G02L01 외"/>
    <x v="1367"/>
    <x v="0"/>
  </r>
  <r>
    <x v="69"/>
    <x v="69"/>
    <s v="다복테크"/>
    <d v="2023-12-05T00:00:00"/>
    <s v="20231205-6002-3"/>
    <s v="OES3259-BR-2045-G02L01 외"/>
    <x v="1564"/>
    <x v="0"/>
  </r>
  <r>
    <x v="69"/>
    <x v="69"/>
    <s v="(유)스마트서비스공사"/>
    <d v="2023-12-05T00:00:00"/>
    <s v="20231205-7014-2"/>
    <s v="매출대금 선수입금"/>
    <x v="1"/>
    <x v="296"/>
  </r>
  <r>
    <x v="69"/>
    <x v="69"/>
    <s v="주식회사 맥스웨이"/>
    <d v="2023-12-07T00:00:00"/>
    <s v="20231207-7004-4"/>
    <s v="매출대금 선수입금"/>
    <x v="1"/>
    <x v="273"/>
  </r>
  <r>
    <x v="69"/>
    <x v="69"/>
    <s v="주식회사 맥스웨이"/>
    <d v="2023-12-11T00:00:00"/>
    <s v="20231211-6001-3"/>
    <s v="OMP-A503(L TYPE)"/>
    <x v="307"/>
    <x v="0"/>
  </r>
  <r>
    <x v="69"/>
    <x v="69"/>
    <s v="현지엘리베이터(주)"/>
    <d v="2023-12-12T00:00:00"/>
    <s v="20231212-7006-6"/>
    <s v="매출대금 선수입금"/>
    <x v="1"/>
    <x v="296"/>
  </r>
  <r>
    <x v="69"/>
    <x v="69"/>
    <s v="대현오토파킹(주)"/>
    <d v="2023-12-14T00:00:00"/>
    <s v="20231214-7002-2"/>
    <s v="매출대금 선수입금"/>
    <x v="1"/>
    <x v="291"/>
  </r>
  <r>
    <x v="69"/>
    <x v="69"/>
    <s v="(주)바로엘리베이터"/>
    <d v="2023-12-14T00:00:00"/>
    <s v="20231214-7002-6"/>
    <s v="매출대금 선수입금"/>
    <x v="1"/>
    <x v="291"/>
  </r>
  <r>
    <x v="69"/>
    <x v="69"/>
    <s v="다복테크"/>
    <d v="2023-12-14T00:00:00"/>
    <s v="20231214-7003-2"/>
    <s v="매출대금 선수입금"/>
    <x v="1"/>
    <x v="291"/>
  </r>
  <r>
    <x v="69"/>
    <x v="69"/>
    <s v="대산이엔피 주식회사"/>
    <d v="2023-12-14T00:00:00"/>
    <s v="20231214-7004-2"/>
    <s v="매출대금 선수입금"/>
    <x v="1"/>
    <x v="296"/>
  </r>
  <r>
    <x v="69"/>
    <x v="69"/>
    <s v="(주)바로엘리베이터"/>
    <d v="2023-12-15T00:00:00"/>
    <s v="20231215-6001-3"/>
    <s v="OES3259-BR-2045-G02L01 외"/>
    <x v="380"/>
    <x v="0"/>
  </r>
  <r>
    <x v="69"/>
    <x v="69"/>
    <s v="다복테크"/>
    <d v="2023-12-15T00:00:00"/>
    <s v="20231215-6002-3"/>
    <s v="OES3259-BR-2045-G02L01 외"/>
    <x v="380"/>
    <x v="0"/>
  </r>
  <r>
    <x v="69"/>
    <x v="69"/>
    <s v="태화"/>
    <d v="2023-12-20T00:00:00"/>
    <s v="20231220-7013-2"/>
    <s v="매출대금 선수입금"/>
    <x v="1"/>
    <x v="291"/>
  </r>
  <r>
    <x v="69"/>
    <x v="69"/>
    <s v="현지엘리베이터(주)"/>
    <d v="2023-12-22T00:00:00"/>
    <s v="20231222-6011-3"/>
    <s v="OES3259-BR-2045-G02L01 외"/>
    <x v="68"/>
    <x v="0"/>
  </r>
  <r>
    <x v="69"/>
    <x v="69"/>
    <s v="대산이엔피 주식회사"/>
    <d v="2023-12-22T00:00:00"/>
    <s v="20231222-6012-3"/>
    <s v="OES3259-BR-2045-G02L01 외"/>
    <x v="68"/>
    <x v="0"/>
  </r>
  <r>
    <x v="69"/>
    <x v="69"/>
    <s v="(유)스마트서비스공사"/>
    <d v="2023-12-22T00:00:00"/>
    <s v="20231222-6013-3"/>
    <s v="OES3259-BR-2045-G02L01 외"/>
    <x v="68"/>
    <x v="0"/>
  </r>
  <r>
    <x v="69"/>
    <x v="69"/>
    <s v="태화"/>
    <d v="2023-12-22T00:00:00"/>
    <s v="20231222-6014-3"/>
    <s v="OES3259-BR-2045-G02L01 외"/>
    <x v="380"/>
    <x v="0"/>
  </r>
  <r>
    <x v="69"/>
    <x v="69"/>
    <s v="대한엘리베이터 주식회사"/>
    <d v="2023-12-22T00:00:00"/>
    <s v="20231222-7023-2"/>
    <s v="매출대금 선수입금"/>
    <x v="1"/>
    <x v="246"/>
  </r>
  <r>
    <x v="69"/>
    <x v="69"/>
    <s v="대한엘리베이터 주식회사"/>
    <d v="2023-12-23T00:00:00"/>
    <s v="20231223-6001-3"/>
    <s v="OES3259-AR-2045S-G01L01 외"/>
    <x v="283"/>
    <x v="0"/>
  </r>
  <r>
    <x v="69"/>
    <x v="69"/>
    <s v="(주)폴라리스우노"/>
    <d v="2023-12-26T00:00:00"/>
    <s v="20231226-7003-2"/>
    <s v="리노스 매각 선수금"/>
    <x v="1"/>
    <x v="1848"/>
  </r>
  <r>
    <x v="69"/>
    <x v="69"/>
    <s v="주식회사 맥스웨이"/>
    <d v="2023-12-27T00:00:00"/>
    <s v="20231227-7007-2"/>
    <s v="매출대금 선수입금"/>
    <x v="1"/>
    <x v="273"/>
  </r>
  <r>
    <x v="70"/>
    <x v="70"/>
    <s v="인천세관장"/>
    <d v="2023-01-16T00:00:00"/>
    <s v="20230116-7005-9"/>
    <s v="EPOXY(ME-540)외 수입시 수입관세"/>
    <x v="3510"/>
    <x v="0"/>
  </r>
  <r>
    <x v="70"/>
    <x v="70"/>
    <s v="인천세관장"/>
    <d v="2023-01-18T00:00:00"/>
    <s v="20230118-7010-2"/>
    <s v="형광체 휠 모터 수입시 수입관세"/>
    <x v="3511"/>
    <x v="0"/>
  </r>
  <r>
    <x v="70"/>
    <x v="70"/>
    <s v="인천세관장"/>
    <d v="2023-01-18T00:00:00"/>
    <s v="20230118-7013-2"/>
    <s v="형광체 휠 모터 수입시 수입관세"/>
    <x v="3512"/>
    <x v="0"/>
  </r>
  <r>
    <x v="70"/>
    <x v="70"/>
    <s v="인천세관장"/>
    <d v="2023-01-25T00:00:00"/>
    <s v="20230125-7015-2"/>
    <s v="SUNNY OPTICS 6031B-919 입고시 수입부가세"/>
    <x v="3513"/>
    <x v="0"/>
  </r>
  <r>
    <x v="70"/>
    <x v="70"/>
    <s v="인천세관장"/>
    <d v="2023-01-25T00:00:00"/>
    <s v="20230125-7017-2"/>
    <s v="형광체 휠 모터 수입시 수입관세"/>
    <x v="3514"/>
    <x v="0"/>
  </r>
  <r>
    <x v="70"/>
    <x v="70"/>
    <s v="전라북도 완주군"/>
    <d v="2023-01-31T00:00:00"/>
    <s v="20230131-7003-1"/>
    <s v="공장등록외2건 등록면허세"/>
    <x v="647"/>
    <x v="0"/>
  </r>
  <r>
    <x v="70"/>
    <x v="70"/>
    <s v="인천세관장"/>
    <d v="2023-02-06T00:00:00"/>
    <s v="20230206-7006-11"/>
    <s v="EPOXY(ME-540)외 수입시 수입관세"/>
    <x v="3515"/>
    <x v="0"/>
  </r>
  <r>
    <x v="70"/>
    <x v="70"/>
    <s v="국민연금공단"/>
    <d v="2023-02-10T00:00:00"/>
    <s v="20230210-7002-3"/>
    <s v="1월 국민연금"/>
    <x v="3516"/>
    <x v="0"/>
  </r>
  <r>
    <x v="70"/>
    <x v="70"/>
    <s v="특허법인(유한) 유일하이스트"/>
    <d v="2023-03-06T00:00:00"/>
    <s v="20230306-7004-2"/>
    <s v="반려동물 스트레스 완화장치 특허 출원비"/>
    <x v="2002"/>
    <x v="0"/>
  </r>
  <r>
    <x v="70"/>
    <x v="70"/>
    <s v="인천세관장"/>
    <d v="2023-03-06T00:00:00"/>
    <s v="20230306-7019-1"/>
    <s v="소자팀 PYROSIL COATING 장비 수리시 수입관세"/>
    <x v="3517"/>
    <x v="0"/>
  </r>
  <r>
    <x v="70"/>
    <x v="70"/>
    <s v="국민연금공단"/>
    <d v="2023-03-10T00:00:00"/>
    <s v="20230310-7004-3"/>
    <s v="2월 국민연금"/>
    <x v="3518"/>
    <x v="0"/>
  </r>
  <r>
    <x v="70"/>
    <x v="70"/>
    <s v="전라북도 완주군"/>
    <d v="2023-03-10T00:00:00"/>
    <s v="20230310-7006-1"/>
    <s v="1월 지방소득세(종업원분)"/>
    <x v="3519"/>
    <x v="0"/>
  </r>
  <r>
    <x v="70"/>
    <x v="70"/>
    <s v="국민연금공단"/>
    <d v="2023-03-31T00:00:00"/>
    <s v="20230331-7045-2"/>
    <s v="3월 국민연금"/>
    <x v="3520"/>
    <x v="0"/>
  </r>
  <r>
    <x v="70"/>
    <x v="70"/>
    <s v="전라북도 완주군"/>
    <d v="2023-03-31T00:00:00"/>
    <s v="20230331-7046-1"/>
    <s v="2월 지방소득세(종업원분)"/>
    <x v="833"/>
    <x v="0"/>
  </r>
  <r>
    <x v="70"/>
    <x v="70"/>
    <s v="전라북도 완주군"/>
    <d v="2023-03-31T00:00:00"/>
    <s v="20230331-7046-2"/>
    <s v="3월 지방소득세(종업원분)"/>
    <x v="834"/>
    <x v="0"/>
  </r>
  <r>
    <x v="70"/>
    <x v="70"/>
    <s v="인천세관장"/>
    <d v="2023-04-17T00:00:00"/>
    <s v="20230417-7003-11"/>
    <s v="EPOXY(ME-540)외 수입시 수입관세"/>
    <x v="3521"/>
    <x v="0"/>
  </r>
  <r>
    <x v="70"/>
    <x v="70"/>
    <s v="인천공항세관장"/>
    <d v="2023-05-02T00:00:00"/>
    <s v="20230502-7003-2"/>
    <s v="형광체 휠 모터 수입시 수입관세"/>
    <x v="3522"/>
    <x v="0"/>
  </r>
  <r>
    <x v="70"/>
    <x v="70"/>
    <s v="인천공항세관장"/>
    <d v="2023-05-02T00:00:00"/>
    <s v="20230502-7005-2"/>
    <s v="SILICON RESIN 외 수입시 수입관세"/>
    <x v="3523"/>
    <x v="0"/>
  </r>
  <r>
    <x v="70"/>
    <x v="70"/>
    <s v="국민연금공단"/>
    <d v="2023-05-10T00:00:00"/>
    <s v="20230510-7003-3"/>
    <s v="4월 국민연금"/>
    <x v="3524"/>
    <x v="0"/>
  </r>
  <r>
    <x v="70"/>
    <x v="70"/>
    <s v="인천공항세관장"/>
    <d v="2023-06-05T00:00:00"/>
    <s v="20230605-7011-2"/>
    <s v="형광체 휠 모터 수입시 수입관세"/>
    <x v="3525"/>
    <x v="0"/>
  </r>
  <r>
    <x v="70"/>
    <x v="70"/>
    <s v="인천공항세관장"/>
    <d v="2023-06-07T00:00:00"/>
    <s v="20230607-7011-11"/>
    <s v="EPOXY(ME-540)외 수입시 수입관세"/>
    <x v="3526"/>
    <x v="0"/>
  </r>
  <r>
    <x v="70"/>
    <x v="70"/>
    <s v="국민연금공단"/>
    <d v="2023-06-12T00:00:00"/>
    <s v="20230612-7003-3"/>
    <s v="5월 국민연금"/>
    <x v="3527"/>
    <x v="0"/>
  </r>
  <r>
    <x v="70"/>
    <x v="70"/>
    <s v="전라북도 완주군"/>
    <d v="2023-06-12T00:00:00"/>
    <s v="20230612-7004-1"/>
    <s v="4월 지방소득세(종업원분)"/>
    <x v="3528"/>
    <x v="0"/>
  </r>
  <r>
    <x v="70"/>
    <x v="70"/>
    <s v="전라북도 완주군"/>
    <d v="2023-06-30T00:00:00"/>
    <s v="20230630-7002-1"/>
    <s v="도로점용료(본관출입구)"/>
    <x v="2054"/>
    <x v="0"/>
  </r>
  <r>
    <x v="70"/>
    <x v="70"/>
    <s v="전라북도 완주군"/>
    <d v="2023-06-30T00:00:00"/>
    <s v="20230630-7002-3"/>
    <s v="도로점용료(신관출입구)"/>
    <x v="3529"/>
    <x v="0"/>
  </r>
  <r>
    <x v="70"/>
    <x v="70"/>
    <s v="전라북도 완주군"/>
    <d v="2023-06-30T00:00:00"/>
    <s v="20230630-7002-5"/>
    <s v="도로점용료(본관후문)"/>
    <x v="3530"/>
    <x v="0"/>
  </r>
  <r>
    <x v="70"/>
    <x v="70"/>
    <s v="국민연금공단"/>
    <d v="2023-06-30T00:00:00"/>
    <s v="20230630-7055-2"/>
    <s v="6월 국민연금"/>
    <x v="3531"/>
    <x v="0"/>
  </r>
  <r>
    <x v="70"/>
    <x v="70"/>
    <s v="전라북도 완주군"/>
    <d v="2023-06-30T00:00:00"/>
    <s v="20230630-7056-1"/>
    <s v="5월 지방소득세(종업원분)"/>
    <x v="838"/>
    <x v="0"/>
  </r>
  <r>
    <x v="70"/>
    <x v="70"/>
    <s v="전라북도 완주군"/>
    <d v="2023-06-30T00:00:00"/>
    <s v="20230630-7056-2"/>
    <s v="6월 지방소득세(종업원분)"/>
    <x v="840"/>
    <x v="0"/>
  </r>
  <r>
    <x v="70"/>
    <x v="70"/>
    <s v="인천공항세관장"/>
    <d v="2023-07-03T00:00:00"/>
    <s v="20230703-7002-2"/>
    <s v="형광체 휠 모터 수입시 수입관세"/>
    <x v="3532"/>
    <x v="0"/>
  </r>
  <r>
    <x v="70"/>
    <x v="70"/>
    <s v="인천공항세관장"/>
    <d v="2023-07-03T00:00:00"/>
    <s v="20230703-7003-2"/>
    <s v="SOLDER PASTE 수입시 수입관세"/>
    <x v="3533"/>
    <x v="0"/>
  </r>
  <r>
    <x v="70"/>
    <x v="70"/>
    <s v="인천공항세관장"/>
    <d v="2023-07-10T00:00:00"/>
    <s v="20230710-7009-11"/>
    <s v="EPOXY(ME-540)외 수입시 수입관세"/>
    <x v="3534"/>
    <x v="0"/>
  </r>
  <r>
    <x v="70"/>
    <x v="70"/>
    <s v="인천공항세관장"/>
    <d v="2023-07-17T00:00:00"/>
    <s v="20230717-7003-2"/>
    <s v="SOLDER PREFORM 수입시 수입관세"/>
    <x v="2320"/>
    <x v="0"/>
  </r>
  <r>
    <x v="70"/>
    <x v="70"/>
    <s v="인천공항세관장"/>
    <d v="2023-07-25T00:00:00"/>
    <s v="20230725-7006-2"/>
    <s v="CLE-5017SU CHIP 외 수입시 수입관세"/>
    <x v="3429"/>
    <x v="0"/>
  </r>
  <r>
    <x v="70"/>
    <x v="70"/>
    <s v="인천공항세관장"/>
    <d v="2023-07-25T00:00:00"/>
    <s v="20230725-7023-2"/>
    <s v="형광체 휠 모터 수입시 수입관세"/>
    <x v="3535"/>
    <x v="0"/>
  </r>
  <r>
    <x v="70"/>
    <x v="70"/>
    <s v="전라북도 완주군"/>
    <d v="2023-07-25T00:00:00"/>
    <s v="20230725-7029-1"/>
    <s v="재산세(건축물)-본관"/>
    <x v="3536"/>
    <x v="0"/>
  </r>
  <r>
    <x v="70"/>
    <x v="70"/>
    <s v="전라북도 완주군"/>
    <d v="2023-07-25T00:00:00"/>
    <s v="20230725-7029-2"/>
    <s v="재산세(건축물)-신관"/>
    <x v="3537"/>
    <x v="0"/>
  </r>
  <r>
    <x v="70"/>
    <x v="70"/>
    <s v="전라북도 완주군"/>
    <d v="2023-07-25T00:00:00"/>
    <s v="20230725-7029-3"/>
    <s v="재산세(건축물)-식당"/>
    <x v="3538"/>
    <x v="0"/>
  </r>
  <r>
    <x v="70"/>
    <x v="70"/>
    <s v="인천공항세관장"/>
    <d v="2023-08-07T00:00:00"/>
    <s v="20230807-7007-2"/>
    <s v="형광체 휠 모터 수입시 수입관세"/>
    <x v="3539"/>
    <x v="0"/>
  </r>
  <r>
    <x v="70"/>
    <x v="70"/>
    <s v="국민연금공단"/>
    <d v="2023-08-10T00:00:00"/>
    <s v="20230810-7003-3"/>
    <s v="7월 국민연금"/>
    <x v="3540"/>
    <x v="0"/>
  </r>
  <r>
    <x v="70"/>
    <x v="70"/>
    <s v="인천공항세관장"/>
    <d v="2023-08-22T00:00:00"/>
    <s v="20230822-7004-2"/>
    <s v="UNION OPTICS 6034A-919 입고시 수입관세"/>
    <x v="3541"/>
    <x v="0"/>
  </r>
  <r>
    <x v="70"/>
    <x v="70"/>
    <s v="완주군청"/>
    <d v="2023-08-31T00:00:00"/>
    <s v="20230831-7007-1"/>
    <s v="주민세(법인균등분)"/>
    <x v="70"/>
    <x v="0"/>
  </r>
  <r>
    <x v="70"/>
    <x v="70"/>
    <s v="완주군청"/>
    <d v="2023-08-31T00:00:00"/>
    <s v="20230831-7007-2"/>
    <s v="주민세(사업소분)"/>
    <x v="3542"/>
    <x v="0"/>
  </r>
  <r>
    <x v="70"/>
    <x v="70"/>
    <s v="인천공항세관장"/>
    <d v="2023-09-04T00:00:00"/>
    <s v="20230904-7006-11"/>
    <s v="EPOXY(ME-540)외 수입시 수입관세"/>
    <x v="3543"/>
    <x v="0"/>
  </r>
  <r>
    <x v="70"/>
    <x v="70"/>
    <s v="인천공항세관장"/>
    <d v="2023-09-11T00:00:00"/>
    <s v="20230911-7006-2"/>
    <s v="SOLDER PASTE 수입시 수입관세"/>
    <x v="3544"/>
    <x v="0"/>
  </r>
  <r>
    <x v="70"/>
    <x v="70"/>
    <s v="국민연금공단"/>
    <d v="2023-09-11T00:00:00"/>
    <s v="20230911-7016-3"/>
    <s v="8월 국민연금"/>
    <x v="3545"/>
    <x v="0"/>
  </r>
  <r>
    <x v="70"/>
    <x v="70"/>
    <s v="전라북도 완주군"/>
    <d v="2023-09-11T00:00:00"/>
    <s v="20230911-7017-1"/>
    <s v="7월 지방소득세(종업원분)"/>
    <x v="3546"/>
    <x v="0"/>
  </r>
  <r>
    <x v="70"/>
    <x v="70"/>
    <s v="인천공항세관장"/>
    <d v="2023-09-21T00:00:00"/>
    <s v="20230921-7003-2"/>
    <s v="형광체 휠 모터 수입시 수입관세"/>
    <x v="3547"/>
    <x v="0"/>
  </r>
  <r>
    <x v="70"/>
    <x v="70"/>
    <s v="전라북도 완주군"/>
    <d v="2023-09-27T00:00:00"/>
    <s v="20230927-7001-1"/>
    <s v="재산세(토지)-본관"/>
    <x v="3548"/>
    <x v="0"/>
  </r>
  <r>
    <x v="70"/>
    <x v="70"/>
    <s v="전라북도 완주군"/>
    <d v="2023-09-27T00:00:00"/>
    <s v="20230927-7001-2"/>
    <s v="재산세(토지)-신관"/>
    <x v="3549"/>
    <x v="0"/>
  </r>
  <r>
    <x v="70"/>
    <x v="70"/>
    <s v="전라북도 완주군"/>
    <d v="2023-09-27T00:00:00"/>
    <s v="20230927-7001-3"/>
    <s v="재산세(토지)-식당"/>
    <x v="3550"/>
    <x v="0"/>
  </r>
  <r>
    <x v="70"/>
    <x v="70"/>
    <s v="국민연금공단"/>
    <d v="2023-09-30T00:00:00"/>
    <s v="20230930-7016-2"/>
    <s v="9월 국민연금"/>
    <x v="3551"/>
    <x v="0"/>
  </r>
  <r>
    <x v="70"/>
    <x v="70"/>
    <s v="전라북도 완주군"/>
    <d v="2023-09-30T00:00:00"/>
    <s v="20230930-7017-1"/>
    <s v="8월 지방소득세(종업원분)"/>
    <x v="844"/>
    <x v="0"/>
  </r>
  <r>
    <x v="70"/>
    <x v="70"/>
    <s v="전라북도 완주군"/>
    <d v="2023-09-30T00:00:00"/>
    <s v="20230930-7017-2"/>
    <s v="9월 지방소득세(종업원분)"/>
    <x v="846"/>
    <x v="0"/>
  </r>
  <r>
    <x v="70"/>
    <x v="70"/>
    <s v="인천공항세관장"/>
    <d v="2023-10-16T00:00:00"/>
    <s v="20231016-7010-2"/>
    <s v="SU7500CSP 수입시 수입관세"/>
    <x v="3552"/>
    <x v="0"/>
  </r>
  <r>
    <x v="70"/>
    <x v="70"/>
    <s v="인천공항세관장"/>
    <d v="2023-10-16T00:00:00"/>
    <s v="20231016-7011-2"/>
    <s v="SILICON RESIN 외 수입시 수입관세"/>
    <x v="3553"/>
    <x v="0"/>
  </r>
  <r>
    <x v="70"/>
    <x v="70"/>
    <s v="인천공항세관장"/>
    <d v="2023-10-24T00:00:00"/>
    <s v="20231024-7012-11"/>
    <s v="EPOXY(ME-540)외 수입시 수입관세"/>
    <x v="3554"/>
    <x v="0"/>
  </r>
  <r>
    <x v="70"/>
    <x v="70"/>
    <s v="인천공항세관장"/>
    <d v="2023-11-06T00:00:00"/>
    <s v="20231106-7008-11"/>
    <s v="EPOXY(ME-540)외 수입시 수입관세"/>
    <x v="2887"/>
    <x v="0"/>
  </r>
  <r>
    <x v="70"/>
    <x v="70"/>
    <s v="국민연금공단"/>
    <d v="2023-11-10T00:00:00"/>
    <s v="20231110-7003-3"/>
    <s v="10월 국민연금"/>
    <x v="3555"/>
    <x v="0"/>
  </r>
  <r>
    <x v="70"/>
    <x v="70"/>
    <s v="인천공항세관장"/>
    <d v="2023-11-27T00:00:00"/>
    <s v="20231127-7008-2"/>
    <s v="형광체 휠 모터 수입시 수입관세"/>
    <x v="3556"/>
    <x v="0"/>
  </r>
  <r>
    <x v="70"/>
    <x v="70"/>
    <s v="공감 특허법률사무소"/>
    <d v="2023-12-04T00:00:00"/>
    <s v="20231204-7002-1"/>
    <s v="&quot;위치조절이 가능한 고무패커 이동장치&quot; 특허출원비"/>
    <x v="3557"/>
    <x v="0"/>
  </r>
  <r>
    <x v="70"/>
    <x v="70"/>
    <s v="국민연금공단"/>
    <d v="2023-12-11T00:00:00"/>
    <s v="20231211-7015-3"/>
    <s v="11월 국민연금"/>
    <x v="3558"/>
    <x v="0"/>
  </r>
  <r>
    <x v="70"/>
    <x v="70"/>
    <s v="전라북도 완주군"/>
    <d v="2023-12-11T00:00:00"/>
    <s v="20231211-7016-1"/>
    <s v="10월 지방소득세(종업원분)"/>
    <x v="3559"/>
    <x v="0"/>
  </r>
  <r>
    <x v="70"/>
    <x v="70"/>
    <s v="인천공항세관장"/>
    <d v="2023-12-18T00:00:00"/>
    <s v="20231218-7001-2"/>
    <s v="APC DEMO SAMPLE 외 수입시 수입관세"/>
    <x v="3560"/>
    <x v="0"/>
  </r>
  <r>
    <x v="70"/>
    <x v="70"/>
    <s v="인천공항세관장"/>
    <d v="2023-12-18T00:00:00"/>
    <s v="20231218-7017-2"/>
    <s v="SILICON RESIN 외 수입시 수입관세"/>
    <x v="3561"/>
    <x v="0"/>
  </r>
  <r>
    <x v="70"/>
    <x v="70"/>
    <s v="국민연금공단"/>
    <d v="2023-12-31T00:00:00"/>
    <s v="20231231-7018-2"/>
    <s v="12월 국민연금"/>
    <x v="3562"/>
    <x v="0"/>
  </r>
  <r>
    <x v="70"/>
    <x v="70"/>
    <s v="전라북도 완주군"/>
    <d v="2023-12-31T00:00:00"/>
    <s v="20231231-7019-1"/>
    <s v="11월 지방소득세(종업원분)"/>
    <x v="3563"/>
    <x v="0"/>
  </r>
  <r>
    <x v="70"/>
    <x v="70"/>
    <s v="전라북도 완주군"/>
    <d v="2023-12-31T00:00:00"/>
    <s v="20231231-7019-2"/>
    <s v="12월 지방소득세(종업원분)"/>
    <x v="3564"/>
    <x v="0"/>
  </r>
  <r>
    <x v="71"/>
    <x v="71"/>
    <s v="국민연금공단"/>
    <d v="2023-02-10T00:00:00"/>
    <s v="20230210-7002-2"/>
    <s v="1월 국민연금"/>
    <x v="3565"/>
    <x v="0"/>
  </r>
  <r>
    <x v="71"/>
    <x v="71"/>
    <s v="국민연금공단"/>
    <d v="2023-03-10T00:00:00"/>
    <s v="20230310-7004-2"/>
    <s v="2월 국민연금"/>
    <x v="3566"/>
    <x v="0"/>
  </r>
  <r>
    <x v="71"/>
    <x v="71"/>
    <s v="인천세관장"/>
    <d v="2023-03-30T00:00:00"/>
    <s v="20230330-7010-2"/>
    <s v="FLUXOT-84713 수입시 수입관세"/>
    <x v="3567"/>
    <x v="0"/>
  </r>
  <r>
    <x v="71"/>
    <x v="71"/>
    <s v="국민연금공단"/>
    <d v="2023-03-31T00:00:00"/>
    <s v="20230331-7045-1"/>
    <s v="3월 국민연금"/>
    <x v="3568"/>
    <x v="0"/>
  </r>
  <r>
    <x v="71"/>
    <x v="71"/>
    <s v="주식회사 진셀바이오텍"/>
    <d v="2023-03-31T00:00:00"/>
    <s v="20230331-7057-1"/>
    <s v="간주임대료"/>
    <x v="3569"/>
    <x v="0"/>
  </r>
  <r>
    <x v="71"/>
    <x v="71"/>
    <s v="법무사설재만사무소"/>
    <d v="2023-04-17T00:00:00"/>
    <s v="20230417-7027-3"/>
    <s v="법인등기 및 공증수수료"/>
    <x v="2458"/>
    <x v="0"/>
  </r>
  <r>
    <x v="71"/>
    <x v="71"/>
    <s v="국민연금공단"/>
    <d v="2023-05-10T00:00:00"/>
    <s v="20230510-7003-2"/>
    <s v="4월 국민연금"/>
    <x v="3570"/>
    <x v="0"/>
  </r>
  <r>
    <x v="71"/>
    <x v="71"/>
    <s v="국민연금공단"/>
    <d v="2023-06-12T00:00:00"/>
    <s v="20230612-7003-2"/>
    <s v="5월 국민연금"/>
    <x v="3571"/>
    <x v="0"/>
  </r>
  <r>
    <x v="71"/>
    <x v="71"/>
    <s v="국민연금공단"/>
    <d v="2023-06-30T00:00:00"/>
    <s v="20230630-7055-1"/>
    <s v="6월 국민연금"/>
    <x v="3572"/>
    <x v="0"/>
  </r>
  <r>
    <x v="71"/>
    <x v="71"/>
    <s v="주식회사 진셀바이오텍"/>
    <d v="2023-06-30T00:00:00"/>
    <s v="20230630-7077-1"/>
    <s v="간주임대료"/>
    <x v="3573"/>
    <x v="0"/>
  </r>
  <r>
    <x v="71"/>
    <x v="71"/>
    <s v="성남시 분당구청장"/>
    <d v="2023-07-25T00:00:00"/>
    <s v="20230725-7029-4"/>
    <s v="재산세(건축물)-정자엠코헤리츠 302동707호"/>
    <x v="3574"/>
    <x v="0"/>
  </r>
  <r>
    <x v="71"/>
    <x v="71"/>
    <s v="국민연금공단"/>
    <d v="2023-08-10T00:00:00"/>
    <s v="20230810-7003-2"/>
    <s v="7월 국민연금"/>
    <x v="3575"/>
    <x v="0"/>
  </r>
  <r>
    <x v="71"/>
    <x v="71"/>
    <s v="국민연금공단"/>
    <d v="2023-09-11T00:00:00"/>
    <s v="20230911-7016-2"/>
    <s v="8월 국민연금"/>
    <x v="3576"/>
    <x v="0"/>
  </r>
  <r>
    <x v="71"/>
    <x v="71"/>
    <s v="성남시 분당구청장"/>
    <d v="2023-09-27T00:00:00"/>
    <s v="20230927-7001-4"/>
    <s v="재산세(토지) 엠코헤리츠 302/707"/>
    <x v="3577"/>
    <x v="0"/>
  </r>
  <r>
    <x v="71"/>
    <x v="71"/>
    <s v="국민연금공단"/>
    <d v="2023-09-30T00:00:00"/>
    <s v="20230930-7016-1"/>
    <s v="9월 국민연금"/>
    <x v="3578"/>
    <x v="0"/>
  </r>
  <r>
    <x v="71"/>
    <x v="71"/>
    <s v="주식회사 진셀바이오텍"/>
    <d v="2023-09-30T00:00:00"/>
    <s v="20230930-7037-1"/>
    <s v="간주임대료"/>
    <x v="3579"/>
    <x v="0"/>
  </r>
  <r>
    <x v="71"/>
    <x v="71"/>
    <s v="국민연금공단"/>
    <d v="2023-11-10T00:00:00"/>
    <s v="20231110-7003-2"/>
    <s v="10월 국민연금"/>
    <x v="3580"/>
    <x v="0"/>
  </r>
  <r>
    <x v="71"/>
    <x v="71"/>
    <s v="관리부"/>
    <d v="2023-11-20T00:00:00"/>
    <s v="20231120-7004-1"/>
    <s v="소송비용확정신청 인지송달료(행정소송)"/>
    <x v="2625"/>
    <x v="0"/>
  </r>
  <r>
    <x v="71"/>
    <x v="71"/>
    <s v="국민연금공단"/>
    <d v="2023-12-11T00:00:00"/>
    <s v="20231211-7015-2"/>
    <s v="11월 국민연금"/>
    <x v="3581"/>
    <x v="0"/>
  </r>
  <r>
    <x v="71"/>
    <x v="71"/>
    <s v="국민연금공단"/>
    <d v="2023-12-31T00:00:00"/>
    <s v="20231231-7018-1"/>
    <s v="12월 국민연금"/>
    <x v="3582"/>
    <x v="0"/>
  </r>
  <r>
    <x v="71"/>
    <x v="71"/>
    <s v="주식회사 진셀바이오텍"/>
    <d v="2023-12-31T00:00:00"/>
    <s v="20231231-7043-1"/>
    <s v="간주임대료"/>
    <x v="3579"/>
    <x v="0"/>
  </r>
  <r>
    <x v="72"/>
    <x v="72"/>
    <s v="주식회사기륭데이타정보"/>
    <d v="2023-01-02T00:00:00"/>
    <s v="20230102-4004-1"/>
    <s v="LABEL(ART지/2도인쇄/65*40)"/>
    <x v="164"/>
    <x v="0"/>
  </r>
  <r>
    <x v="72"/>
    <x v="72"/>
    <s v="남성상사"/>
    <d v="2023-01-02T00:00:00"/>
    <s v="20230102-4007-1"/>
    <s v="삼파장램프"/>
    <x v="1674"/>
    <x v="0"/>
  </r>
  <r>
    <x v="72"/>
    <x v="72"/>
    <s v="팬코트레이딩(주)"/>
    <d v="2023-01-02T00:00:00"/>
    <s v="20230102-4009-1"/>
    <s v="라벨(TAG5L-105-WH)"/>
    <x v="3583"/>
    <x v="0"/>
  </r>
  <r>
    <x v="72"/>
    <x v="72"/>
    <s v="진양제지"/>
    <d v="2023-01-02T00:00:00"/>
    <s v="20230102-7010-1"/>
    <s v="점보롤화장지"/>
    <x v="1720"/>
    <x v="0"/>
  </r>
  <r>
    <x v="72"/>
    <x v="72"/>
    <s v="유진시스템"/>
    <d v="2023-01-03T00:00:00"/>
    <s v="20230103-4001-1"/>
    <s v="PM센서 커넥터 타입 PRESS"/>
    <x v="3279"/>
    <x v="0"/>
  </r>
  <r>
    <x v="72"/>
    <x v="72"/>
    <s v="주식회사 태훈씨에스티"/>
    <d v="2023-01-03T00:00:00"/>
    <s v="20230103-4002-1"/>
    <s v="Grip Mat(914mm*15m)"/>
    <x v="1519"/>
    <x v="0"/>
  </r>
  <r>
    <x v="72"/>
    <x v="72"/>
    <s v="선우상사"/>
    <d v="2023-01-04T00:00:00"/>
    <s v="20230104-4002-1"/>
    <s v="COVER TAPE(#2668_13.3mm*300M) 외"/>
    <x v="3584"/>
    <x v="0"/>
  </r>
  <r>
    <x v="72"/>
    <x v="72"/>
    <s v="남성상사"/>
    <d v="2023-01-04T00:00:00"/>
    <s v="20230104-4003-1"/>
    <s v="체결 Band(240~305 pie용)"/>
    <x v="164"/>
    <x v="0"/>
  </r>
  <r>
    <x v="72"/>
    <x v="72"/>
    <s v="삼전순약공업(주)대전지점"/>
    <d v="2023-01-06T00:00:00"/>
    <s v="20230106-4005-1"/>
    <s v="에탄올(반도체Grade/4L)"/>
    <x v="3585"/>
    <x v="0"/>
  </r>
  <r>
    <x v="72"/>
    <x v="72"/>
    <s v="효성모터"/>
    <d v="2023-01-06T00:00:00"/>
    <s v="20230106-4007-1"/>
    <s v="수리(VACUUM MOTOR)"/>
    <x v="360"/>
    <x v="0"/>
  </r>
  <r>
    <x v="72"/>
    <x v="72"/>
    <s v="주식회사 지피서비스코리아"/>
    <d v="2023-01-06T00:00:00"/>
    <s v="20230106-4008-1"/>
    <s v="수리(터치 스크린)"/>
    <x v="695"/>
    <x v="0"/>
  </r>
  <r>
    <x v="72"/>
    <x v="72"/>
    <s v="(유)전북전기관리소"/>
    <d v="2023-01-08T00:00:00"/>
    <s v="20230108-7001-3"/>
    <s v="신관 변전실 ACB 축전지 교체(4개)"/>
    <x v="1768"/>
    <x v="0"/>
  </r>
  <r>
    <x v="72"/>
    <x v="72"/>
    <s v="티에스텍"/>
    <d v="2023-01-09T00:00:00"/>
    <s v="20230109-4002-1"/>
    <s v="DEK Squeegee Belt(set)"/>
    <x v="1674"/>
    <x v="0"/>
  </r>
  <r>
    <x v="72"/>
    <x v="72"/>
    <s v="인텍"/>
    <d v="2023-01-10T00:00:00"/>
    <s v="20230110-4001-1"/>
    <s v="BOAT(4CH HUD PCB)"/>
    <x v="3586"/>
    <x v="0"/>
  </r>
  <r>
    <x v="72"/>
    <x v="72"/>
    <s v="도미노코리아주식회사"/>
    <d v="2023-01-10T00:00:00"/>
    <s v="20230110-4002-1"/>
    <s v="Make up cartridge(MC-291BK)"/>
    <x v="3587"/>
    <x v="0"/>
  </r>
  <r>
    <x v="72"/>
    <x v="72"/>
    <s v="남성상사"/>
    <d v="2023-01-10T00:00:00"/>
    <s v="20230110-7008-1"/>
    <s v="MOLD 라인 바닥공사 소모품 구입"/>
    <x v="449"/>
    <x v="0"/>
  </r>
  <r>
    <x v="72"/>
    <x v="72"/>
    <s v="아성다이소"/>
    <d v="2023-01-10T00:00:00"/>
    <s v="20230110-7008-2"/>
    <s v="MOLD 라인 바닥공사 소모품 구입"/>
    <x v="1652"/>
    <x v="0"/>
  </r>
  <r>
    <x v="72"/>
    <x v="72"/>
    <s v="하나호스유공압"/>
    <d v="2023-01-10T00:00:00"/>
    <s v="20230110-7008-3"/>
    <s v="MOLD 라인 바닥공사 소모품 구입"/>
    <x v="3588"/>
    <x v="0"/>
  </r>
  <r>
    <x v="72"/>
    <x v="72"/>
    <s v="미래전기"/>
    <d v="2023-01-10T00:00:00"/>
    <s v="20230110-7008-4"/>
    <s v="MOLD 라인 바닥공사 소모품 구입"/>
    <x v="3589"/>
    <x v="0"/>
  </r>
  <r>
    <x v="72"/>
    <x v="72"/>
    <s v="거성산업"/>
    <d v="2023-01-10T00:00:00"/>
    <s v="20230110-7008-6"/>
    <s v="MOLD 라인 바닥공사 소모품 구입"/>
    <x v="2380"/>
    <x v="0"/>
  </r>
  <r>
    <x v="72"/>
    <x v="72"/>
    <s v="익산세기냉동"/>
    <d v="2023-01-12T00:00:00"/>
    <s v="20230112-4004-1"/>
    <s v="미듐휠타 외"/>
    <x v="3590"/>
    <x v="0"/>
  </r>
  <r>
    <x v="72"/>
    <x v="72"/>
    <s v="(주)대성기연"/>
    <d v="2023-01-16T00:00:00"/>
    <s v="20230116-4002-1"/>
    <s v="공사(오일 누수 방지턱 설치)"/>
    <x v="1145"/>
    <x v="0"/>
  </r>
  <r>
    <x v="72"/>
    <x v="72"/>
    <s v="동성유공압"/>
    <d v="2023-01-16T00:00:00"/>
    <s v="20230116-4003-1"/>
    <s v="압력게이지(63*BD*100)"/>
    <x v="2791"/>
    <x v="0"/>
  </r>
  <r>
    <x v="72"/>
    <x v="72"/>
    <s v="경춘산업마대"/>
    <d v="2023-01-18T00:00:00"/>
    <s v="20230118-7007-1"/>
    <s v="마대,비누"/>
    <x v="3591"/>
    <x v="0"/>
  </r>
  <r>
    <x v="72"/>
    <x v="72"/>
    <s v="덕성기획"/>
    <d v="2023-01-20T00:00:00"/>
    <s v="20230120-4001-1"/>
    <s v="라벨스티커(LED 보안등기구) 외"/>
    <x v="1768"/>
    <x v="0"/>
  </r>
  <r>
    <x v="72"/>
    <x v="72"/>
    <s v="익산세기냉동"/>
    <d v="2023-01-20T00:00:00"/>
    <s v="20230120-7001-1"/>
    <s v="LED사업부 냉난방기 실외기 PCB교체"/>
    <x v="2523"/>
    <x v="0"/>
  </r>
  <r>
    <x v="72"/>
    <x v="72"/>
    <s v="지와이컨넥터"/>
    <d v="2023-01-25T00:00:00"/>
    <s v="20230125-4001-1"/>
    <s v="CABLE(20022HS-0424-500R) 외"/>
    <x v="2280"/>
    <x v="0"/>
  </r>
  <r>
    <x v="72"/>
    <x v="72"/>
    <s v="(주)헤르메스전자"/>
    <d v="2023-01-25T00:00:00"/>
    <s v="20230125-4006-1"/>
    <s v="현미경LED-56A 외"/>
    <x v="3592"/>
    <x v="0"/>
  </r>
  <r>
    <x v="72"/>
    <x v="72"/>
    <s v="우진ACT 호남지사"/>
    <d v="2023-01-25T00:00:00"/>
    <s v="20230125-4007-1"/>
    <s v="NY BAG (RIM,SEC)MU69-00131E 외"/>
    <x v="3593"/>
    <x v="0"/>
  </r>
  <r>
    <x v="72"/>
    <x v="72"/>
    <s v="P&amp;G"/>
    <d v="2023-01-25T00:00:00"/>
    <s v="20230125-4010-1"/>
    <s v="JEDEC TRAY(3x6 MPRO)"/>
    <x v="2171"/>
    <x v="0"/>
  </r>
  <r>
    <x v="72"/>
    <x v="72"/>
    <s v="(주)지피엔이"/>
    <d v="2023-01-25T00:00:00"/>
    <s v="20230125-4014-1"/>
    <s v="습도지시카드(3HIC-40L) 외"/>
    <x v="3594"/>
    <x v="0"/>
  </r>
  <r>
    <x v="72"/>
    <x v="72"/>
    <s v="부광하이텍(주)"/>
    <d v="2023-01-25T00:00:00"/>
    <s v="20230125-4018-1"/>
    <s v="Tray(3528white bulb/679) 외"/>
    <x v="3595"/>
    <x v="0"/>
  </r>
  <r>
    <x v="72"/>
    <x v="72"/>
    <s v="주식회사 성진하이텍"/>
    <d v="2023-01-25T00:00:00"/>
    <s v="20230125-4019-1"/>
    <s v="제어 리모컨"/>
    <x v="164"/>
    <x v="0"/>
  </r>
  <r>
    <x v="72"/>
    <x v="72"/>
    <s v="(주)코디스"/>
    <d v="2023-01-25T00:00:00"/>
    <s v="20230125-4020-1"/>
    <s v="DICING BLADE(KH25-72102-BG230) 외"/>
    <x v="3596"/>
    <x v="0"/>
  </r>
  <r>
    <x v="72"/>
    <x v="72"/>
    <s v="태성산업(주)익산공장"/>
    <d v="2023-01-25T00:00:00"/>
    <s v="20230125-4025-1"/>
    <s v="BOX 간지(2층 18*2층) 외"/>
    <x v="3597"/>
    <x v="0"/>
  </r>
  <r>
    <x v="72"/>
    <x v="72"/>
    <s v="애드테크"/>
    <d v="2023-01-25T00:00:00"/>
    <s v="20230125-4031-1"/>
    <s v="UV TAPE(DU-9177)"/>
    <x v="3598"/>
    <x v="0"/>
  </r>
  <r>
    <x v="72"/>
    <x v="72"/>
    <s v="주식회사 153신성"/>
    <d v="2023-01-25T00:00:00"/>
    <s v="20230125-4032-1"/>
    <s v="이형제(NA-NB-500) 외"/>
    <x v="3599"/>
    <x v="0"/>
  </r>
  <r>
    <x v="72"/>
    <x v="72"/>
    <s v="주식회사 엠티아이엠"/>
    <d v="2023-01-25T00:00:00"/>
    <s v="20230125-4033-1"/>
    <s v="CARRIER TAPE(OP3216TF) 외"/>
    <x v="3600"/>
    <x v="0"/>
  </r>
  <r>
    <x v="72"/>
    <x v="72"/>
    <s v="동진폴리우레탄"/>
    <d v="2023-01-25T00:00:00"/>
    <s v="20230125-4035-1"/>
    <s v="완충제(PE,Φ90*20T)"/>
    <x v="1766"/>
    <x v="0"/>
  </r>
  <r>
    <x v="72"/>
    <x v="72"/>
    <s v="노령종합상사"/>
    <d v="2023-01-25T00:00:00"/>
    <s v="20230125-4036-1"/>
    <s v="세메다인RXF(20g)"/>
    <x v="2954"/>
    <x v="0"/>
  </r>
  <r>
    <x v="72"/>
    <x v="72"/>
    <s v="부광하이텍(주)"/>
    <d v="2023-01-25T00:00:00"/>
    <s v="20230125-4037-1"/>
    <s v="TRAY(PM센서/532호)"/>
    <x v="3601"/>
    <x v="0"/>
  </r>
  <r>
    <x v="72"/>
    <x v="72"/>
    <s v="세원옵틱스(주)"/>
    <d v="2023-01-25T00:00:00"/>
    <s v="20230125-4041-1"/>
    <s v="IR Cut Coating(OSD_1109BPF)"/>
    <x v="341"/>
    <x v="0"/>
  </r>
  <r>
    <x v="72"/>
    <x v="72"/>
    <s v="(주)한국알루미늄"/>
    <d v="2023-01-25T00:00:00"/>
    <s v="20230125-4047-1"/>
    <s v="운송비(AL CASE)"/>
    <x v="3602"/>
    <x v="0"/>
  </r>
  <r>
    <x v="72"/>
    <x v="72"/>
    <s v="신우전자(주)"/>
    <d v="2023-01-25T00:00:00"/>
    <s v="20230125-4053-1"/>
    <s v="EMPTY REEL(7&quot;/16mm)"/>
    <x v="3603"/>
    <x v="0"/>
  </r>
  <r>
    <x v="72"/>
    <x v="72"/>
    <s v="씬시어전자"/>
    <d v="2023-01-25T00:00:00"/>
    <s v="20230125-4055-1"/>
    <s v="중량물 운반용 대차 외"/>
    <x v="3604"/>
    <x v="0"/>
  </r>
  <r>
    <x v="72"/>
    <x v="72"/>
    <s v="영광종합사무기"/>
    <d v="2023-01-25T00:00:00"/>
    <s v="20230125-7025-1"/>
    <s v="복사용지,토너"/>
    <x v="1768"/>
    <x v="0"/>
  </r>
  <r>
    <x v="72"/>
    <x v="72"/>
    <s v="우진ACT 호남지사"/>
    <d v="2023-01-25T00:00:00"/>
    <s v="20230125-7026-1"/>
    <s v="방진복외"/>
    <x v="2523"/>
    <x v="0"/>
  </r>
  <r>
    <x v="72"/>
    <x v="72"/>
    <s v="(주)덕성테크팩"/>
    <d v="2023-01-26T00:00:00"/>
    <s v="20230126-4001-1"/>
    <s v="DICING TAPE(PS50U) 외"/>
    <x v="3605"/>
    <x v="0"/>
  </r>
  <r>
    <x v="72"/>
    <x v="72"/>
    <s v="보인산전"/>
    <d v="2023-01-26T00:00:00"/>
    <s v="20230126-4004-1"/>
    <s v="CABLE SAMPLE(PM SENSOR-125mm) 외"/>
    <x v="2486"/>
    <x v="0"/>
  </r>
  <r>
    <x v="72"/>
    <x v="72"/>
    <s v="(유)씨피전자"/>
    <d v="2023-01-26T00:00:00"/>
    <s v="20230126-4007-1"/>
    <s v="Plating Sample(V1, V1F) 외"/>
    <x v="3606"/>
    <x v="0"/>
  </r>
  <r>
    <x v="72"/>
    <x v="72"/>
    <s v="삼전순약공업(주)대전지점"/>
    <d v="2023-01-27T00:00:00"/>
    <s v="20230127-4005-1"/>
    <s v="에탄올(반도체Grade/4L)"/>
    <x v="3585"/>
    <x v="0"/>
  </r>
  <r>
    <x v="72"/>
    <x v="72"/>
    <s v="건웅기계주식회사"/>
    <d v="2023-01-30T00:00:00"/>
    <s v="20230130-4002-1"/>
    <s v="멀티빔스티커 부착 외"/>
    <x v="3607"/>
    <x v="0"/>
  </r>
  <r>
    <x v="72"/>
    <x v="72"/>
    <s v="(주)새빛맥스"/>
    <d v="2023-01-30T00:00:00"/>
    <s v="20230130-4006-1"/>
    <s v="LABEL TAPE(SS9K-PX)"/>
    <x v="161"/>
    <x v="0"/>
  </r>
  <r>
    <x v="72"/>
    <x v="72"/>
    <s v="(주) 이노플랜트"/>
    <d v="2023-01-30T00:00:00"/>
    <s v="20230130-4007-1"/>
    <s v="안드레아필터(집진기부스용)"/>
    <x v="2328"/>
    <x v="0"/>
  </r>
  <r>
    <x v="72"/>
    <x v="72"/>
    <s v="(주)대전지관"/>
    <d v="2023-01-31T00:00:00"/>
    <s v="20230131-4002-1"/>
    <s v="지관(Φ90*2400*4T)"/>
    <x v="3608"/>
    <x v="0"/>
  </r>
  <r>
    <x v="72"/>
    <x v="72"/>
    <s v="D&amp;M사업부"/>
    <d v="2023-01-31T00:00:00"/>
    <s v="20230131-7017-1"/>
    <s v="1월분 소액현금(플로어노즐 외)"/>
    <x v="3609"/>
    <x v="0"/>
  </r>
  <r>
    <x v="72"/>
    <x v="72"/>
    <s v="전라아크릴"/>
    <d v="2023-02-01T00:00:00"/>
    <s v="20230201-4003-1"/>
    <s v="JIG(전광모듈 064 Type 2종 Cover)"/>
    <x v="164"/>
    <x v="0"/>
  </r>
  <r>
    <x v="72"/>
    <x v="72"/>
    <s v="(주)제이오텍"/>
    <d v="2023-02-01T00:00:00"/>
    <s v="20230201-4004-1"/>
    <s v="명판 외"/>
    <x v="3127"/>
    <x v="0"/>
  </r>
  <r>
    <x v="72"/>
    <x v="72"/>
    <s v="삼전순약공업(주)대전지점"/>
    <d v="2023-02-02T00:00:00"/>
    <s v="20230202-4002-1"/>
    <s v="에탄올(반도체Grade/4L)"/>
    <x v="2945"/>
    <x v="0"/>
  </r>
  <r>
    <x v="72"/>
    <x v="72"/>
    <s v="(주)넥스트테크놀러지"/>
    <d v="2023-02-06T00:00:00"/>
    <s v="20230206-4003-1"/>
    <s v="크린룸 의자(스탠다드형)"/>
    <x v="3610"/>
    <x v="0"/>
  </r>
  <r>
    <x v="72"/>
    <x v="72"/>
    <s v="진양제지"/>
    <d v="2023-02-06T00:00:00"/>
    <s v="20230206-7011-1"/>
    <s v="점보롤화장지"/>
    <x v="1720"/>
    <x v="0"/>
  </r>
  <r>
    <x v="72"/>
    <x v="72"/>
    <s v="인텍"/>
    <d v="2023-02-07T00:00:00"/>
    <s v="20230207-4001-1"/>
    <s v="BOAT(4CH HUD PCB)"/>
    <x v="3586"/>
    <x v="0"/>
  </r>
  <r>
    <x v="72"/>
    <x v="72"/>
    <s v="세미위즈"/>
    <d v="2023-02-07T00:00:00"/>
    <s v="20230207-4002-1"/>
    <s v="CAPILLARY LOCKSCREW"/>
    <x v="3279"/>
    <x v="0"/>
  </r>
  <r>
    <x v="72"/>
    <x v="72"/>
    <s v="D&amp;M사업부"/>
    <d v="2023-02-13T00:00:00"/>
    <s v="20230213-7012-1"/>
    <s v="2월분 소액현금(플로어노즐 외)"/>
    <x v="3611"/>
    <x v="0"/>
  </r>
  <r>
    <x v="72"/>
    <x v="72"/>
    <s v="(유)풍남전력"/>
    <d v="2023-02-14T00:00:00"/>
    <s v="20230214-4002-1"/>
    <s v="공사(작업대 배선)"/>
    <x v="3612"/>
    <x v="0"/>
  </r>
  <r>
    <x v="72"/>
    <x v="72"/>
    <s v="(유)풍남전력"/>
    <d v="2023-02-14T00:00:00"/>
    <s v="20230214-7011-1"/>
    <s v="신관 변전실 ACB교체보수공사"/>
    <x v="2"/>
    <x v="0"/>
  </r>
  <r>
    <x v="72"/>
    <x v="72"/>
    <s v="SURA INSTRUMENTS"/>
    <d v="2023-02-17T00:00:00"/>
    <s v="20230217-4001-1"/>
    <s v="수리(파이로실 가스 코팅 장비)"/>
    <x v="343"/>
    <x v="0"/>
  </r>
  <r>
    <x v="72"/>
    <x v="72"/>
    <s v="대진기계(주)"/>
    <d v="2023-02-20T00:00:00"/>
    <s v="20230220-4001-1"/>
    <s v="수리(AIR COMPRESSOR PART 교체)"/>
    <x v="3613"/>
    <x v="0"/>
  </r>
  <r>
    <x v="72"/>
    <x v="72"/>
    <s v="콜엘리베이터 주식회사"/>
    <d v="2023-02-20T00:00:00"/>
    <s v="20230220-4002-1"/>
    <s v="수리(PCB Line 엘리베이터)"/>
    <x v="3614"/>
    <x v="0"/>
  </r>
  <r>
    <x v="72"/>
    <x v="72"/>
    <s v="세미위즈"/>
    <d v="2023-02-20T00:00:00"/>
    <s v="20230220-4004-1"/>
    <s v="Wafer Hoop Ring"/>
    <x v="74"/>
    <x v="0"/>
  </r>
  <r>
    <x v="72"/>
    <x v="72"/>
    <s v="미래전기"/>
    <d v="2023-02-21T00:00:00"/>
    <s v="20230221-4001-1"/>
    <s v="SMPS 및 근접센서"/>
    <x v="339"/>
    <x v="0"/>
  </r>
  <r>
    <x v="72"/>
    <x v="72"/>
    <s v="익산세기냉동"/>
    <d v="2023-02-21T00:00:00"/>
    <s v="20230221-4002-1"/>
    <s v="다풍량해파휠타"/>
    <x v="3615"/>
    <x v="0"/>
  </r>
  <r>
    <x v="72"/>
    <x v="72"/>
    <s v="동성유공압"/>
    <d v="2023-02-21T00:00:00"/>
    <s v="20230221-4003-1"/>
    <s v="수리(MOLD PRESS 누설전류)"/>
    <x v="1680"/>
    <x v="0"/>
  </r>
  <r>
    <x v="72"/>
    <x v="72"/>
    <s v="P&amp;G"/>
    <d v="2023-02-22T00:00:00"/>
    <s v="20230222-4001-1"/>
    <s v="JEDEC TRAY(3x6 MPRO)"/>
    <x v="2171"/>
    <x v="0"/>
  </r>
  <r>
    <x v="72"/>
    <x v="72"/>
    <s v="엘펙"/>
    <d v="2023-02-22T00:00:00"/>
    <s v="20230222-4003-1"/>
    <s v="CABLE(V1 신형 E/T JIG)"/>
    <x v="1840"/>
    <x v="0"/>
  </r>
  <r>
    <x v="72"/>
    <x v="72"/>
    <s v="주식회사 큐엘"/>
    <d v="2023-02-23T00:00:00"/>
    <s v="20230223-4001-1"/>
    <s v="이미지글래스(로고젝터)"/>
    <x v="1471"/>
    <x v="0"/>
  </r>
  <r>
    <x v="72"/>
    <x v="72"/>
    <s v="우진ACT 호남지사"/>
    <d v="2023-02-24T00:00:00"/>
    <s v="20230224-4003-1"/>
    <s v="토시 외"/>
    <x v="3616"/>
    <x v="0"/>
  </r>
  <r>
    <x v="72"/>
    <x v="72"/>
    <s v="주식회사 성진테크"/>
    <d v="2023-02-24T00:00:00"/>
    <s v="20230224-4006-1"/>
    <s v="COLLET(250-150-17L-OD) 외"/>
    <x v="3617"/>
    <x v="0"/>
  </r>
  <r>
    <x v="72"/>
    <x v="72"/>
    <s v="(주)헤르메스전자"/>
    <d v="2023-02-24T00:00:00"/>
    <s v="20230224-4009-1"/>
    <s v="손목띠 테스터기 외"/>
    <x v="3618"/>
    <x v="0"/>
  </r>
  <r>
    <x v="72"/>
    <x v="72"/>
    <s v="(주)어드밴스메탈"/>
    <d v="2023-02-25T00:00:00"/>
    <s v="20230225-4001-1"/>
    <s v="무연 Solder bar(HSE-16)"/>
    <x v="3619"/>
    <x v="0"/>
  </r>
  <r>
    <x v="72"/>
    <x v="72"/>
    <s v="(주)한국미스미"/>
    <d v="2023-02-25T00:00:00"/>
    <s v="20230225-4003-1"/>
    <s v="PROBE PIN(NPT018-B)"/>
    <x v="3620"/>
    <x v="0"/>
  </r>
  <r>
    <x v="72"/>
    <x v="72"/>
    <s v="(주)코디스"/>
    <d v="2023-02-25T00:00:00"/>
    <s v="20230225-4009-1"/>
    <s v="DICING BLADE(KH25-2025-BG220) 외"/>
    <x v="3621"/>
    <x v="0"/>
  </r>
  <r>
    <x v="72"/>
    <x v="72"/>
    <s v="노령종합상사"/>
    <d v="2023-02-25T00:00:00"/>
    <s v="20230225-4010-1"/>
    <s v="세메다인RXF(20g)"/>
    <x v="2954"/>
    <x v="0"/>
  </r>
  <r>
    <x v="72"/>
    <x v="72"/>
    <s v="세종산업(주)"/>
    <d v="2023-02-25T00:00:00"/>
    <s v="20230225-4011-1"/>
    <s v="실린지(50cc)"/>
    <x v="74"/>
    <x v="0"/>
  </r>
  <r>
    <x v="72"/>
    <x v="72"/>
    <s v="주식회사 엠티아이엠"/>
    <d v="2023-02-25T00:00:00"/>
    <s v="20230225-4014-1"/>
    <s v="COVER TAPE(CSL-Z7302) 외"/>
    <x v="3622"/>
    <x v="0"/>
  </r>
  <r>
    <x v="72"/>
    <x v="72"/>
    <s v="(주)지피엔이"/>
    <d v="2023-02-25T00:00:00"/>
    <s v="20230225-4015-1"/>
    <s v="ULTRA DRY-PAK 외"/>
    <x v="3623"/>
    <x v="0"/>
  </r>
  <r>
    <x v="72"/>
    <x v="72"/>
    <s v="덕성기획"/>
    <d v="2023-02-25T00:00:00"/>
    <s v="20230225-4016-1"/>
    <s v="LABEL(60*18mm/멀티빔센서) 외"/>
    <x v="304"/>
    <x v="0"/>
  </r>
  <r>
    <x v="72"/>
    <x v="72"/>
    <s v="부광하이텍(주)"/>
    <d v="2023-02-25T00:00:00"/>
    <s v="20230225-4017-1"/>
    <s v="Tray(3528white bulb/679)"/>
    <x v="3624"/>
    <x v="0"/>
  </r>
  <r>
    <x v="72"/>
    <x v="72"/>
    <s v="주식회사 153신성"/>
    <d v="2023-02-25T00:00:00"/>
    <s v="20230225-4019-1"/>
    <s v="이형제(NB500) 외"/>
    <x v="163"/>
    <x v="0"/>
  </r>
  <r>
    <x v="72"/>
    <x v="72"/>
    <s v="주식회사 케이엠디솔루션"/>
    <d v="2023-02-25T00:00:00"/>
    <s v="20230225-4022-1"/>
    <s v="TAPE(내열 테이프)"/>
    <x v="2328"/>
    <x v="0"/>
  </r>
  <r>
    <x v="72"/>
    <x v="72"/>
    <s v="(주)청용산업"/>
    <d v="2023-02-25T00:00:00"/>
    <s v="20230225-4023-1"/>
    <s v="TUBE(OGT-203T)"/>
    <x v="3625"/>
    <x v="0"/>
  </r>
  <r>
    <x v="72"/>
    <x v="72"/>
    <s v="신우전자(주)"/>
    <d v="2023-02-25T00:00:00"/>
    <s v="20230225-4028-1"/>
    <s v="EMPTY REEL(7&quot;/16mm) 외"/>
    <x v="3626"/>
    <x v="0"/>
  </r>
  <r>
    <x v="72"/>
    <x v="72"/>
    <s v="태성산업(주)익산공장"/>
    <d v="2023-02-25T00:00:00"/>
    <s v="20230225-4029-1"/>
    <s v="BOX(무지박스) 외"/>
    <x v="3091"/>
    <x v="0"/>
  </r>
  <r>
    <x v="72"/>
    <x v="72"/>
    <s v="씬시어전자"/>
    <d v="2023-02-25T00:00:00"/>
    <s v="20230225-4031-1"/>
    <s v="케이블클램프(나일론,6N) 외"/>
    <x v="3627"/>
    <x v="0"/>
  </r>
  <r>
    <x v="72"/>
    <x v="72"/>
    <s v="(주)휴먼텍"/>
    <d v="2023-02-25T00:00:00"/>
    <s v="20230225-4034-1"/>
    <s v="코팅스프레이(CW-6020)"/>
    <x v="2617"/>
    <x v="0"/>
  </r>
  <r>
    <x v="72"/>
    <x v="72"/>
    <s v="비투(B2)기술"/>
    <d v="2023-02-25T00:00:00"/>
    <s v="20230225-4036-1"/>
    <s v="도전성 1면접착 스폰지"/>
    <x v="3628"/>
    <x v="0"/>
  </r>
  <r>
    <x v="72"/>
    <x v="72"/>
    <s v="(주)솔룩스"/>
    <d v="2023-02-25T00:00:00"/>
    <s v="20230225-4038-1"/>
    <s v="무연솔더크림(NP303-LHGQ-20KR)"/>
    <x v="53"/>
    <x v="0"/>
  </r>
  <r>
    <x v="72"/>
    <x v="72"/>
    <s v="(주)한국알루미늄"/>
    <d v="2023-02-25T00:00:00"/>
    <s v="20230225-4039-1"/>
    <s v="운송비(AL CASE)"/>
    <x v="3602"/>
    <x v="0"/>
  </r>
  <r>
    <x v="72"/>
    <x v="72"/>
    <s v="토와화인 주식회사"/>
    <d v="2023-02-27T00:00:00"/>
    <s v="20230227-4005-1"/>
    <s v="DICING BLADE(FM58-200-400)"/>
    <x v="1035"/>
    <x v="0"/>
  </r>
  <r>
    <x v="72"/>
    <x v="72"/>
    <s v="(주)덕성테크팩"/>
    <d v="2023-02-27T00:00:00"/>
    <s v="20230227-4006-1"/>
    <s v="실딩테이프(25*50)_BLACK 외"/>
    <x v="3629"/>
    <x v="0"/>
  </r>
  <r>
    <x v="72"/>
    <x v="72"/>
    <s v="세원옵틱스(주)"/>
    <d v="2023-02-27T00:00:00"/>
    <s v="20230227-4010-1"/>
    <s v="Sodalime Glass"/>
    <x v="1674"/>
    <x v="0"/>
  </r>
  <r>
    <x v="72"/>
    <x v="72"/>
    <s v="(유)씨피전자"/>
    <d v="2023-02-27T00:00:00"/>
    <s v="20230227-4014-3"/>
    <s v="Plating Sample(V1, V1F) 외"/>
    <x v="3630"/>
    <x v="0"/>
  </r>
  <r>
    <x v="72"/>
    <x v="72"/>
    <s v="삼전순약공업(주)대전지점"/>
    <d v="2023-02-27T00:00:00"/>
    <s v="20230227-4015-1"/>
    <s v="에탄올(반도체Grade/4L)"/>
    <x v="2701"/>
    <x v="0"/>
  </r>
  <r>
    <x v="72"/>
    <x v="72"/>
    <s v="영광종합사무기"/>
    <d v="2023-02-27T00:00:00"/>
    <s v="20230227-7010-1"/>
    <s v="복사용지"/>
    <x v="1790"/>
    <x v="0"/>
  </r>
  <r>
    <x v="72"/>
    <x v="72"/>
    <s v="피엠텅스텐"/>
    <d v="2023-02-28T00:00:00"/>
    <s v="20230228-4003-1"/>
    <s v="온도조절기"/>
    <x v="1652"/>
    <x v="0"/>
  </r>
  <r>
    <x v="72"/>
    <x v="72"/>
    <s v="건웅기계주식회사"/>
    <d v="2023-02-28T00:00:00"/>
    <s v="20230228-4004-1"/>
    <s v="Ground Link 외"/>
    <x v="3631"/>
    <x v="0"/>
  </r>
  <r>
    <x v="72"/>
    <x v="72"/>
    <s v="베커코리아 주식회사"/>
    <d v="2023-02-28T00:00:00"/>
    <s v="20230228-4006-1"/>
    <s v="수리(VACUUM PUMP)"/>
    <x v="3632"/>
    <x v="0"/>
  </r>
  <r>
    <x v="72"/>
    <x v="72"/>
    <s v="관리부"/>
    <d v="2023-02-28T00:00:00"/>
    <s v="20230228-7033-2"/>
    <s v="2월분 소액현금(안전장갑)"/>
    <x v="2302"/>
    <x v="0"/>
  </r>
  <r>
    <x v="72"/>
    <x v="72"/>
    <s v="D&amp;M사업부"/>
    <d v="2023-02-28T00:00:00"/>
    <s v="20230228-7034-1"/>
    <s v="2월분 소액현금(릴레이 외)"/>
    <x v="3633"/>
    <x v="0"/>
  </r>
  <r>
    <x v="72"/>
    <x v="72"/>
    <s v="부광하이텍(주)"/>
    <d v="2023-02-28T00:00:00"/>
    <s v="20230228-7046-4"/>
    <s v="소모품비 -&gt; 상품 대체"/>
    <x v="3634"/>
    <x v="0"/>
  </r>
  <r>
    <x v="72"/>
    <x v="72"/>
    <s v="비케이시(BKC)"/>
    <d v="2023-03-03T00:00:00"/>
    <s v="20230303-4006-1"/>
    <s v="수리(Can Type ET Tester)"/>
    <x v="1327"/>
    <x v="0"/>
  </r>
  <r>
    <x v="72"/>
    <x v="72"/>
    <s v="성운중고"/>
    <d v="2023-03-03T00:00:00"/>
    <s v="20230303-4009-1"/>
    <s v="SMT 라인용 냉장고"/>
    <x v="73"/>
    <x v="0"/>
  </r>
  <r>
    <x v="72"/>
    <x v="72"/>
    <s v="인텍"/>
    <d v="2023-03-06T00:00:00"/>
    <s v="20230306-4003-1"/>
    <s v="BOAT(4CH HUD PCB)"/>
    <x v="3586"/>
    <x v="0"/>
  </r>
  <r>
    <x v="72"/>
    <x v="72"/>
    <s v="우성냉동"/>
    <d v="2023-03-06T00:00:00"/>
    <s v="20230306-7032-1"/>
    <s v="식당 냉장고 수리"/>
    <x v="1471"/>
    <x v="0"/>
  </r>
  <r>
    <x v="72"/>
    <x v="72"/>
    <s v="케이-피엠비"/>
    <d v="2023-03-08T00:00:00"/>
    <s v="20230308-4001-1"/>
    <s v="Plastic Media"/>
    <x v="3227"/>
    <x v="0"/>
  </r>
  <r>
    <x v="72"/>
    <x v="72"/>
    <s v="(주)오킨스전자"/>
    <d v="2023-03-08T00:00:00"/>
    <s v="20230308-4002-1"/>
    <s v="SOCKET(OHD4406NE-3 E/T) 외"/>
    <x v="2029"/>
    <x v="0"/>
  </r>
  <r>
    <x v="72"/>
    <x v="72"/>
    <s v="D&amp;M사업부"/>
    <d v="2023-03-10T00:00:00"/>
    <s v="20230310-7003-5"/>
    <s v="출근카드미반납(김유빈)"/>
    <x v="3635"/>
    <x v="0"/>
  </r>
  <r>
    <x v="72"/>
    <x v="72"/>
    <s v="D&amp;M사업부"/>
    <d v="2023-03-13T00:00:00"/>
    <s v="20230313-7014-1"/>
    <s v="3월분 소액현금(스냅몰드 외)"/>
    <x v="3636"/>
    <x v="0"/>
  </r>
  <r>
    <x v="72"/>
    <x v="72"/>
    <s v="(주)유피테크"/>
    <d v="2023-03-15T00:00:00"/>
    <s v="20230315-4004-1"/>
    <s v="METAL MASK(PM센서 TOP)"/>
    <x v="75"/>
    <x v="0"/>
  </r>
  <r>
    <x v="72"/>
    <x v="72"/>
    <s v="(주)넥스트테크놀러지"/>
    <d v="2023-03-15T00:00:00"/>
    <s v="20230315-4007-1"/>
    <s v="크린룸 의자(스탠다드형)"/>
    <x v="3637"/>
    <x v="0"/>
  </r>
  <r>
    <x v="72"/>
    <x v="72"/>
    <s v="주식회사 유니언스"/>
    <d v="2023-03-15T00:00:00"/>
    <s v="20230315-4008-1"/>
    <s v="크리너(E-Z CLEAN)"/>
    <x v="3283"/>
    <x v="0"/>
  </r>
  <r>
    <x v="72"/>
    <x v="72"/>
    <s v="진양제지"/>
    <d v="2023-03-15T00:00:00"/>
    <s v="20230315-7008-1"/>
    <s v="점보롤화장지"/>
    <x v="1720"/>
    <x v="0"/>
  </r>
  <r>
    <x v="72"/>
    <x v="72"/>
    <s v="싸이버건설 주식회사"/>
    <d v="2023-03-15T00:00:00"/>
    <s v="20230315-7017-1"/>
    <s v="본관 및 신관 화장실 보수공사"/>
    <x v="3638"/>
    <x v="0"/>
  </r>
  <r>
    <x v="72"/>
    <x v="72"/>
    <s v="민웰두성 주식회사"/>
    <d v="2023-03-20T00:00:00"/>
    <s v="20230320-4001-1"/>
    <s v="SMPS(HLG-40H-15A)"/>
    <x v="3639"/>
    <x v="0"/>
  </r>
  <r>
    <x v="72"/>
    <x v="72"/>
    <s v="우석종합설비"/>
    <d v="2023-03-22T00:00:00"/>
    <s v="20230322-4001-1"/>
    <s v="PM로봇솔더 배기덕트"/>
    <x v="2519"/>
    <x v="0"/>
  </r>
  <r>
    <x v="72"/>
    <x v="72"/>
    <s v="대진기계(주)"/>
    <d v="2023-03-22T00:00:00"/>
    <s v="20230322-4003-1"/>
    <s v="수리(AIR COMPRESSOR PART 교체)"/>
    <x v="341"/>
    <x v="0"/>
  </r>
  <r>
    <x v="72"/>
    <x v="72"/>
    <s v="우진ACT 호남지사"/>
    <d v="2023-03-24T00:00:00"/>
    <s v="20230324-4004-1"/>
    <s v="BUBBLE(50*100/기본사양) 외"/>
    <x v="3640"/>
    <x v="0"/>
  </r>
  <r>
    <x v="72"/>
    <x v="72"/>
    <s v="(주)헤르메스전자"/>
    <d v="2023-03-24T00:00:00"/>
    <s v="20230324-4008-1"/>
    <s v="똑딱이세트(제전매트 접지용) 외"/>
    <x v="3641"/>
    <x v="0"/>
  </r>
  <r>
    <x v="72"/>
    <x v="72"/>
    <s v="영광종합사무기"/>
    <d v="2023-03-24T00:00:00"/>
    <s v="20230324-7007-1"/>
    <s v="3월 복사용지,토너"/>
    <x v="3642"/>
    <x v="0"/>
  </r>
  <r>
    <x v="72"/>
    <x v="72"/>
    <s v="주식회사 성진테크"/>
    <d v="2023-03-25T00:00:00"/>
    <s v="20230325-4001-1"/>
    <s v="원형 VESPEL COLLET(COL2112) 외"/>
    <x v="3643"/>
    <x v="0"/>
  </r>
  <r>
    <x v="72"/>
    <x v="72"/>
    <s v="(주)한국미스미"/>
    <d v="2023-03-25T00:00:00"/>
    <s v="20230325-4002-1"/>
    <s v="PROBE PIN(NR72K) 외"/>
    <x v="3644"/>
    <x v="0"/>
  </r>
  <r>
    <x v="72"/>
    <x v="72"/>
    <s v="(주)스미스테크"/>
    <d v="2023-03-25T00:00:00"/>
    <s v="20230325-4009-1"/>
    <s v="MOISTURE BAG(425*510)"/>
    <x v="3148"/>
    <x v="0"/>
  </r>
  <r>
    <x v="72"/>
    <x v="72"/>
    <s v="부광하이텍(주)"/>
    <d v="2023-03-25T00:00:00"/>
    <s v="20230325-4018-1"/>
    <s v="TRAY(형광체휠_BK722-1호-하) 외"/>
    <x v="3645"/>
    <x v="0"/>
  </r>
  <r>
    <x v="72"/>
    <x v="72"/>
    <s v="(주)한국알루미늄"/>
    <d v="2023-03-25T00:00:00"/>
    <s v="20230325-4023-1"/>
    <s v="운송비(AL CASE) 외"/>
    <x v="2487"/>
    <x v="0"/>
  </r>
  <r>
    <x v="72"/>
    <x v="72"/>
    <s v="씬시어전자"/>
    <d v="2023-03-25T00:00:00"/>
    <s v="20230325-4025-1"/>
    <s v="토너(MLT-D203L) 외"/>
    <x v="3646"/>
    <x v="0"/>
  </r>
  <r>
    <x v="72"/>
    <x v="72"/>
    <s v="태성산업(주)익산공장"/>
    <d v="2023-03-25T00:00:00"/>
    <s v="20230325-4026-1"/>
    <s v="BOX(1.5호) 외"/>
    <x v="3647"/>
    <x v="0"/>
  </r>
  <r>
    <x v="72"/>
    <x v="72"/>
    <s v="주식회사 엠티아이엠"/>
    <d v="2023-03-25T00:00:00"/>
    <s v="20230325-4032-1"/>
    <s v="CARRIER TAPE(OP3216TF)"/>
    <x v="3648"/>
    <x v="0"/>
  </r>
  <r>
    <x v="72"/>
    <x v="72"/>
    <s v="(주)코디스"/>
    <d v="2023-03-25T00:00:00"/>
    <s v="20230325-4034-1"/>
    <s v="DICING BLADE(KH35-12093) 외"/>
    <x v="3649"/>
    <x v="0"/>
  </r>
  <r>
    <x v="72"/>
    <x v="72"/>
    <s v="주식회사 153신성"/>
    <d v="2023-03-25T00:00:00"/>
    <s v="20230325-4035-1"/>
    <s v="이형제(NB500) 외"/>
    <x v="3650"/>
    <x v="0"/>
  </r>
  <r>
    <x v="72"/>
    <x v="72"/>
    <s v="예일시스텍(주)"/>
    <d v="2023-03-25T00:00:00"/>
    <s v="20230325-4036-1"/>
    <s v="커브 트레이서(QT4810A)"/>
    <x v="2762"/>
    <x v="0"/>
  </r>
  <r>
    <x v="72"/>
    <x v="72"/>
    <s v="애드테크"/>
    <d v="2023-03-25T00:00:00"/>
    <s v="20230325-4039-1"/>
    <s v="UV TAPE(DU-9177)"/>
    <x v="3598"/>
    <x v="0"/>
  </r>
  <r>
    <x v="72"/>
    <x v="72"/>
    <s v="세종산업(주)"/>
    <d v="2023-03-25T00:00:00"/>
    <s v="20230325-4041-1"/>
    <s v="NEEDLE(18G*13mm) 외"/>
    <x v="3651"/>
    <x v="0"/>
  </r>
  <r>
    <x v="72"/>
    <x v="72"/>
    <s v="동진폴리우레탄"/>
    <d v="2023-03-25T00:00:00"/>
    <s v="20230325-4044-1"/>
    <s v="완충제(PE,Φ90*20T)"/>
    <x v="1766"/>
    <x v="0"/>
  </r>
  <r>
    <x v="72"/>
    <x v="72"/>
    <s v="(주)솔룩스"/>
    <d v="2023-03-25T00:00:00"/>
    <s v="20230325-4045-1"/>
    <s v="무연솔더크림(NP303-LHGQ-20KR)"/>
    <x v="53"/>
    <x v="0"/>
  </r>
  <r>
    <x v="72"/>
    <x v="72"/>
    <s v="주식회사 서인디앤피"/>
    <d v="2023-03-25T00:00:00"/>
    <s v="20230325-4046-1"/>
    <s v="BOX(200mmINNER)"/>
    <x v="2485"/>
    <x v="0"/>
  </r>
  <r>
    <x v="72"/>
    <x v="72"/>
    <s v="이비테크(주)_조명"/>
    <d v="2023-03-25T00:00:00"/>
    <s v="20230325-4047-1"/>
    <s v="운송비(기타 자재)"/>
    <x v="2094"/>
    <x v="0"/>
  </r>
  <r>
    <x v="72"/>
    <x v="72"/>
    <s v="주식회사 코엔지바란스"/>
    <d v="2023-03-25T00:00:00"/>
    <s v="20230325-4049-1"/>
    <s v="운송비(기타 자재) 외"/>
    <x v="2487"/>
    <x v="0"/>
  </r>
  <r>
    <x v="72"/>
    <x v="72"/>
    <s v="(미사용)제이앤티(J&amp;T)"/>
    <d v="2023-03-27T00:00:00"/>
    <s v="20230327-4005-1"/>
    <s v="TAPE(74*48파이) 외"/>
    <x v="3652"/>
    <x v="0"/>
  </r>
  <r>
    <x v="72"/>
    <x v="72"/>
    <s v="(주)덕성테크팩"/>
    <d v="2023-03-27T00:00:00"/>
    <s v="20230327-4007-1"/>
    <s v="TAPE(BOX TAPE_50*50) 외"/>
    <x v="3653"/>
    <x v="0"/>
  </r>
  <r>
    <x v="72"/>
    <x v="72"/>
    <s v="삼전순약공업(주)대전지점"/>
    <d v="2023-03-27T00:00:00"/>
    <s v="20230327-4008-1"/>
    <s v="에탄올(반도체Grade/4L)"/>
    <x v="3585"/>
    <x v="0"/>
  </r>
  <r>
    <x v="72"/>
    <x v="72"/>
    <s v="알파봉동점"/>
    <d v="2023-03-27T00:00:00"/>
    <s v="20230327-4011-1"/>
    <s v="귀마개(3M-1110) 853 3002 외"/>
    <x v="3654"/>
    <x v="0"/>
  </r>
  <r>
    <x v="72"/>
    <x v="72"/>
    <s v="세미위즈"/>
    <d v="2023-03-27T00:00:00"/>
    <s v="20230327-4013-1"/>
    <s v="수리(EF0 Box/SG-55) 외"/>
    <x v="2401"/>
    <x v="0"/>
  </r>
  <r>
    <x v="72"/>
    <x v="72"/>
    <s v="우진ACT 호남지사"/>
    <d v="2023-03-27T00:00:00"/>
    <s v="20230327-7023-1"/>
    <s v="방진복외"/>
    <x v="3655"/>
    <x v="0"/>
  </r>
  <r>
    <x v="72"/>
    <x v="72"/>
    <s v="(유)씨피전자"/>
    <d v="2023-03-28T00:00:00"/>
    <s v="20230328-4001-1"/>
    <s v="Plating Sample(OL94TMLE-MINI) 외"/>
    <x v="3656"/>
    <x v="0"/>
  </r>
  <r>
    <x v="72"/>
    <x v="72"/>
    <s v="민디자인"/>
    <d v="2023-03-28T00:00:00"/>
    <s v="20230328-4006-1"/>
    <s v="생산일보(A4) 외"/>
    <x v="2523"/>
    <x v="0"/>
  </r>
  <r>
    <x v="72"/>
    <x v="72"/>
    <s v="금강인쇄, 출판"/>
    <d v="2023-03-28T00:00:00"/>
    <s v="20230328-4007-1"/>
    <s v="LED조명 제품 카다로그"/>
    <x v="3657"/>
    <x v="0"/>
  </r>
  <r>
    <x v="72"/>
    <x v="72"/>
    <s v="건웅기계주식회사"/>
    <d v="2023-03-29T00:00:00"/>
    <s v="20230329-4003-1"/>
    <s v="박스 및 포장비(양문형_1/2) 외"/>
    <x v="3658"/>
    <x v="0"/>
  </r>
  <r>
    <x v="72"/>
    <x v="72"/>
    <s v="세미위즈"/>
    <d v="2023-03-30T00:00:00"/>
    <s v="20230330-4001-1"/>
    <s v="수리(Power Supply)"/>
    <x v="405"/>
    <x v="0"/>
  </r>
  <r>
    <x v="72"/>
    <x v="72"/>
    <s v="인텍"/>
    <d v="2023-03-31T00:00:00"/>
    <s v="20230331-4001-1"/>
    <s v="BOAT(1CH-HUD)"/>
    <x v="3659"/>
    <x v="0"/>
  </r>
  <r>
    <x v="72"/>
    <x v="72"/>
    <s v="D&amp;M사업부"/>
    <d v="2023-03-31T00:00:00"/>
    <s v="20230331-7011-1"/>
    <s v="3월분 소액현금(니퍼 외)"/>
    <x v="3660"/>
    <x v="0"/>
  </r>
  <r>
    <x v="72"/>
    <x v="72"/>
    <s v="이비테크(주)_전자조사"/>
    <d v="2023-04-03T00:00:00"/>
    <s v="20230403-4002-1"/>
    <s v="전자조사(Wafer,Chip)"/>
    <x v="3612"/>
    <x v="0"/>
  </r>
  <r>
    <x v="72"/>
    <x v="72"/>
    <s v="진양제지"/>
    <d v="2023-04-03T00:00:00"/>
    <s v="20230403-7012-1"/>
    <s v="점보롤화장지"/>
    <x v="1720"/>
    <x v="0"/>
  </r>
  <r>
    <x v="72"/>
    <x v="72"/>
    <s v="삼전순약공업(주)대전지점"/>
    <d v="2023-04-07T00:00:00"/>
    <s v="20230407-4002-1"/>
    <s v="에탄올(반도체Grade/4L)"/>
    <x v="2701"/>
    <x v="0"/>
  </r>
  <r>
    <x v="72"/>
    <x v="72"/>
    <s v="세미위즈"/>
    <d v="2023-04-11T00:00:00"/>
    <s v="20230411-4003-1"/>
    <s v="Bond Head Calibration 외"/>
    <x v="3615"/>
    <x v="0"/>
  </r>
  <r>
    <x v="72"/>
    <x v="72"/>
    <s v="세미위즈"/>
    <d v="2023-04-17T00:00:00"/>
    <s v="20230417-4001-1"/>
    <s v="PR&amp;BOND HARD DRIVE"/>
    <x v="1471"/>
    <x v="0"/>
  </r>
  <r>
    <x v="72"/>
    <x v="72"/>
    <s v="D&amp;M사업부"/>
    <d v="2023-04-17T00:00:00"/>
    <s v="20230417-7011-1"/>
    <s v="4월분 소액현금(도어클로저 외)"/>
    <x v="3661"/>
    <x v="0"/>
  </r>
  <r>
    <x v="72"/>
    <x v="72"/>
    <s v="한빛ENG"/>
    <d v="2023-04-17T00:00:00"/>
    <s v="20230417-7013-1"/>
    <s v="본관 3층 보수 공사"/>
    <x v="1680"/>
    <x v="0"/>
  </r>
  <r>
    <x v="72"/>
    <x v="72"/>
    <s v="(주)한국미스미"/>
    <d v="2023-04-25T00:00:00"/>
    <s v="20230425-4001-1"/>
    <s v="NP120-D"/>
    <x v="3662"/>
    <x v="0"/>
  </r>
  <r>
    <x v="72"/>
    <x v="72"/>
    <s v="인텍"/>
    <d v="2023-04-25T00:00:00"/>
    <s v="20230425-4003-1"/>
    <s v="BOAT(CARRIER BASE) 외"/>
    <x v="3663"/>
    <x v="0"/>
  </r>
  <r>
    <x v="72"/>
    <x v="72"/>
    <s v="지와이컨넥터"/>
    <d v="2023-04-25T00:00:00"/>
    <s v="20230425-4004-1"/>
    <s v="CABLE(12507HS-H15G1-80MM) 외"/>
    <x v="3664"/>
    <x v="0"/>
  </r>
  <r>
    <x v="72"/>
    <x v="72"/>
    <s v="(주)제이앤디테크"/>
    <d v="2023-04-25T00:00:00"/>
    <s v="20230425-4008-1"/>
    <s v="SOLDERING TIP"/>
    <x v="628"/>
    <x v="0"/>
  </r>
  <r>
    <x v="72"/>
    <x v="72"/>
    <s v="엠케이메탈 주식회사"/>
    <d v="2023-04-25T00:00:00"/>
    <s v="20230425-4010-1"/>
    <s v="4CH TEST NEST 외"/>
    <x v="3665"/>
    <x v="0"/>
  </r>
  <r>
    <x v="72"/>
    <x v="72"/>
    <s v="우진ACT 호남지사"/>
    <d v="2023-04-25T00:00:00"/>
    <s v="20230425-4012-1"/>
    <s v="R-141B 외"/>
    <x v="3666"/>
    <x v="0"/>
  </r>
  <r>
    <x v="72"/>
    <x v="72"/>
    <s v="토와화인 주식회사"/>
    <d v="2023-04-25T00:00:00"/>
    <s v="20230425-4013-1"/>
    <s v="DICING BLADE(FM58-200-400)"/>
    <x v="1035"/>
    <x v="0"/>
  </r>
  <r>
    <x v="72"/>
    <x v="72"/>
    <s v="세기정밀"/>
    <d v="2023-04-25T00:00:00"/>
    <s v="20230425-4014-1"/>
    <s v="금형 수리(OD-EL L/F)"/>
    <x v="1283"/>
    <x v="0"/>
  </r>
  <r>
    <x v="72"/>
    <x v="72"/>
    <s v="유진시스템"/>
    <d v="2023-04-25T00:00:00"/>
    <s v="20230425-4015-1"/>
    <s v="TAPE MOUNT JIG(OGR-101,102P용)"/>
    <x v="3667"/>
    <x v="0"/>
  </r>
  <r>
    <x v="72"/>
    <x v="72"/>
    <s v="유진시스템"/>
    <d v="2023-04-25T00:00:00"/>
    <s v="20230425-4016-1"/>
    <s v="JIG(V2 Hole Resin 제거용)"/>
    <x v="2485"/>
    <x v="0"/>
  </r>
  <r>
    <x v="72"/>
    <x v="72"/>
    <s v="유진시스템"/>
    <d v="2023-04-25T00:00:00"/>
    <s v="20230425-4017-1"/>
    <s v="JIG(0.3, 0.5mm Height)"/>
    <x v="73"/>
    <x v="0"/>
  </r>
  <r>
    <x v="72"/>
    <x v="72"/>
    <s v="유진시스템"/>
    <d v="2023-04-25T00:00:00"/>
    <s v="20230425-4018-1"/>
    <s v="JIG(PCB TAPE MOUNT)"/>
    <x v="1864"/>
    <x v="0"/>
  </r>
  <r>
    <x v="72"/>
    <x v="72"/>
    <s v="(주)헤르메스전자"/>
    <d v="2023-04-25T00:00:00"/>
    <s v="20230425-4020-1"/>
    <s v="하드디스크(500GB) 외"/>
    <x v="3668"/>
    <x v="0"/>
  </r>
  <r>
    <x v="72"/>
    <x v="72"/>
    <s v="(주)코디스"/>
    <d v="2023-04-25T00:00:00"/>
    <s v="20230425-4022-1"/>
    <s v="DICING BLADE(KH25-2025-BG220) 외"/>
    <x v="3669"/>
    <x v="0"/>
  </r>
  <r>
    <x v="72"/>
    <x v="72"/>
    <s v="와이에이씨가터(주)한국지점"/>
    <d v="2023-04-25T00:00:00"/>
    <s v="20230425-4023-1"/>
    <s v="CARRIER TAPE(CSP7500)"/>
    <x v="3670"/>
    <x v="0"/>
  </r>
  <r>
    <x v="72"/>
    <x v="72"/>
    <s v="동성유공압"/>
    <d v="2023-04-25T00:00:00"/>
    <s v="20230425-4025-1"/>
    <s v="압력게이지(63*BD*100)"/>
    <x v="2791"/>
    <x v="0"/>
  </r>
  <r>
    <x v="72"/>
    <x v="72"/>
    <s v="부광하이텍(주)"/>
    <d v="2023-04-25T00:00:00"/>
    <s v="20230425-4027-1"/>
    <s v="TRAY(857) PET대전방지 외"/>
    <x v="3671"/>
    <x v="0"/>
  </r>
  <r>
    <x v="72"/>
    <x v="72"/>
    <s v="주식회사기륭데이타정보"/>
    <d v="2023-04-25T00:00:00"/>
    <s v="20230425-4028-1"/>
    <s v="LABEL(ART지/2도인쇄/65*40)"/>
    <x v="164"/>
    <x v="0"/>
  </r>
  <r>
    <x v="72"/>
    <x v="72"/>
    <s v="보인산전"/>
    <d v="2023-04-25T00:00:00"/>
    <s v="20230425-4029-1"/>
    <s v="CABLE(SMH200-0424-350-4R)"/>
    <x v="73"/>
    <x v="0"/>
  </r>
  <r>
    <x v="72"/>
    <x v="72"/>
    <s v="(주)덕성테크팩"/>
    <d v="2023-04-25T00:00:00"/>
    <s v="20230425-4030-1"/>
    <s v="TAPE(BLUE TAPE_6㎝) 외"/>
    <x v="3672"/>
    <x v="0"/>
  </r>
  <r>
    <x v="72"/>
    <x v="72"/>
    <s v="익산세기냉동"/>
    <d v="2023-04-25T00:00:00"/>
    <s v="20230425-4036-1"/>
    <s v="부직포(ACU)_20M"/>
    <x v="1790"/>
    <x v="0"/>
  </r>
  <r>
    <x v="72"/>
    <x v="72"/>
    <s v="주식회사 성진테크"/>
    <d v="2023-04-25T00:00:00"/>
    <s v="20230425-4039-1"/>
    <s v="COLLET(RU-3048-3048) 외"/>
    <x v="3673"/>
    <x v="0"/>
  </r>
  <r>
    <x v="72"/>
    <x v="72"/>
    <s v="주식회사 유니언스"/>
    <d v="2023-04-25T00:00:00"/>
    <s v="20230425-4043-1"/>
    <s v="크리너(E-Z CLEAN)"/>
    <x v="3674"/>
    <x v="0"/>
  </r>
  <r>
    <x v="72"/>
    <x v="72"/>
    <s v="(주)유피테크"/>
    <d v="2023-04-25T00:00:00"/>
    <s v="20230425-4045-1"/>
    <s v="METAL MASK(064CF-16A55(N)) 외"/>
    <x v="70"/>
    <x v="0"/>
  </r>
  <r>
    <x v="72"/>
    <x v="72"/>
    <s v="세원옵틱스(주)"/>
    <d v="2023-04-25T00:00:00"/>
    <s v="20230425-4047-1"/>
    <s v="IR Cut Coating(OSD_1109BPF)"/>
    <x v="1283"/>
    <x v="0"/>
  </r>
  <r>
    <x v="72"/>
    <x v="72"/>
    <s v="주식회사 케미탑상사"/>
    <d v="2023-04-25T00:00:00"/>
    <s v="20230425-4051-1"/>
    <s v="MEK"/>
    <x v="1715"/>
    <x v="0"/>
  </r>
  <r>
    <x v="72"/>
    <x v="72"/>
    <s v="주식회사 엠티아이엠"/>
    <d v="2023-04-25T00:00:00"/>
    <s v="20230425-4052-1"/>
    <s v="CARRIER TAPE(OGR-101P/24mm) 외"/>
    <x v="3675"/>
    <x v="0"/>
  </r>
  <r>
    <x v="72"/>
    <x v="72"/>
    <s v="(주)지피엔이"/>
    <d v="2023-04-25T00:00:00"/>
    <s v="20230425-4053-1"/>
    <s v="습도지시카드(3HIC-40L) 외"/>
    <x v="3594"/>
    <x v="0"/>
  </r>
  <r>
    <x v="72"/>
    <x v="72"/>
    <s v="(주)대성기연"/>
    <d v="2023-04-25T00:00:00"/>
    <s v="20230425-4054-1"/>
    <s v="가습기 실린더(ACU 교체용)"/>
    <x v="2459"/>
    <x v="0"/>
  </r>
  <r>
    <x v="72"/>
    <x v="72"/>
    <s v="노령종합상사"/>
    <d v="2023-04-25T00:00:00"/>
    <s v="20230425-4058-1"/>
    <s v="세메다인RXF(20g)"/>
    <x v="2954"/>
    <x v="0"/>
  </r>
  <r>
    <x v="72"/>
    <x v="72"/>
    <s v="태성산업(주)익산공장"/>
    <d v="2023-04-25T00:00:00"/>
    <s v="20230425-4065-1"/>
    <s v="BOX(1.5호) 외"/>
    <x v="3676"/>
    <x v="0"/>
  </r>
  <r>
    <x v="72"/>
    <x v="72"/>
    <s v="애드테크"/>
    <d v="2023-04-25T00:00:00"/>
    <s v="20230425-4066-1"/>
    <s v="UV TAPE(DU-9177)"/>
    <x v="3677"/>
    <x v="0"/>
  </r>
  <r>
    <x v="72"/>
    <x v="72"/>
    <s v="주식회사 153신성"/>
    <d v="2023-04-25T00:00:00"/>
    <s v="20230425-4067-1"/>
    <s v="이형제(NB500) 외"/>
    <x v="3678"/>
    <x v="0"/>
  </r>
  <r>
    <x v="72"/>
    <x v="72"/>
    <s v="주식회사 금성전열"/>
    <d v="2023-04-25T00:00:00"/>
    <s v="20230425-4071-1"/>
    <s v="써머 커플(진공프레스용)"/>
    <x v="3279"/>
    <x v="0"/>
  </r>
  <r>
    <x v="72"/>
    <x v="72"/>
    <s v="(주)솔룩스"/>
    <d v="2023-04-25T00:00:00"/>
    <s v="20230425-4072-1"/>
    <s v="무연솔더크림(NP303-LHGQ-20KR)"/>
    <x v="53"/>
    <x v="0"/>
  </r>
  <r>
    <x v="72"/>
    <x v="72"/>
    <s v="신우전자(주)"/>
    <d v="2023-04-25T00:00:00"/>
    <s v="20230425-4075-1"/>
    <s v="CARRIER TAPE(OD30M2) 외"/>
    <x v="3679"/>
    <x v="0"/>
  </r>
  <r>
    <x v="72"/>
    <x v="72"/>
    <s v="세종산업(주)"/>
    <d v="2023-04-25T00:00:00"/>
    <s v="20230425-4076-1"/>
    <s v="NEEDLE(21G/PLASTIC) 외"/>
    <x v="1790"/>
    <x v="0"/>
  </r>
  <r>
    <x v="72"/>
    <x v="72"/>
    <s v="(주)크린이엔지"/>
    <d v="2023-04-25T00:00:00"/>
    <s v="20230425-4077-1"/>
    <s v="CARBON MAT FILTER 외"/>
    <x v="3667"/>
    <x v="0"/>
  </r>
  <r>
    <x v="72"/>
    <x v="72"/>
    <s v="우진ACT 호남지사"/>
    <d v="2023-04-25T00:00:00"/>
    <s v="20230425-7008-1"/>
    <s v="방진복외"/>
    <x v="3680"/>
    <x v="0"/>
  </r>
  <r>
    <x v="72"/>
    <x v="72"/>
    <s v="삼성전자서비스(주)"/>
    <d v="2023-04-25T00:00:00"/>
    <s v="20230425-7010-1"/>
    <s v="삼성컬러프린터 정착기 교체"/>
    <x v="2523"/>
    <x v="0"/>
  </r>
  <r>
    <x v="72"/>
    <x v="72"/>
    <s v="(유)씨피전자"/>
    <d v="2023-04-26T00:00:00"/>
    <s v="20230426-4003-3"/>
    <s v="Plating Sample(OL94TMLE-MINI) 외"/>
    <x v="3681"/>
    <x v="0"/>
  </r>
  <r>
    <x v="72"/>
    <x v="72"/>
    <s v="건웅기계주식회사"/>
    <d v="2023-04-26T00:00:00"/>
    <s v="20230426-4006-1"/>
    <s v="멀티빔스티커 부착 외"/>
    <x v="3682"/>
    <x v="0"/>
  </r>
  <r>
    <x v="72"/>
    <x v="72"/>
    <s v="(주)청용산업"/>
    <d v="2023-04-26T00:00:00"/>
    <s v="20230426-4010-1"/>
    <s v="TUBE+PLUG(2EA) SET"/>
    <x v="3683"/>
    <x v="0"/>
  </r>
  <r>
    <x v="72"/>
    <x v="72"/>
    <s v="씬시어전자"/>
    <d v="2023-04-27T00:00:00"/>
    <s v="20230427-4003-1"/>
    <s v="케이블타이(200mm) 외"/>
    <x v="3684"/>
    <x v="0"/>
  </r>
  <r>
    <x v="72"/>
    <x v="72"/>
    <s v="도미노코리아주식회사"/>
    <d v="2023-04-27T00:00:00"/>
    <s v="20230427-4005-1"/>
    <s v="Make up cartridge(MC-291BK) 외"/>
    <x v="3685"/>
    <x v="0"/>
  </r>
  <r>
    <x v="72"/>
    <x v="72"/>
    <s v="(주)제이앤디테크"/>
    <d v="2023-04-28T00:00:00"/>
    <s v="20230428-4001-1"/>
    <s v="SOLDERING TIP"/>
    <x v="628"/>
    <x v="0"/>
  </r>
  <r>
    <x v="72"/>
    <x v="72"/>
    <s v="(주)스미스테크"/>
    <d v="2023-04-30T00:00:00"/>
    <s v="20230430-4001-1"/>
    <s v="MOISTURE BAG(425*510) 외"/>
    <x v="3686"/>
    <x v="0"/>
  </r>
  <r>
    <x v="72"/>
    <x v="72"/>
    <s v="D&amp;M사업부"/>
    <d v="2023-04-30T00:00:00"/>
    <s v="20230430-7003-1"/>
    <s v="4월분 소액현금(커플러 외)"/>
    <x v="3687"/>
    <x v="0"/>
  </r>
  <r>
    <x v="72"/>
    <x v="72"/>
    <s v="포인트오토메이션"/>
    <d v="2023-05-04T00:00:00"/>
    <s v="20230504-4003-1"/>
    <s v="MODIFY(OP30TS E/T)"/>
    <x v="3688"/>
    <x v="0"/>
  </r>
  <r>
    <x v="72"/>
    <x v="72"/>
    <s v="유한회사 천일이엔지"/>
    <d v="2023-05-04T00:00:00"/>
    <s v="20230504-7003-1"/>
    <s v="소방 시설 보수 공사"/>
    <x v="121"/>
    <x v="0"/>
  </r>
  <r>
    <x v="72"/>
    <x v="72"/>
    <s v="진양제지"/>
    <d v="2023-05-10T00:00:00"/>
    <s v="20230510-7013-1"/>
    <s v="점보롤화장지"/>
    <x v="1720"/>
    <x v="0"/>
  </r>
  <r>
    <x v="72"/>
    <x v="72"/>
    <s v="세미위즈"/>
    <d v="2023-05-15T00:00:00"/>
    <s v="20230515-4001-1"/>
    <s v="Wafer Table Rotary Spur Gear"/>
    <x v="1817"/>
    <x v="0"/>
  </r>
  <r>
    <x v="72"/>
    <x v="72"/>
    <s v="유한회사 동양정보통신"/>
    <d v="2023-05-15T00:00:00"/>
    <s v="20230515-7020-1"/>
    <s v="영엽관리사무실 네트워크 설치공사"/>
    <x v="3689"/>
    <x v="0"/>
  </r>
  <r>
    <x v="72"/>
    <x v="72"/>
    <s v="(주)현대전기"/>
    <d v="2023-05-15T00:00:00"/>
    <s v="20230515-7020-4"/>
    <s v="영업관리사무실 멀티탭"/>
    <x v="3690"/>
    <x v="0"/>
  </r>
  <r>
    <x v="72"/>
    <x v="72"/>
    <s v="(주)은평조명"/>
    <d v="2023-05-24T00:00:00"/>
    <s v="20230524-4001-1"/>
    <s v="LED 벌브램프 외"/>
    <x v="3691"/>
    <x v="0"/>
  </r>
  <r>
    <x v="72"/>
    <x v="72"/>
    <s v="주식회사기륭데이타정보"/>
    <d v="2023-05-25T00:00:00"/>
    <s v="20230525-4004-1"/>
    <s v="LABEL(ART지/2도인쇄/65*40)"/>
    <x v="164"/>
    <x v="0"/>
  </r>
  <r>
    <x v="72"/>
    <x v="72"/>
    <s v="지와이컨넥터"/>
    <d v="2023-05-25T00:00:00"/>
    <s v="20230525-4005-1"/>
    <s v="HARNESS(12505HS-1526-200MM) 외"/>
    <x v="3692"/>
    <x v="0"/>
  </r>
  <r>
    <x v="72"/>
    <x v="72"/>
    <s v="삼전순약공업(주)대전지점"/>
    <d v="2023-05-25T00:00:00"/>
    <s v="20230525-4009-1"/>
    <s v="에탄올(반도체Grade/4L)"/>
    <x v="2701"/>
    <x v="0"/>
  </r>
  <r>
    <x v="72"/>
    <x v="72"/>
    <s v="인텍"/>
    <d v="2023-05-25T00:00:00"/>
    <s v="20230525-4010-1"/>
    <s v="TRIM&amp;FORM RAIL 구조변경"/>
    <x v="1768"/>
    <x v="0"/>
  </r>
  <r>
    <x v="72"/>
    <x v="72"/>
    <s v="대진기계(주)"/>
    <d v="2023-05-25T00:00:00"/>
    <s v="20230525-4011-1"/>
    <s v="수리(AIR COMPRESSOR PART 교체)"/>
    <x v="3693"/>
    <x v="0"/>
  </r>
  <r>
    <x v="72"/>
    <x v="72"/>
    <s v="우진ACT 호남지사"/>
    <d v="2023-05-25T00:00:00"/>
    <s v="20230525-4012-1"/>
    <s v="ANTI STATIC MAT(2T*1200*10M) 외"/>
    <x v="3694"/>
    <x v="0"/>
  </r>
  <r>
    <x v="72"/>
    <x v="72"/>
    <s v="(주)제이앤디테크"/>
    <d v="2023-05-25T00:00:00"/>
    <s v="20230525-4015-1"/>
    <s v="CLENING BRUSH 외"/>
    <x v="2645"/>
    <x v="0"/>
  </r>
  <r>
    <x v="72"/>
    <x v="72"/>
    <s v="남성상사"/>
    <d v="2023-05-25T00:00:00"/>
    <s v="20230525-4024-1"/>
    <s v="삼파장램프"/>
    <x v="1674"/>
    <x v="0"/>
  </r>
  <r>
    <x v="72"/>
    <x v="72"/>
    <s v="덕성기획"/>
    <d v="2023-05-25T00:00:00"/>
    <s v="20230525-4025-1"/>
    <s v="라벨스티커(필립스 SMPS) 외"/>
    <x v="137"/>
    <x v="0"/>
  </r>
  <r>
    <x v="72"/>
    <x v="72"/>
    <s v="부광하이텍(주)"/>
    <d v="2023-05-25T00:00:00"/>
    <s v="20230525-4029-1"/>
    <s v="TRAY(650/651용/1-134호) 외"/>
    <x v="3695"/>
    <x v="0"/>
  </r>
  <r>
    <x v="72"/>
    <x v="72"/>
    <s v="동성유공압"/>
    <d v="2023-05-25T00:00:00"/>
    <s v="20230525-4033-1"/>
    <s v="압력게이지(63*BD*100)"/>
    <x v="2791"/>
    <x v="0"/>
  </r>
  <r>
    <x v="72"/>
    <x v="72"/>
    <s v="토와화인 주식회사"/>
    <d v="2023-05-25T00:00:00"/>
    <s v="20230525-4036-1"/>
    <s v="DICING BLADE(FM58-200-400)"/>
    <x v="1035"/>
    <x v="0"/>
  </r>
  <r>
    <x v="72"/>
    <x v="72"/>
    <s v="동성유공압"/>
    <d v="2023-05-25T00:00:00"/>
    <s v="20230525-4039-1"/>
    <s v="MOLD PRESS Packing Set 교체"/>
    <x v="3696"/>
    <x v="0"/>
  </r>
  <r>
    <x v="72"/>
    <x v="72"/>
    <s v="(주)지피엔이"/>
    <d v="2023-05-25T00:00:00"/>
    <s v="20230525-4042-1"/>
    <s v="ULTRA DRY-PAK 외"/>
    <x v="3697"/>
    <x v="0"/>
  </r>
  <r>
    <x v="72"/>
    <x v="72"/>
    <s v="주식회사 엠티아이엠"/>
    <d v="2023-05-25T00:00:00"/>
    <s v="20230525-4043-1"/>
    <s v="COVER TAPE(OGR-101P/OGR-102P) 외"/>
    <x v="3698"/>
    <x v="0"/>
  </r>
  <r>
    <x v="72"/>
    <x v="72"/>
    <s v="주식회사 성진테크"/>
    <d v="2023-05-25T00:00:00"/>
    <s v="20230525-4044-1"/>
    <s v="TEST NEST(ECP7101) 외"/>
    <x v="3699"/>
    <x v="0"/>
  </r>
  <r>
    <x v="72"/>
    <x v="72"/>
    <s v="(주)솔룩스"/>
    <d v="2023-05-25T00:00:00"/>
    <s v="20230525-4045-1"/>
    <s v="FLUX(SF-PN-2(HQ)) 외"/>
    <x v="3700"/>
    <x v="0"/>
  </r>
  <r>
    <x v="72"/>
    <x v="72"/>
    <s v="주식회사 153신성"/>
    <d v="2023-05-25T00:00:00"/>
    <s v="20230525-4046-1"/>
    <s v="이형제(NB500) 외"/>
    <x v="3701"/>
    <x v="0"/>
  </r>
  <r>
    <x v="72"/>
    <x v="72"/>
    <s v="(주)코디스"/>
    <d v="2023-05-25T00:00:00"/>
    <s v="20230525-4048-1"/>
    <s v="DICING BLADE(KH25-1020-BG220) 외"/>
    <x v="3702"/>
    <x v="0"/>
  </r>
  <r>
    <x v="72"/>
    <x v="72"/>
    <s v="익산세기냉동"/>
    <d v="2023-05-25T00:00:00"/>
    <s v="20230525-4050-1"/>
    <s v="수리(신관 ACU 실외기)"/>
    <x v="3703"/>
    <x v="0"/>
  </r>
  <r>
    <x v="72"/>
    <x v="72"/>
    <s v="(주)유피테크"/>
    <d v="2023-05-25T00:00:00"/>
    <s v="20230525-4054-1"/>
    <s v="METAL MASK(3CH LED) 외"/>
    <x v="625"/>
    <x v="0"/>
  </r>
  <r>
    <x v="72"/>
    <x v="72"/>
    <s v="주식회사 유니언스"/>
    <d v="2023-05-25T00:00:00"/>
    <s v="20230525-4055-1"/>
    <s v="크리너(E-Z CLEAN)"/>
    <x v="3674"/>
    <x v="0"/>
  </r>
  <r>
    <x v="72"/>
    <x v="72"/>
    <s v="세종산업(주)"/>
    <d v="2023-05-25T00:00:00"/>
    <s v="20230525-4056-1"/>
    <s v="NEEDLE(21G/PLASTIC) 외"/>
    <x v="3704"/>
    <x v="0"/>
  </r>
  <r>
    <x v="72"/>
    <x v="72"/>
    <s v="(주)한국알루미늄"/>
    <d v="2023-05-25T00:00:00"/>
    <s v="20230525-4057-1"/>
    <s v="운송비(AL CASE)"/>
    <x v="3602"/>
    <x v="0"/>
  </r>
  <r>
    <x v="72"/>
    <x v="72"/>
    <s v="다온이엔지"/>
    <d v="2023-05-25T00:00:00"/>
    <s v="20230525-4061-1"/>
    <s v="수리(CSCOPE PACK DRIVER) 외"/>
    <x v="3705"/>
    <x v="0"/>
  </r>
  <r>
    <x v="72"/>
    <x v="72"/>
    <s v="(주)청용산업"/>
    <d v="2023-05-25T00:00:00"/>
    <s v="20230525-4065-1"/>
    <s v="TUBE+PLUG(2EA) SET"/>
    <x v="3683"/>
    <x v="0"/>
  </r>
  <r>
    <x v="72"/>
    <x v="72"/>
    <s v="(미사용)제이앤티(J&amp;T)"/>
    <d v="2023-05-25T00:00:00"/>
    <s v="20230525-4066-1"/>
    <s v="테이프(1-5, ST-5583C/ST-S55T) 외"/>
    <x v="3706"/>
    <x v="0"/>
  </r>
  <r>
    <x v="72"/>
    <x v="72"/>
    <s v="한국특수가스(주)"/>
    <d v="2023-05-25T00:00:00"/>
    <s v="20230525-4067-1"/>
    <s v="알곤(90%)+수소(10%)"/>
    <x v="1945"/>
    <x v="0"/>
  </r>
  <r>
    <x v="72"/>
    <x v="72"/>
    <s v="씬시어전자"/>
    <d v="2023-05-25T00:00:00"/>
    <s v="20230525-4070-1"/>
    <s v="니퍼 외"/>
    <x v="3707"/>
    <x v="0"/>
  </r>
  <r>
    <x v="72"/>
    <x v="72"/>
    <s v="(주)헤르메스전자"/>
    <d v="2023-05-25T00:00:00"/>
    <s v="20230525-4073-1"/>
    <s v="Wire Solder 전용 주사기 니들 외"/>
    <x v="3708"/>
    <x v="0"/>
  </r>
  <r>
    <x v="72"/>
    <x v="72"/>
    <s v="신우전자(주)"/>
    <d v="2023-05-25T00:00:00"/>
    <s v="20230525-4074-1"/>
    <s v="EMPTY REEL(7&quot;*12mm)"/>
    <x v="3709"/>
    <x v="0"/>
  </r>
  <r>
    <x v="72"/>
    <x v="72"/>
    <s v="영광종합사무기"/>
    <d v="2023-05-25T00:00:00"/>
    <s v="20230525-7008-1"/>
    <s v="5월 복사용지,토너"/>
    <x v="1768"/>
    <x v="0"/>
  </r>
  <r>
    <x v="72"/>
    <x v="72"/>
    <s v="우진ACT 호남지사"/>
    <d v="2023-05-25T00:00:00"/>
    <s v="20230525-7012-1"/>
    <s v="5월 방진화외"/>
    <x v="304"/>
    <x v="0"/>
  </r>
  <r>
    <x v="72"/>
    <x v="72"/>
    <s v="(주)덕성테크팩"/>
    <d v="2023-05-26T00:00:00"/>
    <s v="20230526-4001-1"/>
    <s v="TAPE(몰딩 TAPE_YT-152G 33*50) 외"/>
    <x v="3710"/>
    <x v="0"/>
  </r>
  <r>
    <x v="72"/>
    <x v="72"/>
    <s v="노령종합상사"/>
    <d v="2023-05-26T00:00:00"/>
    <s v="20230526-4002-1"/>
    <s v="실리콘(누리켐 PS-2000)"/>
    <x v="3711"/>
    <x v="0"/>
  </r>
  <r>
    <x v="72"/>
    <x v="72"/>
    <s v="(유)씨피전자"/>
    <d v="2023-05-26T00:00:00"/>
    <s v="20230526-4005-1"/>
    <s v="Plating Sample(V1, V1F) 외"/>
    <x v="3712"/>
    <x v="0"/>
  </r>
  <r>
    <x v="72"/>
    <x v="72"/>
    <s v="익산세기냉동"/>
    <d v="2023-05-30T00:00:00"/>
    <s v="20230530-4004-1"/>
    <s v="수리(ACU 물받이 및 스위치 교체)"/>
    <x v="1145"/>
    <x v="0"/>
  </r>
  <r>
    <x v="72"/>
    <x v="72"/>
    <s v="민디자인"/>
    <d v="2023-05-30T00:00:00"/>
    <s v="20230530-7010-1"/>
    <s v="대봉투(90)소봉투(60)"/>
    <x v="2641"/>
    <x v="0"/>
  </r>
  <r>
    <x v="72"/>
    <x v="72"/>
    <s v="건웅기계주식회사"/>
    <d v="2023-05-31T00:00:00"/>
    <s v="20230531-4001-1"/>
    <s v="멀티빔스티커 부착 외"/>
    <x v="3713"/>
    <x v="0"/>
  </r>
  <r>
    <x v="72"/>
    <x v="72"/>
    <s v="피엠텅스텐"/>
    <d v="2023-05-31T00:00:00"/>
    <s v="20230531-4002-1"/>
    <s v="온도조절기"/>
    <x v="1674"/>
    <x v="0"/>
  </r>
  <r>
    <x v="72"/>
    <x v="72"/>
    <s v="동진폴리우레탄"/>
    <d v="2023-05-31T00:00:00"/>
    <s v="20230531-4003-1"/>
    <s v="완충제(PE,Φ90*20T)"/>
    <x v="1766"/>
    <x v="0"/>
  </r>
  <r>
    <x v="72"/>
    <x v="72"/>
    <s v="D&amp;M사업부"/>
    <d v="2023-05-31T00:00:00"/>
    <s v="20230531-7021-1"/>
    <s v="5월분 소액현금(커플러 외)"/>
    <x v="3714"/>
    <x v="0"/>
  </r>
  <r>
    <x v="72"/>
    <x v="72"/>
    <s v="유한회사 한국루브택"/>
    <d v="2023-06-07T00:00:00"/>
    <s v="20230607-4003-1"/>
    <s v="유압류(NUTO 46)"/>
    <x v="53"/>
    <x v="0"/>
  </r>
  <r>
    <x v="72"/>
    <x v="72"/>
    <s v="세미위즈"/>
    <d v="2023-06-07T00:00:00"/>
    <s v="20230607-4004-1"/>
    <s v="Illuminator Assy"/>
    <x v="3279"/>
    <x v="0"/>
  </r>
  <r>
    <x v="72"/>
    <x v="72"/>
    <s v="D&amp;M사업부"/>
    <d v="2023-06-11T00:00:00"/>
    <s v="20230611-7002-1"/>
    <s v="사무용품 구입"/>
    <x v="3715"/>
    <x v="0"/>
  </r>
  <r>
    <x v="72"/>
    <x v="72"/>
    <s v="이엔엠 주식회사"/>
    <d v="2023-06-16T00:00:00"/>
    <s v="20230616-4001-1"/>
    <s v="SMPS(UPF200S48CQ2) 외"/>
    <x v="3716"/>
    <x v="0"/>
  </r>
  <r>
    <x v="72"/>
    <x v="72"/>
    <s v="D&amp;M사업부"/>
    <d v="2023-06-19T00:00:00"/>
    <s v="20230619-7006-2"/>
    <s v="6월분 소액현금(새들 외)"/>
    <x v="3717"/>
    <x v="0"/>
  </r>
  <r>
    <x v="72"/>
    <x v="72"/>
    <s v="신정상사"/>
    <d v="2023-06-19T00:00:00"/>
    <s v="20230619-7016-1"/>
    <s v="점보롤화장지"/>
    <x v="3718"/>
    <x v="0"/>
  </r>
  <r>
    <x v="72"/>
    <x v="72"/>
    <s v="리솔루션"/>
    <d v="2023-06-19T00:00:00"/>
    <s v="20230619-7024-1"/>
    <s v="수리(SOURCE METER 2612A)"/>
    <x v="1519"/>
    <x v="0"/>
  </r>
  <r>
    <x v="72"/>
    <x v="72"/>
    <s v="알파봉동점"/>
    <d v="2023-06-23T00:00:00"/>
    <s v="20230623-4001-1"/>
    <s v="귀마개(3M-1110) 853 3002 외"/>
    <x v="3719"/>
    <x v="0"/>
  </r>
  <r>
    <x v="72"/>
    <x v="72"/>
    <s v="우진ACT 호남지사"/>
    <d v="2023-06-25T00:00:00"/>
    <s v="20230625-4003-1"/>
    <s v="토시 외"/>
    <x v="3720"/>
    <x v="0"/>
  </r>
  <r>
    <x v="72"/>
    <x v="72"/>
    <s v="지와이컨넥터"/>
    <d v="2023-06-25T00:00:00"/>
    <s v="20230625-4004-1"/>
    <s v="CABLE(20022HS-0424-500R) 외"/>
    <x v="3721"/>
    <x v="0"/>
  </r>
  <r>
    <x v="72"/>
    <x v="72"/>
    <s v="인텍"/>
    <d v="2023-06-25T00:00:00"/>
    <s v="20230625-4009-1"/>
    <s v="Cutter 및 Rail Part`s 6종"/>
    <x v="3722"/>
    <x v="0"/>
  </r>
  <r>
    <x v="72"/>
    <x v="72"/>
    <s v="(주)신화테크"/>
    <d v="2023-06-25T00:00:00"/>
    <s v="20230625-4011-1"/>
    <s v="금형수정(PM 하우징 각인 변경)"/>
    <x v="2983"/>
    <x v="0"/>
  </r>
  <r>
    <x v="72"/>
    <x v="72"/>
    <s v="대진기계(주)"/>
    <d v="2023-06-25T00:00:00"/>
    <s v="20230625-4012-1"/>
    <s v="흡착식드라이어 알루미나겔 교체"/>
    <x v="470"/>
    <x v="0"/>
  </r>
  <r>
    <x v="72"/>
    <x v="72"/>
    <s v="세종산업(주)"/>
    <d v="2023-06-25T00:00:00"/>
    <s v="20230625-4014-1"/>
    <s v="실린지(10cc) 외"/>
    <x v="1790"/>
    <x v="0"/>
  </r>
  <r>
    <x v="72"/>
    <x v="72"/>
    <s v="와이에이씨가터(주)한국지점"/>
    <d v="2023-06-25T00:00:00"/>
    <s v="20230625-4015-1"/>
    <s v="CARRIER TAPE(CSP7500)"/>
    <x v="3670"/>
    <x v="0"/>
  </r>
  <r>
    <x v="72"/>
    <x v="72"/>
    <s v="(주)대전지관"/>
    <d v="2023-06-25T00:00:00"/>
    <s v="20230625-4017-1"/>
    <s v="지관(Φ90*2750*4T)"/>
    <x v="3723"/>
    <x v="0"/>
  </r>
  <r>
    <x v="72"/>
    <x v="72"/>
    <s v="태성산업(주)익산공장"/>
    <d v="2023-06-25T00:00:00"/>
    <s v="20230625-4019-1"/>
    <s v="BOX(2호) 외"/>
    <x v="3724"/>
    <x v="0"/>
  </r>
  <r>
    <x v="72"/>
    <x v="72"/>
    <s v="(주)코디스"/>
    <d v="2023-06-25T00:00:00"/>
    <s v="20230625-4020-1"/>
    <s v="DICING BLADE(KH25-2025-BG220) 외"/>
    <x v="3725"/>
    <x v="0"/>
  </r>
  <r>
    <x v="72"/>
    <x v="72"/>
    <s v="덕성기획"/>
    <d v="2023-06-25T00:00:00"/>
    <s v="20230625-4021-1"/>
    <s v="LABEL(제품스팩) 외"/>
    <x v="3726"/>
    <x v="0"/>
  </r>
  <r>
    <x v="72"/>
    <x v="72"/>
    <s v="럭키산업"/>
    <d v="2023-06-25T00:00:00"/>
    <s v="20230625-4024-1"/>
    <s v="면봉"/>
    <x v="1668"/>
    <x v="0"/>
  </r>
  <r>
    <x v="72"/>
    <x v="72"/>
    <s v="(주)지피엔이"/>
    <d v="2023-06-25T00:00:00"/>
    <s v="20230625-4025-1"/>
    <s v="ULTRA DRY-PAK"/>
    <x v="3727"/>
    <x v="0"/>
  </r>
  <r>
    <x v="72"/>
    <x v="72"/>
    <s v="주식회사 엠티아이엠"/>
    <d v="2023-06-25T00:00:00"/>
    <s v="20230625-4026-1"/>
    <s v="CARRIER TAPE(OP3216TF) 외"/>
    <x v="3728"/>
    <x v="0"/>
  </r>
  <r>
    <x v="72"/>
    <x v="72"/>
    <s v="(주)솔룩스"/>
    <d v="2023-06-25T00:00:00"/>
    <s v="20230625-4027-1"/>
    <s v="무연솔더크림(NP303-LHGQ-20KR) 외"/>
    <x v="3729"/>
    <x v="0"/>
  </r>
  <r>
    <x v="72"/>
    <x v="72"/>
    <s v="주식회사 153신성"/>
    <d v="2023-06-25T00:00:00"/>
    <s v="20230625-4028-1"/>
    <s v="이형제(NA-NB-500) 외"/>
    <x v="3722"/>
    <x v="0"/>
  </r>
  <r>
    <x v="72"/>
    <x v="72"/>
    <s v="비투(B2)기술"/>
    <d v="2023-06-25T00:00:00"/>
    <s v="20230625-4035-1"/>
    <s v="도전성 1면접착 스폰지"/>
    <x v="3730"/>
    <x v="0"/>
  </r>
  <r>
    <x v="72"/>
    <x v="72"/>
    <s v="신우전자(주)"/>
    <d v="2023-06-25T00:00:00"/>
    <s v="20230625-4038-1"/>
    <s v="EMPTY REEL(13&quot;*12mm)OD30"/>
    <x v="3731"/>
    <x v="0"/>
  </r>
  <r>
    <x v="72"/>
    <x v="72"/>
    <s v="(주)헤르메스전자"/>
    <d v="2023-06-25T00:00:00"/>
    <s v="20230625-4039-1"/>
    <s v="탁상형 밴드 실러 수평형 외"/>
    <x v="3732"/>
    <x v="0"/>
  </r>
  <r>
    <x v="72"/>
    <x v="72"/>
    <s v="영광종합사무기"/>
    <d v="2023-06-25T00:00:00"/>
    <s v="20230625-7001-1"/>
    <s v="6월 복사용지"/>
    <x v="1790"/>
    <x v="0"/>
  </r>
  <r>
    <x v="72"/>
    <x v="72"/>
    <s v="익산세기냉동"/>
    <d v="2023-06-26T00:00:00"/>
    <s v="20230626-4004-1"/>
    <s v="수리(냉동창고 냉동기)"/>
    <x v="2029"/>
    <x v="0"/>
  </r>
  <r>
    <x v="72"/>
    <x v="72"/>
    <s v="주식회사 성진테크"/>
    <d v="2023-06-26T00:00:00"/>
    <s v="20230626-4005-1"/>
    <s v="SU7500CSP NEST(ECP5150) 외"/>
    <x v="3733"/>
    <x v="0"/>
  </r>
  <r>
    <x v="72"/>
    <x v="72"/>
    <s v="(주)유피테크"/>
    <d v="2023-06-26T00:00:00"/>
    <s v="20230626-4007-1"/>
    <s v="METAL MASK(ODTHP-OU200-57K) 외"/>
    <x v="283"/>
    <x v="0"/>
  </r>
  <r>
    <x v="72"/>
    <x v="72"/>
    <s v="(주)덕성테크팩"/>
    <d v="2023-06-26T00:00:00"/>
    <s v="20230626-4010-1"/>
    <s v="TAPE(BOX TAPE_50*50) 외"/>
    <x v="3734"/>
    <x v="0"/>
  </r>
  <r>
    <x v="72"/>
    <x v="72"/>
    <s v="알엔에스 주식회사"/>
    <d v="2023-06-26T00:00:00"/>
    <s v="20230626-4012-1"/>
    <s v="PCB(OSD-1011M)_샘플"/>
    <x v="1519"/>
    <x v="0"/>
  </r>
  <r>
    <x v="72"/>
    <x v="72"/>
    <s v="(유)씨피전자"/>
    <d v="2023-06-26T00:00:00"/>
    <s v="20230626-4018-1"/>
    <s v="Plating Sample(V1, V1F)"/>
    <x v="3735"/>
    <x v="0"/>
  </r>
  <r>
    <x v="72"/>
    <x v="72"/>
    <s v="노령종합상사"/>
    <d v="2023-06-26T00:00:00"/>
    <s v="20230626-4020-1"/>
    <s v="세메다인RXF(20g) 외"/>
    <x v="3736"/>
    <x v="0"/>
  </r>
  <r>
    <x v="72"/>
    <x v="72"/>
    <s v="삼전순약공업(주)대전지점"/>
    <d v="2023-06-26T00:00:00"/>
    <s v="20230626-4021-1"/>
    <s v="에탄올(반도체Grade/4L) 외"/>
    <x v="3673"/>
    <x v="0"/>
  </r>
  <r>
    <x v="72"/>
    <x v="72"/>
    <s v="씬시어전자"/>
    <d v="2023-06-26T00:00:00"/>
    <s v="20230626-4022-1"/>
    <s v="토너(MLT-D203L) 외"/>
    <x v="3737"/>
    <x v="0"/>
  </r>
  <r>
    <x v="72"/>
    <x v="72"/>
    <s v="한국특수가스(주)"/>
    <d v="2023-06-26T00:00:00"/>
    <s v="20230626-4027-1"/>
    <s v="봄베 레귤레이터"/>
    <x v="3738"/>
    <x v="0"/>
  </r>
  <r>
    <x v="72"/>
    <x v="72"/>
    <s v="전일써스텍"/>
    <d v="2023-06-26T00:00:00"/>
    <s v="20230626-4028-1"/>
    <s v="작업대(800*500*600) 외"/>
    <x v="3739"/>
    <x v="0"/>
  </r>
  <r>
    <x v="72"/>
    <x v="72"/>
    <s v="주식회사 세화하이테크"/>
    <d v="2023-06-26T00:00:00"/>
    <s v="20230626-4030-1"/>
    <s v="레귤레이터 판넬"/>
    <x v="8"/>
    <x v="0"/>
  </r>
  <r>
    <x v="72"/>
    <x v="72"/>
    <s v="D&amp;M사업부"/>
    <d v="2023-06-26T00:00:00"/>
    <s v="20230626-7017-2"/>
    <s v="마대,손세정제,살충제"/>
    <x v="3740"/>
    <x v="0"/>
  </r>
  <r>
    <x v="72"/>
    <x v="72"/>
    <s v="(주)청용산업"/>
    <d v="2023-06-27T00:00:00"/>
    <s v="20230627-4002-1"/>
    <s v="TUBE+PLUG(2EA) SET"/>
    <x v="3683"/>
    <x v="0"/>
  </r>
  <r>
    <x v="72"/>
    <x v="72"/>
    <s v="민디자인"/>
    <d v="2023-06-28T00:00:00"/>
    <s v="20230628-4001-1"/>
    <s v="일일작업일보(A5)"/>
    <x v="74"/>
    <x v="0"/>
  </r>
  <r>
    <x v="72"/>
    <x v="72"/>
    <s v="건웅기계주식회사"/>
    <d v="2023-06-29T00:00:00"/>
    <s v="20230629-4001-1"/>
    <s v="박스 및 포장비(단문형/선박형) 외"/>
    <x v="3741"/>
    <x v="0"/>
  </r>
  <r>
    <x v="72"/>
    <x v="72"/>
    <s v="(주)스미스테크"/>
    <d v="2023-06-30T00:00:00"/>
    <s v="20230630-4001-1"/>
    <s v="MOISTURE BAG(425*510)"/>
    <x v="3148"/>
    <x v="0"/>
  </r>
  <r>
    <x v="72"/>
    <x v="72"/>
    <s v="(주)LG유플러스"/>
    <d v="2023-06-30T00:00:00"/>
    <s v="20230630-7005-4"/>
    <s v="전화기 교체"/>
    <x v="74"/>
    <x v="0"/>
  </r>
  <r>
    <x v="72"/>
    <x v="72"/>
    <s v="D&amp;M사업부"/>
    <d v="2023-06-30T00:00:00"/>
    <s v="20230630-7015-2"/>
    <s v="6월분 소액현금(사각너트 외)"/>
    <x v="3742"/>
    <x v="0"/>
  </r>
  <r>
    <x v="72"/>
    <x v="72"/>
    <s v="빌딩매니저"/>
    <d v="2023-06-30T00:00:00"/>
    <s v="20230630-7057-1"/>
    <s v="옥상방수 공사 및 기타 누수공사"/>
    <x v="3743"/>
    <x v="0"/>
  </r>
  <r>
    <x v="72"/>
    <x v="72"/>
    <s v="D&amp;M사업부"/>
    <d v="2023-07-17T00:00:00"/>
    <s v="20230717-7014-1"/>
    <s v="7월분 소액현금(숏볼렌치 외)"/>
    <x v="3744"/>
    <x v="0"/>
  </r>
  <r>
    <x v="72"/>
    <x v="72"/>
    <s v="D&amp;M사업부"/>
    <d v="2023-07-21T00:00:00"/>
    <s v="20230721-7003-1"/>
    <s v="철물 구입"/>
    <x v="2240"/>
    <x v="0"/>
  </r>
  <r>
    <x v="72"/>
    <x v="72"/>
    <s v="인텍"/>
    <d v="2023-07-25T00:00:00"/>
    <s v="20230725-4001-1"/>
    <s v="TLLE Handler Holding Bar"/>
    <x v="1668"/>
    <x v="0"/>
  </r>
  <r>
    <x v="72"/>
    <x v="72"/>
    <s v="알파봉동점"/>
    <d v="2023-07-25T00:00:00"/>
    <s v="20230725-4003-1"/>
    <s v="컷터날(소) 외"/>
    <x v="3745"/>
    <x v="0"/>
  </r>
  <r>
    <x v="72"/>
    <x v="72"/>
    <s v="지와이컨넥터"/>
    <d v="2023-07-25T00:00:00"/>
    <s v="20230725-4005-1"/>
    <s v="CABLE(20022HS-0424-500R) 외"/>
    <x v="3746"/>
    <x v="0"/>
  </r>
  <r>
    <x v="72"/>
    <x v="72"/>
    <s v="티에스텍"/>
    <d v="2023-07-25T00:00:00"/>
    <s v="20230725-4007-1"/>
    <s v="수리(스크린프린터_DEK)"/>
    <x v="431"/>
    <x v="0"/>
  </r>
  <r>
    <x v="72"/>
    <x v="72"/>
    <s v="케이-피엠비"/>
    <d v="2023-07-25T00:00:00"/>
    <s v="20230725-4008-1"/>
    <s v="Plastic Media"/>
    <x v="3227"/>
    <x v="0"/>
  </r>
  <r>
    <x v="72"/>
    <x v="72"/>
    <s v="주식회사기륭데이타정보"/>
    <d v="2023-07-25T00:00:00"/>
    <s v="20230725-4009-1"/>
    <s v="LABEL(ART지/2도인쇄/65*40)"/>
    <x v="164"/>
    <x v="0"/>
  </r>
  <r>
    <x v="72"/>
    <x v="72"/>
    <s v="삼전순약공업(주)대전지점"/>
    <d v="2023-07-25T00:00:00"/>
    <s v="20230725-4010-1"/>
    <s v="에탄올(반도체Grade/4L) 외"/>
    <x v="2945"/>
    <x v="0"/>
  </r>
  <r>
    <x v="72"/>
    <x v="72"/>
    <s v="대진기계(주)"/>
    <d v="2023-07-25T00:00:00"/>
    <s v="20230725-4011-1"/>
    <s v="수리(AIR COMPRESSOR COOLER 교체)"/>
    <x v="3747"/>
    <x v="0"/>
  </r>
  <r>
    <x v="72"/>
    <x v="72"/>
    <s v="(주)어드밴스메탈"/>
    <d v="2023-07-25T00:00:00"/>
    <s v="20230725-4012-1"/>
    <s v="SOLDER WIRE(0.8MM)무연"/>
    <x v="3748"/>
    <x v="0"/>
  </r>
  <r>
    <x v="72"/>
    <x v="72"/>
    <s v="덕성기획"/>
    <d v="2023-07-25T00:00:00"/>
    <s v="20230725-4015-1"/>
    <s v="라벨스티커(LED 보안등기구)"/>
    <x v="1768"/>
    <x v="0"/>
  </r>
  <r>
    <x v="72"/>
    <x v="72"/>
    <s v="남성상사"/>
    <d v="2023-07-25T00:00:00"/>
    <s v="20230725-4023-1"/>
    <s v="삼파장램프"/>
    <x v="1674"/>
    <x v="0"/>
  </r>
  <r>
    <x v="72"/>
    <x v="72"/>
    <s v="부광하이텍(주)"/>
    <d v="2023-07-25T00:00:00"/>
    <s v="20230725-4027-1"/>
    <s v="TRAY(857) PET대전방지"/>
    <x v="3749"/>
    <x v="0"/>
  </r>
  <r>
    <x v="72"/>
    <x v="72"/>
    <s v="동진폴리우레탄"/>
    <d v="2023-07-25T00:00:00"/>
    <s v="20230725-4031-1"/>
    <s v="완충제(PE,Φ90*20T)"/>
    <x v="1766"/>
    <x v="0"/>
  </r>
  <r>
    <x v="72"/>
    <x v="72"/>
    <s v="우진ACT 호남지사"/>
    <d v="2023-07-25T00:00:00"/>
    <s v="20230725-4032-1"/>
    <s v="BUBBLE(50*100/기본사양) 외"/>
    <x v="3750"/>
    <x v="0"/>
  </r>
  <r>
    <x v="72"/>
    <x v="72"/>
    <s v="(주)웰탑테크노스"/>
    <d v="2023-07-25T00:00:00"/>
    <s v="20230725-4033-1"/>
    <s v="JIG(5Ø상부TIP)_1호기 외"/>
    <x v="3751"/>
    <x v="0"/>
  </r>
  <r>
    <x v="72"/>
    <x v="72"/>
    <s v="(주)코디스"/>
    <d v="2023-07-25T00:00:00"/>
    <s v="20230725-4034-1"/>
    <s v="DICING BLADE(KH25-72102-BG230) 외"/>
    <x v="3752"/>
    <x v="0"/>
  </r>
  <r>
    <x v="72"/>
    <x v="72"/>
    <s v="주식회사 성진테크"/>
    <d v="2023-07-25T00:00:00"/>
    <s v="20230725-4037-1"/>
    <s v="TEFLON COLLET(COL3247) 외"/>
    <x v="625"/>
    <x v="0"/>
  </r>
  <r>
    <x v="72"/>
    <x v="72"/>
    <s v="주식회사 153신성"/>
    <d v="2023-07-25T00:00:00"/>
    <s v="20230725-4038-1"/>
    <s v="이형제(NB500) 외"/>
    <x v="3753"/>
    <x v="0"/>
  </r>
  <r>
    <x v="72"/>
    <x v="72"/>
    <s v="이비테크(주)_조명"/>
    <d v="2023-07-25T00:00:00"/>
    <s v="20230725-4042-1"/>
    <s v="파이프펜던트(600mm)"/>
    <x v="285"/>
    <x v="0"/>
  </r>
  <r>
    <x v="72"/>
    <x v="72"/>
    <s v="씬시어전자"/>
    <d v="2023-07-25T00:00:00"/>
    <s v="20230725-4045-1"/>
    <s v="LED모듈 SAMPLE 외"/>
    <x v="3754"/>
    <x v="0"/>
  </r>
  <r>
    <x v="72"/>
    <x v="72"/>
    <s v="태성산업(주)익산공장"/>
    <d v="2023-07-25T00:00:00"/>
    <s v="20230725-4046-1"/>
    <s v="BOX(3호)_53*37*27CM 외"/>
    <x v="3755"/>
    <x v="0"/>
  </r>
  <r>
    <x v="72"/>
    <x v="72"/>
    <s v="(유)풍남전력"/>
    <d v="2023-07-25T00:00:00"/>
    <s v="20230725-4048-1"/>
    <s v="전기공사(3상 380V 연장)"/>
    <x v="3756"/>
    <x v="0"/>
  </r>
  <r>
    <x v="72"/>
    <x v="72"/>
    <s v="미래SWT"/>
    <d v="2023-07-25T00:00:00"/>
    <s v="20230725-4049-1"/>
    <s v="원수공사(수압 증압)"/>
    <x v="3757"/>
    <x v="0"/>
  </r>
  <r>
    <x v="72"/>
    <x v="72"/>
    <s v="거봉테크"/>
    <d v="2023-07-25T00:00:00"/>
    <s v="20230725-4052-1"/>
    <s v="소켓(ODN1005-02(M)) 외"/>
    <x v="342"/>
    <x v="0"/>
  </r>
  <r>
    <x v="72"/>
    <x v="72"/>
    <s v="주식회사 엠티아이엠"/>
    <d v="2023-07-25T00:00:00"/>
    <s v="20230725-4054-1"/>
    <s v="CARRIER TAPE(OGR-102P/24mm) 외"/>
    <x v="3758"/>
    <x v="0"/>
  </r>
  <r>
    <x v="72"/>
    <x v="72"/>
    <s v="(주)지피엔이"/>
    <d v="2023-07-25T00:00:00"/>
    <s v="20230725-4055-1"/>
    <s v="ULTRA DRY-PAK 외"/>
    <x v="3594"/>
    <x v="0"/>
  </r>
  <r>
    <x v="72"/>
    <x v="72"/>
    <s v="(주)헤르메스전자"/>
    <d v="2023-07-25T00:00:00"/>
    <s v="20230725-4059-1"/>
    <s v="주사기용 CAP 외"/>
    <x v="3759"/>
    <x v="0"/>
  </r>
  <r>
    <x v="72"/>
    <x v="72"/>
    <s v="주식회사 코엔지바란스"/>
    <d v="2023-07-25T00:00:00"/>
    <s v="20230725-4060-1"/>
    <s v="Drill(ALC-EM4SC4)"/>
    <x v="1520"/>
    <x v="0"/>
  </r>
  <r>
    <x v="72"/>
    <x v="72"/>
    <s v="(주)솔룩스"/>
    <d v="2023-07-25T00:00:00"/>
    <s v="20230725-4065-1"/>
    <s v="무연 Solder bar(HSE-16)"/>
    <x v="3760"/>
    <x v="0"/>
  </r>
  <r>
    <x v="72"/>
    <x v="72"/>
    <s v="세종산업(주)"/>
    <d v="2023-07-25T00:00:00"/>
    <s v="20230725-4066-1"/>
    <s v="NEEDLE(21G/PLASTIC) 외"/>
    <x v="3651"/>
    <x v="0"/>
  </r>
  <r>
    <x v="72"/>
    <x v="72"/>
    <s v="와이에이씨가터(주)한국지점"/>
    <d v="2023-07-25T00:00:00"/>
    <s v="20230725-4067-1"/>
    <s v="CARRIER TAPE(CSP7500)"/>
    <x v="3670"/>
    <x v="0"/>
  </r>
  <r>
    <x v="72"/>
    <x v="72"/>
    <s v="동성유공압"/>
    <d v="2023-07-25T00:00:00"/>
    <s v="20230725-4069-1"/>
    <s v="수리(Transfer 누유현상)"/>
    <x v="283"/>
    <x v="0"/>
  </r>
  <r>
    <x v="72"/>
    <x v="72"/>
    <s v="신우전자(주)"/>
    <d v="2023-07-25T00:00:00"/>
    <s v="20230725-4073-1"/>
    <s v="EMPTY REEL(13&quot;*12mm)OD30 외"/>
    <x v="3761"/>
    <x v="0"/>
  </r>
  <r>
    <x v="72"/>
    <x v="72"/>
    <s v="(주)제이오텍"/>
    <d v="2023-07-25T00:00:00"/>
    <s v="20230725-4074-1"/>
    <s v="수리(OF-22 Main Board)"/>
    <x v="3762"/>
    <x v="0"/>
  </r>
  <r>
    <x v="72"/>
    <x v="72"/>
    <s v="유한회사 한국루브택"/>
    <d v="2023-07-25T00:00:00"/>
    <s v="20230725-4076-1"/>
    <s v="유압류(NUTO 46)"/>
    <x v="53"/>
    <x v="0"/>
  </r>
  <r>
    <x v="72"/>
    <x v="72"/>
    <s v="주식회사 카이엘코리아"/>
    <d v="2023-07-25T00:00:00"/>
    <s v="20230725-4078-1"/>
    <s v="Pyrosil Catridge MGK 600ml"/>
    <x v="405"/>
    <x v="0"/>
  </r>
  <r>
    <x v="72"/>
    <x v="72"/>
    <s v="신정상사"/>
    <d v="2023-07-25T00:00:00"/>
    <s v="20230725-7008-1"/>
    <s v="점보롤화장지"/>
    <x v="3718"/>
    <x v="0"/>
  </r>
  <r>
    <x v="72"/>
    <x v="72"/>
    <s v="우진ACT 호남지사"/>
    <d v="2023-07-25T00:00:00"/>
    <s v="20230725-7019-1"/>
    <s v="7월 방진화"/>
    <x v="75"/>
    <x v="0"/>
  </r>
  <r>
    <x v="72"/>
    <x v="72"/>
    <s v="영진철물공구백화점"/>
    <d v="2023-07-25T00:00:00"/>
    <s v="20230725-7022-1"/>
    <s v="쓰레기봉투 구입"/>
    <x v="3763"/>
    <x v="0"/>
  </r>
  <r>
    <x v="72"/>
    <x v="72"/>
    <s v="영광종합사무기"/>
    <d v="2023-07-25T00:00:00"/>
    <s v="20230725-7032-1"/>
    <s v="7월 복사용지,토너"/>
    <x v="70"/>
    <x v="0"/>
  </r>
  <r>
    <x v="72"/>
    <x v="72"/>
    <s v="(주)덕성테크팩"/>
    <d v="2023-07-26T00:00:00"/>
    <s v="20230726-4001-1"/>
    <s v="TAPE(BOX TAPE_50*50) 외"/>
    <x v="3764"/>
    <x v="0"/>
  </r>
  <r>
    <x v="72"/>
    <x v="72"/>
    <s v="(유)씨피전자"/>
    <d v="2023-07-26T00:00:00"/>
    <s v="20230726-4002-3"/>
    <s v="Plating Sample(V2) 외"/>
    <x v="3765"/>
    <x v="0"/>
  </r>
  <r>
    <x v="72"/>
    <x v="72"/>
    <s v="(주)한국알루미늄"/>
    <d v="2023-07-26T00:00:00"/>
    <s v="20230726-4004-1"/>
    <s v="운송비(AL CASE)"/>
    <x v="1790"/>
    <x v="0"/>
  </r>
  <r>
    <x v="72"/>
    <x v="72"/>
    <s v="노령종합상사"/>
    <d v="2023-07-26T00:00:00"/>
    <s v="20230726-4006-1"/>
    <s v="세메다인RXF(20g)"/>
    <x v="2954"/>
    <x v="0"/>
  </r>
  <r>
    <x v="72"/>
    <x v="72"/>
    <s v="(주)엔티에스"/>
    <d v="2023-07-26T00:00:00"/>
    <s v="20230726-4007-1"/>
    <s v="Probe Pin(SJ-52SF)"/>
    <x v="2641"/>
    <x v="0"/>
  </r>
  <r>
    <x v="72"/>
    <x v="72"/>
    <s v="민디자인"/>
    <d v="2023-07-26T00:00:00"/>
    <s v="20230726-4011-1"/>
    <s v="일일작업일보(A5)"/>
    <x v="74"/>
    <x v="0"/>
  </r>
  <r>
    <x v="72"/>
    <x v="72"/>
    <s v="건웅기계주식회사"/>
    <d v="2023-07-28T00:00:00"/>
    <s v="20230728-4001-1"/>
    <s v="박스 및 포장비(양문형) 외"/>
    <x v="3766"/>
    <x v="0"/>
  </r>
  <r>
    <x v="72"/>
    <x v="72"/>
    <s v="이비테크(주)_전자조사"/>
    <d v="2023-07-28T00:00:00"/>
    <s v="20230728-4002-1"/>
    <s v="전자조사(Wafer,Chip)"/>
    <x v="1817"/>
    <x v="0"/>
  </r>
  <r>
    <x v="72"/>
    <x v="72"/>
    <s v="D&amp;M사업부"/>
    <d v="2023-07-28T00:00:00"/>
    <s v="20230728-7002-1"/>
    <s v="사무용품 구입"/>
    <x v="2234"/>
    <x v="0"/>
  </r>
  <r>
    <x v="72"/>
    <x v="72"/>
    <s v="다온이엔지"/>
    <d v="2023-07-31T00:00:00"/>
    <s v="20230731-4001-1"/>
    <s v="수리(Spindle Inverter 외)"/>
    <x v="1998"/>
    <x v="0"/>
  </r>
  <r>
    <x v="72"/>
    <x v="72"/>
    <s v="D&amp;M사업부"/>
    <d v="2023-07-31T00:00:00"/>
    <s v="20230731-7002-2"/>
    <s v="7월분 소액현금(에이피팅 외)"/>
    <x v="3767"/>
    <x v="0"/>
  </r>
  <r>
    <x v="72"/>
    <x v="72"/>
    <s v="D&amp;M사업부"/>
    <d v="2023-08-02T00:00:00"/>
    <s v="20230802-7001-2"/>
    <s v="철물 구입"/>
    <x v="2242"/>
    <x v="0"/>
  </r>
  <r>
    <x v="72"/>
    <x v="72"/>
    <s v="대원산업전기"/>
    <d v="2023-08-14T00:00:00"/>
    <s v="20230814-7005-1"/>
    <s v="수리(신뢰성실 에어콤프레셔 유도전동기 교체)"/>
    <x v="1680"/>
    <x v="0"/>
  </r>
  <r>
    <x v="72"/>
    <x v="72"/>
    <s v="전일써스텍"/>
    <d v="2023-08-18T00:00:00"/>
    <s v="20230818-4001-1"/>
    <s v="레귤레이터 받침대(2.0t)"/>
    <x v="1471"/>
    <x v="0"/>
  </r>
  <r>
    <x v="72"/>
    <x v="72"/>
    <s v="(주)넥스트테크놀러지"/>
    <d v="2023-08-22T00:00:00"/>
    <s v="20230822-4001-1"/>
    <s v="크린룸 의자(스탠다드형)"/>
    <x v="3768"/>
    <x v="0"/>
  </r>
  <r>
    <x v="72"/>
    <x v="72"/>
    <s v="D&amp;M사업부"/>
    <d v="2023-08-22T00:00:00"/>
    <s v="20230822-7003-1"/>
    <s v="8월분 소액현금(건전지 외)"/>
    <x v="3769"/>
    <x v="0"/>
  </r>
  <r>
    <x v="72"/>
    <x v="72"/>
    <s v="(주)어드밴스메탈"/>
    <d v="2023-08-25T00:00:00"/>
    <s v="20230825-4003-1"/>
    <s v="SOLDER WIRE(0.8MM)무연"/>
    <x v="3770"/>
    <x v="0"/>
  </r>
  <r>
    <x v="72"/>
    <x v="72"/>
    <s v="지와이컨넥터"/>
    <d v="2023-08-25T00:00:00"/>
    <s v="20230825-4005-1"/>
    <s v="HARNESS(12505HS-1526-200MM) 외"/>
    <x v="3771"/>
    <x v="0"/>
  </r>
  <r>
    <x v="72"/>
    <x v="72"/>
    <s v="주식회사 그린텍"/>
    <d v="2023-08-25T00:00:00"/>
    <s v="20230825-4006-1"/>
    <s v="PCB(OGR-101P/Rev.F)_SAMPLE"/>
    <x v="905"/>
    <x v="0"/>
  </r>
  <r>
    <x v="72"/>
    <x v="72"/>
    <s v="대진기계(주)"/>
    <d v="2023-08-25T00:00:00"/>
    <s v="20230825-4008-1"/>
    <s v="수리(AIR COMPRESSOR PART 교체)"/>
    <x v="3772"/>
    <x v="0"/>
  </r>
  <r>
    <x v="72"/>
    <x v="72"/>
    <s v="민디자인"/>
    <d v="2023-08-25T00:00:00"/>
    <s v="20230825-4009-1"/>
    <s v="일일작업일보(A5)"/>
    <x v="74"/>
    <x v="0"/>
  </r>
  <r>
    <x v="72"/>
    <x v="72"/>
    <s v="창조물산"/>
    <d v="2023-08-25T00:00:00"/>
    <s v="20230825-4013-1"/>
    <s v="MIX용기(150cc) 외"/>
    <x v="217"/>
    <x v="0"/>
  </r>
  <r>
    <x v="72"/>
    <x v="72"/>
    <s v="대화테크글로벌(주)"/>
    <d v="2023-08-25T00:00:00"/>
    <s v="20230825-4014-1"/>
    <s v="수리(중심축 진공씰)"/>
    <x v="3614"/>
    <x v="0"/>
  </r>
  <r>
    <x v="72"/>
    <x v="72"/>
    <s v="우진ACT 호남지사"/>
    <d v="2023-08-25T00:00:00"/>
    <s v="20230825-4016-1"/>
    <s v="NY BAG (RIM,SEC)MU69-00131E 외"/>
    <x v="3773"/>
    <x v="0"/>
  </r>
  <r>
    <x v="72"/>
    <x v="72"/>
    <s v="(주)헤르메스전자"/>
    <d v="2023-08-25T00:00:00"/>
    <s v="20230825-4017-1"/>
    <s v="PROBE PIN(GSS135-M) 외"/>
    <x v="3774"/>
    <x v="0"/>
  </r>
  <r>
    <x v="72"/>
    <x v="72"/>
    <s v="부광하이텍(주)"/>
    <d v="2023-08-25T00:00:00"/>
    <s v="20230825-4018-1"/>
    <s v="TRAY(857) PET대전방지"/>
    <x v="3749"/>
    <x v="0"/>
  </r>
  <r>
    <x v="72"/>
    <x v="72"/>
    <s v="알엔에스 주식회사"/>
    <d v="2023-08-25T00:00:00"/>
    <s v="20230825-4019-1"/>
    <s v="PCB(OSD-1011M)_샘플"/>
    <x v="1519"/>
    <x v="0"/>
  </r>
  <r>
    <x v="72"/>
    <x v="72"/>
    <s v="(주)유피테크"/>
    <d v="2023-08-25T00:00:00"/>
    <s v="20230825-4026-1"/>
    <s v="METAL MASK(ODTLM-064CF-16B4(N)"/>
    <x v="75"/>
    <x v="0"/>
  </r>
  <r>
    <x v="72"/>
    <x v="72"/>
    <s v="토와화인 주식회사"/>
    <d v="2023-08-25T00:00:00"/>
    <s v="20230825-4027-1"/>
    <s v="DICING BLADE(RH03-SDCK3-N) 외"/>
    <x v="3227"/>
    <x v="0"/>
  </r>
  <r>
    <x v="72"/>
    <x v="72"/>
    <s v="(주)지피엔이"/>
    <d v="2023-08-25T00:00:00"/>
    <s v="20230825-4031-1"/>
    <s v="습도지시카드(3HIC-40L) 외"/>
    <x v="3594"/>
    <x v="0"/>
  </r>
  <r>
    <x v="72"/>
    <x v="72"/>
    <s v="거봉테크"/>
    <d v="2023-08-25T00:00:00"/>
    <s v="20230825-4034-1"/>
    <s v="PROBE PIN(G240C 6파이)"/>
    <x v="2523"/>
    <x v="0"/>
  </r>
  <r>
    <x v="72"/>
    <x v="72"/>
    <s v="익산세기냉동"/>
    <d v="2023-08-25T00:00:00"/>
    <s v="20230825-4036-1"/>
    <s v="PRE(1270*710*50T)"/>
    <x v="164"/>
    <x v="0"/>
  </r>
  <r>
    <x v="72"/>
    <x v="72"/>
    <s v="(주)코디스"/>
    <d v="2023-08-25T00:00:00"/>
    <s v="20230825-4039-1"/>
    <s v="DICING BLADE(KH25-2025-BG220) 외"/>
    <x v="3775"/>
    <x v="0"/>
  </r>
  <r>
    <x v="72"/>
    <x v="72"/>
    <s v="(주)덕성테크팩"/>
    <d v="2023-08-25T00:00:00"/>
    <s v="20230825-4041-1"/>
    <s v="실딩테이프(25*50)_BLACK 외"/>
    <x v="3776"/>
    <x v="0"/>
  </r>
  <r>
    <x v="72"/>
    <x v="72"/>
    <s v="유진시스템"/>
    <d v="2023-08-25T00:00:00"/>
    <s v="20230825-4042-1"/>
    <s v="PM센서 Y Type 상단 부품 외"/>
    <x v="1768"/>
    <x v="0"/>
  </r>
  <r>
    <x v="72"/>
    <x v="72"/>
    <s v="(주)대전지관"/>
    <d v="2023-08-25T00:00:00"/>
    <s v="20230825-4043-1"/>
    <s v="지관(Φ90*2400*4T)"/>
    <x v="3608"/>
    <x v="0"/>
  </r>
  <r>
    <x v="72"/>
    <x v="72"/>
    <s v="다온이엔지"/>
    <d v="2023-08-25T00:00:00"/>
    <s v="20230825-4044-1"/>
    <s v="수리(다이싱 DAD-640) 외"/>
    <x v="3777"/>
    <x v="0"/>
  </r>
  <r>
    <x v="72"/>
    <x v="72"/>
    <s v="(주)제이오텍"/>
    <d v="2023-08-25T00:00:00"/>
    <s v="20230825-4046-1"/>
    <s v="수리(OF-22 Main Board)"/>
    <x v="2153"/>
    <x v="0"/>
  </r>
  <r>
    <x v="72"/>
    <x v="72"/>
    <s v="태성산업(주)익산공장"/>
    <d v="2023-08-25T00:00:00"/>
    <s v="20230825-4049-1"/>
    <s v="BOX(2호)"/>
    <x v="1935"/>
    <x v="0"/>
  </r>
  <r>
    <x v="72"/>
    <x v="72"/>
    <s v="주식회사 성진테크"/>
    <d v="2023-08-25T00:00:00"/>
    <s v="20230825-4051-1"/>
    <s v="AD830 RUBBER COLLET BODY 외"/>
    <x v="1680"/>
    <x v="0"/>
  </r>
  <r>
    <x v="72"/>
    <x v="72"/>
    <s v="주식회사 153신성"/>
    <d v="2023-08-25T00:00:00"/>
    <s v="20230825-4052-1"/>
    <s v="이형제(NB500) 외"/>
    <x v="3778"/>
    <x v="0"/>
  </r>
  <r>
    <x v="72"/>
    <x v="72"/>
    <s v="세미위즈"/>
    <d v="2023-08-25T00:00:00"/>
    <s v="20230825-4059-1"/>
    <s v="수리(E/V Motor Drive Board) 외"/>
    <x v="3779"/>
    <x v="0"/>
  </r>
  <r>
    <x v="72"/>
    <x v="72"/>
    <s v="(주)한국알루미늄"/>
    <d v="2023-08-25T00:00:00"/>
    <s v="20230825-4061-1"/>
    <s v="운송비(AL CASE)"/>
    <x v="3602"/>
    <x v="0"/>
  </r>
  <r>
    <x v="72"/>
    <x v="72"/>
    <s v="씬시어전자"/>
    <d v="2023-08-25T00:00:00"/>
    <s v="20230825-4068-1"/>
    <s v="케이블타이(200mm) 외"/>
    <x v="3780"/>
    <x v="0"/>
  </r>
  <r>
    <x v="72"/>
    <x v="72"/>
    <s v="이엔엠 주식회사"/>
    <d v="2023-08-25T00:00:00"/>
    <s v="20230825-4071-1"/>
    <s v="SMPS(UPF200S48CQ2)"/>
    <x v="2262"/>
    <x v="0"/>
  </r>
  <r>
    <x v="72"/>
    <x v="72"/>
    <s v="(주)선일일렉콤"/>
    <d v="2023-08-25T00:00:00"/>
    <s v="20230825-4072-1"/>
    <s v="투광등 벽부형 브라켓"/>
    <x v="3781"/>
    <x v="0"/>
  </r>
  <r>
    <x v="72"/>
    <x v="72"/>
    <s v="우진ACT 호남지사"/>
    <d v="2023-08-25T00:00:00"/>
    <s v="20230825-7010-1"/>
    <s v="8월 안전화"/>
    <x v="1790"/>
    <x v="0"/>
  </r>
  <r>
    <x v="72"/>
    <x v="72"/>
    <s v="영광종합사무기"/>
    <d v="2023-08-25T00:00:00"/>
    <s v="20230825-7012-1"/>
    <s v="8월 복사용지"/>
    <x v="1790"/>
    <x v="0"/>
  </r>
  <r>
    <x v="72"/>
    <x v="72"/>
    <s v="삼전순약공업(주)대전지점"/>
    <d v="2023-08-28T00:00:00"/>
    <s v="20230828-4001-1"/>
    <s v="에탄올(반도체Grade/4L)"/>
    <x v="2701"/>
    <x v="0"/>
  </r>
  <r>
    <x v="72"/>
    <x v="72"/>
    <s v="(유)씨피전자"/>
    <d v="2023-08-28T00:00:00"/>
    <s v="20230828-4002-3"/>
    <s v="Plating Sample(V1, V1F) 외"/>
    <x v="3782"/>
    <x v="0"/>
  </r>
  <r>
    <x v="72"/>
    <x v="72"/>
    <s v="주식회사 수영산업"/>
    <d v="2023-08-28T00:00:00"/>
    <s v="20230828-4003-1"/>
    <s v="BOX(1.5호) 외"/>
    <x v="3783"/>
    <x v="0"/>
  </r>
  <r>
    <x v="72"/>
    <x v="72"/>
    <s v="콜엘리베이터 주식회사"/>
    <d v="2023-08-28T00:00:00"/>
    <s v="20230828-4004-1"/>
    <s v="수리(신관 승강기)"/>
    <x v="3705"/>
    <x v="0"/>
  </r>
  <r>
    <x v="72"/>
    <x v="72"/>
    <s v="상아기공"/>
    <d v="2023-08-28T00:00:00"/>
    <s v="20230828-4005-1"/>
    <s v="Auto Deflasher 부품 교체"/>
    <x v="2641"/>
    <x v="0"/>
  </r>
  <r>
    <x v="72"/>
    <x v="72"/>
    <s v="주식회사 삼창휴먼라이트"/>
    <d v="2023-08-28T00:00:00"/>
    <s v="20230828-4007-1"/>
    <s v="센서등(ODTLS-010-57K)"/>
    <x v="380"/>
    <x v="0"/>
  </r>
  <r>
    <x v="72"/>
    <x v="72"/>
    <s v="신정상사"/>
    <d v="2023-08-28T00:00:00"/>
    <s v="20230828-7017-1"/>
    <s v="점보롤화장지"/>
    <x v="3718"/>
    <x v="0"/>
  </r>
  <r>
    <x v="72"/>
    <x v="72"/>
    <s v="건웅기계주식회사"/>
    <d v="2023-08-30T00:00:00"/>
    <s v="20230830-4001-1"/>
    <s v="멀티빔스티커 부착 외"/>
    <x v="3784"/>
    <x v="0"/>
  </r>
  <r>
    <x v="72"/>
    <x v="72"/>
    <s v="신우전자(주)"/>
    <d v="2023-08-31T00:00:00"/>
    <s v="20230831-4001-1"/>
    <s v="EMPTY REEL(7&quot;*12mm) 외"/>
    <x v="3785"/>
    <x v="0"/>
  </r>
  <r>
    <x v="72"/>
    <x v="72"/>
    <s v="(주)휴먼텍"/>
    <d v="2023-08-31T00:00:00"/>
    <s v="20230831-4002-1"/>
    <s v="코팅스프레이(CW-6020)"/>
    <x v="2617"/>
    <x v="0"/>
  </r>
  <r>
    <x v="72"/>
    <x v="72"/>
    <s v="익산세기냉동"/>
    <d v="2023-08-31T00:00:00"/>
    <s v="20230831-4003-1"/>
    <s v="수리(SMT Line ACU)"/>
    <x v="3786"/>
    <x v="0"/>
  </r>
  <r>
    <x v="72"/>
    <x v="72"/>
    <s v="(주)스미스테크"/>
    <d v="2023-08-31T00:00:00"/>
    <s v="20230831-4004-1"/>
    <s v="MOISTURE BAG(425*510)"/>
    <x v="3148"/>
    <x v="0"/>
  </r>
  <r>
    <x v="72"/>
    <x v="72"/>
    <s v="세종산업(주)"/>
    <d v="2023-08-31T00:00:00"/>
    <s v="20230831-4005-1"/>
    <s v="실린지(10cc)"/>
    <x v="2641"/>
    <x v="0"/>
  </r>
  <r>
    <x v="72"/>
    <x v="72"/>
    <s v="D&amp;M사업부"/>
    <d v="2023-08-31T00:00:00"/>
    <s v="20230831-7027-1"/>
    <s v="8월분 소액현금(건전지 외)"/>
    <x v="3787"/>
    <x v="0"/>
  </r>
  <r>
    <x v="72"/>
    <x v="72"/>
    <s v="선일페이퍼"/>
    <d v="2023-09-11T00:00:00"/>
    <s v="20230911-4003-1"/>
    <s v="지관마개(Φ90)"/>
    <x v="695"/>
    <x v="0"/>
  </r>
  <r>
    <x v="72"/>
    <x v="72"/>
    <s v="주식회사 에이치아이옵틱"/>
    <d v="2023-09-11T00:00:00"/>
    <s v="20230911-4004-1"/>
    <s v="크리너(니트 3)"/>
    <x v="3788"/>
    <x v="0"/>
  </r>
  <r>
    <x v="72"/>
    <x v="72"/>
    <s v="두현하이텍"/>
    <d v="2023-09-18T00:00:00"/>
    <s v="20230918-4002-1"/>
    <s v="수리(Z축 Driver 보드)"/>
    <x v="3614"/>
    <x v="0"/>
  </r>
  <r>
    <x v="72"/>
    <x v="72"/>
    <s v="(주)레이닉스"/>
    <d v="2023-09-21T00:00:00"/>
    <s v="20230921-4001-1"/>
    <s v="PART(LASER MODULE/LM-7805MD)"/>
    <x v="1775"/>
    <x v="0"/>
  </r>
  <r>
    <x v="72"/>
    <x v="72"/>
    <s v="주식회사 성진하이텍"/>
    <d v="2023-09-21T00:00:00"/>
    <s v="20230921-4003-1"/>
    <s v="제어 리모컨 외"/>
    <x v="3789"/>
    <x v="0"/>
  </r>
  <r>
    <x v="72"/>
    <x v="72"/>
    <s v="엔디이"/>
    <d v="2023-09-21T00:00:00"/>
    <s v="20230921-4004-1"/>
    <s v="DC Power Supply(SPS-2K50MC)"/>
    <x v="704"/>
    <x v="0"/>
  </r>
  <r>
    <x v="72"/>
    <x v="72"/>
    <s v="(주)어드밴스메탈"/>
    <d v="2023-09-25T00:00:00"/>
    <s v="20230925-4003-1"/>
    <s v="무연 Solder bar(HSE-16) 외"/>
    <x v="3790"/>
    <x v="0"/>
  </r>
  <r>
    <x v="72"/>
    <x v="72"/>
    <s v="다온이엔지"/>
    <d v="2023-09-25T00:00:00"/>
    <s v="20230925-4004-1"/>
    <s v="Dicing DAD640/641 X LM Guide"/>
    <x v="1035"/>
    <x v="0"/>
  </r>
  <r>
    <x v="72"/>
    <x v="72"/>
    <s v="삼전순약공업(주)대전지점"/>
    <d v="2023-09-25T00:00:00"/>
    <s v="20230925-4006-1"/>
    <s v="에탄올(반도체Grade/4L)"/>
    <x v="3791"/>
    <x v="0"/>
  </r>
  <r>
    <x v="72"/>
    <x v="72"/>
    <s v="주식회사 성진테크"/>
    <d v="2023-09-25T00:00:00"/>
    <s v="20230925-4007-1"/>
    <s v="EPOXY-PIN(A-2800-800) 외"/>
    <x v="3792"/>
    <x v="0"/>
  </r>
  <r>
    <x v="72"/>
    <x v="72"/>
    <s v="(주)한국미스미"/>
    <d v="2023-09-25T00:00:00"/>
    <s v="20230925-4010-1"/>
    <s v="PROBE PIN(NP20-A) 외"/>
    <x v="3793"/>
    <x v="0"/>
  </r>
  <r>
    <x v="72"/>
    <x v="72"/>
    <s v="주식회사 수영산업"/>
    <d v="2023-09-25T00:00:00"/>
    <s v="20230925-4013-1"/>
    <s v="목형(1.5호 BOX) 외"/>
    <x v="2171"/>
    <x v="0"/>
  </r>
  <r>
    <x v="72"/>
    <x v="72"/>
    <s v="유진시스템"/>
    <d v="2023-09-25T00:00:00"/>
    <s v="20230925-4015-1"/>
    <s v="프린터센서 E/T 소켓"/>
    <x v="1471"/>
    <x v="0"/>
  </r>
  <r>
    <x v="72"/>
    <x v="72"/>
    <s v="덕성기획"/>
    <d v="2023-09-25T00:00:00"/>
    <s v="20230925-4018-1"/>
    <s v="라벨스티커(은무데드롱 70*25) 외"/>
    <x v="2787"/>
    <x v="0"/>
  </r>
  <r>
    <x v="72"/>
    <x v="72"/>
    <s v="건웅기계주식회사"/>
    <d v="2023-09-25T00:00:00"/>
    <s v="20230925-4019-1"/>
    <s v="박스 및 포장비(단문형/선박형) 외"/>
    <x v="3794"/>
    <x v="0"/>
  </r>
  <r>
    <x v="72"/>
    <x v="72"/>
    <s v="(주)유피테크"/>
    <d v="2023-09-25T00:00:00"/>
    <s v="20230925-4020-1"/>
    <s v="METAL MASK(ODTLM-064CA-16B25)"/>
    <x v="70"/>
    <x v="0"/>
  </r>
  <r>
    <x v="72"/>
    <x v="72"/>
    <s v="(주)헤르메스전자"/>
    <d v="2023-09-25T00:00:00"/>
    <s v="20230925-4021-1"/>
    <s v="전동 드라이버(EF080) 외"/>
    <x v="3795"/>
    <x v="0"/>
  </r>
  <r>
    <x v="72"/>
    <x v="72"/>
    <s v="동진폴리우레탄"/>
    <d v="2023-09-25T00:00:00"/>
    <s v="20230925-4022-1"/>
    <s v="완충제(PE,Φ90*20T)"/>
    <x v="1766"/>
    <x v="0"/>
  </r>
  <r>
    <x v="72"/>
    <x v="72"/>
    <s v="(주)지피엔이"/>
    <d v="2023-09-25T00:00:00"/>
    <s v="20230925-4023-1"/>
    <s v="습도지시카드(3HIC-40L) 외"/>
    <x v="3594"/>
    <x v="0"/>
  </r>
  <r>
    <x v="72"/>
    <x v="72"/>
    <s v="세종산업(주)"/>
    <d v="2023-09-25T00:00:00"/>
    <s v="20230925-4024-1"/>
    <s v="NEEDLE(18G/PLASTIC) 외"/>
    <x v="2945"/>
    <x v="0"/>
  </r>
  <r>
    <x v="72"/>
    <x v="72"/>
    <s v="세원옵틱스(주)"/>
    <d v="2023-09-25T00:00:00"/>
    <s v="20230925-4027-1"/>
    <s v="IR Cut Coating(OSD_1109BPF) 외"/>
    <x v="2495"/>
    <x v="0"/>
  </r>
  <r>
    <x v="72"/>
    <x v="72"/>
    <s v="MCT"/>
    <d v="2023-09-25T00:00:00"/>
    <s v="20230925-4028-1"/>
    <s v="TAPE(PI MASKING TAPE_ST-5335K)"/>
    <x v="3796"/>
    <x v="0"/>
  </r>
  <r>
    <x v="72"/>
    <x v="72"/>
    <s v="주식회사기륭데이타정보"/>
    <d v="2023-09-25T00:00:00"/>
    <s v="20230925-4029-1"/>
    <s v="LABEL(ART지/2도인쇄/65*40) 외"/>
    <x v="357"/>
    <x v="0"/>
  </r>
  <r>
    <x v="72"/>
    <x v="72"/>
    <s v="(주)코디스"/>
    <d v="2023-09-25T00:00:00"/>
    <s v="20230925-4037-1"/>
    <s v="DICING BLADE(KH25-1020-BG220) 외"/>
    <x v="3797"/>
    <x v="0"/>
  </r>
  <r>
    <x v="72"/>
    <x v="72"/>
    <s v="우진ACT 호남지사"/>
    <d v="2023-09-25T00:00:00"/>
    <s v="20230925-4045-1"/>
    <s v="BUBBLE(200*240) 외"/>
    <x v="3798"/>
    <x v="0"/>
  </r>
  <r>
    <x v="72"/>
    <x v="72"/>
    <s v="(주)덕성테크팩"/>
    <d v="2023-09-25T00:00:00"/>
    <s v="20230925-4047-1"/>
    <s v="DICING TAPE(PS500) 외"/>
    <x v="3799"/>
    <x v="0"/>
  </r>
  <r>
    <x v="72"/>
    <x v="72"/>
    <s v="(주)스미스테크"/>
    <d v="2023-09-25T00:00:00"/>
    <s v="20230925-4048-1"/>
    <s v="MBB(AL 270x510/292-3513-308)"/>
    <x v="2785"/>
    <x v="0"/>
  </r>
  <r>
    <x v="72"/>
    <x v="72"/>
    <s v="(주)웰탑테크노스"/>
    <d v="2023-09-25T00:00:00"/>
    <s v="20230925-4051-1"/>
    <s v="Electrode Holder"/>
    <x v="3800"/>
    <x v="0"/>
  </r>
  <r>
    <x v="72"/>
    <x v="72"/>
    <s v="(주)선일일렉콤"/>
    <d v="2023-09-25T00:00:00"/>
    <s v="20230925-4054-1"/>
    <s v="투광등 벽부형 브라켓"/>
    <x v="1680"/>
    <x v="0"/>
  </r>
  <r>
    <x v="72"/>
    <x v="72"/>
    <s v="태성산업(주)익산공장"/>
    <d v="2023-09-25T00:00:00"/>
    <s v="20230925-4056-1"/>
    <s v="BOX 간지(2층 18*2층) 외"/>
    <x v="3801"/>
    <x v="0"/>
  </r>
  <r>
    <x v="72"/>
    <x v="72"/>
    <s v="주식회사 엠티아이엠"/>
    <d v="2023-09-25T00:00:00"/>
    <s v="20230925-4057-1"/>
    <s v="CARRIER TAPE(ORI1210AS)_Rev.1 외"/>
    <x v="3802"/>
    <x v="0"/>
  </r>
  <r>
    <x v="72"/>
    <x v="72"/>
    <s v="신우전자(주)"/>
    <d v="2023-09-25T00:00:00"/>
    <s v="20230925-4060-1"/>
    <s v="EMPTY REEL(13&quot;*12mm)OD30 외"/>
    <x v="3803"/>
    <x v="0"/>
  </r>
  <r>
    <x v="72"/>
    <x v="72"/>
    <s v="(주)알텍"/>
    <d v="2023-09-25T00:00:00"/>
    <s v="20230925-4061-1"/>
    <s v="보안등기구 빛가리개"/>
    <x v="1733"/>
    <x v="0"/>
  </r>
  <r>
    <x v="72"/>
    <x v="72"/>
    <s v="씬시어전자"/>
    <d v="2023-09-25T00:00:00"/>
    <s v="20230925-4063-1"/>
    <s v="케이블타이(2.5*100mm) 외"/>
    <x v="3804"/>
    <x v="0"/>
  </r>
  <r>
    <x v="72"/>
    <x v="72"/>
    <s v="우명전자산업"/>
    <d v="2023-09-25T00:00:00"/>
    <s v="20230925-4064-1"/>
    <s v="PCB(LC-5000B_Sample)"/>
    <x v="695"/>
    <x v="0"/>
  </r>
  <r>
    <x v="72"/>
    <x v="72"/>
    <s v="(주)한국알루미늄"/>
    <d v="2023-09-25T00:00:00"/>
    <s v="20230925-4066-1"/>
    <s v="운송비(AL CASE) 외"/>
    <x v="2487"/>
    <x v="0"/>
  </r>
  <r>
    <x v="72"/>
    <x v="72"/>
    <s v="(주)솔룩스"/>
    <d v="2023-09-25T00:00:00"/>
    <s v="20230925-4070-1"/>
    <s v="무연솔더크림(NP303-LHGQ-20KR)"/>
    <x v="53"/>
    <x v="0"/>
  </r>
  <r>
    <x v="72"/>
    <x v="72"/>
    <s v="비투(B2)기술"/>
    <d v="2023-09-25T00:00:00"/>
    <s v="20230925-4071-1"/>
    <s v="도전성 1면접착 스폰지"/>
    <x v="3805"/>
    <x v="0"/>
  </r>
  <r>
    <x v="72"/>
    <x v="72"/>
    <s v="(주)케이비텍"/>
    <d v="2023-09-25T00:00:00"/>
    <s v="20230925-4074-1"/>
    <s v="SMPS(KL3065TMPF15A)"/>
    <x v="3806"/>
    <x v="0"/>
  </r>
  <r>
    <x v="72"/>
    <x v="72"/>
    <s v="티에스텍"/>
    <d v="2023-09-25T00:00:00"/>
    <s v="20230925-4076-1"/>
    <s v="DEK Screen Change Timing Blet"/>
    <x v="1790"/>
    <x v="0"/>
  </r>
  <r>
    <x v="72"/>
    <x v="72"/>
    <s v="주식회사 153신성"/>
    <d v="2023-09-25T00:00:00"/>
    <s v="20230925-4077-1"/>
    <s v="이형제(NA-NB-500) 외"/>
    <x v="3807"/>
    <x v="0"/>
  </r>
  <r>
    <x v="72"/>
    <x v="72"/>
    <s v="(유)풍남전력"/>
    <d v="2023-09-25T00:00:00"/>
    <s v="20230925-4081-1"/>
    <s v="전기공사(LED투광등교체)"/>
    <x v="1035"/>
    <x v="0"/>
  </r>
  <r>
    <x v="72"/>
    <x v="72"/>
    <s v="노령종합상사"/>
    <d v="2023-09-26T00:00:00"/>
    <s v="20230926-4005-1"/>
    <s v="세메다인RXF(20g)"/>
    <x v="2954"/>
    <x v="0"/>
  </r>
  <r>
    <x v="72"/>
    <x v="72"/>
    <s v="(유)씨피전자"/>
    <d v="2023-09-26T00:00:00"/>
    <s v="20230926-4007-1"/>
    <s v="Plating Sample(OL94TMLE-MINI) 외"/>
    <x v="3808"/>
    <x v="0"/>
  </r>
  <r>
    <x v="72"/>
    <x v="72"/>
    <s v="주식회사 비츠엘이디"/>
    <d v="2023-09-27T00:00:00"/>
    <s v="20230927-4001-1"/>
    <s v="LED조명(VL-AB10-13W) 외"/>
    <x v="3809"/>
    <x v="0"/>
  </r>
  <r>
    <x v="72"/>
    <x v="72"/>
    <s v="D&amp;M사업부"/>
    <d v="2023-09-30T00:00:00"/>
    <s v="20230930-7003-1"/>
    <s v="9월분 소액현금(스위치센서 외)"/>
    <x v="3810"/>
    <x v="0"/>
  </r>
  <r>
    <x v="72"/>
    <x v="72"/>
    <s v="RAYTRONJAPAN"/>
    <d v="2023-10-04T00:00:00"/>
    <s v="20231004-4003-1"/>
    <s v="밴드(MOBILON BAND)"/>
    <x v="752"/>
    <x v="0"/>
  </r>
  <r>
    <x v="72"/>
    <x v="72"/>
    <s v="HANWEI ELECTRONICS GROUP CORPORATION"/>
    <d v="2023-10-04T00:00:00"/>
    <s v="20231004-4004-1"/>
    <s v="BX616-CH4-CO-O2-H2S 외"/>
    <x v="3321"/>
    <x v="0"/>
  </r>
  <r>
    <x v="72"/>
    <x v="72"/>
    <s v="주식회사 유니언스"/>
    <d v="2023-10-04T00:00:00"/>
    <s v="20231004-4008-1"/>
    <s v="크리너(E-Z CLEAN)"/>
    <x v="3674"/>
    <x v="0"/>
  </r>
  <r>
    <x v="72"/>
    <x v="72"/>
    <s v="신정상사"/>
    <d v="2023-10-05T00:00:00"/>
    <s v="20231005-7003-1"/>
    <s v="점보롤화장지"/>
    <x v="3718"/>
    <x v="0"/>
  </r>
  <r>
    <x v="72"/>
    <x v="72"/>
    <s v="주식회사 에이치아이옵틱"/>
    <d v="2023-10-16T00:00:00"/>
    <s v="20231016-4003-1"/>
    <s v="크리너(니트 3)"/>
    <x v="3788"/>
    <x v="0"/>
  </r>
  <r>
    <x v="72"/>
    <x v="72"/>
    <s v="리노공업(주)서울지점"/>
    <d v="2023-10-16T00:00:00"/>
    <s v="20231016-4004-1"/>
    <s v="Leeno Socket(G070LTW) 외"/>
    <x v="74"/>
    <x v="0"/>
  </r>
  <r>
    <x v="72"/>
    <x v="72"/>
    <s v="D&amp;M사업부"/>
    <d v="2023-10-18T00:00:00"/>
    <s v="20231018-7003-1"/>
    <s v="10월분 소액현금(차단기 외)"/>
    <x v="3811"/>
    <x v="0"/>
  </r>
  <r>
    <x v="72"/>
    <x v="72"/>
    <s v="(주)알텍"/>
    <d v="2023-10-24T00:00:00"/>
    <s v="20231024-4002-1"/>
    <s v="가로등용 각도 조절기"/>
    <x v="73"/>
    <x v="0"/>
  </r>
  <r>
    <x v="72"/>
    <x v="72"/>
    <s v="우진ACT 호남지사"/>
    <d v="2023-10-25T00:00:00"/>
    <s v="20231025-4008-1"/>
    <s v="STICKY MAT(600*900) 외"/>
    <x v="3812"/>
    <x v="0"/>
  </r>
  <r>
    <x v="72"/>
    <x v="72"/>
    <s v="(주)유피테크"/>
    <d v="2023-10-25T00:00:00"/>
    <s v="20231025-4009-1"/>
    <s v="METAL MASK(ODTLM-096CA-16A32(N))"/>
    <x v="75"/>
    <x v="0"/>
  </r>
  <r>
    <x v="72"/>
    <x v="72"/>
    <s v="덕성기획"/>
    <d v="2023-10-25T00:00:00"/>
    <s v="20231025-4014-1"/>
    <s v="LABEL(에너지효율등급) 외"/>
    <x v="3726"/>
    <x v="0"/>
  </r>
  <r>
    <x v="72"/>
    <x v="72"/>
    <s v="태성산업(주)익산공장"/>
    <d v="2023-10-25T00:00:00"/>
    <s v="20231025-4019-1"/>
    <s v="BOX PAD(2호) 외"/>
    <x v="3813"/>
    <x v="0"/>
  </r>
  <r>
    <x v="72"/>
    <x v="72"/>
    <s v="(주)덕성테크팩"/>
    <d v="2023-10-25T00:00:00"/>
    <s v="20231025-4020-1"/>
    <s v="DICING TAPE(PS50U) 외"/>
    <x v="3814"/>
    <x v="0"/>
  </r>
  <r>
    <x v="72"/>
    <x v="72"/>
    <s v="부광하이텍(주)"/>
    <d v="2023-10-25T00:00:00"/>
    <s v="20231025-4022-1"/>
    <s v="TRAY(857) PET대전방지 외"/>
    <x v="3815"/>
    <x v="0"/>
  </r>
  <r>
    <x v="72"/>
    <x v="72"/>
    <s v="토와화인 주식회사"/>
    <d v="2023-10-25T00:00:00"/>
    <s v="20231025-4024-1"/>
    <s v="DICING BLADE(FM58-200-400)"/>
    <x v="1035"/>
    <x v="0"/>
  </r>
  <r>
    <x v="72"/>
    <x v="72"/>
    <s v="세종산업(주)"/>
    <d v="2023-10-25T00:00:00"/>
    <s v="20231025-4025-1"/>
    <s v="NEEDLE(30G*13/PLASTIC) 외"/>
    <x v="162"/>
    <x v="0"/>
  </r>
  <r>
    <x v="72"/>
    <x v="72"/>
    <s v="럭키산업"/>
    <d v="2023-10-25T00:00:00"/>
    <s v="20231025-4027-1"/>
    <s v="면봉"/>
    <x v="1668"/>
    <x v="0"/>
  </r>
  <r>
    <x v="72"/>
    <x v="72"/>
    <s v="(주)지피엔이"/>
    <d v="2023-10-25T00:00:00"/>
    <s v="20231025-4028-1"/>
    <s v="ULTRA DRY-PAK"/>
    <x v="3727"/>
    <x v="0"/>
  </r>
  <r>
    <x v="72"/>
    <x v="72"/>
    <s v="주식회사 성진테크"/>
    <d v="2023-10-25T00:00:00"/>
    <s v="20231025-4031-1"/>
    <s v="TEST HOLDER(KSH-2700-600-01-0) 외"/>
    <x v="3816"/>
    <x v="0"/>
  </r>
  <r>
    <x v="72"/>
    <x v="72"/>
    <s v="(주)코디스"/>
    <d v="2023-10-25T00:00:00"/>
    <s v="20231025-4032-1"/>
    <s v="DICING BLADE(KH35-10093)"/>
    <x v="2407"/>
    <x v="0"/>
  </r>
  <r>
    <x v="72"/>
    <x v="72"/>
    <s v="다온이엔지"/>
    <d v="2023-10-25T00:00:00"/>
    <s v="20231025-4033-1"/>
    <s v="수리(Spindle Inverter OCP)"/>
    <x v="1167"/>
    <x v="0"/>
  </r>
  <r>
    <x v="72"/>
    <x v="72"/>
    <s v="주식회사 금성전열"/>
    <d v="2023-10-25T00:00:00"/>
    <s v="20231025-4037-1"/>
    <s v="써머 커플(진공프레스용)"/>
    <x v="3279"/>
    <x v="0"/>
  </r>
  <r>
    <x v="72"/>
    <x v="72"/>
    <s v="노령종합상사"/>
    <d v="2023-10-25T00:00:00"/>
    <s v="20231025-4038-1"/>
    <s v="세메다인RXF(20g) 외"/>
    <x v="3817"/>
    <x v="0"/>
  </r>
  <r>
    <x v="72"/>
    <x v="72"/>
    <s v="거봉테크"/>
    <d v="2023-10-25T00:00:00"/>
    <s v="20231025-4039-1"/>
    <s v="P1 E/T 소켓"/>
    <x v="1680"/>
    <x v="0"/>
  </r>
  <r>
    <x v="72"/>
    <x v="72"/>
    <s v="한국특수가스(주)"/>
    <d v="2023-10-25T00:00:00"/>
    <s v="20231025-4040-1"/>
    <s v="알곤(90%)+수소(10%) 외"/>
    <x v="3818"/>
    <x v="0"/>
  </r>
  <r>
    <x v="72"/>
    <x v="72"/>
    <s v="씨엠코리아"/>
    <d v="2023-10-25T00:00:00"/>
    <s v="20231025-4041-1"/>
    <s v="TAPE(ST-8541DG)"/>
    <x v="3819"/>
    <x v="0"/>
  </r>
  <r>
    <x v="72"/>
    <x v="72"/>
    <s v="와이에이씨가터(주)한국지점"/>
    <d v="2023-10-25T00:00:00"/>
    <s v="20231025-4043-1"/>
    <s v="CARRIER TAPE(CSP7500)"/>
    <x v="3670"/>
    <x v="0"/>
  </r>
  <r>
    <x v="72"/>
    <x v="72"/>
    <s v="씬시어전자"/>
    <d v="2023-10-25T00:00:00"/>
    <s v="20231025-4044-1"/>
    <s v="케이블타이(200mm)"/>
    <x v="2365"/>
    <x v="0"/>
  </r>
  <r>
    <x v="72"/>
    <x v="72"/>
    <s v="주식회사 엠티아이엠"/>
    <d v="2023-10-25T00:00:00"/>
    <s v="20231025-4045-1"/>
    <s v="CARRIER TAPE(ORI1210AS)_Rev.1 외"/>
    <x v="3820"/>
    <x v="0"/>
  </r>
  <r>
    <x v="72"/>
    <x v="72"/>
    <s v="(주)한국알루미늄"/>
    <d v="2023-10-25T00:00:00"/>
    <s v="20231025-4049-1"/>
    <s v="운송비(AL CASE)"/>
    <x v="3602"/>
    <x v="0"/>
  </r>
  <r>
    <x v="72"/>
    <x v="72"/>
    <s v="이비테크(주)_조명"/>
    <d v="2023-10-25T00:00:00"/>
    <s v="20231025-4050-1"/>
    <s v="디밍스위치 외"/>
    <x v="2345"/>
    <x v="0"/>
  </r>
  <r>
    <x v="72"/>
    <x v="72"/>
    <s v="비투(B2)기술"/>
    <d v="2023-10-25T00:00:00"/>
    <s v="20231025-4055-1"/>
    <s v="도전성 1면접착 스폰지"/>
    <x v="3821"/>
    <x v="0"/>
  </r>
  <r>
    <x v="72"/>
    <x v="72"/>
    <s v="(주)청용산업"/>
    <d v="2023-10-25T00:00:00"/>
    <s v="20231025-4057-1"/>
    <s v="TUBE(OGT-203T)"/>
    <x v="3625"/>
    <x v="0"/>
  </r>
  <r>
    <x v="72"/>
    <x v="72"/>
    <s v="(주)헤르메스전자"/>
    <d v="2023-10-25T00:00:00"/>
    <s v="20231025-4058-1"/>
    <s v="PC_POWER_SUPPLY 외"/>
    <x v="3822"/>
    <x v="0"/>
  </r>
  <r>
    <x v="72"/>
    <x v="72"/>
    <s v="유니레즈(주)"/>
    <d v="2023-10-25T00:00:00"/>
    <s v="20231025-4059-1"/>
    <s v="REEL TAPING"/>
    <x v="3823"/>
    <x v="0"/>
  </r>
  <r>
    <x v="72"/>
    <x v="72"/>
    <s v="(주)솔룩스"/>
    <d v="2023-10-25T00:00:00"/>
    <s v="20231025-4060-1"/>
    <s v="무연솔더크림(NP303-LHGQ-20KR)"/>
    <x v="53"/>
    <x v="0"/>
  </r>
  <r>
    <x v="72"/>
    <x v="72"/>
    <s v="주식회사 153신성"/>
    <d v="2023-10-25T00:00:00"/>
    <s v="20231025-4061-1"/>
    <s v="이형제(NA-NB-500) 외"/>
    <x v="3824"/>
    <x v="0"/>
  </r>
  <r>
    <x v="72"/>
    <x v="72"/>
    <s v="신우전자(주)"/>
    <d v="2023-10-25T00:00:00"/>
    <s v="20231025-4062-1"/>
    <s v="EMPTY REEL(7&quot;*12mm)"/>
    <x v="3709"/>
    <x v="0"/>
  </r>
  <r>
    <x v="72"/>
    <x v="72"/>
    <s v="영광종합사무기"/>
    <d v="2023-10-25T00:00:00"/>
    <s v="20231025-7026-1"/>
    <s v="10월 복사용지"/>
    <x v="1790"/>
    <x v="0"/>
  </r>
  <r>
    <x v="72"/>
    <x v="72"/>
    <s v="남성상사"/>
    <d v="2023-10-26T00:00:00"/>
    <s v="20231026-4001-1"/>
    <s v="체결 Band(240~305 pie용)"/>
    <x v="1471"/>
    <x v="0"/>
  </r>
  <r>
    <x v="72"/>
    <x v="72"/>
    <s v="(유)씨피전자"/>
    <d v="2023-10-26T00:00:00"/>
    <s v="20231026-4005-3"/>
    <s v="Plating Sample(V2)"/>
    <x v="3825"/>
    <x v="0"/>
  </r>
  <r>
    <x v="72"/>
    <x v="72"/>
    <s v="(주)케이비텍"/>
    <d v="2023-10-26T00:00:00"/>
    <s v="20231026-4007-1"/>
    <s v="SMPS(KL3065TMPF15A)"/>
    <x v="3826"/>
    <x v="0"/>
  </r>
  <r>
    <x v="72"/>
    <x v="72"/>
    <s v="건웅기계주식회사"/>
    <d v="2023-10-30T00:00:00"/>
    <s v="20231030-4001-1"/>
    <s v="박스 및 포장비(양문형) 외"/>
    <x v="3827"/>
    <x v="0"/>
  </r>
  <r>
    <x v="72"/>
    <x v="72"/>
    <s v="주식회사 티에이치엘"/>
    <d v="2023-10-31T00:00:00"/>
    <s v="20231031-4001-1"/>
    <s v="에어로젯 노즐 32G 외"/>
    <x v="3279"/>
    <x v="0"/>
  </r>
  <r>
    <x v="72"/>
    <x v="72"/>
    <s v="경춘산업마대"/>
    <d v="2023-10-31T00:00:00"/>
    <s v="20231031-7013-1"/>
    <s v="마대"/>
    <x v="3828"/>
    <x v="0"/>
  </r>
  <r>
    <x v="72"/>
    <x v="72"/>
    <s v="D&amp;M사업부"/>
    <d v="2023-10-31T00:00:00"/>
    <s v="20231031-7016-1"/>
    <s v="10월분 소액현금(비이커 외)"/>
    <x v="2843"/>
    <x v="0"/>
  </r>
  <r>
    <x v="72"/>
    <x v="72"/>
    <s v="주식회사 성진하이텍"/>
    <d v="2023-11-06T00:00:00"/>
    <s v="20231106-4001-4"/>
    <s v="ODTAT-012M15KW-V2 외"/>
    <x v="3829"/>
    <x v="0"/>
  </r>
  <r>
    <x v="72"/>
    <x v="72"/>
    <s v="퍼팩시스템"/>
    <d v="2023-11-06T00:00:00"/>
    <s v="20231106-4002-1"/>
    <s v="수리(B/F 모터 ASSY)"/>
    <x v="3830"/>
    <x v="0"/>
  </r>
  <r>
    <x v="72"/>
    <x v="72"/>
    <s v="세미위즈"/>
    <d v="2023-11-06T00:00:00"/>
    <s v="20231106-4004-1"/>
    <s v="수리(W/B Pc Main Board) 외"/>
    <x v="2719"/>
    <x v="0"/>
  </r>
  <r>
    <x v="72"/>
    <x v="72"/>
    <s v="주식회사 타니"/>
    <d v="2023-11-06T00:00:00"/>
    <s v="20231106-4005-1"/>
    <s v="소형 전광판"/>
    <x v="2983"/>
    <x v="0"/>
  </r>
  <r>
    <x v="72"/>
    <x v="72"/>
    <s v="신정상사"/>
    <d v="2023-11-13T00:00:00"/>
    <s v="20231113-7015-1"/>
    <s v="점보롤화장지"/>
    <x v="3718"/>
    <x v="0"/>
  </r>
  <r>
    <x v="72"/>
    <x v="72"/>
    <s v="이비테크(주)_전자조사"/>
    <d v="2023-11-16T00:00:00"/>
    <s v="20231116-4001-1"/>
    <s v="전자조사(Wafer,Chip)"/>
    <x v="1680"/>
    <x v="0"/>
  </r>
  <r>
    <x v="72"/>
    <x v="72"/>
    <s v="삼전순약공업(주)대전지점"/>
    <d v="2023-11-17T00:00:00"/>
    <s v="20231117-4003-1"/>
    <s v="에탄올(반도체Grade/4L)"/>
    <x v="2701"/>
    <x v="0"/>
  </r>
  <r>
    <x v="72"/>
    <x v="72"/>
    <s v="효성모터"/>
    <d v="2023-11-20T00:00:00"/>
    <s v="20231120-4002-1"/>
    <s v="수리(Cooling tower 냉각수 순환모터)"/>
    <x v="2131"/>
    <x v="0"/>
  </r>
  <r>
    <x v="72"/>
    <x v="72"/>
    <s v="영광종합사무기"/>
    <d v="2023-11-24T00:00:00"/>
    <s v="20231124-7012-1"/>
    <s v="11월 복사용지"/>
    <x v="1790"/>
    <x v="0"/>
  </r>
  <r>
    <x v="72"/>
    <x v="72"/>
    <s v="주식회사 그린텍"/>
    <d v="2023-11-25T00:00:00"/>
    <s v="20231125-4001-1"/>
    <s v="PCB(OP30M2-TMF3)_A03"/>
    <x v="431"/>
    <x v="0"/>
  </r>
  <r>
    <x v="72"/>
    <x v="72"/>
    <s v="(주)어드밴스메탈"/>
    <d v="2023-11-25T00:00:00"/>
    <s v="20231125-4003-1"/>
    <s v="SOLDER WIRE(0.8MM)무연"/>
    <x v="3831"/>
    <x v="0"/>
  </r>
  <r>
    <x v="72"/>
    <x v="72"/>
    <s v="지와이컨넥터"/>
    <d v="2023-11-25T00:00:00"/>
    <s v="20231125-4007-1"/>
    <s v="HARNESS(12505HS-1526-200MM) 외"/>
    <x v="3832"/>
    <x v="0"/>
  </r>
  <r>
    <x v="72"/>
    <x v="72"/>
    <s v="우진ACT 호남지사"/>
    <d v="2023-11-25T00:00:00"/>
    <s v="20231125-4010-1"/>
    <s v="토시 외"/>
    <x v="3833"/>
    <x v="0"/>
  </r>
  <r>
    <x v="72"/>
    <x v="72"/>
    <s v="(주)한국알루미늄"/>
    <d v="2023-11-25T00:00:00"/>
    <s v="20231125-4014-1"/>
    <s v="운송비(AL CASE)"/>
    <x v="3602"/>
    <x v="0"/>
  </r>
  <r>
    <x v="72"/>
    <x v="72"/>
    <s v="주식회사 엠티아이엠"/>
    <d v="2023-11-25T00:00:00"/>
    <s v="20231125-4015-1"/>
    <s v="COVER TAPE(CSL-Z7302) 외"/>
    <x v="3834"/>
    <x v="0"/>
  </r>
  <r>
    <x v="72"/>
    <x v="72"/>
    <s v="부광하이텍(주)"/>
    <d v="2023-11-25T00:00:00"/>
    <s v="20231125-4016-1"/>
    <s v="TRAY(7-SEGMENT/LS-0610WA/BK-653)"/>
    <x v="3835"/>
    <x v="0"/>
  </r>
  <r>
    <x v="72"/>
    <x v="72"/>
    <s v="동진폴리우레탄"/>
    <d v="2023-11-25T00:00:00"/>
    <s v="20231125-4017-1"/>
    <s v="완충제(PE,Φ90*20T)"/>
    <x v="1766"/>
    <x v="0"/>
  </r>
  <r>
    <x v="72"/>
    <x v="72"/>
    <s v="유진시스템"/>
    <d v="2023-11-25T00:00:00"/>
    <s v="20231125-4018-1"/>
    <s v="1CH-HUD Holder 조립 Jig Clamp 외"/>
    <x v="3836"/>
    <x v="0"/>
  </r>
  <r>
    <x v="72"/>
    <x v="72"/>
    <s v="이비테크(주)_조명"/>
    <d v="2023-11-25T00:00:00"/>
    <s v="20231125-4019-1"/>
    <s v="원형직부등 15W"/>
    <x v="1674"/>
    <x v="0"/>
  </r>
  <r>
    <x v="72"/>
    <x v="72"/>
    <s v="주식회사 케이엠디솔루션"/>
    <d v="2023-11-25T00:00:00"/>
    <s v="20231125-4022-1"/>
    <s v="TAPE(내열 테이프)"/>
    <x v="2328"/>
    <x v="0"/>
  </r>
  <r>
    <x v="72"/>
    <x v="72"/>
    <s v="(주)헤르메스전자"/>
    <d v="2023-11-25T00:00:00"/>
    <s v="20231125-4023-1"/>
    <s v="LED PAR30 확산형 외"/>
    <x v="3837"/>
    <x v="0"/>
  </r>
  <r>
    <x v="72"/>
    <x v="72"/>
    <s v="주식회사 성진테크"/>
    <d v="2023-11-25T00:00:00"/>
    <s v="20231125-4024-1"/>
    <s v="EPOXY PIN(2.85-1.41-0.25-0.27-0.27-H1.0-14.4L) 외"/>
    <x v="3838"/>
    <x v="0"/>
  </r>
  <r>
    <x v="72"/>
    <x v="72"/>
    <s v="(주)코디스"/>
    <d v="2023-11-25T00:00:00"/>
    <s v="20231125-4027-1"/>
    <s v="DICING BLADE(KH25-2025-BG220) 외"/>
    <x v="3839"/>
    <x v="0"/>
  </r>
  <r>
    <x v="72"/>
    <x v="72"/>
    <s v="(주)지피엔이"/>
    <d v="2023-11-25T00:00:00"/>
    <s v="20231125-4029-1"/>
    <s v="습도지시카드(3HIC-40L) 외"/>
    <x v="3594"/>
    <x v="0"/>
  </r>
  <r>
    <x v="72"/>
    <x v="72"/>
    <s v="다온이엔지"/>
    <d v="2023-11-25T00:00:00"/>
    <s v="20231125-4030-1"/>
    <s v="수리(Y-Axis LM Guide)"/>
    <x v="3632"/>
    <x v="0"/>
  </r>
  <r>
    <x v="72"/>
    <x v="72"/>
    <s v="익산세기냉동"/>
    <d v="2023-11-25T00:00:00"/>
    <s v="20231125-4033-1"/>
    <s v="다풍량해파휠타 외"/>
    <x v="1817"/>
    <x v="0"/>
  </r>
  <r>
    <x v="72"/>
    <x v="72"/>
    <s v="주식회사 파인옵토디바이스"/>
    <d v="2023-11-25T00:00:00"/>
    <s v="20231125-4041-1"/>
    <s v="LED(STW8A2PD-B3)"/>
    <x v="3840"/>
    <x v="0"/>
  </r>
  <r>
    <x v="72"/>
    <x v="72"/>
    <s v="씬시어전자"/>
    <d v="2023-11-25T00:00:00"/>
    <s v="20231125-4047-1"/>
    <s v="접착제(SUPER X-8008) 외"/>
    <x v="3841"/>
    <x v="0"/>
  </r>
  <r>
    <x v="72"/>
    <x v="72"/>
    <s v="주식회사 153신성"/>
    <d v="2023-11-25T00:00:00"/>
    <s v="20231125-4050-1"/>
    <s v="이형제(NB500) 외"/>
    <x v="3617"/>
    <x v="0"/>
  </r>
  <r>
    <x v="72"/>
    <x v="72"/>
    <s v="(주)솔룩스"/>
    <d v="2023-11-25T00:00:00"/>
    <s v="20231125-4054-1"/>
    <s v="무연솔더크림(NP303-LHGQ-20KR) 외"/>
    <x v="3842"/>
    <x v="0"/>
  </r>
  <r>
    <x v="72"/>
    <x v="72"/>
    <s v="유한회사 두성케이블"/>
    <d v="2023-11-25T00:00:00"/>
    <s v="20231125-4057-1"/>
    <s v="CABLE(28AWG*3C/주석도금) 외"/>
    <x v="1035"/>
    <x v="0"/>
  </r>
  <r>
    <x v="72"/>
    <x v="72"/>
    <s v="(유)씨피전자"/>
    <d v="2023-11-27T00:00:00"/>
    <s v="20231127-4005-1"/>
    <s v="Plating Sample(OPU13TLE) 외"/>
    <x v="3843"/>
    <x v="0"/>
  </r>
  <r>
    <x v="72"/>
    <x v="72"/>
    <s v="(주)덕성테크팩"/>
    <d v="2023-11-27T00:00:00"/>
    <s v="20231127-4008-1"/>
    <s v="DICING TAPE(PS50U) 외"/>
    <x v="3844"/>
    <x v="0"/>
  </r>
  <r>
    <x v="72"/>
    <x v="72"/>
    <s v="주식회사 유니언스"/>
    <d v="2023-11-27T00:00:00"/>
    <s v="20231127-4018-1"/>
    <s v="크리너(E-Z CLEAN)"/>
    <x v="3283"/>
    <x v="0"/>
  </r>
  <r>
    <x v="72"/>
    <x v="72"/>
    <s v="건웅기계주식회사"/>
    <d v="2023-11-28T00:00:00"/>
    <s v="20231128-4003-1"/>
    <s v="박스 및 포장비(양문형) 외"/>
    <x v="3845"/>
    <x v="0"/>
  </r>
  <r>
    <x v="72"/>
    <x v="72"/>
    <s v="D&amp;M사업부"/>
    <d v="2023-11-30T00:00:00"/>
    <s v="20231130-7011-1"/>
    <s v="11월분 소액현금(핸드드릴 비트 외)"/>
    <x v="3846"/>
    <x v="0"/>
  </r>
  <r>
    <x v="72"/>
    <x v="72"/>
    <s v="주식회사 더유엠에스"/>
    <d v="2023-12-04T00:00:00"/>
    <s v="20231204-4005-1"/>
    <s v="동작감지센서보드"/>
    <x v="1471"/>
    <x v="0"/>
  </r>
  <r>
    <x v="72"/>
    <x v="72"/>
    <s v="(주)에이멕"/>
    <d v="2023-12-11T00:00:00"/>
    <s v="20231211-4008-1"/>
    <s v="농축연마액(73A)"/>
    <x v="73"/>
    <x v="0"/>
  </r>
  <r>
    <x v="72"/>
    <x v="72"/>
    <s v="D&amp;M사업부"/>
    <d v="2023-12-11T00:00:00"/>
    <s v="20231211-7020-1"/>
    <s v="12월분 소액현금(램프 외)"/>
    <x v="3847"/>
    <x v="0"/>
  </r>
  <r>
    <x v="72"/>
    <x v="72"/>
    <s v="(유)전북전기관리소"/>
    <d v="2023-12-18T00:00:00"/>
    <s v="20231218-7007-1"/>
    <s v="화장실 전등 교체"/>
    <x v="3848"/>
    <x v="0"/>
  </r>
  <r>
    <x v="72"/>
    <x v="72"/>
    <s v="익산세기냉동"/>
    <d v="2023-12-20T00:00:00"/>
    <s v="20231220-4002-1"/>
    <s v="부직포(ACU)_20M"/>
    <x v="1718"/>
    <x v="0"/>
  </r>
  <r>
    <x v="72"/>
    <x v="72"/>
    <s v="덕성기획"/>
    <d v="2023-12-21T00:00:00"/>
    <s v="20231221-4001-1"/>
    <s v="라벨스티커(은무데드롱 90*100)"/>
    <x v="2523"/>
    <x v="0"/>
  </r>
  <r>
    <x v="72"/>
    <x v="72"/>
    <s v="대진기계(주)"/>
    <d v="2023-12-22T00:00:00"/>
    <s v="20231222-4001-1"/>
    <s v="수리(AIR COMPRESSOR MOTOR)"/>
    <x v="3849"/>
    <x v="0"/>
  </r>
  <r>
    <x v="72"/>
    <x v="72"/>
    <s v="(주)헤르메스전자"/>
    <d v="2023-12-22T00:00:00"/>
    <s v="20231222-4002-1"/>
    <s v="삼성 프린트 토너 정품+재생품 SET 외"/>
    <x v="3850"/>
    <x v="0"/>
  </r>
  <r>
    <x v="72"/>
    <x v="72"/>
    <s v="와이에이씨가터(주)한국지점"/>
    <d v="2023-12-25T00:00:00"/>
    <s v="20231225-4004-1"/>
    <s v="CARRIER TAPE(CSP7500)"/>
    <x v="3670"/>
    <x v="0"/>
  </r>
  <r>
    <x v="72"/>
    <x v="72"/>
    <s v="(주)덕성테크팩"/>
    <d v="2023-12-25T00:00:00"/>
    <s v="20231225-4005-1"/>
    <s v="DICING TAPE(PS50U) 외"/>
    <x v="3851"/>
    <x v="0"/>
  </r>
  <r>
    <x v="72"/>
    <x v="72"/>
    <s v="지와이컨넥터"/>
    <d v="2023-12-25T00:00:00"/>
    <s v="20231225-4006-1"/>
    <s v="HARNESS(12505HS-1526-250MM)"/>
    <x v="436"/>
    <x v="0"/>
  </r>
  <r>
    <x v="72"/>
    <x v="72"/>
    <s v="삼한유공압"/>
    <d v="2023-12-25T00:00:00"/>
    <s v="20231225-4007-1"/>
    <s v="AIR CYL(ADQ2A50-100DC)"/>
    <x v="2694"/>
    <x v="0"/>
  </r>
  <r>
    <x v="72"/>
    <x v="72"/>
    <s v="유진시스템"/>
    <d v="2023-12-25T00:00:00"/>
    <s v="20231225-4008-1"/>
    <s v="액상 Mold Type Tape 부착 Jig 외"/>
    <x v="3852"/>
    <x v="0"/>
  </r>
  <r>
    <x v="72"/>
    <x v="72"/>
    <s v="인텍"/>
    <d v="2023-12-25T00:00:00"/>
    <s v="20231225-4010-1"/>
    <s v="V1 TRIM 구조변경"/>
    <x v="3705"/>
    <x v="0"/>
  </r>
  <r>
    <x v="72"/>
    <x v="72"/>
    <s v="주식회사 성진테크"/>
    <d v="2023-12-25T00:00:00"/>
    <s v="20231225-4012-1"/>
    <s v="COLLET(300-180-17L-BK) 외"/>
    <x v="2596"/>
    <x v="0"/>
  </r>
  <r>
    <x v="72"/>
    <x v="72"/>
    <s v="주식회사 금성전열"/>
    <d v="2023-12-25T00:00:00"/>
    <s v="20231225-4013-1"/>
    <s v="써머 커플(진공프레스용)"/>
    <x v="3279"/>
    <x v="0"/>
  </r>
  <r>
    <x v="72"/>
    <x v="72"/>
    <s v="세종산업(주)"/>
    <d v="2023-12-25T00:00:00"/>
    <s v="20231225-4014-1"/>
    <s v="실린지(10cc) 외"/>
    <x v="1775"/>
    <x v="0"/>
  </r>
  <r>
    <x v="72"/>
    <x v="72"/>
    <s v="(주)한국미스미"/>
    <d v="2023-12-25T00:00:00"/>
    <s v="20231225-4016-1"/>
    <s v="PROBE PIN(NPT018-B) 외"/>
    <x v="3853"/>
    <x v="0"/>
  </r>
  <r>
    <x v="72"/>
    <x v="72"/>
    <s v="우명전자산업"/>
    <d v="2023-12-25T00:00:00"/>
    <s v="20231225-4017-1"/>
    <s v="PCB(LC-5000B_Sample)"/>
    <x v="695"/>
    <x v="0"/>
  </r>
  <r>
    <x v="72"/>
    <x v="72"/>
    <s v="주식회사 엠티아이엠"/>
    <d v="2023-12-25T00:00:00"/>
    <s v="20231225-4021-1"/>
    <s v="CARRIER TAPE(OGR-102P/24mm) 외"/>
    <x v="3854"/>
    <x v="0"/>
  </r>
  <r>
    <x v="72"/>
    <x v="72"/>
    <s v="태성산업(주)익산공장"/>
    <d v="2023-12-25T00:00:00"/>
    <s v="20231225-4023-1"/>
    <s v="BOX(2호)"/>
    <x v="1935"/>
    <x v="0"/>
  </r>
  <r>
    <x v="72"/>
    <x v="72"/>
    <s v="(주)지피엔이"/>
    <d v="2023-12-25T00:00:00"/>
    <s v="20231225-4026-1"/>
    <s v="습도지시카드(3HIC-40L) 외"/>
    <x v="3594"/>
    <x v="0"/>
  </r>
  <r>
    <x v="72"/>
    <x v="72"/>
    <s v="(주)코디스"/>
    <d v="2023-12-25T00:00:00"/>
    <s v="20231225-4028-1"/>
    <s v="DICING BLADE(KH25-2025-BG220) 외"/>
    <x v="3615"/>
    <x v="0"/>
  </r>
  <r>
    <x v="72"/>
    <x v="72"/>
    <s v="주식회사 비츠엘이디"/>
    <d v="2023-12-25T00:00:00"/>
    <s v="20231225-4030-1"/>
    <s v="SMPS 경관조명 용 컨버터"/>
    <x v="324"/>
    <x v="0"/>
  </r>
  <r>
    <x v="72"/>
    <x v="72"/>
    <s v="우진ACT 호남지사"/>
    <d v="2023-12-25T00:00:00"/>
    <s v="20231225-4031-1"/>
    <s v="R-141B 외"/>
    <x v="3855"/>
    <x v="0"/>
  </r>
  <r>
    <x v="72"/>
    <x v="72"/>
    <s v="주식회사 153신성"/>
    <d v="2023-12-25T00:00:00"/>
    <s v="20231225-4036-1"/>
    <s v="이형제(NA-NB-500)"/>
    <x v="3856"/>
    <x v="0"/>
  </r>
  <r>
    <x v="72"/>
    <x v="72"/>
    <s v="부광하이텍(주)"/>
    <d v="2023-12-25T00:00:00"/>
    <s v="20231225-4038-1"/>
    <s v="TRAY(1CH HUD_BK808호)"/>
    <x v="3857"/>
    <x v="0"/>
  </r>
  <r>
    <x v="72"/>
    <x v="72"/>
    <s v="이비테크(주)_조명"/>
    <d v="2023-12-25T00:00:00"/>
    <s v="20231225-4039-1"/>
    <s v="ODTLS-010-57K 외"/>
    <x v="3858"/>
    <x v="0"/>
  </r>
  <r>
    <x v="72"/>
    <x v="72"/>
    <s v="(주)대전지관"/>
    <d v="2023-12-25T00:00:00"/>
    <s v="20231225-4044-1"/>
    <s v="지관(Φ90*2400*4T) 외"/>
    <x v="3859"/>
    <x v="0"/>
  </r>
  <r>
    <x v="72"/>
    <x v="72"/>
    <s v="세원옵틱스(주)"/>
    <d v="2023-12-26T00:00:00"/>
    <s v="20231226-4003-1"/>
    <s v="IR Cut Coating(OSD_1109BPF)"/>
    <x v="3860"/>
    <x v="0"/>
  </r>
  <r>
    <x v="72"/>
    <x v="72"/>
    <s v="신우전자(주)"/>
    <d v="2023-12-26T00:00:00"/>
    <s v="20231226-4005-1"/>
    <s v="EMPTY REEL(13&quot;*12mm)OD30"/>
    <x v="3861"/>
    <x v="0"/>
  </r>
  <r>
    <x v="72"/>
    <x v="72"/>
    <s v="씬시어전자"/>
    <d v="2023-12-26T00:00:00"/>
    <s v="20231226-4010-1"/>
    <s v="POE 인젝터 외"/>
    <x v="3862"/>
    <x v="0"/>
  </r>
  <r>
    <x v="72"/>
    <x v="72"/>
    <s v="영광종합사무기"/>
    <d v="2023-12-26T00:00:00"/>
    <s v="20231226-7006-1"/>
    <s v="12월 복사용지외"/>
    <x v="2487"/>
    <x v="0"/>
  </r>
  <r>
    <x v="72"/>
    <x v="72"/>
    <s v="건웅기계주식회사"/>
    <d v="2023-12-27T00:00:00"/>
    <s v="20231227-4001-1"/>
    <s v="박스 및 포장비(단문형/선박형) 외"/>
    <x v="3863"/>
    <x v="0"/>
  </r>
  <r>
    <x v="72"/>
    <x v="72"/>
    <s v="신정상사"/>
    <d v="2023-12-28T00:00:00"/>
    <s v="20231228-7008-1"/>
    <s v="점보롤화장지"/>
    <x v="3718"/>
    <x v="0"/>
  </r>
  <r>
    <x v="72"/>
    <x v="72"/>
    <s v="민디자인"/>
    <d v="2023-12-29T00:00:00"/>
    <s v="20231229-7021-1"/>
    <s v="재고실사표(7,000매)"/>
    <x v="1789"/>
    <x v="0"/>
  </r>
  <r>
    <x v="72"/>
    <x v="72"/>
    <s v="D&amp;M사업부"/>
    <d v="2023-12-31T00:00:00"/>
    <s v="20231231-7004-1"/>
    <s v="12월분 소액현금(엘보90 외)"/>
    <x v="3864"/>
    <x v="0"/>
  </r>
  <r>
    <x v="73"/>
    <x v="73"/>
    <s v="D&amp;M사업부"/>
    <d v="2023-01-31T00:00:00"/>
    <s v="20230131-7017-2"/>
    <s v="1월분 소액현금(USB어댑터 외)"/>
    <x v="1782"/>
    <x v="0"/>
  </r>
  <r>
    <x v="73"/>
    <x v="73"/>
    <s v="관리부"/>
    <d v="2023-02-28T00:00:00"/>
    <s v="20230228-7033-1"/>
    <s v="2월분 소액현금(사무용품 외)"/>
    <x v="3865"/>
    <x v="0"/>
  </r>
  <r>
    <x v="73"/>
    <x v="73"/>
    <s v="영진철물공구백화점"/>
    <d v="2023-03-27T00:00:00"/>
    <s v="20230327-7021-2"/>
    <s v="쓰레기봉투,고무장갑"/>
    <x v="1790"/>
    <x v="0"/>
  </r>
  <r>
    <x v="73"/>
    <x v="73"/>
    <s v="관리부"/>
    <d v="2023-03-31T00:00:00"/>
    <s v="20230331-7010-1"/>
    <s v="3월분 소액현금(배관부품 외)"/>
    <x v="3866"/>
    <x v="0"/>
  </r>
  <r>
    <x v="73"/>
    <x v="73"/>
    <s v="주식회사 웰스라움"/>
    <d v="2023-04-28T00:00:00"/>
    <s v="20230428-7008-1"/>
    <s v="사무실 파티션 구입"/>
    <x v="341"/>
    <x v="0"/>
  </r>
  <r>
    <x v="73"/>
    <x v="73"/>
    <s v="관리부"/>
    <d v="2023-04-30T00:00:00"/>
    <s v="20230430-7002-1"/>
    <s v="4월분 소액현금(도장 외)"/>
    <x v="2007"/>
    <x v="0"/>
  </r>
  <r>
    <x v="73"/>
    <x v="73"/>
    <s v="관리부"/>
    <d v="2023-05-31T00:00:00"/>
    <s v="20230531-7020-1"/>
    <s v="5월분 소액현금(광전식 감지기 외)"/>
    <x v="2517"/>
    <x v="0"/>
  </r>
  <r>
    <x v="73"/>
    <x v="73"/>
    <s v="(주)컴퓨존"/>
    <d v="2023-06-07T00:00:00"/>
    <s v="20230607-7006-1"/>
    <s v="PC 소모품 구입"/>
    <x v="3867"/>
    <x v="0"/>
  </r>
  <r>
    <x v="73"/>
    <x v="73"/>
    <s v="D&amp;M사업부"/>
    <d v="2023-06-19T00:00:00"/>
    <s v="20230619-7006-1"/>
    <s v="6월분 소액현금(전시회용품 외)"/>
    <x v="3868"/>
    <x v="0"/>
  </r>
  <r>
    <x v="73"/>
    <x v="73"/>
    <s v="D&amp;M사업부"/>
    <d v="2023-06-30T00:00:00"/>
    <s v="20230630-7015-1"/>
    <s v="6월분 소액현금(샘플 케이스 외)"/>
    <x v="161"/>
    <x v="0"/>
  </r>
  <r>
    <x v="73"/>
    <x v="73"/>
    <s v="관리부"/>
    <d v="2023-06-30T00:00:00"/>
    <s v="20230630-7016-1"/>
    <s v="6월분 소액현금(화장실 스위치 외)"/>
    <x v="3459"/>
    <x v="0"/>
  </r>
  <r>
    <x v="73"/>
    <x v="73"/>
    <s v="D&amp;M사업부"/>
    <d v="2023-07-31T00:00:00"/>
    <s v="20230731-7002-1"/>
    <s v="7월분 소액현금(샘플 탭 외)"/>
    <x v="3869"/>
    <x v="0"/>
  </r>
  <r>
    <x v="73"/>
    <x v="73"/>
    <s v="관리부"/>
    <d v="2023-07-31T00:00:00"/>
    <s v="20230731-7003-1"/>
    <s v="7월분 소액현금(LED 외)"/>
    <x v="3870"/>
    <x v="0"/>
  </r>
  <r>
    <x v="73"/>
    <x v="73"/>
    <s v="관리부"/>
    <d v="2023-08-31T00:00:00"/>
    <s v="20230831-7029-1"/>
    <s v="8월분 소액현금(LED 외)"/>
    <x v="3871"/>
    <x v="0"/>
  </r>
  <r>
    <x v="73"/>
    <x v="73"/>
    <s v="관리부"/>
    <d v="2023-09-30T00:00:00"/>
    <s v="20230930-7002-1"/>
    <s v="9월분 소액현금(소변기 센서 벨브 외)"/>
    <x v="3872"/>
    <x v="0"/>
  </r>
  <r>
    <x v="73"/>
    <x v="73"/>
    <s v="관리부"/>
    <d v="2023-10-31T00:00:00"/>
    <s v="20231031-7015-1"/>
    <s v="10월분 소액현금(모니터 외)"/>
    <x v="1668"/>
    <x v="0"/>
  </r>
  <r>
    <x v="73"/>
    <x v="73"/>
    <s v="(유)한성모터스"/>
    <d v="2023-11-13T00:00:00"/>
    <s v="20231113-7001-1"/>
    <s v="영업차량(145허7991) 하부커버교체"/>
    <x v="3873"/>
    <x v="0"/>
  </r>
  <r>
    <x v="73"/>
    <x v="73"/>
    <s v="관리부"/>
    <d v="2023-12-31T00:00:00"/>
    <s v="20231231-7003-1"/>
    <s v="12월분 소액현금(비누 외)"/>
    <x v="2402"/>
    <x v="0"/>
  </r>
  <r>
    <x v="74"/>
    <x v="74"/>
    <s v="관리부"/>
    <d v="2023-01-05T00:00:00"/>
    <s v="20230105-7002-1"/>
    <s v="1월분 소액현금"/>
    <x v="73"/>
    <x v="0"/>
  </r>
  <r>
    <x v="74"/>
    <x v="74"/>
    <s v="D&amp;M사업부"/>
    <d v="2023-01-05T00:00:00"/>
    <s v="20230105-7002-2"/>
    <s v="1월분 소액현금"/>
    <x v="360"/>
    <x v="0"/>
  </r>
  <r>
    <x v="74"/>
    <x v="74"/>
    <s v="관리부"/>
    <d v="2023-01-31T00:00:00"/>
    <s v="20230131-7016-5"/>
    <s v="1월분 소액현금 정산"/>
    <x v="1"/>
    <x v="2489"/>
  </r>
  <r>
    <x v="74"/>
    <x v="74"/>
    <s v="D&amp;M사업부"/>
    <d v="2023-01-31T00:00:00"/>
    <s v="20230131-7017-6"/>
    <s v="1월분 소액현금 정산"/>
    <x v="1"/>
    <x v="2490"/>
  </r>
  <r>
    <x v="74"/>
    <x v="74"/>
    <s v="관리부"/>
    <d v="2023-02-06T00:00:00"/>
    <s v="20230206-7015-1"/>
    <s v="2월분 소액현금"/>
    <x v="73"/>
    <x v="0"/>
  </r>
  <r>
    <x v="74"/>
    <x v="74"/>
    <s v="D&amp;M사업부"/>
    <d v="2023-02-06T00:00:00"/>
    <s v="20230206-7015-2"/>
    <s v="2월분 소액현금"/>
    <x v="360"/>
    <x v="0"/>
  </r>
  <r>
    <x v="74"/>
    <x v="74"/>
    <s v="관리부"/>
    <d v="2023-02-28T00:00:00"/>
    <s v="20230228-7033-8"/>
    <s v="2월분 소액현금 정산"/>
    <x v="1"/>
    <x v="1994"/>
  </r>
  <r>
    <x v="74"/>
    <x v="74"/>
    <s v="D&amp;M사업부"/>
    <d v="2023-02-28T00:00:00"/>
    <s v="20230228-7034-4"/>
    <s v="2월분 소액현금 정산"/>
    <x v="1"/>
    <x v="2491"/>
  </r>
  <r>
    <x v="74"/>
    <x v="74"/>
    <s v="관리부"/>
    <d v="2023-03-06T00:00:00"/>
    <s v="20230306-7020-1"/>
    <s v="3월분 소액현금"/>
    <x v="73"/>
    <x v="0"/>
  </r>
  <r>
    <x v="74"/>
    <x v="74"/>
    <s v="D&amp;M사업부"/>
    <d v="2023-03-06T00:00:00"/>
    <s v="20230306-7020-2"/>
    <s v="3월분 소액현금"/>
    <x v="360"/>
    <x v="0"/>
  </r>
  <r>
    <x v="74"/>
    <x v="74"/>
    <s v="관리부"/>
    <d v="2023-03-31T00:00:00"/>
    <s v="20230331-7010-6"/>
    <s v="3월분 소액현금 정산"/>
    <x v="1"/>
    <x v="2492"/>
  </r>
  <r>
    <x v="74"/>
    <x v="74"/>
    <s v="D&amp;M사업부"/>
    <d v="2023-03-31T00:00:00"/>
    <s v="20230331-7011-4"/>
    <s v="3월분 소액현금 정산"/>
    <x v="1"/>
    <x v="2493"/>
  </r>
  <r>
    <x v="74"/>
    <x v="74"/>
    <s v="관리부"/>
    <d v="2023-04-03T00:00:00"/>
    <s v="20230403-7008-1"/>
    <s v="4월분 소액현금"/>
    <x v="73"/>
    <x v="0"/>
  </r>
  <r>
    <x v="74"/>
    <x v="74"/>
    <s v="D&amp;M사업부"/>
    <d v="2023-04-03T00:00:00"/>
    <s v="20230403-7008-2"/>
    <s v="4월분 소액현금"/>
    <x v="360"/>
    <x v="0"/>
  </r>
  <r>
    <x v="74"/>
    <x v="74"/>
    <s v="관리부"/>
    <d v="2023-04-30T00:00:00"/>
    <s v="20230430-7002-5"/>
    <s v="4월분 소액현금 정산"/>
    <x v="1"/>
    <x v="2494"/>
  </r>
  <r>
    <x v="74"/>
    <x v="74"/>
    <s v="D&amp;M사업부"/>
    <d v="2023-04-30T00:00:00"/>
    <s v="20230430-7003-6"/>
    <s v="4월분 소액현금 정산"/>
    <x v="1"/>
    <x v="2495"/>
  </r>
  <r>
    <x v="74"/>
    <x v="74"/>
    <s v="관리부"/>
    <d v="2023-05-02T00:00:00"/>
    <s v="20230502-7011-1"/>
    <s v="5월분 소액현금"/>
    <x v="73"/>
    <x v="0"/>
  </r>
  <r>
    <x v="74"/>
    <x v="74"/>
    <s v="D&amp;M사업부"/>
    <d v="2023-05-02T00:00:00"/>
    <s v="20230502-7011-2"/>
    <s v="5월분 소액현금"/>
    <x v="360"/>
    <x v="0"/>
  </r>
  <r>
    <x v="74"/>
    <x v="74"/>
    <s v="관리부"/>
    <d v="2023-05-31T00:00:00"/>
    <s v="20230531-7020-6"/>
    <s v="5월분 소액현금 정산"/>
    <x v="1"/>
    <x v="2496"/>
  </r>
  <r>
    <x v="74"/>
    <x v="74"/>
    <s v="D&amp;M사업부"/>
    <d v="2023-05-31T00:00:00"/>
    <s v="20230531-7021-4"/>
    <s v="5월분 소액현금 정산"/>
    <x v="1"/>
    <x v="2497"/>
  </r>
  <r>
    <x v="74"/>
    <x v="74"/>
    <s v="관리부"/>
    <d v="2023-06-05T00:00:00"/>
    <s v="20230605-7023-1"/>
    <s v="6월분 소액현금"/>
    <x v="73"/>
    <x v="0"/>
  </r>
  <r>
    <x v="74"/>
    <x v="74"/>
    <s v="D&amp;M사업부"/>
    <d v="2023-06-05T00:00:00"/>
    <s v="20230605-7023-2"/>
    <s v="6월분 소액현금"/>
    <x v="360"/>
    <x v="0"/>
  </r>
  <r>
    <x v="74"/>
    <x v="74"/>
    <s v="D&amp;M사업부"/>
    <d v="2023-06-30T00:00:00"/>
    <s v="20230630-7015-8"/>
    <s v="6월분 소액현금 정산"/>
    <x v="1"/>
    <x v="2498"/>
  </r>
  <r>
    <x v="74"/>
    <x v="74"/>
    <s v="관리부"/>
    <d v="2023-06-30T00:00:00"/>
    <s v="20230630-7016-6"/>
    <s v="6월분 소액현금 정산"/>
    <x v="1"/>
    <x v="2499"/>
  </r>
  <r>
    <x v="74"/>
    <x v="74"/>
    <s v="관리부"/>
    <d v="2023-07-03T00:00:00"/>
    <s v="20230703-7007-1"/>
    <s v="7월분 소액현금"/>
    <x v="73"/>
    <x v="0"/>
  </r>
  <r>
    <x v="74"/>
    <x v="74"/>
    <s v="D&amp;M사업부"/>
    <d v="2023-07-03T00:00:00"/>
    <s v="20230703-7007-2"/>
    <s v="7월분 소액현금"/>
    <x v="360"/>
    <x v="0"/>
  </r>
  <r>
    <x v="74"/>
    <x v="74"/>
    <s v="D&amp;M사업부"/>
    <d v="2023-07-31T00:00:00"/>
    <s v="20230731-7002-8"/>
    <s v="7월분 소액현금 정산"/>
    <x v="1"/>
    <x v="2500"/>
  </r>
  <r>
    <x v="74"/>
    <x v="74"/>
    <s v="관리부"/>
    <d v="2023-07-31T00:00:00"/>
    <s v="20230731-7003-6"/>
    <s v="7월분 소액현금 정산"/>
    <x v="1"/>
    <x v="2501"/>
  </r>
  <r>
    <x v="74"/>
    <x v="74"/>
    <s v="관리부"/>
    <d v="2023-08-07T00:00:00"/>
    <s v="20230807-7006-1"/>
    <s v="8월분 소액현금"/>
    <x v="73"/>
    <x v="0"/>
  </r>
  <r>
    <x v="74"/>
    <x v="74"/>
    <s v="D&amp;M사업부"/>
    <d v="2023-08-07T00:00:00"/>
    <s v="20230807-7006-2"/>
    <s v="8월분 소액현금"/>
    <x v="360"/>
    <x v="0"/>
  </r>
  <r>
    <x v="74"/>
    <x v="74"/>
    <s v="D&amp;M사업부"/>
    <d v="2023-08-31T00:00:00"/>
    <s v="20230831-7027-4"/>
    <s v="8월분 소액현금 정산"/>
    <x v="1"/>
    <x v="2502"/>
  </r>
  <r>
    <x v="74"/>
    <x v="74"/>
    <s v="관리부"/>
    <d v="2023-08-31T00:00:00"/>
    <s v="20230831-7029-7"/>
    <s v="8월분 소액현금 정산"/>
    <x v="1"/>
    <x v="2503"/>
  </r>
  <r>
    <x v="74"/>
    <x v="74"/>
    <s v="관리부"/>
    <d v="2023-09-04T00:00:00"/>
    <s v="20230904-7014-1"/>
    <s v="9월분 소액현금"/>
    <x v="73"/>
    <x v="0"/>
  </r>
  <r>
    <x v="74"/>
    <x v="74"/>
    <s v="D&amp;M사업부"/>
    <d v="2023-09-04T00:00:00"/>
    <s v="20230904-7014-2"/>
    <s v="9월분 소액현금"/>
    <x v="360"/>
    <x v="0"/>
  </r>
  <r>
    <x v="74"/>
    <x v="74"/>
    <s v="관리부"/>
    <d v="2023-09-30T00:00:00"/>
    <s v="20230930-7002-6"/>
    <s v="9월분 소액현금 정산"/>
    <x v="1"/>
    <x v="2504"/>
  </r>
  <r>
    <x v="74"/>
    <x v="74"/>
    <s v="D&amp;M사업부"/>
    <d v="2023-09-30T00:00:00"/>
    <s v="20230930-7003-6"/>
    <s v="8월분 소액현금 정산"/>
    <x v="1"/>
    <x v="2505"/>
  </r>
  <r>
    <x v="74"/>
    <x v="74"/>
    <s v="관리부"/>
    <d v="2023-10-04T00:00:00"/>
    <s v="20231004-7017-1"/>
    <s v="10월분 소액현금"/>
    <x v="73"/>
    <x v="0"/>
  </r>
  <r>
    <x v="74"/>
    <x v="74"/>
    <s v="D&amp;M사업부"/>
    <d v="2023-10-04T00:00:00"/>
    <s v="20231004-7017-2"/>
    <s v="10월분 소액현금"/>
    <x v="360"/>
    <x v="0"/>
  </r>
  <r>
    <x v="74"/>
    <x v="74"/>
    <s v="관리부"/>
    <d v="2023-10-31T00:00:00"/>
    <s v="20231031-7015-6"/>
    <s v="10월분 소액현금 정산"/>
    <x v="1"/>
    <x v="2506"/>
  </r>
  <r>
    <x v="74"/>
    <x v="74"/>
    <s v="D&amp;M사업부"/>
    <d v="2023-10-31T00:00:00"/>
    <s v="20231031-7016-6"/>
    <s v="10월분 소액현금 정산"/>
    <x v="1"/>
    <x v="2507"/>
  </r>
  <r>
    <x v="74"/>
    <x v="74"/>
    <s v="관리부"/>
    <d v="2023-11-06T00:00:00"/>
    <s v="20231106-7007-1"/>
    <s v="11월분 소액현금"/>
    <x v="73"/>
    <x v="0"/>
  </r>
  <r>
    <x v="74"/>
    <x v="74"/>
    <s v="D&amp;M사업부"/>
    <d v="2023-11-06T00:00:00"/>
    <s v="20231106-7007-2"/>
    <s v="11월분 소액현금"/>
    <x v="360"/>
    <x v="0"/>
  </r>
  <r>
    <x v="74"/>
    <x v="74"/>
    <s v="관리부"/>
    <d v="2023-11-30T00:00:00"/>
    <s v="20231130-7010-6"/>
    <s v="11월분 소액현금 정산"/>
    <x v="1"/>
    <x v="2508"/>
  </r>
  <r>
    <x v="74"/>
    <x v="74"/>
    <s v="D&amp;M사업부"/>
    <d v="2023-11-30T00:00:00"/>
    <s v="20231130-7011-8"/>
    <s v="11월분 소액현금 정산"/>
    <x v="1"/>
    <x v="2509"/>
  </r>
  <r>
    <x v="74"/>
    <x v="74"/>
    <s v="관리부"/>
    <d v="2023-12-05T00:00:00"/>
    <s v="20231205-7006-1"/>
    <s v="12월분 소액현금"/>
    <x v="73"/>
    <x v="0"/>
  </r>
  <r>
    <x v="74"/>
    <x v="74"/>
    <s v="D&amp;M사업부"/>
    <d v="2023-12-05T00:00:00"/>
    <s v="20231205-7006-2"/>
    <s v="12월분 소액현금"/>
    <x v="360"/>
    <x v="0"/>
  </r>
  <r>
    <x v="74"/>
    <x v="74"/>
    <s v="관리부"/>
    <d v="2023-12-31T00:00:00"/>
    <s v="20231231-7003-6"/>
    <s v="12월분 소액현금 정산"/>
    <x v="1"/>
    <x v="2510"/>
  </r>
  <r>
    <x v="74"/>
    <x v="74"/>
    <s v="D&amp;M사업부"/>
    <d v="2023-12-31T00:00:00"/>
    <s v="20231231-7004-6"/>
    <s v="12월분 소액현금 정산"/>
    <x v="1"/>
    <x v="2511"/>
  </r>
  <r>
    <x v="75"/>
    <x v="75"/>
    <m/>
    <d v="2023-03-31T00:00:00"/>
    <s v="20230331-7054-2"/>
    <s v="1분기 무형자산상각비 계상"/>
    <x v="1"/>
    <x v="2512"/>
  </r>
  <r>
    <x v="75"/>
    <x v="75"/>
    <m/>
    <d v="2023-06-30T00:00:00"/>
    <s v="20230630-7063-2"/>
    <s v="2분기 무형자산상각비 계상"/>
    <x v="1"/>
    <x v="2512"/>
  </r>
  <r>
    <x v="75"/>
    <x v="75"/>
    <m/>
    <d v="2023-09-30T00:00:00"/>
    <s v="20230930-7027-2"/>
    <s v="3분기 무형자산상각비 계상"/>
    <x v="1"/>
    <x v="2512"/>
  </r>
  <r>
    <x v="75"/>
    <x v="75"/>
    <m/>
    <d v="2023-12-31T00:00:00"/>
    <s v="20231231-7029-2"/>
    <s v="4분기 무형자산상각비 계상"/>
    <x v="1"/>
    <x v="2512"/>
  </r>
  <r>
    <x v="76"/>
    <x v="76"/>
    <s v="완주산업단지사무소"/>
    <d v="2023-01-31T00:00:00"/>
    <s v="20230131-7006-1"/>
    <s v="상하수도요금(본관) 284"/>
    <x v="3874"/>
    <x v="0"/>
  </r>
  <r>
    <x v="76"/>
    <x v="76"/>
    <s v="완주산업단지사무소"/>
    <d v="2023-01-31T00:00:00"/>
    <s v="20230131-7006-2"/>
    <s v="상하수도요금(신관) 259"/>
    <x v="3875"/>
    <x v="0"/>
  </r>
  <r>
    <x v="76"/>
    <x v="76"/>
    <s v="주식회사 진셀바이오텍"/>
    <d v="2023-01-31T00:00:00"/>
    <s v="20230131-7006-4"/>
    <s v="12월 상하수도요금 -21"/>
    <x v="3876"/>
    <x v="0"/>
  </r>
  <r>
    <x v="76"/>
    <x v="76"/>
    <s v="(유)군산종합가스"/>
    <d v="2023-01-31T00:00:00"/>
    <s v="20230131-7010-1"/>
    <s v="LPG가스요금  87"/>
    <x v="3877"/>
    <x v="0"/>
  </r>
  <r>
    <x v="76"/>
    <x v="76"/>
    <s v="완주산업단지사무소"/>
    <d v="2023-02-28T00:00:00"/>
    <s v="20230228-7006-1"/>
    <s v="상하수도요금(본관) 327"/>
    <x v="3878"/>
    <x v="0"/>
  </r>
  <r>
    <x v="76"/>
    <x v="76"/>
    <s v="완주산업단지사무소"/>
    <d v="2023-02-28T00:00:00"/>
    <s v="20230228-7006-2"/>
    <s v="상하수도요금(신관) 274"/>
    <x v="3879"/>
    <x v="0"/>
  </r>
  <r>
    <x v="76"/>
    <x v="76"/>
    <s v="주식회사 진셀바이오텍"/>
    <d v="2023-02-28T00:00:00"/>
    <s v="20230228-7006-4"/>
    <s v="1월 상하수도요금 -24"/>
    <x v="3880"/>
    <x v="0"/>
  </r>
  <r>
    <x v="76"/>
    <x v="76"/>
    <s v="(유)군산종합가스"/>
    <d v="2023-02-28T00:00:00"/>
    <s v="20230228-7010-1"/>
    <s v="LPG가스요금  97"/>
    <x v="3881"/>
    <x v="0"/>
  </r>
  <r>
    <x v="76"/>
    <x v="76"/>
    <s v="완주산업단지사무소"/>
    <d v="2023-03-31T00:00:00"/>
    <s v="20230331-7003-1"/>
    <s v="상하수도요금(본관) 337"/>
    <x v="3882"/>
    <x v="0"/>
  </r>
  <r>
    <x v="76"/>
    <x v="76"/>
    <s v="완주산업단지사무소"/>
    <d v="2023-03-31T00:00:00"/>
    <s v="20230331-7003-2"/>
    <s v="상하수도요금(신관) 303"/>
    <x v="3883"/>
    <x v="0"/>
  </r>
  <r>
    <x v="76"/>
    <x v="76"/>
    <s v="주식회사 진셀바이오텍"/>
    <d v="2023-03-31T00:00:00"/>
    <s v="20230331-7003-4"/>
    <s v="2월 상하수도요금 -19"/>
    <x v="3884"/>
    <x v="0"/>
  </r>
  <r>
    <x v="76"/>
    <x v="76"/>
    <s v="(유)군산종합가스"/>
    <d v="2023-03-31T00:00:00"/>
    <s v="20230331-7007-1"/>
    <s v="LPG가스요금  85"/>
    <x v="3885"/>
    <x v="0"/>
  </r>
  <r>
    <x v="76"/>
    <x v="76"/>
    <s v="완주산업단지사무소"/>
    <d v="2023-04-28T00:00:00"/>
    <s v="20230428-7003-1"/>
    <s v="상하수도요금(본관) 364"/>
    <x v="3886"/>
    <x v="0"/>
  </r>
  <r>
    <x v="76"/>
    <x v="76"/>
    <s v="완주산업단지사무소"/>
    <d v="2023-04-28T00:00:00"/>
    <s v="20230428-7003-2"/>
    <s v="상하수도요금(신관) 268"/>
    <x v="3887"/>
    <x v="0"/>
  </r>
  <r>
    <x v="76"/>
    <x v="76"/>
    <s v="주식회사 진셀바이오텍"/>
    <d v="2023-04-28T00:00:00"/>
    <s v="20230428-7003-4"/>
    <s v="3월 상하수도요금 -31"/>
    <x v="3888"/>
    <x v="0"/>
  </r>
  <r>
    <x v="76"/>
    <x v="76"/>
    <s v="(유)군산종합가스"/>
    <d v="2023-04-28T00:00:00"/>
    <s v="20230428-7005-1"/>
    <s v="LPG가스요금 93"/>
    <x v="3889"/>
    <x v="0"/>
  </r>
  <r>
    <x v="76"/>
    <x v="76"/>
    <s v="완주산업단지사무소"/>
    <d v="2023-05-31T00:00:00"/>
    <s v="20230531-7002-1"/>
    <s v="상하수도요금(본관) 375"/>
    <x v="3890"/>
    <x v="0"/>
  </r>
  <r>
    <x v="76"/>
    <x v="76"/>
    <s v="완주산업단지사무소"/>
    <d v="2023-05-31T00:00:00"/>
    <s v="20230531-7002-2"/>
    <s v="상하수도요금(신관) 281"/>
    <x v="3891"/>
    <x v="0"/>
  </r>
  <r>
    <x v="76"/>
    <x v="76"/>
    <s v="주식회사 진셀바이오텍"/>
    <d v="2023-05-31T00:00:00"/>
    <s v="20230531-7002-4"/>
    <s v="4월 상하수도요금 -21"/>
    <x v="3876"/>
    <x v="0"/>
  </r>
  <r>
    <x v="76"/>
    <x v="76"/>
    <s v="(유)군산종합가스"/>
    <d v="2023-05-31T00:00:00"/>
    <s v="20230531-7007-1"/>
    <s v="LPG가스요금 67"/>
    <x v="3892"/>
    <x v="0"/>
  </r>
  <r>
    <x v="76"/>
    <x v="76"/>
    <s v="완주산업단지사무소"/>
    <d v="2023-06-30T00:00:00"/>
    <s v="20230630-7004-1"/>
    <s v="상하수도요금(본관) 392"/>
    <x v="3893"/>
    <x v="0"/>
  </r>
  <r>
    <x v="76"/>
    <x v="76"/>
    <s v="완주산업단지사무소"/>
    <d v="2023-06-30T00:00:00"/>
    <s v="20230630-7004-2"/>
    <s v="상하수도요금(신관) 284"/>
    <x v="3894"/>
    <x v="0"/>
  </r>
  <r>
    <x v="76"/>
    <x v="76"/>
    <s v="주식회사 진셀바이오텍"/>
    <d v="2023-06-30T00:00:00"/>
    <s v="20230630-7004-4"/>
    <s v="5월 상하수도요금 -19"/>
    <x v="3884"/>
    <x v="0"/>
  </r>
  <r>
    <x v="76"/>
    <x v="76"/>
    <s v="(유)군산종합가스"/>
    <d v="2023-06-30T00:00:00"/>
    <s v="20230630-7007-1"/>
    <s v="LPG가스요금 71"/>
    <x v="3895"/>
    <x v="0"/>
  </r>
  <r>
    <x v="76"/>
    <x v="76"/>
    <s v="완주산업단지사무소"/>
    <d v="2023-07-25T00:00:00"/>
    <s v="20230725-7026-1"/>
    <s v="상하수도요금(본관) 337"/>
    <x v="3896"/>
    <x v="0"/>
  </r>
  <r>
    <x v="76"/>
    <x v="76"/>
    <s v="완주산업단지사무소"/>
    <d v="2023-07-25T00:00:00"/>
    <s v="20230725-7026-2"/>
    <s v="상하수도요금(신관) 279"/>
    <x v="3897"/>
    <x v="0"/>
  </r>
  <r>
    <x v="76"/>
    <x v="76"/>
    <s v="주식회사 진셀바이오텍"/>
    <d v="2023-07-25T00:00:00"/>
    <s v="20230725-7026-4"/>
    <s v="6월 상하수도요금 -20"/>
    <x v="3898"/>
    <x v="0"/>
  </r>
  <r>
    <x v="76"/>
    <x v="76"/>
    <s v="(유)군산종합가스"/>
    <d v="2023-07-25T00:00:00"/>
    <s v="20230725-7027-1"/>
    <s v="LPG가스요금 71"/>
    <x v="3899"/>
    <x v="0"/>
  </r>
  <r>
    <x v="76"/>
    <x v="76"/>
    <s v="완주산업단지사무소"/>
    <d v="2023-08-31T00:00:00"/>
    <s v="20230831-7002-1"/>
    <s v="상하수도요금(본관) 491"/>
    <x v="3900"/>
    <x v="0"/>
  </r>
  <r>
    <x v="76"/>
    <x v="76"/>
    <s v="완주산업단지사무소"/>
    <d v="2023-08-31T00:00:00"/>
    <s v="20230831-7002-2"/>
    <s v="상하수도요금(신관) 305"/>
    <x v="3901"/>
    <x v="0"/>
  </r>
  <r>
    <x v="76"/>
    <x v="76"/>
    <s v="주식회사 진셀바이오텍"/>
    <d v="2023-08-31T00:00:00"/>
    <s v="20230831-7002-4"/>
    <s v="7월 상하수도요금 -28"/>
    <x v="3902"/>
    <x v="0"/>
  </r>
  <r>
    <x v="76"/>
    <x v="76"/>
    <s v="(유)군산종합가스"/>
    <d v="2023-08-31T00:00:00"/>
    <s v="20230831-7008-1"/>
    <s v="LPG가스요금 55"/>
    <x v="3903"/>
    <x v="0"/>
  </r>
  <r>
    <x v="76"/>
    <x v="76"/>
    <s v="완주산업단지사무소"/>
    <d v="2023-09-27T00:00:00"/>
    <s v="20230927-7005-1"/>
    <s v="상하수도요금(본관) 541"/>
    <x v="3904"/>
    <x v="0"/>
  </r>
  <r>
    <x v="76"/>
    <x v="76"/>
    <s v="완주산업단지사무소"/>
    <d v="2023-09-27T00:00:00"/>
    <s v="20230927-7005-2"/>
    <s v="상하수도요금(신관) 281"/>
    <x v="3905"/>
    <x v="0"/>
  </r>
  <r>
    <x v="76"/>
    <x v="76"/>
    <s v="주식회사 진셀바이오텍"/>
    <d v="2023-09-27T00:00:00"/>
    <s v="20230927-7005-4"/>
    <s v="8월 상하수도요금 -14"/>
    <x v="3906"/>
    <x v="0"/>
  </r>
  <r>
    <x v="76"/>
    <x v="76"/>
    <s v="(유)군산종합가스"/>
    <d v="2023-09-27T00:00:00"/>
    <s v="20230927-7008-1"/>
    <s v="LPG가스요금 81"/>
    <x v="3907"/>
    <x v="0"/>
  </r>
  <r>
    <x v="76"/>
    <x v="76"/>
    <s v="(유)군산종합가스"/>
    <d v="2023-10-31T00:00:00"/>
    <s v="20231031-7009-1"/>
    <s v="LPG가스요금 52"/>
    <x v="3908"/>
    <x v="0"/>
  </r>
  <r>
    <x v="76"/>
    <x v="76"/>
    <s v="완주산업단지사무소"/>
    <d v="2023-10-31T00:00:00"/>
    <s v="20231031-7010-1"/>
    <s v="상하수도요금(본관) 575"/>
    <x v="3909"/>
    <x v="0"/>
  </r>
  <r>
    <x v="76"/>
    <x v="76"/>
    <s v="완주산업단지사무소"/>
    <d v="2023-10-31T00:00:00"/>
    <s v="20231031-7010-2"/>
    <s v="상하수도요금(신관) 288"/>
    <x v="3910"/>
    <x v="0"/>
  </r>
  <r>
    <x v="76"/>
    <x v="76"/>
    <s v="주식회사 진셀바이오텍"/>
    <d v="2023-10-31T00:00:00"/>
    <s v="20231031-7010-4"/>
    <s v="9월 상하수도요금 -15"/>
    <x v="3911"/>
    <x v="0"/>
  </r>
  <r>
    <x v="76"/>
    <x v="76"/>
    <s v="(유)군산종합가스"/>
    <d v="2023-11-30T00:00:00"/>
    <s v="20231130-7004-1"/>
    <s v="LPG가스요금 74"/>
    <x v="3912"/>
    <x v="0"/>
  </r>
  <r>
    <x v="76"/>
    <x v="76"/>
    <s v="완주산업단지사무소"/>
    <d v="2023-11-30T00:00:00"/>
    <s v="20231130-7007-1"/>
    <s v="상하수도요금(본관) 624"/>
    <x v="3913"/>
    <x v="0"/>
  </r>
  <r>
    <x v="76"/>
    <x v="76"/>
    <s v="완주산업단지사무소"/>
    <d v="2023-11-30T00:00:00"/>
    <s v="20231130-7007-2"/>
    <s v="상하수도요금(신관) 62"/>
    <x v="3914"/>
    <x v="0"/>
  </r>
  <r>
    <x v="76"/>
    <x v="76"/>
    <s v="주식회사 진셀바이오텍"/>
    <d v="2023-11-30T00:00:00"/>
    <s v="20231130-7007-4"/>
    <s v="10월 상하수도요금 -8"/>
    <x v="3915"/>
    <x v="0"/>
  </r>
  <r>
    <x v="76"/>
    <x v="76"/>
    <s v="완주산업단지사무소"/>
    <d v="2023-12-22T00:00:00"/>
    <s v="20231222-7010-1"/>
    <s v="상하수도요금(본관) 789"/>
    <x v="3916"/>
    <x v="0"/>
  </r>
  <r>
    <x v="76"/>
    <x v="76"/>
    <s v="완주산업단지사무소"/>
    <d v="2023-12-22T00:00:00"/>
    <s v="20231222-7010-2"/>
    <s v="상하수도요금(신관) 101"/>
    <x v="3917"/>
    <x v="0"/>
  </r>
  <r>
    <x v="76"/>
    <x v="76"/>
    <s v="주식회사 진셀바이오텍"/>
    <d v="2023-12-22T00:00:00"/>
    <s v="20231222-7010-4"/>
    <s v="11월 상하수도요금  -14"/>
    <x v="3906"/>
    <x v="0"/>
  </r>
  <r>
    <x v="76"/>
    <x v="76"/>
    <s v="(유)군산종합가스"/>
    <d v="2023-12-22T00:00:00"/>
    <s v="20231222-7018-1"/>
    <s v="LPG가스요금 83"/>
    <x v="3918"/>
    <x v="0"/>
  </r>
  <r>
    <x v="77"/>
    <x v="77"/>
    <s v="D&amp;M사업부"/>
    <d v="2023-01-04T00:00:00"/>
    <s v="20230104-7005-1"/>
    <s v="출장시 기차이용료"/>
    <x v="3919"/>
    <x v="0"/>
  </r>
  <r>
    <x v="77"/>
    <x v="77"/>
    <s v="D&amp;M사업부"/>
    <d v="2023-01-04T00:00:00"/>
    <s v="20230104-7005-2"/>
    <s v="출장시 기차이용료"/>
    <x v="3920"/>
    <x v="0"/>
  </r>
  <r>
    <x v="77"/>
    <x v="77"/>
    <s v="D&amp;M사업부"/>
    <d v="2023-01-05T00:00:00"/>
    <s v="20230105-7008-1"/>
    <s v="출장시 기차이용료"/>
    <x v="3919"/>
    <x v="0"/>
  </r>
  <r>
    <x v="77"/>
    <x v="77"/>
    <s v="D&amp;M사업부"/>
    <d v="2023-01-05T00:00:00"/>
    <s v="20230105-7008-2"/>
    <s v="출장시 기차이용료"/>
    <x v="3920"/>
    <x v="0"/>
  </r>
  <r>
    <x v="77"/>
    <x v="77"/>
    <s v="D&amp;M사업부"/>
    <d v="2023-01-05T00:00:00"/>
    <s v="20230105-7008-3"/>
    <s v="출장시 음료"/>
    <x v="1810"/>
    <x v="0"/>
  </r>
  <r>
    <x v="77"/>
    <x v="77"/>
    <s v="D&amp;M사업부"/>
    <d v="2023-01-05T00:00:00"/>
    <s v="20230105-7008-4"/>
    <s v="출장시 식사"/>
    <x v="1973"/>
    <x v="0"/>
  </r>
  <r>
    <x v="77"/>
    <x v="77"/>
    <s v="D&amp;M사업부"/>
    <d v="2023-01-10T00:00:00"/>
    <s v="20230110-7016-1"/>
    <s v="출장시 식사"/>
    <x v="3921"/>
    <x v="0"/>
  </r>
  <r>
    <x v="77"/>
    <x v="77"/>
    <s v="D&amp;M사업부"/>
    <d v="2023-01-10T00:00:00"/>
    <s v="20230110-7016-2"/>
    <s v="출장시 식사"/>
    <x v="2234"/>
    <x v="0"/>
  </r>
  <r>
    <x v="77"/>
    <x v="77"/>
    <s v="D&amp;M사업부"/>
    <d v="2023-01-10T00:00:00"/>
    <s v="20230110-7016-3"/>
    <s v="하이패스카드 충전"/>
    <x v="73"/>
    <x v="0"/>
  </r>
  <r>
    <x v="77"/>
    <x v="77"/>
    <s v="D&amp;M사업부"/>
    <d v="2023-01-11T00:00:00"/>
    <s v="20230111-7003-1"/>
    <s v="출장시 음료"/>
    <x v="2093"/>
    <x v="0"/>
  </r>
  <r>
    <x v="77"/>
    <x v="77"/>
    <s v="D&amp;M사업부"/>
    <d v="2023-01-13T00:00:00"/>
    <s v="20230113-7010-1"/>
    <s v="출장시 식사"/>
    <x v="501"/>
    <x v="0"/>
  </r>
  <r>
    <x v="77"/>
    <x v="77"/>
    <s v="D&amp;M사업부"/>
    <d v="2023-01-17T00:00:00"/>
    <s v="20230117-7004-1"/>
    <s v="출장시 택시료"/>
    <x v="161"/>
    <x v="0"/>
  </r>
  <r>
    <x v="77"/>
    <x v="77"/>
    <s v="D&amp;M사업부"/>
    <d v="2023-01-17T00:00:00"/>
    <s v="20230117-7004-2"/>
    <s v="출장시 기차이용료"/>
    <x v="3922"/>
    <x v="0"/>
  </r>
  <r>
    <x v="77"/>
    <x v="77"/>
    <s v="D&amp;M사업부"/>
    <d v="2023-01-17T00:00:00"/>
    <s v="20230117-7004-3"/>
    <s v="출장시 음료"/>
    <x v="3923"/>
    <x v="0"/>
  </r>
  <r>
    <x v="77"/>
    <x v="77"/>
    <s v="D&amp;M사업부"/>
    <d v="2023-01-17T00:00:00"/>
    <s v="20230117-7004-4"/>
    <s v="출장시 식사"/>
    <x v="2053"/>
    <x v="0"/>
  </r>
  <r>
    <x v="77"/>
    <x v="77"/>
    <s v="D&amp;M사업부"/>
    <d v="2023-01-17T00:00:00"/>
    <s v="20230117-7004-5"/>
    <s v="출장시 음료"/>
    <x v="3924"/>
    <x v="0"/>
  </r>
  <r>
    <x v="77"/>
    <x v="77"/>
    <s v="D&amp;M사업부"/>
    <d v="2023-01-18T00:00:00"/>
    <s v="20230118-7005-1"/>
    <s v="출장시 식사"/>
    <x v="2119"/>
    <x v="0"/>
  </r>
  <r>
    <x v="77"/>
    <x v="77"/>
    <s v="D&amp;M사업부"/>
    <d v="2023-01-18T00:00:00"/>
    <s v="20230118-7006-3"/>
    <s v="오기환차장 이비테크 출장"/>
    <x v="2792"/>
    <x v="0"/>
  </r>
  <r>
    <x v="77"/>
    <x v="77"/>
    <s v="품질부"/>
    <d v="2023-01-18T00:00:00"/>
    <s v="20230118-7006-4"/>
    <s v="국광호과장 LS메카피온 출장"/>
    <x v="1810"/>
    <x v="0"/>
  </r>
  <r>
    <x v="77"/>
    <x v="77"/>
    <s v="D&amp;M사업부"/>
    <d v="2023-01-19T00:00:00"/>
    <s v="20230119-7003-1"/>
    <s v="출장시 식사"/>
    <x v="1973"/>
    <x v="0"/>
  </r>
  <r>
    <x v="77"/>
    <x v="77"/>
    <s v="D&amp;M사업부"/>
    <d v="2023-01-20T00:00:00"/>
    <s v="20230120-7012-1"/>
    <s v="출장시 식사"/>
    <x v="1677"/>
    <x v="0"/>
  </r>
  <r>
    <x v="77"/>
    <x v="77"/>
    <s v="D&amp;M사업부"/>
    <d v="2023-01-25T00:00:00"/>
    <s v="20230125-7034-1"/>
    <s v="소병훈전무 조블엠앤비 출장"/>
    <x v="3925"/>
    <x v="0"/>
  </r>
  <r>
    <x v="77"/>
    <x v="77"/>
    <s v="D&amp;M사업부"/>
    <d v="2023-01-25T00:00:00"/>
    <s v="20230125-7034-5"/>
    <s v="오기환차장 이비테크 출장"/>
    <x v="2792"/>
    <x v="0"/>
  </r>
  <r>
    <x v="77"/>
    <x v="77"/>
    <s v="개발부"/>
    <d v="2023-01-25T00:00:00"/>
    <s v="20230125-7035-1"/>
    <s v="후쿠다고문 일본출장비 정산(22.12.24~23.01.07)"/>
    <x v="68"/>
    <x v="0"/>
  </r>
  <r>
    <x v="77"/>
    <x v="77"/>
    <s v="D&amp;M사업부"/>
    <d v="2023-01-27T00:00:00"/>
    <s v="20230127-7005-1"/>
    <s v="출장시 식사"/>
    <x v="1810"/>
    <x v="0"/>
  </r>
  <r>
    <x v="77"/>
    <x v="77"/>
    <s v="현대3공단 주유소"/>
    <d v="2023-01-31T00:00:00"/>
    <s v="20230131-7035-4"/>
    <s v="1월 주유"/>
    <x v="3926"/>
    <x v="0"/>
  </r>
  <r>
    <x v="77"/>
    <x v="77"/>
    <s v="D&amp;M사업부"/>
    <d v="2023-02-01T00:00:00"/>
    <s v="20230201-7003-1"/>
    <s v="출장시 식사"/>
    <x v="2234"/>
    <x v="0"/>
  </r>
  <r>
    <x v="77"/>
    <x v="77"/>
    <s v="D&amp;M사업부"/>
    <d v="2023-02-01T00:00:00"/>
    <s v="20230201-7003-2"/>
    <s v="출장시 기차이용료"/>
    <x v="3927"/>
    <x v="0"/>
  </r>
  <r>
    <x v="77"/>
    <x v="77"/>
    <s v="D&amp;M사업부"/>
    <d v="2023-02-01T00:00:00"/>
    <s v="20230201-7003-3"/>
    <s v="출장시 기차이용료"/>
    <x v="3920"/>
    <x v="0"/>
  </r>
  <r>
    <x v="77"/>
    <x v="77"/>
    <s v="D&amp;M사업부"/>
    <d v="2023-02-02T00:00:00"/>
    <s v="20230202-7001-2"/>
    <s v="출장시 식사"/>
    <x v="3928"/>
    <x v="0"/>
  </r>
  <r>
    <x v="77"/>
    <x v="77"/>
    <s v="LED사업부"/>
    <d v="2023-02-06T00:00:00"/>
    <s v="20230206-7014-3"/>
    <s v="황상호주임5건 퍼스트아이씨티,가로등이야기,순창군청,임실군청외 출장"/>
    <x v="3929"/>
    <x v="0"/>
  </r>
  <r>
    <x v="77"/>
    <x v="77"/>
    <s v="LED사업부"/>
    <d v="2023-02-06T00:00:00"/>
    <s v="20230206-7014-4"/>
    <s v="노시영주임 중앙디앤엠 출장"/>
    <x v="3146"/>
    <x v="0"/>
  </r>
  <r>
    <x v="77"/>
    <x v="77"/>
    <s v="D&amp;M사업부"/>
    <d v="2023-02-09T00:00:00"/>
    <s v="20230209-7005-1"/>
    <s v="출장시 주차비"/>
    <x v="2002"/>
    <x v="0"/>
  </r>
  <r>
    <x v="77"/>
    <x v="77"/>
    <s v="D&amp;M사업부"/>
    <d v="2023-02-09T00:00:00"/>
    <s v="20230209-7005-2"/>
    <s v="출장시 기차이용료"/>
    <x v="3930"/>
    <x v="0"/>
  </r>
  <r>
    <x v="77"/>
    <x v="77"/>
    <s v="D&amp;M사업부"/>
    <d v="2023-02-10T00:00:00"/>
    <s v="20230210-7012-2"/>
    <s v="출장시 주차비"/>
    <x v="1993"/>
    <x v="0"/>
  </r>
  <r>
    <x v="77"/>
    <x v="77"/>
    <s v="D&amp;M사업부"/>
    <d v="2023-02-16T00:00:00"/>
    <s v="20230216-7002-1"/>
    <s v="출장시 식사"/>
    <x v="2053"/>
    <x v="0"/>
  </r>
  <r>
    <x v="77"/>
    <x v="77"/>
    <s v="D&amp;M사업부"/>
    <d v="2023-02-16T00:00:00"/>
    <s v="20230216-7003-1"/>
    <s v="출장시 기차이용료"/>
    <x v="3919"/>
    <x v="0"/>
  </r>
  <r>
    <x v="77"/>
    <x v="77"/>
    <s v="D&amp;M사업부"/>
    <d v="2023-02-16T00:00:00"/>
    <s v="20230216-7003-2"/>
    <s v="출장시 기차이용료"/>
    <x v="2246"/>
    <x v="0"/>
  </r>
  <r>
    <x v="77"/>
    <x v="77"/>
    <s v="D&amp;M사업부"/>
    <d v="2023-02-16T00:00:00"/>
    <s v="20230216-7003-3"/>
    <s v="출장시 식사"/>
    <x v="2097"/>
    <x v="0"/>
  </r>
  <r>
    <x v="77"/>
    <x v="77"/>
    <s v="D&amp;M사업부"/>
    <d v="2023-02-17T00:00:00"/>
    <s v="20230217-7004-1"/>
    <s v="출장시 기차이용료"/>
    <x v="2961"/>
    <x v="0"/>
  </r>
  <r>
    <x v="77"/>
    <x v="77"/>
    <s v="D&amp;M사업부"/>
    <d v="2023-02-17T00:00:00"/>
    <s v="20230217-7004-2"/>
    <s v="출장시 식사"/>
    <x v="2145"/>
    <x v="0"/>
  </r>
  <r>
    <x v="77"/>
    <x v="77"/>
    <s v="D&amp;M사업부"/>
    <d v="2023-02-20T00:00:00"/>
    <s v="20230220-7021-1"/>
    <s v="출장시 식사"/>
    <x v="2119"/>
    <x v="0"/>
  </r>
  <r>
    <x v="77"/>
    <x v="77"/>
    <s v="D&amp;M사업부"/>
    <d v="2023-02-20T00:00:00"/>
    <s v="20230220-7021-2"/>
    <s v="출장시 음료"/>
    <x v="1889"/>
    <x v="0"/>
  </r>
  <r>
    <x v="77"/>
    <x v="77"/>
    <s v="D&amp;M사업부"/>
    <d v="2023-02-23T00:00:00"/>
    <s v="20230223-7002-2"/>
    <s v="하이패스카드 충전"/>
    <x v="73"/>
    <x v="0"/>
  </r>
  <r>
    <x v="77"/>
    <x v="77"/>
    <s v="D&amp;M사업부"/>
    <d v="2023-02-23T00:00:00"/>
    <s v="20230223-7003-1"/>
    <s v="출장시 식사"/>
    <x v="1677"/>
    <x v="0"/>
  </r>
  <r>
    <x v="77"/>
    <x v="77"/>
    <s v="D&amp;M사업부"/>
    <d v="2023-02-24T00:00:00"/>
    <s v="20230224-7020-1"/>
    <s v="출장시 식사"/>
    <x v="1677"/>
    <x v="0"/>
  </r>
  <r>
    <x v="77"/>
    <x v="77"/>
    <s v="현대3공단 주유소"/>
    <d v="2023-02-28T00:00:00"/>
    <s v="20230228-7038-4"/>
    <s v="2월 주유"/>
    <x v="3931"/>
    <x v="0"/>
  </r>
  <r>
    <x v="77"/>
    <x v="77"/>
    <s v="개발부"/>
    <d v="2023-02-28T00:00:00"/>
    <s v="20230228-7044-1"/>
    <s v="한재길 차장 코엑스 정보수집 및 시장조사 출장"/>
    <x v="994"/>
    <x v="0"/>
  </r>
  <r>
    <x v="77"/>
    <x v="77"/>
    <s v="D&amp;M사업부"/>
    <d v="2023-03-01T00:00:00"/>
    <s v="20230301-7002-1"/>
    <s v="출장시 주유비"/>
    <x v="1668"/>
    <x v="0"/>
  </r>
  <r>
    <x v="77"/>
    <x v="77"/>
    <s v="D&amp;M사업부"/>
    <d v="2023-03-02T00:00:00"/>
    <s v="20230302-7014-1"/>
    <s v="출장시 식사"/>
    <x v="1810"/>
    <x v="0"/>
  </r>
  <r>
    <x v="77"/>
    <x v="77"/>
    <s v="D&amp;M사업부"/>
    <d v="2023-03-02T00:00:00"/>
    <s v="20230302-7014-2"/>
    <s v="출장시 음료"/>
    <x v="3932"/>
    <x v="0"/>
  </r>
  <r>
    <x v="77"/>
    <x v="77"/>
    <s v="개발부"/>
    <d v="2023-03-06T00:00:00"/>
    <s v="20230306-7029-1"/>
    <s v="박성운 과장 레벨게이지 SUS가공 및 용접 문의 출장"/>
    <x v="998"/>
    <x v="0"/>
  </r>
  <r>
    <x v="77"/>
    <x v="77"/>
    <s v="LED사업부"/>
    <d v="2023-03-06T00:00:00"/>
    <s v="20230306-7033-1"/>
    <s v="김혁전무2건 미래일외 출장"/>
    <x v="3933"/>
    <x v="0"/>
  </r>
  <r>
    <x v="77"/>
    <x v="77"/>
    <s v="품질부"/>
    <d v="2023-03-06T00:00:00"/>
    <s v="20230306-7033-4"/>
    <s v="박상래차장 현준에프에이 출장"/>
    <x v="501"/>
    <x v="0"/>
  </r>
  <r>
    <x v="77"/>
    <x v="77"/>
    <s v="LED사업부"/>
    <d v="2023-03-06T00:00:00"/>
    <s v="20230306-7033-5"/>
    <s v="황상호주임6건 고창군청,부안군청외 출장"/>
    <x v="1769"/>
    <x v="0"/>
  </r>
  <r>
    <x v="77"/>
    <x v="77"/>
    <s v="D&amp;M사업부"/>
    <d v="2023-03-07T00:00:00"/>
    <s v="20230307-7006-1"/>
    <s v="출장시 식사"/>
    <x v="2234"/>
    <x v="0"/>
  </r>
  <r>
    <x v="77"/>
    <x v="77"/>
    <s v="D&amp;M사업부"/>
    <d v="2023-03-07T00:00:00"/>
    <s v="20230307-7006-2"/>
    <s v="출장시 기차이용료"/>
    <x v="670"/>
    <x v="0"/>
  </r>
  <r>
    <x v="77"/>
    <x v="77"/>
    <s v="D&amp;M사업부"/>
    <d v="2023-03-07T00:00:00"/>
    <s v="20230307-7006-3"/>
    <s v="출장시 기차이용료"/>
    <x v="3920"/>
    <x v="0"/>
  </r>
  <r>
    <x v="77"/>
    <x v="77"/>
    <s v="D&amp;M사업부"/>
    <d v="2023-03-07T00:00:00"/>
    <s v="20230307-7006-4"/>
    <s v="출장시 기차이용료"/>
    <x v="3920"/>
    <x v="0"/>
  </r>
  <r>
    <x v="77"/>
    <x v="77"/>
    <s v="D&amp;M사업부"/>
    <d v="2023-03-07T00:00:00"/>
    <s v="20230307-7006-5"/>
    <s v="출장시 기차이용료"/>
    <x v="3930"/>
    <x v="0"/>
  </r>
  <r>
    <x v="77"/>
    <x v="77"/>
    <s v="D&amp;M사업부"/>
    <d v="2023-03-09T00:00:00"/>
    <s v="20230309-7009-1"/>
    <s v="출장시 택시료"/>
    <x v="3934"/>
    <x v="0"/>
  </r>
  <r>
    <x v="77"/>
    <x v="77"/>
    <s v="D&amp;M사업부"/>
    <d v="2023-03-09T00:00:00"/>
    <s v="20230309-7009-2"/>
    <s v="출장시 택시료"/>
    <x v="3923"/>
    <x v="0"/>
  </r>
  <r>
    <x v="77"/>
    <x v="77"/>
    <s v="D&amp;M사업부"/>
    <d v="2023-03-09T00:00:00"/>
    <s v="20230309-7009-3"/>
    <s v="출장시 음료"/>
    <x v="3925"/>
    <x v="0"/>
  </r>
  <r>
    <x v="77"/>
    <x v="77"/>
    <s v="D&amp;M사업부"/>
    <d v="2023-03-13T00:00:00"/>
    <s v="20230313-7016-1"/>
    <s v="소병훈전무2건 TEMPUS,군산산업단지공단 출장"/>
    <x v="3935"/>
    <x v="0"/>
  </r>
  <r>
    <x v="77"/>
    <x v="77"/>
    <s v="LED사업부"/>
    <d v="2023-03-13T00:00:00"/>
    <s v="20230313-7016-4"/>
    <s v="황상호주임2건 장수군청,김제시청외 출장"/>
    <x v="2196"/>
    <x v="0"/>
  </r>
  <r>
    <x v="77"/>
    <x v="77"/>
    <s v="D&amp;M사업부"/>
    <d v="2023-03-14T00:00:00"/>
    <s v="20230314-7006-1"/>
    <s v="출장시 기차이용료"/>
    <x v="3920"/>
    <x v="0"/>
  </r>
  <r>
    <x v="77"/>
    <x v="77"/>
    <s v="D&amp;M사업부"/>
    <d v="2023-03-14T00:00:00"/>
    <s v="20230314-7006-2"/>
    <s v="출장시 기차이용료"/>
    <x v="3936"/>
    <x v="0"/>
  </r>
  <r>
    <x v="77"/>
    <x v="77"/>
    <s v="D&amp;M사업부"/>
    <d v="2023-03-15T00:00:00"/>
    <s v="20230315-7022-1"/>
    <s v="출장시 음료"/>
    <x v="1997"/>
    <x v="0"/>
  </r>
  <r>
    <x v="77"/>
    <x v="77"/>
    <s v="D&amp;M사업부"/>
    <d v="2023-03-15T00:00:00"/>
    <s v="20230315-7022-2"/>
    <s v="출장시 택시료"/>
    <x v="2242"/>
    <x v="0"/>
  </r>
  <r>
    <x v="77"/>
    <x v="77"/>
    <s v="D&amp;M사업부"/>
    <d v="2023-03-15T00:00:00"/>
    <s v="20230315-7022-3"/>
    <s v="출장시 식사"/>
    <x v="2119"/>
    <x v="0"/>
  </r>
  <r>
    <x v="77"/>
    <x v="77"/>
    <s v="D&amp;M사업부"/>
    <d v="2023-03-16T00:00:00"/>
    <s v="20230316-7004-1"/>
    <s v="출장시 식사"/>
    <x v="2097"/>
    <x v="0"/>
  </r>
  <r>
    <x v="77"/>
    <x v="77"/>
    <s v="D&amp;M사업부"/>
    <d v="2023-03-17T00:00:00"/>
    <s v="20230317-7004-1"/>
    <s v="출장시 식사"/>
    <x v="1901"/>
    <x v="0"/>
  </r>
  <r>
    <x v="77"/>
    <x v="77"/>
    <s v="D&amp;M사업부"/>
    <d v="2023-03-18T00:00:00"/>
    <s v="20230318-7009-1"/>
    <s v="하이패스카드 충전"/>
    <x v="1471"/>
    <x v="0"/>
  </r>
  <r>
    <x v="77"/>
    <x v="77"/>
    <s v="개발부"/>
    <d v="2023-03-20T00:00:00"/>
    <s v="20230320-7014-2"/>
    <s v="후쿠다고문 일본전시회 참가 항공권"/>
    <x v="3937"/>
    <x v="0"/>
  </r>
  <r>
    <x v="77"/>
    <x v="77"/>
    <s v="D&amp;M사업부"/>
    <d v="2023-03-20T00:00:00"/>
    <s v="20230320-7024-1"/>
    <s v="출장시 식사"/>
    <x v="3938"/>
    <x v="0"/>
  </r>
  <r>
    <x v="77"/>
    <x v="77"/>
    <s v="개발부"/>
    <d v="2023-03-21T00:00:00"/>
    <s v="20230321-7003-1"/>
    <s v="오동수 부장 자동화산업전 전시회 참관 출장"/>
    <x v="1039"/>
    <x v="0"/>
  </r>
  <r>
    <x v="77"/>
    <x v="77"/>
    <s v="개발부"/>
    <d v="2023-03-21T00:00:00"/>
    <s v="20230321-7005-2"/>
    <s v="한병호차장2건 코시스텍,LIG Nex1 출장"/>
    <x v="3939"/>
    <x v="0"/>
  </r>
  <r>
    <x v="77"/>
    <x v="77"/>
    <s v="LED사업부"/>
    <d v="2023-03-21T00:00:00"/>
    <s v="20230321-7005-3"/>
    <s v="노시영주임 광기술원 경기센터 출장"/>
    <x v="3940"/>
    <x v="0"/>
  </r>
  <r>
    <x v="77"/>
    <x v="77"/>
    <s v="D&amp;M사업부"/>
    <d v="2023-03-22T00:00:00"/>
    <s v="20230322-7005-1"/>
    <s v="출장시 식사"/>
    <x v="2564"/>
    <x v="0"/>
  </r>
  <r>
    <x v="77"/>
    <x v="77"/>
    <s v="D&amp;M사업부"/>
    <d v="2023-03-24T00:00:00"/>
    <s v="20230324-7009-1"/>
    <s v="출장시 음료"/>
    <x v="1810"/>
    <x v="0"/>
  </r>
  <r>
    <x v="77"/>
    <x v="77"/>
    <s v="D&amp;M사업부"/>
    <d v="2023-03-24T00:00:00"/>
    <s v="20230324-7009-2"/>
    <s v="출장시 식사"/>
    <x v="1656"/>
    <x v="0"/>
  </r>
  <r>
    <x v="77"/>
    <x v="77"/>
    <s v="D&amp;M사업부"/>
    <d v="2023-03-27T00:00:00"/>
    <s v="20230327-7030-1"/>
    <s v="소병훈전무 한국산업단지공단 출장"/>
    <x v="1652"/>
    <x v="0"/>
  </r>
  <r>
    <x v="77"/>
    <x v="77"/>
    <s v="개발부"/>
    <d v="2023-03-27T00:00:00"/>
    <s v="20230327-7030-2"/>
    <s v="후쿠다고문 DNS 출장"/>
    <x v="3941"/>
    <x v="0"/>
  </r>
  <r>
    <x v="77"/>
    <x v="77"/>
    <s v="개발부"/>
    <d v="2023-03-27T00:00:00"/>
    <s v="20230327-7030-3"/>
    <s v="오동영차장 나노종합기술원 출장"/>
    <x v="2094"/>
    <x v="0"/>
  </r>
  <r>
    <x v="77"/>
    <x v="77"/>
    <s v="개발부"/>
    <d v="2023-03-27T00:00:00"/>
    <s v="20230327-7030-5"/>
    <s v="박성운과장 한국전자통신연구원 출장"/>
    <x v="1656"/>
    <x v="0"/>
  </r>
  <r>
    <x v="77"/>
    <x v="77"/>
    <s v="LED사업부"/>
    <d v="2023-03-27T00:00:00"/>
    <s v="20230327-7030-6"/>
    <s v="황상호주임4건 남원시청,국토관리청외 출장"/>
    <x v="2093"/>
    <x v="0"/>
  </r>
  <r>
    <x v="77"/>
    <x v="77"/>
    <s v="LED사업부"/>
    <d v="2023-03-27T00:00:00"/>
    <s v="20230327-7030-7"/>
    <s v="노시영주임 조명연구원 교육"/>
    <x v="3942"/>
    <x v="0"/>
  </r>
  <r>
    <x v="77"/>
    <x v="77"/>
    <s v="D&amp;M사업부"/>
    <d v="2023-03-27T00:00:00"/>
    <s v="20230327-7031-1"/>
    <s v="출장시 식사"/>
    <x v="1973"/>
    <x v="0"/>
  </r>
  <r>
    <x v="77"/>
    <x v="77"/>
    <s v="D&amp;M사업부"/>
    <d v="2023-03-29T00:00:00"/>
    <s v="20230329-7001-1"/>
    <s v="출장시 기차이용료"/>
    <x v="3943"/>
    <x v="0"/>
  </r>
  <r>
    <x v="77"/>
    <x v="77"/>
    <s v="D&amp;M사업부"/>
    <d v="2023-03-29T00:00:00"/>
    <s v="20230329-7001-2"/>
    <s v="출장시 식사"/>
    <x v="1810"/>
    <x v="0"/>
  </r>
  <r>
    <x v="77"/>
    <x v="77"/>
    <s v="D&amp;M사업부"/>
    <d v="2023-03-29T00:00:00"/>
    <s v="20230329-7001-3"/>
    <s v="출장시 주차비"/>
    <x v="1996"/>
    <x v="0"/>
  </r>
  <r>
    <x v="77"/>
    <x v="77"/>
    <s v="D&amp;M사업부"/>
    <d v="2023-03-29T00:00:00"/>
    <s v="20230329-7001-4"/>
    <s v="출장시 기차이용료"/>
    <x v="3930"/>
    <x v="0"/>
  </r>
  <r>
    <x v="77"/>
    <x v="77"/>
    <s v="D&amp;M사업부"/>
    <d v="2023-03-30T00:00:00"/>
    <s v="20230330-7009-1"/>
    <s v="출장시 식사"/>
    <x v="1656"/>
    <x v="0"/>
  </r>
  <r>
    <x v="77"/>
    <x v="77"/>
    <s v="현대3공단 주유소"/>
    <d v="2023-03-31T00:00:00"/>
    <s v="20230331-7042-4"/>
    <s v="3월 주유"/>
    <x v="3944"/>
    <x v="0"/>
  </r>
  <r>
    <x v="77"/>
    <x v="77"/>
    <s v="LED사업부"/>
    <d v="2023-04-03T00:00:00"/>
    <s v="20230403-7010-2"/>
    <s v="황상호대리3건 남원시청,황산초외 출장"/>
    <x v="2053"/>
    <x v="0"/>
  </r>
  <r>
    <x v="77"/>
    <x v="77"/>
    <s v="D&amp;M사업부"/>
    <d v="2023-04-04T00:00:00"/>
    <s v="20230404-7005-1"/>
    <s v="출장시 기차이용료"/>
    <x v="3920"/>
    <x v="0"/>
  </r>
  <r>
    <x v="77"/>
    <x v="77"/>
    <s v="D&amp;M사업부"/>
    <d v="2023-04-04T00:00:00"/>
    <s v="20230404-7005-2"/>
    <s v="출장시 기차이용료"/>
    <x v="3919"/>
    <x v="0"/>
  </r>
  <r>
    <x v="77"/>
    <x v="77"/>
    <s v="D&amp;M사업부"/>
    <d v="2023-04-04T00:00:00"/>
    <s v="20230404-7005-3"/>
    <s v="출장시 기차이용료"/>
    <x v="3930"/>
    <x v="0"/>
  </r>
  <r>
    <x v="77"/>
    <x v="77"/>
    <s v="D&amp;M사업부"/>
    <d v="2023-04-05T00:00:00"/>
    <s v="20230405-7006-1"/>
    <s v="출장시 음료"/>
    <x v="1976"/>
    <x v="0"/>
  </r>
  <r>
    <x v="77"/>
    <x v="77"/>
    <s v="D&amp;M사업부"/>
    <d v="2023-04-05T00:00:00"/>
    <s v="20230405-7006-2"/>
    <s v="출장시 음료"/>
    <x v="3923"/>
    <x v="0"/>
  </r>
  <r>
    <x v="77"/>
    <x v="77"/>
    <s v="D&amp;M사업부"/>
    <d v="2023-04-05T00:00:00"/>
    <s v="20230405-7006-3"/>
    <s v="출장시 기차이용료"/>
    <x v="3919"/>
    <x v="0"/>
  </r>
  <r>
    <x v="77"/>
    <x v="77"/>
    <s v="D&amp;M사업부"/>
    <d v="2023-04-06T00:00:00"/>
    <s v="20230406-7005-1"/>
    <s v="출장시 식사"/>
    <x v="1810"/>
    <x v="0"/>
  </r>
  <r>
    <x v="77"/>
    <x v="77"/>
    <s v="D&amp;M사업부"/>
    <d v="2023-04-07T00:00:00"/>
    <s v="20230407-7004-1"/>
    <s v="출장시 기차이용료"/>
    <x v="3920"/>
    <x v="0"/>
  </r>
  <r>
    <x v="77"/>
    <x v="77"/>
    <s v="D&amp;M사업부"/>
    <d v="2023-04-07T00:00:00"/>
    <s v="20230407-7004-2"/>
    <s v="출장시 식사"/>
    <x v="501"/>
    <x v="0"/>
  </r>
  <r>
    <x v="77"/>
    <x v="77"/>
    <s v="D&amp;M사업부"/>
    <d v="2023-04-07T00:00:00"/>
    <s v="20230407-7004-3"/>
    <s v="출장시 음료"/>
    <x v="3945"/>
    <x v="0"/>
  </r>
  <r>
    <x v="77"/>
    <x v="77"/>
    <s v="LED사업부"/>
    <d v="2023-04-10T00:00:00"/>
    <s v="20230410-7016-1"/>
    <s v="김혁전무 이건산전외 출장"/>
    <x v="1677"/>
    <x v="0"/>
  </r>
  <r>
    <x v="77"/>
    <x v="77"/>
    <s v="개발부"/>
    <d v="2023-04-10T00:00:00"/>
    <s v="20230410-7016-3"/>
    <s v="한병호차장 디에스티반도체 출장"/>
    <x v="3946"/>
    <x v="0"/>
  </r>
  <r>
    <x v="77"/>
    <x v="77"/>
    <s v="LED사업부"/>
    <d v="2023-04-10T00:00:00"/>
    <s v="20230410-7016-4"/>
    <s v="황상호대리2건 황산초,신태인고외 출장"/>
    <x v="2133"/>
    <x v="0"/>
  </r>
  <r>
    <x v="77"/>
    <x v="77"/>
    <s v="D&amp;M사업부"/>
    <d v="2023-04-11T00:00:00"/>
    <s v="20230411-7010-1"/>
    <s v="출장시 음료"/>
    <x v="3938"/>
    <x v="0"/>
  </r>
  <r>
    <x v="77"/>
    <x v="77"/>
    <s v="D&amp;M사업부"/>
    <d v="2023-04-12T00:00:00"/>
    <s v="20230412-7003-1"/>
    <s v="출장시 식사"/>
    <x v="1973"/>
    <x v="0"/>
  </r>
  <r>
    <x v="77"/>
    <x v="77"/>
    <s v="D&amp;M사업부"/>
    <d v="2023-04-14T00:00:00"/>
    <s v="20230414-7001-2"/>
    <s v="이학수부사장외3명 중국출장 항공권(5/18~21)"/>
    <x v="3947"/>
    <x v="0"/>
  </r>
  <r>
    <x v="77"/>
    <x v="77"/>
    <s v="D&amp;M사업부"/>
    <d v="2023-04-14T00:00:00"/>
    <s v="20230414-7005-1"/>
    <s v="출장시 식사"/>
    <x v="1677"/>
    <x v="0"/>
  </r>
  <r>
    <x v="77"/>
    <x v="77"/>
    <s v="D&amp;M사업부"/>
    <d v="2023-04-14T00:00:00"/>
    <s v="20230414-7005-2"/>
    <s v="출장시 주유비"/>
    <x v="3948"/>
    <x v="0"/>
  </r>
  <r>
    <x v="77"/>
    <x v="77"/>
    <s v="개발부"/>
    <d v="2023-04-17T00:00:00"/>
    <s v="20230417-7024-1"/>
    <s v="오동수부장 오즈레이 출장"/>
    <x v="3949"/>
    <x v="0"/>
  </r>
  <r>
    <x v="77"/>
    <x v="77"/>
    <s v="개발부"/>
    <d v="2023-04-17T00:00:00"/>
    <s v="20230417-7024-2"/>
    <s v="오동영부장 중소기업기술정보진흥청 출장"/>
    <x v="3950"/>
    <x v="0"/>
  </r>
  <r>
    <x v="77"/>
    <x v="77"/>
    <s v="D&amp;M사업부"/>
    <d v="2023-04-18T00:00:00"/>
    <s v="20230418-7014-1"/>
    <s v="출장시 기차이용료"/>
    <x v="3919"/>
    <x v="0"/>
  </r>
  <r>
    <x v="77"/>
    <x v="77"/>
    <s v="D&amp;M사업부"/>
    <d v="2023-04-18T00:00:00"/>
    <s v="20230418-7014-2"/>
    <s v="출장시 기차이용료"/>
    <x v="3920"/>
    <x v="0"/>
  </r>
  <r>
    <x v="77"/>
    <x v="77"/>
    <s v="D&amp;M사업부"/>
    <d v="2023-04-18T00:00:00"/>
    <s v="20230418-7014-3"/>
    <s v="출장시 기차이용료"/>
    <x v="3919"/>
    <x v="0"/>
  </r>
  <r>
    <x v="77"/>
    <x v="77"/>
    <s v="D&amp;M사업부"/>
    <d v="2023-04-18T00:00:00"/>
    <s v="20230418-7014-4"/>
    <s v="출장시 기차이용료"/>
    <x v="3920"/>
    <x v="0"/>
  </r>
  <r>
    <x v="77"/>
    <x v="77"/>
    <s v="D&amp;M사업부"/>
    <d v="2023-04-18T00:00:00"/>
    <s v="20230418-7014-5"/>
    <s v="출장시 식사"/>
    <x v="1973"/>
    <x v="0"/>
  </r>
  <r>
    <x v="77"/>
    <x v="77"/>
    <s v="D&amp;M사업부"/>
    <d v="2023-04-18T00:00:00"/>
    <s v="20230418-7014-6"/>
    <s v="출장시 기차이용료"/>
    <x v="3930"/>
    <x v="0"/>
  </r>
  <r>
    <x v="77"/>
    <x v="77"/>
    <s v="D&amp;M사업부"/>
    <d v="2023-04-19T00:00:00"/>
    <s v="20230419-7003-1"/>
    <s v="출장시 택시료"/>
    <x v="2632"/>
    <x v="0"/>
  </r>
  <r>
    <x v="77"/>
    <x v="77"/>
    <s v="D&amp;M사업부"/>
    <d v="2023-04-19T00:00:00"/>
    <s v="20230419-7003-2"/>
    <s v="출장시 식사"/>
    <x v="2193"/>
    <x v="0"/>
  </r>
  <r>
    <x v="77"/>
    <x v="77"/>
    <s v="D&amp;M사업부"/>
    <d v="2023-04-20T00:00:00"/>
    <s v="20230420-7007-1"/>
    <s v="전시회"/>
    <x v="161"/>
    <x v="0"/>
  </r>
  <r>
    <x v="77"/>
    <x v="77"/>
    <s v="D&amp;M사업부"/>
    <d v="2023-04-20T00:00:00"/>
    <s v="20230420-7007-2"/>
    <s v="출장시 식사"/>
    <x v="2044"/>
    <x v="0"/>
  </r>
  <r>
    <x v="77"/>
    <x v="77"/>
    <s v="D&amp;M사업부"/>
    <d v="2023-04-20T00:00:00"/>
    <s v="20230420-7007-3"/>
    <s v="출장시 택시료"/>
    <x v="3951"/>
    <x v="0"/>
  </r>
  <r>
    <x v="77"/>
    <x v="77"/>
    <s v="D&amp;M사업부"/>
    <d v="2023-04-20T00:00:00"/>
    <s v="20230420-7007-4"/>
    <s v="하이패스카드 충전"/>
    <x v="1680"/>
    <x v="0"/>
  </r>
  <r>
    <x v="77"/>
    <x v="77"/>
    <s v="D&amp;M사업부"/>
    <d v="2023-04-20T00:00:00"/>
    <s v="20230420-7008-1"/>
    <s v="출장시 식사"/>
    <x v="2202"/>
    <x v="0"/>
  </r>
  <r>
    <x v="77"/>
    <x v="77"/>
    <s v="D&amp;M사업부"/>
    <d v="2023-04-20T00:00:00"/>
    <s v="20230420-7008-2"/>
    <s v="출장시 음료"/>
    <x v="1997"/>
    <x v="0"/>
  </r>
  <r>
    <x v="77"/>
    <x v="77"/>
    <s v="D&amp;M사업부"/>
    <d v="2023-04-22T00:00:00"/>
    <s v="20230422-7002-1"/>
    <s v="하이패스카드 충전"/>
    <x v="1680"/>
    <x v="0"/>
  </r>
  <r>
    <x v="77"/>
    <x v="77"/>
    <s v="D&amp;M사업부"/>
    <d v="2023-04-22T00:00:00"/>
    <s v="20230422-7002-2"/>
    <s v="출장시 식사"/>
    <x v="1668"/>
    <x v="0"/>
  </r>
  <r>
    <x v="77"/>
    <x v="77"/>
    <s v="D&amp;M사업부"/>
    <d v="2023-04-23T00:00:00"/>
    <s v="20230423-7002-1"/>
    <s v="출장시 주유비"/>
    <x v="74"/>
    <x v="0"/>
  </r>
  <r>
    <x v="77"/>
    <x v="77"/>
    <s v="개발부"/>
    <d v="2023-04-25T00:00:00"/>
    <s v="20230425-7009-3"/>
    <s v="한병호차장 한화시스템 출장"/>
    <x v="3952"/>
    <x v="0"/>
  </r>
  <r>
    <x v="77"/>
    <x v="77"/>
    <s v="개발부"/>
    <d v="2023-04-25T00:00:00"/>
    <s v="20230425-7009-4"/>
    <s v="박성운과장 한화시스템 출장"/>
    <x v="1656"/>
    <x v="0"/>
  </r>
  <r>
    <x v="77"/>
    <x v="77"/>
    <s v="LED사업부"/>
    <d v="2023-04-25T00:00:00"/>
    <s v="20230425-7009-5"/>
    <s v="황상호대리2건 군산교육청,장수군청외 출장"/>
    <x v="3953"/>
    <x v="0"/>
  </r>
  <r>
    <x v="77"/>
    <x v="77"/>
    <s v="현대3공단 주유소"/>
    <d v="2023-04-30T00:00:00"/>
    <s v="20230430-7011-4"/>
    <s v="4월 주유"/>
    <x v="3954"/>
    <x v="0"/>
  </r>
  <r>
    <x v="77"/>
    <x v="77"/>
    <s v="개발부"/>
    <d v="2023-05-02T00:00:00"/>
    <s v="20230502-7012-2"/>
    <s v="후쿠다고문 2건 SEAL,크로바하이텍 출장"/>
    <x v="3955"/>
    <x v="0"/>
  </r>
  <r>
    <x v="77"/>
    <x v="77"/>
    <s v="D&amp;M사업부"/>
    <d v="2023-05-02T00:00:00"/>
    <s v="20230502-7012-3"/>
    <s v="김철이사 레이트론 출장"/>
    <x v="2234"/>
    <x v="0"/>
  </r>
  <r>
    <x v="77"/>
    <x v="77"/>
    <s v="D&amp;M사업부"/>
    <d v="2023-05-02T00:00:00"/>
    <s v="20230502-7024-1"/>
    <s v="출장시 기차이용료"/>
    <x v="3919"/>
    <x v="0"/>
  </r>
  <r>
    <x v="77"/>
    <x v="77"/>
    <s v="D&amp;M사업부"/>
    <d v="2023-05-02T00:00:00"/>
    <s v="20230502-7024-2"/>
    <s v="출장시 기차이용료"/>
    <x v="3920"/>
    <x v="0"/>
  </r>
  <r>
    <x v="77"/>
    <x v="77"/>
    <s v="D&amp;M사업부"/>
    <d v="2023-05-02T00:00:00"/>
    <s v="20230502-7024-3"/>
    <s v="출장시 식사"/>
    <x v="1901"/>
    <x v="0"/>
  </r>
  <r>
    <x v="77"/>
    <x v="77"/>
    <s v="D&amp;M사업부"/>
    <d v="2023-05-03T00:00:00"/>
    <s v="20230503-7002-1"/>
    <s v="출장시 식사"/>
    <x v="2993"/>
    <x v="0"/>
  </r>
  <r>
    <x v="77"/>
    <x v="77"/>
    <s v="D&amp;M사업부"/>
    <d v="2023-05-03T00:00:00"/>
    <s v="20230503-7003-1"/>
    <s v="출장시 식사"/>
    <x v="3956"/>
    <x v="0"/>
  </r>
  <r>
    <x v="77"/>
    <x v="77"/>
    <s v="D&amp;M사업부"/>
    <d v="2023-05-03T00:00:00"/>
    <s v="20230503-7003-2"/>
    <s v="출장시 음료"/>
    <x v="1997"/>
    <x v="0"/>
  </r>
  <r>
    <x v="77"/>
    <x v="77"/>
    <s v="D&amp;M사업부"/>
    <d v="2023-05-05T00:00:00"/>
    <s v="20230505-7002-1"/>
    <s v="출장시 주유비"/>
    <x v="1668"/>
    <x v="0"/>
  </r>
  <r>
    <x v="77"/>
    <x v="77"/>
    <s v="D&amp;M사업부"/>
    <d v="2023-05-06T00:00:00"/>
    <s v="20230506-7001-1"/>
    <s v="출장시 주유비"/>
    <x v="1471"/>
    <x v="0"/>
  </r>
  <r>
    <x v="77"/>
    <x v="77"/>
    <s v="D&amp;M사업부"/>
    <d v="2023-05-08T00:00:00"/>
    <s v="20230508-7014-1"/>
    <s v="출장시 식사"/>
    <x v="3938"/>
    <x v="0"/>
  </r>
  <r>
    <x v="77"/>
    <x v="77"/>
    <s v="개발부"/>
    <d v="2023-05-10T00:00:00"/>
    <s v="20230510-7012-1"/>
    <s v="성기복이사 씰텍,코시스텍 출장"/>
    <x v="3957"/>
    <x v="0"/>
  </r>
  <r>
    <x v="77"/>
    <x v="77"/>
    <s v="개발부"/>
    <d v="2023-05-10T00:00:00"/>
    <s v="20230510-7012-3"/>
    <s v="한병호차장5건 코시스텍,실텍,한화정밀기계외 출장"/>
    <x v="3958"/>
    <x v="0"/>
  </r>
  <r>
    <x v="77"/>
    <x v="77"/>
    <s v="D&amp;M사업부"/>
    <d v="2023-05-10T00:00:00"/>
    <s v="20230510-7021-1"/>
    <s v="출장시 기차이용료"/>
    <x v="3919"/>
    <x v="0"/>
  </r>
  <r>
    <x v="77"/>
    <x v="77"/>
    <s v="D&amp;M사업부"/>
    <d v="2023-05-10T00:00:00"/>
    <s v="20230510-7021-2"/>
    <s v="출장시 기차이용료"/>
    <x v="3920"/>
    <x v="0"/>
  </r>
  <r>
    <x v="77"/>
    <x v="77"/>
    <s v="D&amp;M사업부"/>
    <d v="2023-05-10T00:00:00"/>
    <s v="20230510-7021-3"/>
    <s v="출장시 식사"/>
    <x v="1810"/>
    <x v="0"/>
  </r>
  <r>
    <x v="77"/>
    <x v="77"/>
    <s v="D&amp;M사업부"/>
    <d v="2023-05-11T00:00:00"/>
    <s v="20230511-7004-1"/>
    <s v="출장시 주유비"/>
    <x v="1668"/>
    <x v="0"/>
  </r>
  <r>
    <x v="77"/>
    <x v="77"/>
    <s v="D&amp;M사업부"/>
    <d v="2023-05-11T00:00:00"/>
    <s v="20230511-7005-1"/>
    <s v="출장시 식사"/>
    <x v="1973"/>
    <x v="0"/>
  </r>
  <r>
    <x v="77"/>
    <x v="77"/>
    <s v="LED사업부"/>
    <d v="2023-05-15T00:00:00"/>
    <s v="20230515-7021-1"/>
    <s v="김혁전무 티머니 충전외"/>
    <x v="3959"/>
    <x v="0"/>
  </r>
  <r>
    <x v="77"/>
    <x v="77"/>
    <s v="개발부"/>
    <d v="2023-05-15T00:00:00"/>
    <s v="20230515-7021-2"/>
    <s v="오동영부장 나노종합기술원 출장"/>
    <x v="3142"/>
    <x v="0"/>
  </r>
  <r>
    <x v="77"/>
    <x v="77"/>
    <s v="개발부"/>
    <d v="2023-05-15T00:00:00"/>
    <s v="20230515-7021-3"/>
    <s v="한병호차장 LIG Nex 1 출장"/>
    <x v="1976"/>
    <x v="0"/>
  </r>
  <r>
    <x v="77"/>
    <x v="77"/>
    <s v="D&amp;M사업부"/>
    <d v="2023-05-15T00:00:00"/>
    <s v="20230515-7025-1"/>
    <s v="출장시 식사"/>
    <x v="2820"/>
    <x v="0"/>
  </r>
  <r>
    <x v="77"/>
    <x v="77"/>
    <s v="D&amp;M사업부"/>
    <d v="2023-05-17T00:00:00"/>
    <s v="20230517-7001-1"/>
    <s v="출장시 식사"/>
    <x v="1810"/>
    <x v="0"/>
  </r>
  <r>
    <x v="77"/>
    <x v="77"/>
    <s v="개발부"/>
    <d v="2023-05-22T00:00:00"/>
    <s v="20230522-7010-6"/>
    <s v="한병호차장 LIG Nex1 출장"/>
    <x v="3960"/>
    <x v="0"/>
  </r>
  <r>
    <x v="77"/>
    <x v="77"/>
    <s v="LED사업부"/>
    <d v="2023-05-22T00:00:00"/>
    <s v="20230522-7010-7"/>
    <s v="황상호대리5건 부안군청,고창군청외 출장"/>
    <x v="3921"/>
    <x v="0"/>
  </r>
  <r>
    <x v="77"/>
    <x v="77"/>
    <s v="LED사업부"/>
    <d v="2023-05-22T00:00:00"/>
    <s v="20230522-7010-8"/>
    <s v="노시영주임 방화동자연휴양림 A/S 출장"/>
    <x v="3961"/>
    <x v="0"/>
  </r>
  <r>
    <x v="77"/>
    <x v="77"/>
    <s v="D&amp;M사업부"/>
    <d v="2023-05-23T00:00:00"/>
    <s v="20230523-7004-1"/>
    <s v="출장시 기차이용료"/>
    <x v="3919"/>
    <x v="0"/>
  </r>
  <r>
    <x v="77"/>
    <x v="77"/>
    <s v="D&amp;M사업부"/>
    <d v="2023-05-23T00:00:00"/>
    <s v="20230523-7004-2"/>
    <s v="출장시 기차이용료"/>
    <x v="3920"/>
    <x v="0"/>
  </r>
  <r>
    <x v="77"/>
    <x v="77"/>
    <s v="D&amp;M사업부"/>
    <d v="2023-05-24T00:00:00"/>
    <s v="20230524-7006-1"/>
    <s v="출장시 식사"/>
    <x v="3962"/>
    <x v="0"/>
  </r>
  <r>
    <x v="77"/>
    <x v="77"/>
    <s v="D&amp;M사업부"/>
    <d v="2023-05-26T00:00:00"/>
    <s v="20230526-7003-1"/>
    <s v="출장시 식사"/>
    <x v="1810"/>
    <x v="0"/>
  </r>
  <r>
    <x v="77"/>
    <x v="77"/>
    <s v="현대3공단 주유소"/>
    <d v="2023-05-31T00:00:00"/>
    <s v="20230531-7029-4"/>
    <s v="5월 주유"/>
    <x v="3963"/>
    <x v="0"/>
  </r>
  <r>
    <x v="77"/>
    <x v="77"/>
    <s v="D&amp;M사업부"/>
    <d v="2023-06-02T00:00:00"/>
    <s v="20230602-7005-1"/>
    <s v="출장시 식사"/>
    <x v="161"/>
    <x v="0"/>
  </r>
  <r>
    <x v="77"/>
    <x v="77"/>
    <s v="품질부"/>
    <d v="2023-06-05T00:00:00"/>
    <s v="20230605-7016-2"/>
    <s v="강희석부장2건 한국산업인력공단,한화정밀기계 출장"/>
    <x v="3964"/>
    <x v="0"/>
  </r>
  <r>
    <x v="77"/>
    <x v="77"/>
    <s v="개발부"/>
    <d v="2023-06-05T00:00:00"/>
    <s v="20230605-7016-3"/>
    <s v="문진식부장 케이태우 출장"/>
    <x v="3965"/>
    <x v="0"/>
  </r>
  <r>
    <x v="77"/>
    <x v="77"/>
    <s v="D&amp;M사업부"/>
    <d v="2023-06-05T00:00:00"/>
    <s v="20230605-7016-5"/>
    <s v="원동혁과장 한화시스템 출장"/>
    <x v="3966"/>
    <x v="0"/>
  </r>
  <r>
    <x v="77"/>
    <x v="77"/>
    <s v="LED사업부"/>
    <d v="2023-06-05T00:00:00"/>
    <s v="20230605-7016-7"/>
    <s v="황상호대리2건 씨피엔텍,글로벌청소년리더센터 출장"/>
    <x v="3967"/>
    <x v="0"/>
  </r>
  <r>
    <x v="77"/>
    <x v="77"/>
    <s v="LED사업부"/>
    <d v="2023-06-05T00:00:00"/>
    <s v="20230605-7016-8"/>
    <s v="노시영주임2건 효성&amp;플러스,방화동 자연휴양림 출장"/>
    <x v="3968"/>
    <x v="0"/>
  </r>
  <r>
    <x v="77"/>
    <x v="77"/>
    <s v="D&amp;M사업부"/>
    <d v="2023-06-05T00:00:00"/>
    <s v="20230605-7017-2"/>
    <s v="이학수부사장외 중국출장비 정산(5/18~21)"/>
    <x v="3969"/>
    <x v="0"/>
  </r>
  <r>
    <x v="77"/>
    <x v="77"/>
    <s v="D&amp;M사업부"/>
    <d v="2023-06-07T00:00:00"/>
    <s v="20230607-7018-1"/>
    <s v="출장시 식사"/>
    <x v="161"/>
    <x v="0"/>
  </r>
  <r>
    <x v="77"/>
    <x v="77"/>
    <s v="D&amp;M사업부"/>
    <d v="2023-06-08T00:00:00"/>
    <s v="20230608-7004-1"/>
    <s v="출장시 택시료"/>
    <x v="3956"/>
    <x v="0"/>
  </r>
  <r>
    <x v="77"/>
    <x v="77"/>
    <s v="D&amp;M사업부"/>
    <d v="2023-06-08T00:00:00"/>
    <s v="20230608-7004-2"/>
    <s v="출장시 식사"/>
    <x v="1677"/>
    <x v="0"/>
  </r>
  <r>
    <x v="77"/>
    <x v="77"/>
    <s v="D&amp;M사업부"/>
    <d v="2023-06-08T00:00:00"/>
    <s v="20230608-7004-3"/>
    <s v="출장시 기차이용료"/>
    <x v="2301"/>
    <x v="0"/>
  </r>
  <r>
    <x v="77"/>
    <x v="77"/>
    <s v="D&amp;M사업부"/>
    <d v="2023-06-08T00:00:00"/>
    <s v="20230608-7004-4"/>
    <s v="출장시 음료"/>
    <x v="1976"/>
    <x v="0"/>
  </r>
  <r>
    <x v="77"/>
    <x v="77"/>
    <s v="D&amp;M사업부"/>
    <d v="2023-06-09T00:00:00"/>
    <s v="20230609-7008-1"/>
    <s v="출장시 음료"/>
    <x v="3970"/>
    <x v="0"/>
  </r>
  <r>
    <x v="77"/>
    <x v="77"/>
    <s v="D&amp;M사업부"/>
    <d v="2023-06-09T00:00:00"/>
    <s v="20230609-7008-2"/>
    <s v="출장시 음료"/>
    <x v="2615"/>
    <x v="0"/>
  </r>
  <r>
    <x v="77"/>
    <x v="77"/>
    <s v="D&amp;M사업부"/>
    <d v="2023-06-13T00:00:00"/>
    <s v="20230613-7003-1"/>
    <s v="출장시 식사"/>
    <x v="1810"/>
    <x v="0"/>
  </r>
  <r>
    <x v="77"/>
    <x v="77"/>
    <s v="D&amp;M사업부"/>
    <d v="2023-06-14T00:00:00"/>
    <s v="20230614-7007-1"/>
    <s v="하이패스카드충전"/>
    <x v="1471"/>
    <x v="0"/>
  </r>
  <r>
    <x v="77"/>
    <x v="77"/>
    <s v="D&amp;M사업부"/>
    <d v="2023-06-14T00:00:00"/>
    <s v="20230614-7007-2"/>
    <s v="출장시 식사"/>
    <x v="3971"/>
    <x v="0"/>
  </r>
  <r>
    <x v="77"/>
    <x v="77"/>
    <s v="D&amp;M사업부"/>
    <d v="2023-06-14T00:00:00"/>
    <s v="20230614-7007-3"/>
    <s v="출장시 음료"/>
    <x v="3972"/>
    <x v="0"/>
  </r>
  <r>
    <x v="77"/>
    <x v="77"/>
    <s v="D&amp;M사업부"/>
    <d v="2023-06-15T00:00:00"/>
    <s v="20230615-7009-1"/>
    <s v="출장시 식사"/>
    <x v="1677"/>
    <x v="0"/>
  </r>
  <r>
    <x v="77"/>
    <x v="77"/>
    <s v="LED사업부"/>
    <d v="2023-06-19T00:00:00"/>
    <s v="20230619-7011-1"/>
    <s v="김혁전무 거창엔지니어링 출장"/>
    <x v="1039"/>
    <x v="0"/>
  </r>
  <r>
    <x v="77"/>
    <x v="77"/>
    <s v="개발부"/>
    <d v="2023-06-19T00:00:00"/>
    <s v="20230619-7011-3"/>
    <s v="오동영부장 나노종합기술원 출장"/>
    <x v="3973"/>
    <x v="0"/>
  </r>
  <r>
    <x v="77"/>
    <x v="77"/>
    <s v="개발부"/>
    <d v="2023-06-19T00:00:00"/>
    <s v="20230619-7011-4"/>
    <s v="한병호차장 대전 ETRI 출장"/>
    <x v="2361"/>
    <x v="0"/>
  </r>
  <r>
    <x v="77"/>
    <x v="77"/>
    <s v="LED사업부"/>
    <d v="2023-06-19T00:00:00"/>
    <s v="20230619-7011-6"/>
    <s v="황상호대리3건 진안군민체육센터,진안군청,장수군청외 출장"/>
    <x v="3974"/>
    <x v="0"/>
  </r>
  <r>
    <x v="77"/>
    <x v="77"/>
    <s v="D&amp;M사업부"/>
    <d v="2023-06-20T00:00:00"/>
    <s v="20230620-7003-1"/>
    <s v="출장시 식사"/>
    <x v="1901"/>
    <x v="0"/>
  </r>
  <r>
    <x v="77"/>
    <x v="77"/>
    <s v="D&amp;M사업부"/>
    <d v="2023-06-20T00:00:00"/>
    <s v="20230620-7003-2"/>
    <s v="출장시 음료"/>
    <x v="3975"/>
    <x v="0"/>
  </r>
  <r>
    <x v="77"/>
    <x v="77"/>
    <s v="D&amp;M사업부"/>
    <d v="2023-06-21T00:00:00"/>
    <s v="20230621-7007-1"/>
    <s v="출장시 식사"/>
    <x v="1810"/>
    <x v="0"/>
  </r>
  <r>
    <x v="77"/>
    <x v="77"/>
    <s v="D&amp;M사업부"/>
    <d v="2023-06-22T00:00:00"/>
    <s v="20230622-7006-3"/>
    <s v="출장시 주차비"/>
    <x v="2754"/>
    <x v="0"/>
  </r>
  <r>
    <x v="77"/>
    <x v="77"/>
    <s v="D&amp;M사업부"/>
    <d v="2023-06-22T00:00:00"/>
    <s v="20230622-7006-4"/>
    <s v="출장시 주차비"/>
    <x v="2090"/>
    <x v="0"/>
  </r>
  <r>
    <x v="77"/>
    <x v="77"/>
    <s v="D&amp;M사업부"/>
    <d v="2023-06-22T00:00:00"/>
    <s v="20230622-7006-5"/>
    <s v="출장시 주차비"/>
    <x v="3976"/>
    <x v="0"/>
  </r>
  <r>
    <x v="77"/>
    <x v="77"/>
    <s v="D&amp;M사업부"/>
    <d v="2023-06-22T00:00:00"/>
    <s v="20230622-7007-1"/>
    <s v="출장시 식사"/>
    <x v="1810"/>
    <x v="0"/>
  </r>
  <r>
    <x v="77"/>
    <x v="77"/>
    <s v="D&amp;M사업부"/>
    <d v="2023-06-23T00:00:00"/>
    <s v="20230623-7007-1"/>
    <s v="출장시 식사"/>
    <x v="1810"/>
    <x v="0"/>
  </r>
  <r>
    <x v="77"/>
    <x v="77"/>
    <s v="개발부"/>
    <d v="2023-06-26T00:00:00"/>
    <s v="20230626-7029-2"/>
    <s v="문진식부장 솔루엠 출장"/>
    <x v="3977"/>
    <x v="0"/>
  </r>
  <r>
    <x v="77"/>
    <x v="77"/>
    <s v="LED사업부"/>
    <d v="2023-06-26T00:00:00"/>
    <s v="20230626-7029-4"/>
    <s v="황상호대리3건 진안군청,남원시청,부안스포츠파크외 출장"/>
    <x v="3978"/>
    <x v="0"/>
  </r>
  <r>
    <x v="77"/>
    <x v="77"/>
    <s v="LED사업부"/>
    <d v="2023-06-26T00:00:00"/>
    <s v="20230626-7029-5"/>
    <s v="노시영주임 미래일 출장"/>
    <x v="3979"/>
    <x v="0"/>
  </r>
  <r>
    <x v="77"/>
    <x v="77"/>
    <s v="D&amp;M사업부"/>
    <d v="2023-06-26T00:00:00"/>
    <s v="20230626-7031-1"/>
    <s v="출장시 주차비"/>
    <x v="2090"/>
    <x v="0"/>
  </r>
  <r>
    <x v="77"/>
    <x v="77"/>
    <s v="D&amp;M사업부"/>
    <d v="2023-06-26T00:00:00"/>
    <s v="20230626-7031-3"/>
    <s v="출장시 기차이용료"/>
    <x v="3585"/>
    <x v="0"/>
  </r>
  <r>
    <x v="77"/>
    <x v="77"/>
    <s v="D&amp;M사업부"/>
    <d v="2023-06-26T00:00:00"/>
    <s v="20230626-7031-4"/>
    <s v="출장시 기차이용료"/>
    <x v="3585"/>
    <x v="0"/>
  </r>
  <r>
    <x v="77"/>
    <x v="77"/>
    <s v="D&amp;M사업부"/>
    <d v="2023-06-26T00:00:00"/>
    <s v="20230626-7031-5"/>
    <s v="출장시 기차이용료"/>
    <x v="3919"/>
    <x v="0"/>
  </r>
  <r>
    <x v="77"/>
    <x v="77"/>
    <s v="D&amp;M사업부"/>
    <d v="2023-06-26T00:00:00"/>
    <s v="20230626-7031-6"/>
    <s v="출장시 기차이용료"/>
    <x v="3585"/>
    <x v="0"/>
  </r>
  <r>
    <x v="77"/>
    <x v="77"/>
    <s v="D&amp;M사업부"/>
    <d v="2023-06-27T00:00:00"/>
    <s v="20230627-7005-1"/>
    <s v="출장시 식사"/>
    <x v="1810"/>
    <x v="0"/>
  </r>
  <r>
    <x v="77"/>
    <x v="77"/>
    <s v="D&amp;M사업부"/>
    <d v="2023-06-27T00:00:00"/>
    <s v="20230627-7005-2"/>
    <s v="출장시 음료"/>
    <x v="2002"/>
    <x v="0"/>
  </r>
  <r>
    <x v="77"/>
    <x v="77"/>
    <s v="D&amp;M사업부"/>
    <d v="2023-06-29T00:00:00"/>
    <s v="20230629-7002-1"/>
    <s v="출장시 식사"/>
    <x v="161"/>
    <x v="0"/>
  </r>
  <r>
    <x v="77"/>
    <x v="77"/>
    <s v="D&amp;M사업부"/>
    <d v="2023-06-30T00:00:00"/>
    <s v="20230630-7040-1"/>
    <s v="출장시 식사"/>
    <x v="1901"/>
    <x v="0"/>
  </r>
  <r>
    <x v="77"/>
    <x v="77"/>
    <s v="D&amp;M사업부"/>
    <d v="2023-06-30T00:00:00"/>
    <s v="20230630-7040-2"/>
    <s v="출장시 음료"/>
    <x v="1870"/>
    <x v="0"/>
  </r>
  <r>
    <x v="77"/>
    <x v="77"/>
    <s v="현대3공단 주유소"/>
    <d v="2023-06-30T00:00:00"/>
    <s v="20230630-7049-4"/>
    <s v="6월 주유"/>
    <x v="3980"/>
    <x v="0"/>
  </r>
  <r>
    <x v="77"/>
    <x v="77"/>
    <s v="D&amp;M사업부"/>
    <d v="2023-06-30T00:00:00"/>
    <s v="20230630-7074-1"/>
    <s v="출장비 정산"/>
    <x v="3"/>
    <x v="0"/>
  </r>
  <r>
    <x v="77"/>
    <x v="77"/>
    <s v="D&amp;M사업부"/>
    <d v="2023-07-01T00:00:00"/>
    <s v="20230701-7008-1"/>
    <s v="출장비 정산 취소"/>
    <x v="3981"/>
    <x v="0"/>
  </r>
  <r>
    <x v="77"/>
    <x v="77"/>
    <s v="D&amp;M사업부"/>
    <d v="2023-07-03T00:00:00"/>
    <s v="20230703-7010-1"/>
    <s v="서순철부장 코리아팩 출장"/>
    <x v="3965"/>
    <x v="0"/>
  </r>
  <r>
    <x v="77"/>
    <x v="77"/>
    <s v="개발부"/>
    <d v="2023-07-03T00:00:00"/>
    <s v="20230703-7010-2"/>
    <s v="최윤상부장 하나텍시스템 출장"/>
    <x v="3982"/>
    <x v="0"/>
  </r>
  <r>
    <x v="77"/>
    <x v="77"/>
    <s v="LED사업부"/>
    <d v="2023-07-03T00:00:00"/>
    <s v="20230703-7010-3"/>
    <s v="황상호대리2건 엘이디존,이비테크,글로벌청소년리더센터외 출장"/>
    <x v="3983"/>
    <x v="0"/>
  </r>
  <r>
    <x v="77"/>
    <x v="77"/>
    <s v="D&amp;M사업부"/>
    <d v="2023-07-04T00:00:00"/>
    <s v="20230704-7004-1"/>
    <s v="출장시 기차이용료"/>
    <x v="3919"/>
    <x v="0"/>
  </r>
  <r>
    <x v="77"/>
    <x v="77"/>
    <s v="D&amp;M사업부"/>
    <d v="2023-07-04T00:00:00"/>
    <s v="20230704-7004-2"/>
    <s v="출장시 기차이용료"/>
    <x v="3920"/>
    <x v="0"/>
  </r>
  <r>
    <x v="77"/>
    <x v="77"/>
    <s v="D&amp;M사업부"/>
    <d v="2023-07-04T00:00:00"/>
    <s v="20230704-7004-3"/>
    <s v="출장시 기차이용료"/>
    <x v="3920"/>
    <x v="0"/>
  </r>
  <r>
    <x v="77"/>
    <x v="77"/>
    <s v="D&amp;M사업부"/>
    <d v="2023-07-04T00:00:00"/>
    <s v="20230704-7004-4"/>
    <s v="출장시 기차이용료"/>
    <x v="3919"/>
    <x v="0"/>
  </r>
  <r>
    <x v="77"/>
    <x v="77"/>
    <s v="D&amp;M사업부"/>
    <d v="2023-07-05T00:00:00"/>
    <s v="20230705-7008-1"/>
    <s v="출장시 식사"/>
    <x v="161"/>
    <x v="0"/>
  </r>
  <r>
    <x v="77"/>
    <x v="77"/>
    <s v="D&amp;M사업부"/>
    <d v="2023-07-06T00:00:00"/>
    <s v="20230706-7003-1"/>
    <s v="출장시 음료"/>
    <x v="3972"/>
    <x v="0"/>
  </r>
  <r>
    <x v="77"/>
    <x v="77"/>
    <s v="D&amp;M사업부"/>
    <d v="2023-07-06T00:00:00"/>
    <s v="20230706-7003-2"/>
    <s v="출장시 식사"/>
    <x v="1715"/>
    <x v="0"/>
  </r>
  <r>
    <x v="77"/>
    <x v="77"/>
    <s v="D&amp;M사업부"/>
    <d v="2023-07-06T00:00:00"/>
    <s v="20230706-7003-3"/>
    <s v="출장시 음료"/>
    <x v="1973"/>
    <x v="0"/>
  </r>
  <r>
    <x v="77"/>
    <x v="77"/>
    <s v="D&amp;M사업부"/>
    <d v="2023-07-07T00:00:00"/>
    <s v="20230707-7003-1"/>
    <s v="출장시 식사"/>
    <x v="1656"/>
    <x v="0"/>
  </r>
  <r>
    <x v="77"/>
    <x v="77"/>
    <s v="D&amp;M사업부"/>
    <d v="2023-07-07T00:00:00"/>
    <s v="20230707-7003-2"/>
    <s v="출장시 식사"/>
    <x v="1735"/>
    <x v="0"/>
  </r>
  <r>
    <x v="77"/>
    <x v="77"/>
    <s v="D&amp;M사업부"/>
    <d v="2023-07-08T00:00:00"/>
    <s v="20230708-7004-1"/>
    <s v="하이패스카드 충전"/>
    <x v="1471"/>
    <x v="0"/>
  </r>
  <r>
    <x v="77"/>
    <x v="77"/>
    <s v="LED사업부"/>
    <d v="2023-07-10T00:00:00"/>
    <s v="20230710-7017-1"/>
    <s v="김혁전무 씨피엔텍외 출장"/>
    <x v="3984"/>
    <x v="0"/>
  </r>
  <r>
    <x v="77"/>
    <x v="77"/>
    <s v="개발부"/>
    <d v="2023-07-10T00:00:00"/>
    <s v="20230710-7017-2"/>
    <s v="후쿠다고문 GTWILL 출장"/>
    <x v="161"/>
    <x v="0"/>
  </r>
  <r>
    <x v="77"/>
    <x v="77"/>
    <s v="D&amp;M사업부"/>
    <d v="2023-07-10T00:00:00"/>
    <s v="20230710-7017-5"/>
    <s v="오기환차장 이비테크 출장"/>
    <x v="2792"/>
    <x v="0"/>
  </r>
  <r>
    <x v="77"/>
    <x v="77"/>
    <s v="D&amp;M사업부"/>
    <d v="2023-07-11T00:00:00"/>
    <s v="20230711-7006-1"/>
    <s v="출장시 기차이용료"/>
    <x v="3920"/>
    <x v="0"/>
  </r>
  <r>
    <x v="77"/>
    <x v="77"/>
    <s v="D&amp;M사업부"/>
    <d v="2023-07-11T00:00:00"/>
    <s v="20230711-7006-2"/>
    <s v="출장시 기차이용료"/>
    <x v="3936"/>
    <x v="0"/>
  </r>
  <r>
    <x v="77"/>
    <x v="77"/>
    <s v="D&amp;M사업부"/>
    <d v="2023-07-11T00:00:00"/>
    <s v="20230711-7006-3"/>
    <s v="출장시 기차이용료"/>
    <x v="3919"/>
    <x v="0"/>
  </r>
  <r>
    <x v="77"/>
    <x v="77"/>
    <s v="D&amp;M사업부"/>
    <d v="2023-07-11T00:00:00"/>
    <s v="20230711-7006-4"/>
    <s v="출장시 기차이용료"/>
    <x v="3920"/>
    <x v="0"/>
  </r>
  <r>
    <x v="77"/>
    <x v="77"/>
    <s v="D&amp;M사업부"/>
    <d v="2023-07-11T00:00:00"/>
    <s v="20230711-7006-5"/>
    <s v="출장시 주차비"/>
    <x v="2090"/>
    <x v="0"/>
  </r>
  <r>
    <x v="77"/>
    <x v="77"/>
    <s v="D&amp;M사업부"/>
    <d v="2023-07-12T00:00:00"/>
    <s v="20230712-7004-1"/>
    <s v="출장시 식사"/>
    <x v="1810"/>
    <x v="0"/>
  </r>
  <r>
    <x v="77"/>
    <x v="77"/>
    <s v="D&amp;M사업부"/>
    <d v="2023-07-13T00:00:00"/>
    <s v="20230713-7003-1"/>
    <s v="출장시 식사"/>
    <x v="2240"/>
    <x v="0"/>
  </r>
  <r>
    <x v="77"/>
    <x v="77"/>
    <s v="아시아나항공(주)"/>
    <d v="2023-07-14T00:00:00"/>
    <s v="20230714-7001-1"/>
    <s v="후쿠다고문 중국출장 항공권(7/17~18)"/>
    <x v="3985"/>
    <x v="0"/>
  </r>
  <r>
    <x v="77"/>
    <x v="77"/>
    <s v="D&amp;M사업부"/>
    <d v="2023-07-14T00:00:00"/>
    <s v="20230714-7006-1"/>
    <s v="출장시 식사"/>
    <x v="1675"/>
    <x v="0"/>
  </r>
  <r>
    <x v="77"/>
    <x v="77"/>
    <s v="D&amp;M사업부"/>
    <d v="2023-07-15T00:00:00"/>
    <s v="20230715-7001-1"/>
    <s v="출장시 주유비"/>
    <x v="3422"/>
    <x v="0"/>
  </r>
  <r>
    <x v="77"/>
    <x v="77"/>
    <s v="투어비스타여행서비스(유)"/>
    <d v="2023-07-17T00:00:00"/>
    <s v="20230717-7002-1"/>
    <s v="강희석부장 중국출장 항공권(7/18~20)"/>
    <x v="3986"/>
    <x v="0"/>
  </r>
  <r>
    <x v="77"/>
    <x v="77"/>
    <s v="LED사업부"/>
    <d v="2023-07-17T00:00:00"/>
    <s v="20230717-7018-3"/>
    <s v="황상호대리3건 세종LH현장,부안군청,순창고외 출장"/>
    <x v="2851"/>
    <x v="0"/>
  </r>
  <r>
    <x v="77"/>
    <x v="77"/>
    <s v="D&amp;M사업부"/>
    <d v="2023-07-20T00:00:00"/>
    <s v="20230720-7004-1"/>
    <s v="출장시 식사"/>
    <x v="1810"/>
    <x v="0"/>
  </r>
  <r>
    <x v="77"/>
    <x v="77"/>
    <s v="D&amp;M사업부"/>
    <d v="2023-07-20T00:00:00"/>
    <s v="20230720-7004-2"/>
    <s v="출장시 음료"/>
    <x v="3987"/>
    <x v="0"/>
  </r>
  <r>
    <x v="77"/>
    <x v="77"/>
    <s v="D&amp;M사업부"/>
    <d v="2023-07-21T00:00:00"/>
    <s v="20230721-7004-1"/>
    <s v="출장시 식사"/>
    <x v="2007"/>
    <x v="0"/>
  </r>
  <r>
    <x v="77"/>
    <x v="77"/>
    <s v="LED사업부"/>
    <d v="2023-07-25T00:00:00"/>
    <s v="20230725-7021-3"/>
    <s v="황상호대리4건 부안스포츠파크,장수군청,남원승화원외 출장"/>
    <x v="2517"/>
    <x v="0"/>
  </r>
  <r>
    <x v="77"/>
    <x v="77"/>
    <s v="LED사업부"/>
    <d v="2023-07-25T00:00:00"/>
    <s v="20230725-7021-4"/>
    <s v="노시영주임2건 순창장덕마을,영진기기 출장"/>
    <x v="3988"/>
    <x v="0"/>
  </r>
  <r>
    <x v="77"/>
    <x v="77"/>
    <s v="품질부"/>
    <d v="2023-07-25T00:00:00"/>
    <s v="20230725-7030-1"/>
    <s v="강희석부장 중국출장비 정산(7/18~20)"/>
    <x v="3989"/>
    <x v="0"/>
  </r>
  <r>
    <x v="77"/>
    <x v="77"/>
    <s v="D&amp;M사업부"/>
    <d v="2023-07-25T00:00:00"/>
    <s v="20230725-7035-1"/>
    <s v="출장시 식사"/>
    <x v="1677"/>
    <x v="0"/>
  </r>
  <r>
    <x v="77"/>
    <x v="77"/>
    <s v="D&amp;M사업부"/>
    <d v="2023-07-27T00:00:00"/>
    <s v="20230727-7006-1"/>
    <s v="출장시 식사"/>
    <x v="3938"/>
    <x v="0"/>
  </r>
  <r>
    <x v="77"/>
    <x v="77"/>
    <s v="D&amp;M사업부"/>
    <d v="2023-07-27T00:00:00"/>
    <s v="20230727-7006-2"/>
    <s v="출장시 식사"/>
    <x v="1303"/>
    <x v="0"/>
  </r>
  <r>
    <x v="77"/>
    <x v="77"/>
    <s v="D&amp;M사업부"/>
    <d v="2023-07-31T00:00:00"/>
    <s v="20230731-7009-1"/>
    <s v="출장시 식사"/>
    <x v="2314"/>
    <x v="0"/>
  </r>
  <r>
    <x v="77"/>
    <x v="77"/>
    <s v="현대3공단 주유소"/>
    <d v="2023-07-31T00:00:00"/>
    <s v="20230731-7019-4"/>
    <s v="7월 주유"/>
    <x v="3990"/>
    <x v="0"/>
  </r>
  <r>
    <x v="77"/>
    <x v="77"/>
    <s v="D&amp;M사업부"/>
    <d v="2023-08-01T00:00:00"/>
    <s v="20230801-7002-1"/>
    <s v="출장시 주유비"/>
    <x v="3991"/>
    <x v="0"/>
  </r>
  <r>
    <x v="77"/>
    <x v="77"/>
    <s v="D&amp;M사업부"/>
    <d v="2023-08-02T00:00:00"/>
    <s v="20230802-7002-1"/>
    <s v="하이패스카드 충전"/>
    <x v="1680"/>
    <x v="0"/>
  </r>
  <r>
    <x v="77"/>
    <x v="77"/>
    <s v="D&amp;M사업부"/>
    <d v="2023-08-04T00:00:00"/>
    <s v="20230804-7004-1"/>
    <s v="출장시 식사"/>
    <x v="1973"/>
    <x v="0"/>
  </r>
  <r>
    <x v="77"/>
    <x v="77"/>
    <s v="D&amp;M사업부"/>
    <d v="2023-08-05T00:00:00"/>
    <s v="20230805-7002-1"/>
    <s v="출장시 주유비"/>
    <x v="1668"/>
    <x v="0"/>
  </r>
  <r>
    <x v="77"/>
    <x v="77"/>
    <s v="D&amp;M사업부"/>
    <d v="2023-08-08T00:00:00"/>
    <s v="20230808-7016-1"/>
    <s v="출장시 식사"/>
    <x v="1810"/>
    <x v="0"/>
  </r>
  <r>
    <x v="77"/>
    <x v="77"/>
    <s v="D&amp;M사업부"/>
    <d v="2023-08-08T00:00:00"/>
    <s v="20230808-7016-2"/>
    <s v="출장시 음료"/>
    <x v="1870"/>
    <x v="0"/>
  </r>
  <r>
    <x v="77"/>
    <x v="77"/>
    <s v="D&amp;M사업부"/>
    <d v="2023-08-08T00:00:00"/>
    <s v="20230808-7016-3"/>
    <s v="출장시 기차이용료"/>
    <x v="3992"/>
    <x v="0"/>
  </r>
  <r>
    <x v="77"/>
    <x v="77"/>
    <s v="D&amp;M사업부"/>
    <d v="2023-08-08T00:00:00"/>
    <s v="20230808-7016-4"/>
    <s v="출장시 기차이용료"/>
    <x v="3992"/>
    <x v="0"/>
  </r>
  <r>
    <x v="77"/>
    <x v="77"/>
    <s v="D&amp;M사업부"/>
    <d v="2023-08-08T00:00:00"/>
    <s v="20230808-7016-5"/>
    <s v="출장시 기차이용료"/>
    <x v="3930"/>
    <x v="0"/>
  </r>
  <r>
    <x v="77"/>
    <x v="77"/>
    <s v="D&amp;M사업부"/>
    <d v="2023-08-09T00:00:00"/>
    <s v="20230809-7006-1"/>
    <s v="출장시 식사"/>
    <x v="1754"/>
    <x v="0"/>
  </r>
  <r>
    <x v="77"/>
    <x v="77"/>
    <s v="D&amp;M사업부"/>
    <d v="2023-08-10T00:00:00"/>
    <s v="20230810-7010-1"/>
    <s v="출장시 택시료"/>
    <x v="2104"/>
    <x v="0"/>
  </r>
  <r>
    <x v="77"/>
    <x v="77"/>
    <s v="D&amp;M사업부"/>
    <d v="2023-08-10T00:00:00"/>
    <s v="20230810-7010-2"/>
    <s v="출장시 음료"/>
    <x v="2137"/>
    <x v="0"/>
  </r>
  <r>
    <x v="77"/>
    <x v="77"/>
    <s v="D&amp;M사업부"/>
    <d v="2023-08-10T00:00:00"/>
    <s v="20230810-7010-3"/>
    <s v="출장시 택시료"/>
    <x v="3965"/>
    <x v="0"/>
  </r>
  <r>
    <x v="77"/>
    <x v="77"/>
    <s v="D&amp;M사업부"/>
    <d v="2023-08-11T00:00:00"/>
    <s v="20230811-7011-1"/>
    <s v="출장시 주차비"/>
    <x v="2181"/>
    <x v="0"/>
  </r>
  <r>
    <x v="77"/>
    <x v="77"/>
    <s v="D&amp;M사업부"/>
    <d v="2023-08-11T00:00:00"/>
    <s v="20230811-7012-1"/>
    <s v="출장시 주유비"/>
    <x v="3422"/>
    <x v="0"/>
  </r>
  <r>
    <x v="77"/>
    <x v="77"/>
    <s v="D&amp;M사업부"/>
    <d v="2023-08-11T00:00:00"/>
    <s v="20230811-7013-1"/>
    <s v="출장시 식사"/>
    <x v="1782"/>
    <x v="0"/>
  </r>
  <r>
    <x v="77"/>
    <x v="77"/>
    <s v="개발부"/>
    <d v="2023-08-14T00:00:00"/>
    <s v="20230814-7001-1"/>
    <s v="후쿠다고문 중국출장비 정산(7/17~18)"/>
    <x v="3993"/>
    <x v="0"/>
  </r>
  <r>
    <x v="77"/>
    <x v="77"/>
    <s v="D&amp;M사업부"/>
    <d v="2023-08-14T00:00:00"/>
    <s v="20230814-7002-3"/>
    <s v="오기환차장 이비테크 출장"/>
    <x v="2792"/>
    <x v="0"/>
  </r>
  <r>
    <x v="77"/>
    <x v="77"/>
    <s v="LED사업부"/>
    <d v="2023-08-14T00:00:00"/>
    <s v="20230814-7002-4"/>
    <s v="황상호대리2건 순창군청,완주군청,진안 국민체육센터외 출장"/>
    <x v="1908"/>
    <x v="0"/>
  </r>
  <r>
    <x v="77"/>
    <x v="77"/>
    <s v="LED사업부"/>
    <d v="2023-08-14T00:00:00"/>
    <s v="20230814-7002-5"/>
    <s v="노시영주임 케이엘에스티 출장"/>
    <x v="3994"/>
    <x v="0"/>
  </r>
  <r>
    <x v="77"/>
    <x v="77"/>
    <s v="D&amp;M사업부"/>
    <d v="2023-08-16T00:00:00"/>
    <s v="20230816-7018-1"/>
    <s v="출장시 주차비"/>
    <x v="2090"/>
    <x v="0"/>
  </r>
  <r>
    <x v="77"/>
    <x v="77"/>
    <s v="D&amp;M사업부"/>
    <d v="2023-08-16T00:00:00"/>
    <s v="20230816-7018-2"/>
    <s v="출장시 기차이용료"/>
    <x v="3585"/>
    <x v="0"/>
  </r>
  <r>
    <x v="77"/>
    <x v="77"/>
    <s v="D&amp;M사업부"/>
    <d v="2023-08-16T00:00:00"/>
    <s v="20230816-7018-3"/>
    <s v="출장시 기차이용료"/>
    <x v="3920"/>
    <x v="0"/>
  </r>
  <r>
    <x v="77"/>
    <x v="77"/>
    <s v="D&amp;M사업부"/>
    <d v="2023-08-16T00:00:00"/>
    <s v="20230816-7018-4"/>
    <s v="출장시 기차이용료"/>
    <x v="3930"/>
    <x v="0"/>
  </r>
  <r>
    <x v="77"/>
    <x v="77"/>
    <s v="D&amp;M사업부"/>
    <d v="2023-08-17T00:00:00"/>
    <s v="20230817-7004-1"/>
    <s v="출장시 식사"/>
    <x v="1810"/>
    <x v="0"/>
  </r>
  <r>
    <x v="77"/>
    <x v="77"/>
    <s v="D&amp;M사업부"/>
    <d v="2023-08-18T00:00:00"/>
    <s v="20230818-7005-1"/>
    <s v="출장시 식사"/>
    <x v="1896"/>
    <x v="0"/>
  </r>
  <r>
    <x v="77"/>
    <x v="77"/>
    <s v="D&amp;M사업부"/>
    <d v="2023-08-18T00:00:00"/>
    <s v="20230818-7005-2"/>
    <s v="출장시 음료"/>
    <x v="2961"/>
    <x v="0"/>
  </r>
  <r>
    <x v="77"/>
    <x v="77"/>
    <s v="D&amp;M사업부"/>
    <d v="2023-08-19T00:00:00"/>
    <s v="20230819-7001-1"/>
    <s v="출장시 식사"/>
    <x v="1810"/>
    <x v="0"/>
  </r>
  <r>
    <x v="77"/>
    <x v="77"/>
    <s v="D&amp;M사업부"/>
    <d v="2023-08-21T00:00:00"/>
    <s v="20230821-7006-1"/>
    <s v="출장시 식사"/>
    <x v="1973"/>
    <x v="0"/>
  </r>
  <r>
    <x v="77"/>
    <x v="77"/>
    <s v="D&amp;M사업부"/>
    <d v="2023-08-21T00:00:00"/>
    <s v="20230821-7006-2"/>
    <s v="출장시 음료"/>
    <x v="3995"/>
    <x v="0"/>
  </r>
  <r>
    <x v="77"/>
    <x v="77"/>
    <s v="D&amp;M사업부"/>
    <d v="2023-08-23T00:00:00"/>
    <s v="20230823-7011-1"/>
    <s v="출장시 기차이용료"/>
    <x v="3943"/>
    <x v="0"/>
  </r>
  <r>
    <x v="77"/>
    <x v="77"/>
    <s v="D&amp;M사업부"/>
    <d v="2023-08-23T00:00:00"/>
    <s v="20230823-7011-2"/>
    <s v="출장시 기차이용료"/>
    <x v="3996"/>
    <x v="0"/>
  </r>
  <r>
    <x v="77"/>
    <x v="77"/>
    <s v="D&amp;M사업부"/>
    <d v="2023-08-23T00:00:00"/>
    <s v="20230823-7011-3"/>
    <s v="출장시 식사"/>
    <x v="1782"/>
    <x v="0"/>
  </r>
  <r>
    <x v="77"/>
    <x v="77"/>
    <s v="D&amp;M사업부"/>
    <d v="2023-08-24T00:00:00"/>
    <s v="20230824-7003-1"/>
    <s v="출장시 식사"/>
    <x v="3997"/>
    <x v="0"/>
  </r>
  <r>
    <x v="77"/>
    <x v="77"/>
    <s v="D&amp;M사업부"/>
    <d v="2023-08-24T00:00:00"/>
    <s v="20230824-7003-2"/>
    <s v="출장시 음료"/>
    <x v="2792"/>
    <x v="0"/>
  </r>
  <r>
    <x v="77"/>
    <x v="77"/>
    <s v="D&amp;M사업부"/>
    <d v="2023-08-24T00:00:00"/>
    <s v="20230824-7003-3"/>
    <s v="출장시 음료"/>
    <x v="2313"/>
    <x v="0"/>
  </r>
  <r>
    <x v="77"/>
    <x v="77"/>
    <s v="D&amp;M사업부"/>
    <d v="2023-08-24T00:00:00"/>
    <s v="20230824-7003-4"/>
    <s v="출장시 기차이용료"/>
    <x v="3044"/>
    <x v="0"/>
  </r>
  <r>
    <x v="77"/>
    <x v="77"/>
    <s v="D&amp;M사업부"/>
    <d v="2023-08-25T00:00:00"/>
    <s v="20230825-7015-1"/>
    <s v="출장시 주유비"/>
    <x v="1668"/>
    <x v="0"/>
  </r>
  <r>
    <x v="77"/>
    <x v="77"/>
    <s v="D&amp;M사업부"/>
    <d v="2023-08-25T00:00:00"/>
    <s v="20230825-7016-1"/>
    <s v="출장시 음료"/>
    <x v="2097"/>
    <x v="0"/>
  </r>
  <r>
    <x v="77"/>
    <x v="77"/>
    <s v="D&amp;M사업부"/>
    <d v="2023-08-25T00:00:00"/>
    <s v="20230825-7016-2"/>
    <s v="출장시 식사"/>
    <x v="1677"/>
    <x v="0"/>
  </r>
  <r>
    <x v="77"/>
    <x v="77"/>
    <s v="D&amp;M사업부"/>
    <d v="2023-08-25T00:00:00"/>
    <s v="20230825-7016-3"/>
    <s v="출장시 식사"/>
    <x v="2105"/>
    <x v="0"/>
  </r>
  <r>
    <x v="77"/>
    <x v="77"/>
    <s v="D&amp;M사업부"/>
    <d v="2023-08-29T00:00:00"/>
    <s v="20230829-7006-1"/>
    <s v="출장시 기차이용료"/>
    <x v="3920"/>
    <x v="0"/>
  </r>
  <r>
    <x v="77"/>
    <x v="77"/>
    <s v="D&amp;M사업부"/>
    <d v="2023-08-29T00:00:00"/>
    <s v="20230829-7006-2"/>
    <s v="출장시 기차이용료"/>
    <x v="3919"/>
    <x v="0"/>
  </r>
  <r>
    <x v="77"/>
    <x v="77"/>
    <s v="D&amp;M사업부"/>
    <d v="2023-08-29T00:00:00"/>
    <s v="20230829-7006-3"/>
    <s v="출장시 기차이용료"/>
    <x v="3919"/>
    <x v="0"/>
  </r>
  <r>
    <x v="77"/>
    <x v="77"/>
    <s v="D&amp;M사업부"/>
    <d v="2023-08-29T00:00:00"/>
    <s v="20230829-7006-4"/>
    <s v="출장시 기차이용료"/>
    <x v="3920"/>
    <x v="0"/>
  </r>
  <r>
    <x v="77"/>
    <x v="77"/>
    <s v="D&amp;M사업부"/>
    <d v="2023-08-29T00:00:00"/>
    <s v="20230829-7006-5"/>
    <s v="출장시 주차비"/>
    <x v="2090"/>
    <x v="0"/>
  </r>
  <r>
    <x v="77"/>
    <x v="77"/>
    <s v="D&amp;M사업부"/>
    <d v="2023-08-29T00:00:00"/>
    <s v="20230829-7006-6"/>
    <s v="출장시 식사"/>
    <x v="3998"/>
    <x v="0"/>
  </r>
  <r>
    <x v="77"/>
    <x v="77"/>
    <s v="D&amp;M사업부"/>
    <d v="2023-08-29T00:00:00"/>
    <s v="20230829-7006-7"/>
    <s v="출장시 기차이용료"/>
    <x v="3930"/>
    <x v="0"/>
  </r>
  <r>
    <x v="77"/>
    <x v="77"/>
    <s v="D&amp;M사업부"/>
    <d v="2023-08-29T00:00:00"/>
    <s v="20230829-7006-8"/>
    <s v="출장시 기차이용료"/>
    <x v="3930"/>
    <x v="0"/>
  </r>
  <r>
    <x v="77"/>
    <x v="77"/>
    <s v="D&amp;M사업부"/>
    <d v="2023-08-30T00:00:00"/>
    <s v="20230830-7003-1"/>
    <s v="출장시 식사"/>
    <x v="1800"/>
    <x v="0"/>
  </r>
  <r>
    <x v="77"/>
    <x v="77"/>
    <s v="투어비스타여행서비스(유)"/>
    <d v="2023-08-31T00:00:00"/>
    <s v="20230831-7011-2"/>
    <s v="오동영부장 심천 전시회참관 항공권(9/5~8)"/>
    <x v="3999"/>
    <x v="0"/>
  </r>
  <r>
    <x v="77"/>
    <x v="77"/>
    <s v="개발부"/>
    <d v="2023-08-31T00:00:00"/>
    <s v="20230831-7013-2"/>
    <s v="후쿠다고문 GTWILL 출장"/>
    <x v="2133"/>
    <x v="0"/>
  </r>
  <r>
    <x v="77"/>
    <x v="77"/>
    <s v="LED사업부"/>
    <d v="2023-08-31T00:00:00"/>
    <s v="20230831-7013-4"/>
    <s v="황상호대리3건 김제교육청,장수승마장,장수군청외 출장"/>
    <x v="2222"/>
    <x v="0"/>
  </r>
  <r>
    <x v="77"/>
    <x v="77"/>
    <s v="LED사업부"/>
    <d v="2023-08-31T00:00:00"/>
    <s v="20230831-7013-5"/>
    <s v="노시영주임 미래일,크리소스,우명전자 출장"/>
    <x v="4000"/>
    <x v="0"/>
  </r>
  <r>
    <x v="77"/>
    <x v="77"/>
    <s v="D&amp;M사업부"/>
    <d v="2023-08-31T00:00:00"/>
    <s v="20230831-7025-1"/>
    <s v="출장시 식사"/>
    <x v="2119"/>
    <x v="0"/>
  </r>
  <r>
    <x v="77"/>
    <x v="77"/>
    <s v="관리부"/>
    <d v="2023-08-31T00:00:00"/>
    <s v="20230831-7029-3"/>
    <s v="8월분 소액현금(하이패스 통행료 외)"/>
    <x v="4001"/>
    <x v="0"/>
  </r>
  <r>
    <x v="77"/>
    <x v="77"/>
    <s v="현대3공단 주유소"/>
    <d v="2023-08-31T00:00:00"/>
    <s v="20230831-7036-4"/>
    <s v="8월 주유"/>
    <x v="4002"/>
    <x v="0"/>
  </r>
  <r>
    <x v="77"/>
    <x v="77"/>
    <s v="D&amp;M사업부"/>
    <d v="2023-09-05T00:00:00"/>
    <s v="20230905-7008-1"/>
    <s v="출장시 식사"/>
    <x v="2234"/>
    <x v="0"/>
  </r>
  <r>
    <x v="77"/>
    <x v="77"/>
    <s v="D&amp;M사업부"/>
    <d v="2023-09-06T00:00:00"/>
    <s v="20230906-7004-2"/>
    <s v="출장시 기차이용료"/>
    <x v="3919"/>
    <x v="0"/>
  </r>
  <r>
    <x v="77"/>
    <x v="77"/>
    <s v="D&amp;M사업부"/>
    <d v="2023-09-06T00:00:00"/>
    <s v="20230906-7004-3"/>
    <s v="출장시 기차이용료"/>
    <x v="4003"/>
    <x v="0"/>
  </r>
  <r>
    <x v="77"/>
    <x v="77"/>
    <s v="D&amp;M사업부"/>
    <d v="2023-09-07T00:00:00"/>
    <s v="20230907-7005-1"/>
    <s v="출장시 식사"/>
    <x v="1973"/>
    <x v="0"/>
  </r>
  <r>
    <x v="77"/>
    <x v="77"/>
    <s v="D&amp;M사업부"/>
    <d v="2023-09-08T00:00:00"/>
    <s v="20230908-7006-1"/>
    <s v="출장시 택시료"/>
    <x v="2141"/>
    <x v="0"/>
  </r>
  <r>
    <x v="77"/>
    <x v="77"/>
    <s v="D&amp;M사업부"/>
    <d v="2023-09-08T00:00:00"/>
    <s v="20230908-7006-2"/>
    <s v="출장시 기차이용료"/>
    <x v="2093"/>
    <x v="0"/>
  </r>
  <r>
    <x v="77"/>
    <x v="77"/>
    <s v="D&amp;M사업부"/>
    <d v="2023-09-08T00:00:00"/>
    <s v="20230908-7006-3"/>
    <s v="출장시 식사"/>
    <x v="3142"/>
    <x v="0"/>
  </r>
  <r>
    <x v="77"/>
    <x v="77"/>
    <s v="D&amp;M사업부"/>
    <d v="2023-09-08T00:00:00"/>
    <s v="20230908-7006-4"/>
    <s v="출장시 음료"/>
    <x v="1993"/>
    <x v="0"/>
  </r>
  <r>
    <x v="77"/>
    <x v="77"/>
    <s v="D&amp;M사업부"/>
    <d v="2023-09-17T00:00:00"/>
    <s v="20230917-7001-1"/>
    <s v="출장시 주유비"/>
    <x v="1668"/>
    <x v="0"/>
  </r>
  <r>
    <x v="77"/>
    <x v="77"/>
    <s v="개발부"/>
    <d v="2023-09-18T00:00:00"/>
    <s v="20230918-7001-1"/>
    <s v="오동영부장 심천 전시회참관 출장비 정산(9/5~8)"/>
    <x v="4004"/>
    <x v="0"/>
  </r>
  <r>
    <x v="77"/>
    <x v="77"/>
    <s v="D&amp;M사업부"/>
    <d v="2023-09-18T00:00:00"/>
    <s v="20230918-7019-1"/>
    <s v="출장시 식사"/>
    <x v="1810"/>
    <x v="0"/>
  </r>
  <r>
    <x v="77"/>
    <x v="77"/>
    <s v="D&amp;M사업부"/>
    <d v="2023-09-19T00:00:00"/>
    <s v="20230919-7005-1"/>
    <s v="출장시 식사"/>
    <x v="161"/>
    <x v="0"/>
  </r>
  <r>
    <x v="77"/>
    <x v="77"/>
    <s v="LED사업부"/>
    <d v="2023-09-21T00:00:00"/>
    <s v="20230921-7005-1"/>
    <s v="김혁전무 인터엠외 출장"/>
    <x v="3127"/>
    <x v="0"/>
  </r>
  <r>
    <x v="77"/>
    <x v="77"/>
    <s v="LED사업부"/>
    <d v="2023-09-21T00:00:00"/>
    <s v="20230921-7005-4"/>
    <s v="황상호대리7건 금구중,진안군청,장수군청,장수승마장,성진하이텍외 출장"/>
    <x v="4005"/>
    <x v="0"/>
  </r>
  <r>
    <x v="77"/>
    <x v="77"/>
    <s v="D&amp;M사업부"/>
    <d v="2023-09-21T00:00:00"/>
    <s v="20230921-7025-1"/>
    <s v="출장시 식사"/>
    <x v="2993"/>
    <x v="0"/>
  </r>
  <r>
    <x v="77"/>
    <x v="77"/>
    <s v="D&amp;M사업부"/>
    <d v="2023-09-21T00:00:00"/>
    <s v="20230921-7026-1"/>
    <s v="출장시 식사"/>
    <x v="2145"/>
    <x v="0"/>
  </r>
  <r>
    <x v="77"/>
    <x v="77"/>
    <s v="D&amp;M사업부"/>
    <d v="2023-09-22T00:00:00"/>
    <s v="20230922-7005-1"/>
    <s v="출장시 주유비"/>
    <x v="1668"/>
    <x v="0"/>
  </r>
  <r>
    <x v="77"/>
    <x v="77"/>
    <s v="D&amp;M사업부"/>
    <d v="2023-09-22T00:00:00"/>
    <s v="20230922-7006-1"/>
    <s v="출장시 식사"/>
    <x v="1810"/>
    <x v="0"/>
  </r>
  <r>
    <x v="77"/>
    <x v="77"/>
    <s v="D&amp;M사업부"/>
    <d v="2023-09-26T00:00:00"/>
    <s v="20230926-7015-1"/>
    <s v="출장시 식사"/>
    <x v="2234"/>
    <x v="0"/>
  </r>
  <r>
    <x v="77"/>
    <x v="77"/>
    <s v="D&amp;M사업부"/>
    <d v="2023-09-26T00:00:00"/>
    <s v="20230926-7015-2"/>
    <s v="출장시 식사"/>
    <x v="1810"/>
    <x v="0"/>
  </r>
  <r>
    <x v="77"/>
    <x v="77"/>
    <s v="D&amp;M사업부"/>
    <d v="2023-09-26T00:00:00"/>
    <s v="20230926-7015-3"/>
    <s v="출장시 주유비"/>
    <x v="1652"/>
    <x v="0"/>
  </r>
  <r>
    <x v="77"/>
    <x v="77"/>
    <s v="D&amp;M사업부"/>
    <d v="2023-09-27T00:00:00"/>
    <s v="20230927-7018-1"/>
    <s v="출장시 식사"/>
    <x v="1810"/>
    <x v="0"/>
  </r>
  <r>
    <x v="77"/>
    <x v="77"/>
    <s v="현대3공단 주유소"/>
    <d v="2023-09-30T00:00:00"/>
    <s v="20230930-7008-4"/>
    <s v="9월 주유"/>
    <x v="4006"/>
    <x v="0"/>
  </r>
  <r>
    <x v="77"/>
    <x v="77"/>
    <s v="D&amp;M사업부"/>
    <d v="2023-10-04T00:00:00"/>
    <s v="20231004-7026-1"/>
    <s v="출장시 식사"/>
    <x v="1810"/>
    <x v="0"/>
  </r>
  <r>
    <x v="77"/>
    <x v="77"/>
    <s v="D&amp;M사업부"/>
    <d v="2023-10-05T00:00:00"/>
    <s v="20231005-7012-1"/>
    <s v="출장시 식사"/>
    <x v="2365"/>
    <x v="0"/>
  </r>
  <r>
    <x v="77"/>
    <x v="77"/>
    <s v="D&amp;M사업부"/>
    <d v="2023-10-06T00:00:00"/>
    <s v="20231006-7004-1"/>
    <s v="출장시 주유비"/>
    <x v="74"/>
    <x v="0"/>
  </r>
  <r>
    <x v="77"/>
    <x v="77"/>
    <s v="D&amp;M사업부"/>
    <d v="2023-10-06T00:00:00"/>
    <s v="20231006-7004-3"/>
    <s v="하이패스카드 충전"/>
    <x v="1471"/>
    <x v="0"/>
  </r>
  <r>
    <x v="77"/>
    <x v="77"/>
    <s v="LED사업부"/>
    <d v="2023-10-10T00:00:00"/>
    <s v="20231010-7012-4"/>
    <s v="황상호대리3건 김해공항,장산전력,임실군청,부안교육청외 출장"/>
    <x v="4007"/>
    <x v="0"/>
  </r>
  <r>
    <x v="77"/>
    <x v="77"/>
    <s v="LED사업부"/>
    <d v="2023-10-10T00:00:00"/>
    <s v="20231010-7012-5"/>
    <s v="노시영주임 키엘 남부분원 출장"/>
    <x v="1901"/>
    <x v="0"/>
  </r>
  <r>
    <x v="77"/>
    <x v="77"/>
    <s v="D&amp;M사업부"/>
    <d v="2023-10-10T00:00:00"/>
    <s v="20231010-7016-1"/>
    <s v="출장시 기차이용료"/>
    <x v="4008"/>
    <x v="0"/>
  </r>
  <r>
    <x v="77"/>
    <x v="77"/>
    <s v="D&amp;M사업부"/>
    <d v="2023-10-10T00:00:00"/>
    <s v="20231010-7016-2"/>
    <s v="출장시 기차이용료"/>
    <x v="4008"/>
    <x v="0"/>
  </r>
  <r>
    <x v="77"/>
    <x v="77"/>
    <s v="D&amp;M사업부"/>
    <d v="2023-10-11T00:00:00"/>
    <s v="20231011-7007-1"/>
    <s v="출장시 식사"/>
    <x v="161"/>
    <x v="0"/>
  </r>
  <r>
    <x v="77"/>
    <x v="77"/>
    <s v="D&amp;M사업부"/>
    <d v="2023-10-11T00:00:00"/>
    <s v="20231011-7007-2"/>
    <s v="출장시 택시료"/>
    <x v="2427"/>
    <x v="0"/>
  </r>
  <r>
    <x v="77"/>
    <x v="77"/>
    <s v="D&amp;M사업부"/>
    <d v="2023-10-11T00:00:00"/>
    <s v="20231011-7007-3"/>
    <s v="출장시 음료"/>
    <x v="2242"/>
    <x v="0"/>
  </r>
  <r>
    <x v="77"/>
    <x v="77"/>
    <s v="D&amp;M사업부"/>
    <d v="2023-10-12T00:00:00"/>
    <s v="20231012-7006-1"/>
    <s v="출장시 식사"/>
    <x v="1677"/>
    <x v="0"/>
  </r>
  <r>
    <x v="77"/>
    <x v="77"/>
    <s v="D&amp;M사업부"/>
    <d v="2023-10-12T00:00:00"/>
    <s v="20231012-7006-2"/>
    <s v="출장시 기차이용료"/>
    <x v="3919"/>
    <x v="0"/>
  </r>
  <r>
    <x v="77"/>
    <x v="77"/>
    <s v="D&amp;M사업부"/>
    <d v="2023-10-12T00:00:00"/>
    <s v="20231012-7006-3"/>
    <s v="출장시 기차이용료"/>
    <x v="3920"/>
    <x v="0"/>
  </r>
  <r>
    <x v="77"/>
    <x v="77"/>
    <s v="D&amp;M사업부"/>
    <d v="2023-10-12T00:00:00"/>
    <s v="20231012-7006-4"/>
    <s v="출장시 음료"/>
    <x v="1810"/>
    <x v="0"/>
  </r>
  <r>
    <x v="77"/>
    <x v="77"/>
    <s v="D&amp;M사업부"/>
    <d v="2023-10-13T00:00:00"/>
    <s v="20231013-7007-1"/>
    <s v="출장시 식사"/>
    <x v="1973"/>
    <x v="0"/>
  </r>
  <r>
    <x v="77"/>
    <x v="77"/>
    <s v="D&amp;M사업부"/>
    <d v="2023-10-18T00:00:00"/>
    <s v="20231018-7010-1"/>
    <s v="출장시 기차이용료"/>
    <x v="3585"/>
    <x v="0"/>
  </r>
  <r>
    <x v="77"/>
    <x v="77"/>
    <s v="D&amp;M사업부"/>
    <d v="2023-10-18T00:00:00"/>
    <s v="20231018-7010-2"/>
    <s v="출장시 기차이용료"/>
    <x v="3920"/>
    <x v="0"/>
  </r>
  <r>
    <x v="77"/>
    <x v="77"/>
    <s v="D&amp;M사업부"/>
    <d v="2023-10-18T00:00:00"/>
    <s v="20231018-7010-3"/>
    <s v="출장시 기차이용료"/>
    <x v="3585"/>
    <x v="0"/>
  </r>
  <r>
    <x v="77"/>
    <x v="77"/>
    <s v="D&amp;M사업부"/>
    <d v="2023-10-18T00:00:00"/>
    <s v="20231018-7010-4"/>
    <s v="출장시 기차이용료"/>
    <x v="4003"/>
    <x v="0"/>
  </r>
  <r>
    <x v="77"/>
    <x v="77"/>
    <s v="D&amp;M사업부"/>
    <d v="2023-10-18T00:00:00"/>
    <s v="20231018-7010-5"/>
    <s v="출장시 기차이용료"/>
    <x v="3930"/>
    <x v="0"/>
  </r>
  <r>
    <x v="77"/>
    <x v="77"/>
    <s v="D&amp;M사업부"/>
    <d v="2023-10-19T00:00:00"/>
    <s v="20231019-7009-1"/>
    <s v="출장시 음료"/>
    <x v="3972"/>
    <x v="0"/>
  </r>
  <r>
    <x v="77"/>
    <x v="77"/>
    <s v="D&amp;M사업부"/>
    <d v="2023-10-19T00:00:00"/>
    <s v="20231019-7009-2"/>
    <s v="출장시 택시료"/>
    <x v="2427"/>
    <x v="0"/>
  </r>
  <r>
    <x v="77"/>
    <x v="77"/>
    <s v="D&amp;M사업부"/>
    <d v="2023-10-19T00:00:00"/>
    <s v="20231019-7009-3"/>
    <s v="출장시 식사"/>
    <x v="161"/>
    <x v="0"/>
  </r>
  <r>
    <x v="77"/>
    <x v="77"/>
    <s v="D&amp;M사업부"/>
    <d v="2023-10-20T00:00:00"/>
    <s v="20231020-7003-1"/>
    <s v="출장시 기차이용료"/>
    <x v="2091"/>
    <x v="0"/>
  </r>
  <r>
    <x v="77"/>
    <x v="77"/>
    <s v="D&amp;M사업부"/>
    <d v="2023-10-20T00:00:00"/>
    <s v="20231020-7003-2"/>
    <s v="출장시 식사"/>
    <x v="161"/>
    <x v="0"/>
  </r>
  <r>
    <x v="77"/>
    <x v="77"/>
    <s v="D&amp;M사업부"/>
    <d v="2023-10-20T00:00:00"/>
    <s v="20231020-7003-3"/>
    <s v="출장시 택시료"/>
    <x v="4009"/>
    <x v="0"/>
  </r>
  <r>
    <x v="77"/>
    <x v="77"/>
    <s v="D&amp;M사업부"/>
    <d v="2023-10-21T00:00:00"/>
    <s v="20231021-7002-1"/>
    <s v="하이패스카드 충전"/>
    <x v="73"/>
    <x v="0"/>
  </r>
  <r>
    <x v="77"/>
    <x v="77"/>
    <s v="D&amp;M사업부"/>
    <d v="2023-10-27T00:00:00"/>
    <s v="20231027-7004-1"/>
    <s v="출장시 식사"/>
    <x v="1810"/>
    <x v="0"/>
  </r>
  <r>
    <x v="77"/>
    <x v="77"/>
    <s v="개발부"/>
    <d v="2023-10-31T00:00:00"/>
    <s v="20231031-7011-2"/>
    <s v="최윤상부장 아산현충사IC 출장"/>
    <x v="4010"/>
    <x v="0"/>
  </r>
  <r>
    <x v="77"/>
    <x v="77"/>
    <s v="D&amp;M사업부"/>
    <d v="2023-10-31T00:00:00"/>
    <s v="20231031-7011-4"/>
    <s v="오기환차장 이비테크 출장"/>
    <x v="2792"/>
    <x v="0"/>
  </r>
  <r>
    <x v="77"/>
    <x v="77"/>
    <s v="LED사업부"/>
    <d v="2023-10-31T00:00:00"/>
    <s v="20231031-7011-5"/>
    <s v="황상호대리9건 장수군청,승마장,순창소방서,정읍교육청외 출장"/>
    <x v="4011"/>
    <x v="0"/>
  </r>
  <r>
    <x v="77"/>
    <x v="77"/>
    <s v="현대3공단 주유소"/>
    <d v="2023-10-31T00:00:00"/>
    <s v="20231031-7036-4"/>
    <s v="10월 주유"/>
    <x v="4012"/>
    <x v="0"/>
  </r>
  <r>
    <x v="77"/>
    <x v="77"/>
    <s v="D&amp;M사업부"/>
    <d v="2023-11-03T00:00:00"/>
    <s v="20231103-7006-1"/>
    <s v="출장시 식사"/>
    <x v="1810"/>
    <x v="0"/>
  </r>
  <r>
    <x v="77"/>
    <x v="77"/>
    <s v="D&amp;M사업부"/>
    <d v="2023-11-03T00:00:00"/>
    <s v="20231103-7006-2"/>
    <s v="출장시 식사"/>
    <x v="4013"/>
    <x v="0"/>
  </r>
  <r>
    <x v="77"/>
    <x v="77"/>
    <s v="LED사업부"/>
    <d v="2023-11-06T00:00:00"/>
    <s v="20231106-7026-3"/>
    <s v="황상호대리2건 검산초,장수승마장,장수군청,김제교육청외 출장"/>
    <x v="4014"/>
    <x v="0"/>
  </r>
  <r>
    <x v="77"/>
    <x v="77"/>
    <s v="D&amp;M사업부"/>
    <d v="2023-11-06T00:00:00"/>
    <s v="20231106-7029-1"/>
    <s v="소병훈전무 중국출장항공권(11/5~8)"/>
    <x v="4015"/>
    <x v="0"/>
  </r>
  <r>
    <x v="77"/>
    <x v="77"/>
    <s v="D&amp;M사업부"/>
    <d v="2023-11-08T00:00:00"/>
    <s v="20231108-7008-1"/>
    <s v="출장시 식사"/>
    <x v="161"/>
    <x v="0"/>
  </r>
  <r>
    <x v="77"/>
    <x v="77"/>
    <s v="D&amp;M사업부"/>
    <d v="2023-11-08T00:00:00"/>
    <s v="20231108-7008-2"/>
    <s v="출장시 기차이용료"/>
    <x v="4016"/>
    <x v="0"/>
  </r>
  <r>
    <x v="77"/>
    <x v="77"/>
    <s v="D&amp;M사업부"/>
    <d v="2023-11-08T00:00:00"/>
    <s v="20231108-7008-3"/>
    <s v="출장시 음료"/>
    <x v="4017"/>
    <x v="0"/>
  </r>
  <r>
    <x v="77"/>
    <x v="77"/>
    <s v="D&amp;M사업부"/>
    <d v="2023-11-09T00:00:00"/>
    <s v="20231109-7004-1"/>
    <s v="출장시 식사"/>
    <x v="161"/>
    <x v="0"/>
  </r>
  <r>
    <x v="77"/>
    <x v="77"/>
    <s v="D&amp;M사업부"/>
    <d v="2023-11-09T00:00:00"/>
    <s v="20231109-7004-2"/>
    <s v="출장시 택시료"/>
    <x v="3987"/>
    <x v="0"/>
  </r>
  <r>
    <x v="77"/>
    <x v="77"/>
    <s v="D&amp;M사업부"/>
    <d v="2023-11-09T00:00:00"/>
    <s v="20231109-7004-3"/>
    <s v="출장시 음료"/>
    <x v="4018"/>
    <x v="0"/>
  </r>
  <r>
    <x v="77"/>
    <x v="77"/>
    <s v="D&amp;M사업부"/>
    <d v="2023-11-09T00:00:00"/>
    <s v="20231109-7004-4"/>
    <s v="출장시 식사"/>
    <x v="1715"/>
    <x v="0"/>
  </r>
  <r>
    <x v="77"/>
    <x v="77"/>
    <s v="LED사업부"/>
    <d v="2023-11-13T00:00:00"/>
    <s v="20231113-7014-1"/>
    <s v="김혁전무 티머니 충전"/>
    <x v="1668"/>
    <x v="0"/>
  </r>
  <r>
    <x v="77"/>
    <x v="77"/>
    <s v="개발부"/>
    <d v="2023-11-13T00:00:00"/>
    <s v="20231113-7014-2"/>
    <s v="후쿠다고문 GTWILL 출장"/>
    <x v="2504"/>
    <x v="0"/>
  </r>
  <r>
    <x v="77"/>
    <x v="77"/>
    <s v="LED사업부"/>
    <d v="2023-11-13T00:00:00"/>
    <s v="20231113-7014-4"/>
    <s v="황상호대리 장수,전주 납품 출장"/>
    <x v="2072"/>
    <x v="0"/>
  </r>
  <r>
    <x v="77"/>
    <x v="77"/>
    <s v="D&amp;M사업부"/>
    <d v="2023-11-13T00:00:00"/>
    <s v="20231113-7018-1"/>
    <s v="출장시 식사"/>
    <x v="3938"/>
    <x v="0"/>
  </r>
  <r>
    <x v="77"/>
    <x v="77"/>
    <s v="D&amp;M사업부"/>
    <d v="2023-11-13T00:00:00"/>
    <s v="20231113-7018-2"/>
    <s v="출장시 식사"/>
    <x v="1810"/>
    <x v="0"/>
  </r>
  <r>
    <x v="77"/>
    <x v="77"/>
    <s v="D&amp;M사업부"/>
    <d v="2023-11-16T00:00:00"/>
    <s v="20231116-7002-3"/>
    <s v="박성운 과장 DAMEX 2023 전시회 참관 출장"/>
    <x v="448"/>
    <x v="0"/>
  </r>
  <r>
    <x v="77"/>
    <x v="77"/>
    <s v="D&amp;M사업부"/>
    <d v="2023-11-16T00:00:00"/>
    <s v="20231116-7003-1"/>
    <s v="하이패스카드 충전"/>
    <x v="73"/>
    <x v="0"/>
  </r>
  <r>
    <x v="77"/>
    <x v="77"/>
    <s v="D&amp;M사업부"/>
    <d v="2023-11-17T00:00:00"/>
    <s v="20231117-7003-1"/>
    <s v="출장시 식사"/>
    <x v="3938"/>
    <x v="0"/>
  </r>
  <r>
    <x v="77"/>
    <x v="77"/>
    <s v="D&amp;M사업부"/>
    <d v="2023-11-20T00:00:00"/>
    <s v="20231120-7001-1"/>
    <s v="소병훈전무 중국출장비 정산(11/5~8)"/>
    <x v="4019"/>
    <x v="0"/>
  </r>
  <r>
    <x v="77"/>
    <x v="77"/>
    <s v="D&amp;M사업부"/>
    <d v="2023-11-22T00:00:00"/>
    <s v="20231122-7005-1"/>
    <s v="출장시 기차이용료"/>
    <x v="3585"/>
    <x v="0"/>
  </r>
  <r>
    <x v="77"/>
    <x v="77"/>
    <s v="D&amp;M사업부"/>
    <d v="2023-11-22T00:00:00"/>
    <s v="20231122-7005-2"/>
    <s v="출장시 기차이용료"/>
    <x v="3920"/>
    <x v="0"/>
  </r>
  <r>
    <x v="77"/>
    <x v="77"/>
    <s v="D&amp;M사업부"/>
    <d v="2023-11-22T00:00:00"/>
    <s v="20231122-7005-3"/>
    <s v="출장시 식사"/>
    <x v="1810"/>
    <x v="0"/>
  </r>
  <r>
    <x v="77"/>
    <x v="77"/>
    <s v="D&amp;M사업부"/>
    <d v="2023-11-23T00:00:00"/>
    <s v="20231123-7010-1"/>
    <s v="출장시 택시료"/>
    <x v="4020"/>
    <x v="0"/>
  </r>
  <r>
    <x v="77"/>
    <x v="77"/>
    <s v="D&amp;M사업부"/>
    <d v="2023-11-23T00:00:00"/>
    <s v="20231123-7010-2"/>
    <s v="출장시 택시료"/>
    <x v="4017"/>
    <x v="0"/>
  </r>
  <r>
    <x v="77"/>
    <x v="77"/>
    <s v="D&amp;M사업부"/>
    <d v="2023-11-23T00:00:00"/>
    <s v="20231123-7010-4"/>
    <s v="출장시 택시료"/>
    <x v="4021"/>
    <x v="0"/>
  </r>
  <r>
    <x v="77"/>
    <x v="77"/>
    <s v="D&amp;M사업부"/>
    <d v="2023-11-24T00:00:00"/>
    <s v="20231124-7015-1"/>
    <s v="출장시 식사"/>
    <x v="1810"/>
    <x v="0"/>
  </r>
  <r>
    <x v="77"/>
    <x v="77"/>
    <s v="개발부"/>
    <d v="2023-11-27T00:00:00"/>
    <s v="20231127-7020-2"/>
    <s v="후쿠다고문 옴론 출장"/>
    <x v="4022"/>
    <x v="0"/>
  </r>
  <r>
    <x v="77"/>
    <x v="77"/>
    <s v="D&amp;M사업부"/>
    <d v="2023-11-27T00:00:00"/>
    <s v="20231127-7020-4"/>
    <s v="오기환차장 이비테크 출장"/>
    <x v="2792"/>
    <x v="0"/>
  </r>
  <r>
    <x v="77"/>
    <x v="77"/>
    <s v="LED사업부"/>
    <d v="2023-11-27T00:00:00"/>
    <s v="20231127-7020-5"/>
    <s v="황상호대리3건 임실군청,정읍교육청,장수군청외 출장"/>
    <x v="337"/>
    <x v="0"/>
  </r>
  <r>
    <x v="77"/>
    <x v="77"/>
    <s v="D&amp;M사업부"/>
    <d v="2023-11-29T00:00:00"/>
    <s v="20231129-7005-1"/>
    <s v="출장시 식사"/>
    <x v="1656"/>
    <x v="0"/>
  </r>
  <r>
    <x v="77"/>
    <x v="77"/>
    <s v="D&amp;M사업부"/>
    <d v="2023-11-30T00:00:00"/>
    <s v="20231130-7021-1"/>
    <s v="출장시 식사"/>
    <x v="1810"/>
    <x v="0"/>
  </r>
  <r>
    <x v="77"/>
    <x v="77"/>
    <s v="현대3공단 주유소"/>
    <d v="2023-11-30T00:00:00"/>
    <s v="20231130-7024-4"/>
    <s v="11월 주유"/>
    <x v="4023"/>
    <x v="0"/>
  </r>
  <r>
    <x v="77"/>
    <x v="77"/>
    <s v="D&amp;M사업부"/>
    <d v="2023-12-01T00:00:00"/>
    <s v="20231201-7004-1"/>
    <s v="출장시 식사"/>
    <x v="3925"/>
    <x v="0"/>
  </r>
  <r>
    <x v="77"/>
    <x v="77"/>
    <s v="LED사업부"/>
    <d v="2023-12-05T00:00:00"/>
    <s v="20231205-7004-3"/>
    <s v="황상호대리2건 강진우체국,완주군청,금산우체국외 출장"/>
    <x v="2072"/>
    <x v="0"/>
  </r>
  <r>
    <x v="77"/>
    <x v="77"/>
    <s v="개발부"/>
    <d v="2023-12-05T00:00:00"/>
    <s v="20231205-7005-1"/>
    <s v="후쿠다고문 일본출장비 정산(11/10~18)"/>
    <x v="4024"/>
    <x v="0"/>
  </r>
  <r>
    <x v="77"/>
    <x v="77"/>
    <s v="D&amp;M사업부"/>
    <d v="2023-12-06T00:00:00"/>
    <s v="20231206-7002-1"/>
    <s v="출장시 식사"/>
    <x v="2145"/>
    <x v="0"/>
  </r>
  <r>
    <x v="77"/>
    <x v="77"/>
    <s v="D&amp;M사업부"/>
    <d v="2023-12-07T00:00:00"/>
    <s v="20231207-7009-2"/>
    <s v="출장시 식사"/>
    <x v="2093"/>
    <x v="0"/>
  </r>
  <r>
    <x v="77"/>
    <x v="77"/>
    <s v="D&amp;M사업부"/>
    <d v="2023-12-07T00:00:00"/>
    <s v="20231207-7009-3"/>
    <s v="출장시 음료"/>
    <x v="4025"/>
    <x v="0"/>
  </r>
  <r>
    <x v="77"/>
    <x v="77"/>
    <s v="D&amp;M사업부"/>
    <d v="2023-12-08T00:00:00"/>
    <s v="20231208-7008-1"/>
    <s v="출장시 식사"/>
    <x v="2145"/>
    <x v="0"/>
  </r>
  <r>
    <x v="77"/>
    <x v="77"/>
    <s v="D&amp;M사업부"/>
    <d v="2023-12-12T00:00:00"/>
    <s v="20231212-7005-1"/>
    <s v="출장시 식사"/>
    <x v="2145"/>
    <x v="0"/>
  </r>
  <r>
    <x v="77"/>
    <x v="77"/>
    <s v="D&amp;M사업부"/>
    <d v="2023-12-14T00:00:00"/>
    <s v="20231214-7001-1"/>
    <s v="출장시 택시료"/>
    <x v="2093"/>
    <x v="0"/>
  </r>
  <r>
    <x v="77"/>
    <x v="77"/>
    <s v="D&amp;M사업부"/>
    <d v="2023-12-14T00:00:00"/>
    <s v="20231214-7001-2"/>
    <s v="출장시 식사"/>
    <x v="161"/>
    <x v="0"/>
  </r>
  <r>
    <x v="77"/>
    <x v="77"/>
    <s v="D&amp;M사업부"/>
    <d v="2023-12-15T00:00:00"/>
    <s v="20231215-7011-1"/>
    <s v="출장시 식사"/>
    <x v="2234"/>
    <x v="0"/>
  </r>
  <r>
    <x v="77"/>
    <x v="77"/>
    <s v="D&amp;M사업부"/>
    <d v="2023-12-19T00:00:00"/>
    <s v="20231219-7005-1"/>
    <s v="출장시 주유비"/>
    <x v="1668"/>
    <x v="0"/>
  </r>
  <r>
    <x v="77"/>
    <x v="77"/>
    <s v="D&amp;M사업부"/>
    <d v="2023-12-19T00:00:00"/>
    <s v="20231219-7005-2"/>
    <s v="출장시 식사"/>
    <x v="1656"/>
    <x v="0"/>
  </r>
  <r>
    <x v="77"/>
    <x v="77"/>
    <s v="D&amp;M사업부"/>
    <d v="2023-12-19T00:00:00"/>
    <s v="20231219-7005-3"/>
    <s v="출장시 기차이용료"/>
    <x v="3585"/>
    <x v="0"/>
  </r>
  <r>
    <x v="77"/>
    <x v="77"/>
    <s v="D&amp;M사업부"/>
    <d v="2023-12-19T00:00:00"/>
    <s v="20231219-7005-4"/>
    <s v="출장시 기차이용료"/>
    <x v="3920"/>
    <x v="0"/>
  </r>
  <r>
    <x v="77"/>
    <x v="77"/>
    <s v="D&amp;M사업부"/>
    <d v="2023-12-19T00:00:00"/>
    <s v="20231219-7005-5"/>
    <s v="출장시 기차이용료"/>
    <x v="3930"/>
    <x v="0"/>
  </r>
  <r>
    <x v="77"/>
    <x v="77"/>
    <s v="D&amp;M사업부"/>
    <d v="2023-12-20T00:00:00"/>
    <s v="20231220-7014-1"/>
    <s v="출장시 식사"/>
    <x v="1715"/>
    <x v="0"/>
  </r>
  <r>
    <x v="77"/>
    <x v="77"/>
    <s v="D&amp;M사업부"/>
    <d v="2023-12-20T00:00:00"/>
    <s v="20231220-7015-1"/>
    <s v="출장시 택시료"/>
    <x v="1973"/>
    <x v="0"/>
  </r>
  <r>
    <x v="77"/>
    <x v="77"/>
    <s v="D&amp;M사업부"/>
    <d v="2023-12-20T00:00:00"/>
    <s v="20231220-7015-2"/>
    <s v="출장시 식사"/>
    <x v="1810"/>
    <x v="0"/>
  </r>
  <r>
    <x v="77"/>
    <x v="77"/>
    <s v="개발부"/>
    <d v="2023-12-22T00:00:00"/>
    <s v="20231222-7016-1"/>
    <s v="후쿠다고문 AU International 출장"/>
    <x v="1652"/>
    <x v="0"/>
  </r>
  <r>
    <x v="77"/>
    <x v="77"/>
    <s v="개발부"/>
    <d v="2023-12-22T00:00:00"/>
    <s v="20231222-7016-3"/>
    <s v="한재길차장 KTR 과천청사 출장"/>
    <x v="4026"/>
    <x v="0"/>
  </r>
  <r>
    <x v="77"/>
    <x v="77"/>
    <s v="개발부"/>
    <d v="2023-12-22T00:00:00"/>
    <s v="20231222-7016-4"/>
    <s v="한병호차장2건 LIG Nex1 출장"/>
    <x v="2575"/>
    <x v="0"/>
  </r>
  <r>
    <x v="77"/>
    <x v="77"/>
    <s v="품질부"/>
    <d v="2023-12-22T00:00:00"/>
    <s v="20231222-7016-5"/>
    <s v="박상래차장 한화시스템 출장"/>
    <x v="161"/>
    <x v="0"/>
  </r>
  <r>
    <x v="77"/>
    <x v="77"/>
    <s v="D&amp;M사업부"/>
    <d v="2023-12-22T00:00:00"/>
    <s v="20231222-7016-6"/>
    <s v="임명환대리 한국표준협회 교육"/>
    <x v="4027"/>
    <x v="0"/>
  </r>
  <r>
    <x v="77"/>
    <x v="77"/>
    <s v="LED사업부"/>
    <d v="2023-12-22T00:00:00"/>
    <s v="20231222-7016-7"/>
    <s v="황상호대리3건 진안군청,부안글로벌리더센터,김제검산초외 출장"/>
    <x v="2119"/>
    <x v="0"/>
  </r>
  <r>
    <x v="77"/>
    <x v="77"/>
    <s v="D&amp;M사업부"/>
    <d v="2023-12-22T00:00:00"/>
    <s v="20231222-7026-1"/>
    <s v="출장시 식사"/>
    <x v="3925"/>
    <x v="0"/>
  </r>
  <r>
    <x v="77"/>
    <x v="77"/>
    <s v="D&amp;M사업부"/>
    <d v="2023-12-26T00:00:00"/>
    <s v="20231226-7008-1"/>
    <s v="출장시 식사"/>
    <x v="1735"/>
    <x v="0"/>
  </r>
  <r>
    <x v="77"/>
    <x v="77"/>
    <s v="D&amp;M사업부"/>
    <d v="2023-12-26T00:00:00"/>
    <s v="20231226-7009-1"/>
    <s v="출장시 식사"/>
    <x v="1973"/>
    <x v="0"/>
  </r>
  <r>
    <x v="77"/>
    <x v="77"/>
    <s v="D&amp;M사업부"/>
    <d v="2023-12-27T00:00:00"/>
    <s v="20231227-7009-1"/>
    <s v="출장시 식사"/>
    <x v="2094"/>
    <x v="0"/>
  </r>
  <r>
    <x v="77"/>
    <x v="77"/>
    <s v="D&amp;M사업부"/>
    <d v="2023-12-27T00:00:00"/>
    <s v="20231227-7009-2"/>
    <s v="출장시 식사"/>
    <x v="2104"/>
    <x v="0"/>
  </r>
  <r>
    <x v="77"/>
    <x v="77"/>
    <s v="D&amp;M사업부"/>
    <d v="2023-12-28T00:00:00"/>
    <s v="20231228-7015-1"/>
    <s v="출장시 주유비"/>
    <x v="2227"/>
    <x v="0"/>
  </r>
  <r>
    <x v="77"/>
    <x v="77"/>
    <s v="D&amp;M사업부"/>
    <d v="2023-12-31T00:00:00"/>
    <s v="20231231-7005-1"/>
    <s v="출장시 주유비"/>
    <x v="1471"/>
    <x v="0"/>
  </r>
  <r>
    <x v="77"/>
    <x v="77"/>
    <s v="현대3공단 주유소"/>
    <d v="2023-12-31T00:00:00"/>
    <s v="20231231-7016-4"/>
    <s v="12월 주유"/>
    <x v="4028"/>
    <x v="0"/>
  </r>
  <r>
    <x v="78"/>
    <x v="78"/>
    <s v="D&amp;M사업부"/>
    <d v="2023-01-05T00:00:00"/>
    <s v="20230105-7009-1"/>
    <s v="출장시 기차이용료"/>
    <x v="4029"/>
    <x v="0"/>
  </r>
  <r>
    <x v="78"/>
    <x v="78"/>
    <s v="D&amp;M사업부"/>
    <d v="2023-01-05T00:00:00"/>
    <s v="20230105-7009-2"/>
    <s v="출장시 기차이용료"/>
    <x v="2867"/>
    <x v="0"/>
  </r>
  <r>
    <x v="78"/>
    <x v="78"/>
    <s v="D&amp;M사업부"/>
    <d v="2023-01-05T00:00:00"/>
    <s v="20230105-7009-3"/>
    <s v="출장시 기차이용료"/>
    <x v="2867"/>
    <x v="0"/>
  </r>
  <r>
    <x v="78"/>
    <x v="78"/>
    <s v="D&amp;M사업부"/>
    <d v="2023-01-12T00:00:00"/>
    <s v="20230112-7001-1"/>
    <s v="출장시 음료"/>
    <x v="2820"/>
    <x v="0"/>
  </r>
  <r>
    <x v="78"/>
    <x v="78"/>
    <s v="D&amp;M사업부"/>
    <d v="2023-01-16T00:00:00"/>
    <s v="20230116-7027-1"/>
    <s v="출장시 기차이용료"/>
    <x v="2867"/>
    <x v="0"/>
  </r>
  <r>
    <x v="78"/>
    <x v="78"/>
    <s v="D&amp;M사업부"/>
    <d v="2023-01-16T00:00:00"/>
    <s v="20230116-7027-5"/>
    <s v="출장시 기차이용료"/>
    <x v="4029"/>
    <x v="0"/>
  </r>
  <r>
    <x v="78"/>
    <x v="78"/>
    <s v="센서영업부"/>
    <d v="2023-01-18T00:00:00"/>
    <s v="20230118-7006-1"/>
    <s v="문병천이사 아트웨어,아이로보,하나텍시스템 출장"/>
    <x v="4030"/>
    <x v="0"/>
  </r>
  <r>
    <x v="78"/>
    <x v="78"/>
    <s v="센서영업부"/>
    <d v="2023-01-18T00:00:00"/>
    <s v="20230118-7006-2"/>
    <s v="설영한차장2건 한화시스템,타스컴,트루비온 출장"/>
    <x v="2783"/>
    <x v="0"/>
  </r>
  <r>
    <x v="78"/>
    <x v="78"/>
    <s v="D&amp;M사업부"/>
    <d v="2023-01-24T00:00:00"/>
    <s v="20230124-7001-1"/>
    <s v="출장시 주유비"/>
    <x v="4031"/>
    <x v="0"/>
  </r>
  <r>
    <x v="78"/>
    <x v="78"/>
    <s v="D&amp;M사업부"/>
    <d v="2023-01-24T00:00:00"/>
    <s v="20230124-7002-1"/>
    <s v="출장시 기차이용료"/>
    <x v="2867"/>
    <x v="0"/>
  </r>
  <r>
    <x v="78"/>
    <x v="78"/>
    <s v="D&amp;M사업부"/>
    <d v="2023-01-24T00:00:00"/>
    <s v="20230124-7002-2"/>
    <s v="SRT환불수수료"/>
    <x v="2754"/>
    <x v="0"/>
  </r>
  <r>
    <x v="78"/>
    <x v="78"/>
    <s v="D&amp;M사업부"/>
    <d v="2023-01-24T00:00:00"/>
    <s v="20230124-7002-3"/>
    <s v="SRT환불수수료"/>
    <x v="2754"/>
    <x v="0"/>
  </r>
  <r>
    <x v="78"/>
    <x v="78"/>
    <s v="D&amp;M사업부"/>
    <d v="2023-01-24T00:00:00"/>
    <s v="20230124-7002-4"/>
    <s v="출장시 기차이용료"/>
    <x v="4032"/>
    <x v="0"/>
  </r>
  <r>
    <x v="78"/>
    <x v="78"/>
    <s v="D&amp;M사업부"/>
    <d v="2023-01-24T00:00:00"/>
    <s v="20230124-7002-5"/>
    <s v="출장시 기차이용료"/>
    <x v="4029"/>
    <x v="0"/>
  </r>
  <r>
    <x v="78"/>
    <x v="78"/>
    <s v="센서영업부"/>
    <d v="2023-01-25T00:00:00"/>
    <s v="20230125-7034-2"/>
    <s v="문병천이사 현대무벡스,현준FA 출장"/>
    <x v="1929"/>
    <x v="0"/>
  </r>
  <r>
    <x v="78"/>
    <x v="78"/>
    <s v="센서영업부"/>
    <d v="2023-01-25T00:00:00"/>
    <s v="20230125-7034-3"/>
    <s v="이종상부장 에스트래픽,엠피온,SD시스템 출장"/>
    <x v="2141"/>
    <x v="0"/>
  </r>
  <r>
    <x v="78"/>
    <x v="78"/>
    <s v="센서영업부"/>
    <d v="2023-01-25T00:00:00"/>
    <s v="20230125-7034-4"/>
    <s v="설영한차장 오상헬스케어,유로티에스텍 출장"/>
    <x v="4033"/>
    <x v="0"/>
  </r>
  <r>
    <x v="78"/>
    <x v="78"/>
    <s v="D&amp;M사업부"/>
    <d v="2023-01-31T00:00:00"/>
    <s v="20230131-7020-1"/>
    <s v="하이패스카드 사용(하이플러스 카드)"/>
    <x v="4034"/>
    <x v="0"/>
  </r>
  <r>
    <x v="78"/>
    <x v="78"/>
    <s v="현대3공단 주유소"/>
    <d v="2023-01-31T00:00:00"/>
    <s v="20230131-7035-2"/>
    <s v="1월 주유"/>
    <x v="4035"/>
    <x v="0"/>
  </r>
  <r>
    <x v="78"/>
    <x v="78"/>
    <s v="D&amp;M사업부"/>
    <d v="2023-02-04T00:00:00"/>
    <s v="20230204-7002-1"/>
    <s v="출장시 기차이용료"/>
    <x v="2867"/>
    <x v="0"/>
  </r>
  <r>
    <x v="78"/>
    <x v="78"/>
    <s v="D&amp;M사업부"/>
    <d v="2023-02-04T00:00:00"/>
    <s v="20230204-7002-2"/>
    <s v="출장시 기차이용료"/>
    <x v="4036"/>
    <x v="0"/>
  </r>
  <r>
    <x v="78"/>
    <x v="78"/>
    <s v="센서영업부"/>
    <d v="2023-02-06T00:00:00"/>
    <s v="20230206-7014-1"/>
    <s v="설영한차장 한화시스템 출장"/>
    <x v="4037"/>
    <x v="0"/>
  </r>
  <r>
    <x v="78"/>
    <x v="78"/>
    <s v="센서영업부"/>
    <d v="2023-02-06T00:00:00"/>
    <s v="20230206-7014-2"/>
    <s v="강현석주임 전시회 참관"/>
    <x v="4038"/>
    <x v="0"/>
  </r>
  <r>
    <x v="78"/>
    <x v="78"/>
    <s v="D&amp;M사업부"/>
    <d v="2023-02-10T00:00:00"/>
    <s v="20230210-7014-5"/>
    <s v="출장시 기차이용료"/>
    <x v="2867"/>
    <x v="0"/>
  </r>
  <r>
    <x v="78"/>
    <x v="78"/>
    <s v="D&amp;M사업부"/>
    <d v="2023-02-16T00:00:00"/>
    <s v="20230216-7005-1"/>
    <s v="출장시 기차이용료"/>
    <x v="2095"/>
    <x v="0"/>
  </r>
  <r>
    <x v="78"/>
    <x v="78"/>
    <s v="D&amp;M사업부"/>
    <d v="2023-02-16T00:00:00"/>
    <s v="20230216-7005-2"/>
    <s v="출장시 기차이용료"/>
    <x v="2867"/>
    <x v="0"/>
  </r>
  <r>
    <x v="78"/>
    <x v="78"/>
    <s v="D&amp;M사업부"/>
    <d v="2023-02-18T00:00:00"/>
    <s v="20230218-7002-1"/>
    <s v="출장시 택시료"/>
    <x v="4039"/>
    <x v="0"/>
  </r>
  <r>
    <x v="78"/>
    <x v="78"/>
    <s v="D&amp;M사업부"/>
    <d v="2023-02-28T00:00:00"/>
    <s v="20230228-7030-1"/>
    <s v="하이패스카드 사용(하이플러스 카드)"/>
    <x v="4040"/>
    <x v="0"/>
  </r>
  <r>
    <x v="78"/>
    <x v="78"/>
    <s v="현대3공단 주유소"/>
    <d v="2023-02-28T00:00:00"/>
    <s v="20230228-7038-2"/>
    <s v="2월 주유"/>
    <x v="4041"/>
    <x v="0"/>
  </r>
  <r>
    <x v="78"/>
    <x v="78"/>
    <s v="D&amp;M사업부"/>
    <d v="2023-03-02T00:00:00"/>
    <s v="20230302-7012-1"/>
    <s v="출장시 기차이용료"/>
    <x v="4029"/>
    <x v="0"/>
  </r>
  <r>
    <x v="78"/>
    <x v="78"/>
    <s v="D&amp;M사업부"/>
    <d v="2023-03-02T00:00:00"/>
    <s v="20230302-7012-2"/>
    <s v="출장시 기차이용료"/>
    <x v="4032"/>
    <x v="0"/>
  </r>
  <r>
    <x v="78"/>
    <x v="78"/>
    <s v="센서영업부"/>
    <d v="2023-03-06T00:00:00"/>
    <s v="20230306-7033-2"/>
    <s v="이종상부장 스마트비전 출장"/>
    <x v="1810"/>
    <x v="0"/>
  </r>
  <r>
    <x v="78"/>
    <x v="78"/>
    <s v="센서영업부"/>
    <d v="2023-03-06T00:00:00"/>
    <s v="20230306-7033-3"/>
    <s v="설영한차장2건 한화시스템 출장"/>
    <x v="4042"/>
    <x v="0"/>
  </r>
  <r>
    <x v="78"/>
    <x v="78"/>
    <s v="D&amp;M사업부"/>
    <d v="2023-03-07T00:00:00"/>
    <s v="20230307-7004-1"/>
    <s v="출장시 택시료"/>
    <x v="3938"/>
    <x v="0"/>
  </r>
  <r>
    <x v="78"/>
    <x v="78"/>
    <s v="D&amp;M사업부"/>
    <d v="2023-03-07T00:00:00"/>
    <s v="20230307-7004-2"/>
    <s v="출장시 택시료"/>
    <x v="4043"/>
    <x v="0"/>
  </r>
  <r>
    <x v="78"/>
    <x v="78"/>
    <s v="D&amp;M사업부"/>
    <d v="2023-03-10T00:00:00"/>
    <s v="20230310-7011-3"/>
    <s v="출장시 기차이용료"/>
    <x v="4032"/>
    <x v="0"/>
  </r>
  <r>
    <x v="78"/>
    <x v="78"/>
    <s v="D&amp;M사업부"/>
    <d v="2023-03-10T00:00:00"/>
    <s v="20230310-7011-4"/>
    <s v="출장시 기차이용료"/>
    <x v="2867"/>
    <x v="0"/>
  </r>
  <r>
    <x v="78"/>
    <x v="78"/>
    <s v="센서영업부"/>
    <d v="2023-03-13T00:00:00"/>
    <s v="20230313-7016-2"/>
    <s v="석봉래부장 아이디로 출장"/>
    <x v="4044"/>
    <x v="0"/>
  </r>
  <r>
    <x v="78"/>
    <x v="78"/>
    <s v="센서영업부"/>
    <d v="2023-03-13T00:00:00"/>
    <s v="20230313-7016-3"/>
    <s v="강현석주임 코엑스 전시회 참관"/>
    <x v="4045"/>
    <x v="0"/>
  </r>
  <r>
    <x v="78"/>
    <x v="78"/>
    <s v="D&amp;M사업부"/>
    <d v="2023-03-17T00:00:00"/>
    <s v="20230317-7005-1"/>
    <s v="출장시 기차이용료"/>
    <x v="4029"/>
    <x v="0"/>
  </r>
  <r>
    <x v="78"/>
    <x v="78"/>
    <s v="D&amp;M사업부"/>
    <d v="2023-03-17T00:00:00"/>
    <s v="20230317-7005-2"/>
    <s v="출장시 기차이용료"/>
    <x v="2867"/>
    <x v="0"/>
  </r>
  <r>
    <x v="78"/>
    <x v="78"/>
    <s v="D&amp;M사업부"/>
    <d v="2023-03-17T00:00:00"/>
    <s v="20230317-7005-3"/>
    <s v="출장시 기차이용료"/>
    <x v="4032"/>
    <x v="0"/>
  </r>
  <r>
    <x v="78"/>
    <x v="78"/>
    <s v="센서영업부"/>
    <d v="2023-03-20T00:00:00"/>
    <s v="20230320-7014-1"/>
    <s v="석봉래부장,강현석주임 일본전시회 참가 항공권"/>
    <x v="4046"/>
    <x v="0"/>
  </r>
  <r>
    <x v="78"/>
    <x v="78"/>
    <s v="센서영업부"/>
    <d v="2023-03-21T00:00:00"/>
    <s v="20230321-7005-1"/>
    <s v="이종상부장 영원시스템,에스트래픽 출장"/>
    <x v="2792"/>
    <x v="0"/>
  </r>
  <r>
    <x v="78"/>
    <x v="78"/>
    <s v="D&amp;M사업부"/>
    <d v="2023-03-26T00:00:00"/>
    <s v="20230326-7001-2"/>
    <s v="하이패스카드 충전"/>
    <x v="1471"/>
    <x v="0"/>
  </r>
  <r>
    <x v="78"/>
    <x v="78"/>
    <s v="센서영업부"/>
    <d v="2023-03-27T00:00:00"/>
    <s v="20230327-7025-1"/>
    <s v="설영한차장,강현석주임 독일전시회 참가 항공권,숙박료(6/25~7/1)"/>
    <x v="4047"/>
    <x v="0"/>
  </r>
  <r>
    <x v="78"/>
    <x v="78"/>
    <s v="센서영업부"/>
    <d v="2023-03-27T00:00:00"/>
    <s v="20230327-7030-4"/>
    <s v="설영한차장 한화시스템 출장"/>
    <x v="4048"/>
    <x v="0"/>
  </r>
  <r>
    <x v="78"/>
    <x v="78"/>
    <s v="관리부"/>
    <d v="2023-03-31T00:00:00"/>
    <s v="20230331-7010-4"/>
    <s v="3월분 소액현금(하이패스 이용료 외)"/>
    <x v="4049"/>
    <x v="0"/>
  </r>
  <r>
    <x v="78"/>
    <x v="78"/>
    <s v="D&amp;M사업부"/>
    <d v="2023-03-31T00:00:00"/>
    <s v="20230331-7021-1"/>
    <s v="하이패스카드 사용(하이플러스 카드)"/>
    <x v="4050"/>
    <x v="0"/>
  </r>
  <r>
    <x v="78"/>
    <x v="78"/>
    <s v="D&amp;M사업부"/>
    <d v="2023-03-31T00:00:00"/>
    <s v="20230331-7031-1"/>
    <s v="대표이사 베트남출장비 정산(23.02.22~03.02)"/>
    <x v="4051"/>
    <x v="0"/>
  </r>
  <r>
    <x v="78"/>
    <x v="78"/>
    <s v="현대3공단 주유소"/>
    <d v="2023-03-31T00:00:00"/>
    <s v="20230331-7042-2"/>
    <s v="3월 주유"/>
    <x v="4052"/>
    <x v="0"/>
  </r>
  <r>
    <x v="78"/>
    <x v="78"/>
    <s v="D&amp;M사업부"/>
    <d v="2023-04-01T00:00:00"/>
    <s v="20230401-7002-1"/>
    <s v="출장시 기차이용료"/>
    <x v="4032"/>
    <x v="0"/>
  </r>
  <r>
    <x v="78"/>
    <x v="78"/>
    <s v="D&amp;M사업부"/>
    <d v="2023-04-01T00:00:00"/>
    <s v="20230401-7002-2"/>
    <s v="출장시 기차이용료"/>
    <x v="2241"/>
    <x v="0"/>
  </r>
  <r>
    <x v="78"/>
    <x v="78"/>
    <s v="D&amp;M사업부"/>
    <d v="2023-04-01T00:00:00"/>
    <s v="20230401-7002-3"/>
    <s v="출장시 기차이용료"/>
    <x v="4029"/>
    <x v="0"/>
  </r>
  <r>
    <x v="78"/>
    <x v="78"/>
    <s v="D&amp;M사업부"/>
    <d v="2023-04-01T00:00:00"/>
    <s v="20230401-7002-4"/>
    <s v="출장시 기차이용료"/>
    <x v="2867"/>
    <x v="0"/>
  </r>
  <r>
    <x v="78"/>
    <x v="78"/>
    <s v="D&amp;M사업부"/>
    <d v="2023-04-01T00:00:00"/>
    <s v="20230401-7002-5"/>
    <s v="출장시 기차이용료"/>
    <x v="3871"/>
    <x v="0"/>
  </r>
  <r>
    <x v="78"/>
    <x v="78"/>
    <s v="센서영업부"/>
    <d v="2023-04-03T00:00:00"/>
    <s v="20230403-7010-1"/>
    <s v="문병천이사 기아차 출장"/>
    <x v="2314"/>
    <x v="0"/>
  </r>
  <r>
    <x v="78"/>
    <x v="78"/>
    <s v="센서영업부"/>
    <d v="2023-04-03T00:00:00"/>
    <s v="20230403-7010-3"/>
    <s v="강현석주임 코엑스 전시회 참관"/>
    <x v="4053"/>
    <x v="0"/>
  </r>
  <r>
    <x v="78"/>
    <x v="78"/>
    <s v="D&amp;M사업부"/>
    <d v="2023-04-06T00:00:00"/>
    <s v="20230406-7003-1"/>
    <s v="출장시 주유비"/>
    <x v="1471"/>
    <x v="0"/>
  </r>
  <r>
    <x v="78"/>
    <x v="78"/>
    <s v="D&amp;M사업부"/>
    <d v="2023-04-06T00:00:00"/>
    <s v="20230406-7003-2"/>
    <s v="출장시 음료"/>
    <x v="448"/>
    <x v="0"/>
  </r>
  <r>
    <x v="78"/>
    <x v="78"/>
    <s v="D&amp;M사업부"/>
    <d v="2023-04-09T00:00:00"/>
    <s v="20230409-7001-1"/>
    <s v="출장시 기차이용료"/>
    <x v="4029"/>
    <x v="0"/>
  </r>
  <r>
    <x v="78"/>
    <x v="78"/>
    <s v="D&amp;M사업부"/>
    <d v="2023-04-09T00:00:00"/>
    <s v="20230409-7001-2"/>
    <s v="출장시 기차이용료"/>
    <x v="2867"/>
    <x v="0"/>
  </r>
  <r>
    <x v="78"/>
    <x v="78"/>
    <s v="센서영업부"/>
    <d v="2023-04-10T00:00:00"/>
    <s v="20230410-7016-2"/>
    <s v="문병천이사 명성전자,히타치 출장"/>
    <x v="4054"/>
    <x v="0"/>
  </r>
  <r>
    <x v="78"/>
    <x v="78"/>
    <s v="관리부"/>
    <d v="2023-04-14T00:00:00"/>
    <s v="20230414-7001-1"/>
    <s v="대표이사 중국출장 항공권(5/18~21)"/>
    <x v="4055"/>
    <x v="0"/>
  </r>
  <r>
    <x v="78"/>
    <x v="78"/>
    <s v="D&amp;M사업부"/>
    <d v="2023-04-24T00:00:00"/>
    <s v="20230424-7016-3"/>
    <s v="출장시 기차이용료"/>
    <x v="2867"/>
    <x v="0"/>
  </r>
  <r>
    <x v="78"/>
    <x v="78"/>
    <s v="센서영업부"/>
    <d v="2023-04-25T00:00:00"/>
    <s v="20230425-7009-1"/>
    <s v="문병천이사2건 현대무벡스,현준FA,신도리코외 출장"/>
    <x v="337"/>
    <x v="0"/>
  </r>
  <r>
    <x v="78"/>
    <x v="78"/>
    <s v="센서영업부"/>
    <d v="2023-04-25T00:00:00"/>
    <s v="20230425-7009-2"/>
    <s v="설영한부장 한화시스템 출장"/>
    <x v="4056"/>
    <x v="0"/>
  </r>
  <r>
    <x v="78"/>
    <x v="78"/>
    <s v="센서영업부"/>
    <d v="2023-04-25T00:00:00"/>
    <s v="20230425-7009-6"/>
    <s v="강현석주임 코엑스 전시회 참관"/>
    <x v="3034"/>
    <x v="0"/>
  </r>
  <r>
    <x v="78"/>
    <x v="78"/>
    <s v="D&amp;M사업부"/>
    <d v="2023-04-28T00:00:00"/>
    <s v="20230428-7020-1"/>
    <s v="출장시 기차이용료"/>
    <x v="4029"/>
    <x v="0"/>
  </r>
  <r>
    <x v="78"/>
    <x v="78"/>
    <s v="D&amp;M사업부"/>
    <d v="2023-04-30T00:00:00"/>
    <s v="20230430-7004-1"/>
    <s v="하이패스카드 사용(하이플러스 카드)"/>
    <x v="4057"/>
    <x v="0"/>
  </r>
  <r>
    <x v="78"/>
    <x v="78"/>
    <s v="현대3공단 주유소"/>
    <d v="2023-04-30T00:00:00"/>
    <s v="20230430-7011-2"/>
    <s v="4월 주유"/>
    <x v="4058"/>
    <x v="0"/>
  </r>
  <r>
    <x v="78"/>
    <x v="78"/>
    <s v="센서영업부"/>
    <d v="2023-05-02T00:00:00"/>
    <s v="20230502-7012-1"/>
    <s v="문병천이사 아이로보,하나텍스스템 출장"/>
    <x v="4059"/>
    <x v="0"/>
  </r>
  <r>
    <x v="78"/>
    <x v="78"/>
    <s v="센서영업부"/>
    <d v="2023-05-02T00:00:00"/>
    <s v="20230502-7012-4"/>
    <s v="강현석주임 한국로봇협회 출장"/>
    <x v="4060"/>
    <x v="0"/>
  </r>
  <r>
    <x v="78"/>
    <x v="78"/>
    <s v="D&amp;M사업부"/>
    <d v="2023-05-02T00:00:00"/>
    <s v="20230502-7026-1"/>
    <s v="출장시 주차비"/>
    <x v="4061"/>
    <x v="0"/>
  </r>
  <r>
    <x v="78"/>
    <x v="78"/>
    <s v="D&amp;M사업부"/>
    <d v="2023-05-02T00:00:00"/>
    <s v="20230502-7026-2"/>
    <s v="출장시 식사"/>
    <x v="1677"/>
    <x v="0"/>
  </r>
  <r>
    <x v="78"/>
    <x v="78"/>
    <s v="D&amp;M사업부"/>
    <d v="2023-05-04T00:00:00"/>
    <s v="20230504-7006-1"/>
    <s v="출장시 식사"/>
    <x v="692"/>
    <x v="0"/>
  </r>
  <r>
    <x v="78"/>
    <x v="78"/>
    <s v="D&amp;M사업부"/>
    <d v="2023-05-04T00:00:00"/>
    <s v="20230504-7007-1"/>
    <s v="출장시 기차이용료"/>
    <x v="2095"/>
    <x v="0"/>
  </r>
  <r>
    <x v="78"/>
    <x v="78"/>
    <s v="D&amp;M사업부"/>
    <d v="2023-05-04T00:00:00"/>
    <s v="20230504-7007-2"/>
    <s v="출장시 기차이용료"/>
    <x v="2867"/>
    <x v="0"/>
  </r>
  <r>
    <x v="78"/>
    <x v="78"/>
    <s v="D&amp;M사업부"/>
    <d v="2023-05-04T00:00:00"/>
    <s v="20230504-7007-3"/>
    <s v="출장시 기차이용료"/>
    <x v="2365"/>
    <x v="0"/>
  </r>
  <r>
    <x v="78"/>
    <x v="78"/>
    <s v="D&amp;M사업부"/>
    <d v="2023-05-04T00:00:00"/>
    <s v="20230504-7007-4"/>
    <s v="출장시 기차이용료"/>
    <x v="2867"/>
    <x v="0"/>
  </r>
  <r>
    <x v="78"/>
    <x v="78"/>
    <s v="센서영업부"/>
    <d v="2023-05-10T00:00:00"/>
    <s v="20230510-7012-2"/>
    <s v="이종상부장 진우산전 출장"/>
    <x v="4062"/>
    <x v="0"/>
  </r>
  <r>
    <x v="78"/>
    <x v="78"/>
    <s v="D&amp;M사업부"/>
    <d v="2023-05-16T00:00:00"/>
    <s v="20230516-7003-1"/>
    <s v="출장시 버스이용료"/>
    <x v="4063"/>
    <x v="0"/>
  </r>
  <r>
    <x v="78"/>
    <x v="78"/>
    <s v="센서영업부"/>
    <d v="2023-05-22T00:00:00"/>
    <s v="20230522-7010-1"/>
    <s v="문병천이사 아트웨어,다온세미컴 출장"/>
    <x v="4064"/>
    <x v="0"/>
  </r>
  <r>
    <x v="78"/>
    <x v="78"/>
    <s v="센서영업부"/>
    <d v="2023-05-22T00:00:00"/>
    <s v="20230522-7010-2"/>
    <s v="오동수이사 코엑스 전시회 참관"/>
    <x v="4065"/>
    <x v="0"/>
  </r>
  <r>
    <x v="78"/>
    <x v="78"/>
    <s v="센서영업부"/>
    <d v="2023-05-22T00:00:00"/>
    <s v="20230522-7010-3"/>
    <s v="이종상부장 진우산전 출장"/>
    <x v="67"/>
    <x v="0"/>
  </r>
  <r>
    <x v="78"/>
    <x v="78"/>
    <s v="센서영업부"/>
    <d v="2023-05-22T00:00:00"/>
    <s v="20230522-7010-4"/>
    <s v="설영한부장 한화시스템 출장"/>
    <x v="4066"/>
    <x v="0"/>
  </r>
  <r>
    <x v="78"/>
    <x v="78"/>
    <s v="관리부"/>
    <d v="2023-05-22T00:00:00"/>
    <s v="20230522-7010-5"/>
    <s v="최홍기차장 대전고등법원 출장"/>
    <x v="4067"/>
    <x v="0"/>
  </r>
  <r>
    <x v="78"/>
    <x v="78"/>
    <s v="D&amp;M사업부"/>
    <d v="2023-05-27T00:00:00"/>
    <s v="20230527-7002-4"/>
    <s v="출장시 기차이용료"/>
    <x v="1735"/>
    <x v="0"/>
  </r>
  <r>
    <x v="78"/>
    <x v="78"/>
    <s v="D&amp;M사업부"/>
    <d v="2023-05-27T00:00:00"/>
    <s v="20230527-7002-5"/>
    <s v="출장시 기차이용료"/>
    <x v="2867"/>
    <x v="0"/>
  </r>
  <r>
    <x v="78"/>
    <x v="78"/>
    <s v="D&amp;M사업부"/>
    <d v="2023-05-28T00:00:00"/>
    <s v="20230528-7001-1"/>
    <s v="하이패스카드 충전"/>
    <x v="1471"/>
    <x v="0"/>
  </r>
  <r>
    <x v="78"/>
    <x v="78"/>
    <s v="D&amp;M사업부"/>
    <d v="2023-05-31T00:00:00"/>
    <s v="20230531-7023-1"/>
    <s v="하이패스카드 사용(하이플러스 카드)"/>
    <x v="4068"/>
    <x v="0"/>
  </r>
  <r>
    <x v="78"/>
    <x v="78"/>
    <s v="D&amp;M사업부"/>
    <d v="2023-05-31T00:00:00"/>
    <s v="20230531-7026-1"/>
    <s v="출장시 기차이용료"/>
    <x v="2867"/>
    <x v="0"/>
  </r>
  <r>
    <x v="78"/>
    <x v="78"/>
    <s v="현대3공단 주유소"/>
    <d v="2023-05-31T00:00:00"/>
    <s v="20230531-7029-2"/>
    <s v="5월 주유"/>
    <x v="4069"/>
    <x v="0"/>
  </r>
  <r>
    <x v="78"/>
    <x v="78"/>
    <s v="D&amp;M사업부"/>
    <d v="2023-06-01T00:00:00"/>
    <s v="20230601-7005-1"/>
    <s v="출장시 기차이용료"/>
    <x v="4070"/>
    <x v="0"/>
  </r>
  <r>
    <x v="78"/>
    <x v="78"/>
    <s v="D&amp;M사업부"/>
    <d v="2023-06-01T00:00:00"/>
    <s v="20230601-7005-2"/>
    <s v="출장시 기차이용료"/>
    <x v="2867"/>
    <x v="0"/>
  </r>
  <r>
    <x v="78"/>
    <x v="78"/>
    <s v="D&amp;M사업부"/>
    <d v="2023-06-01T00:00:00"/>
    <s v="20230601-7005-3"/>
    <s v="출장시 기차이용료"/>
    <x v="2867"/>
    <x v="0"/>
  </r>
  <r>
    <x v="78"/>
    <x v="78"/>
    <s v="D&amp;M사업부"/>
    <d v="2023-06-01T00:00:00"/>
    <s v="20230601-7005-4"/>
    <s v="출장시 기차이용료"/>
    <x v="4029"/>
    <x v="0"/>
  </r>
  <r>
    <x v="78"/>
    <x v="78"/>
    <s v="센서영업부"/>
    <d v="2023-06-05T00:00:00"/>
    <s v="20230605-7016-1"/>
    <s v="이종상부장 현대엘리베이터 출장"/>
    <x v="2982"/>
    <x v="0"/>
  </r>
  <r>
    <x v="78"/>
    <x v="78"/>
    <s v="센서영업부"/>
    <d v="2023-06-05T00:00:00"/>
    <s v="20230605-7016-4"/>
    <s v="설영한부장2건 한화시스템 출장"/>
    <x v="4071"/>
    <x v="0"/>
  </r>
  <r>
    <x v="78"/>
    <x v="78"/>
    <s v="센서영업부"/>
    <d v="2023-06-05T00:00:00"/>
    <s v="20230605-7016-6"/>
    <s v="박성운과장2건 영업기획실무교육,아스토 출장"/>
    <x v="4072"/>
    <x v="0"/>
  </r>
  <r>
    <x v="78"/>
    <x v="78"/>
    <s v="센서영업부"/>
    <d v="2023-06-05T00:00:00"/>
    <s v="20230605-7016-9"/>
    <s v="강현석주임 중국비자센터 출장"/>
    <x v="4073"/>
    <x v="0"/>
  </r>
  <r>
    <x v="78"/>
    <x v="78"/>
    <s v="관리부"/>
    <d v="2023-06-05T00:00:00"/>
    <s v="20230605-7017-1"/>
    <s v="대표이사 중국출장비 정산(5/18~21)"/>
    <x v="4074"/>
    <x v="0"/>
  </r>
  <r>
    <x v="78"/>
    <x v="78"/>
    <s v="D&amp;M사업부"/>
    <d v="2023-06-09T00:00:00"/>
    <s v="20230609-7009-1"/>
    <s v="출장시 식사"/>
    <x v="1889"/>
    <x v="0"/>
  </r>
  <r>
    <x v="78"/>
    <x v="78"/>
    <s v="D&amp;M사업부"/>
    <d v="2023-06-14T00:00:00"/>
    <s v="20230614-7009-1"/>
    <s v="출장시 음료"/>
    <x v="161"/>
    <x v="0"/>
  </r>
  <r>
    <x v="78"/>
    <x v="78"/>
    <s v="D&amp;M사업부"/>
    <d v="2023-06-15T00:00:00"/>
    <s v="20230615-7010-1"/>
    <s v="출장시 기차이용료"/>
    <x v="4029"/>
    <x v="0"/>
  </r>
  <r>
    <x v="78"/>
    <x v="78"/>
    <s v="D&amp;M사업부"/>
    <d v="2023-06-17T00:00:00"/>
    <s v="20230617-7009-1"/>
    <s v="출장시 기차이용료"/>
    <x v="2867"/>
    <x v="0"/>
  </r>
  <r>
    <x v="78"/>
    <x v="78"/>
    <s v="센서영업부"/>
    <d v="2023-06-19T00:00:00"/>
    <s v="20230619-7011-2"/>
    <s v="이종상부장2건 진우산전 출장"/>
    <x v="4075"/>
    <x v="0"/>
  </r>
  <r>
    <x v="78"/>
    <x v="78"/>
    <s v="센서영업부"/>
    <d v="2023-06-19T00:00:00"/>
    <s v="20230619-7011-5"/>
    <s v="박성운과장2건 인지니어스,알파로보틱스,코엑스 출장"/>
    <x v="4076"/>
    <x v="0"/>
  </r>
  <r>
    <x v="78"/>
    <x v="78"/>
    <s v="센서영업부"/>
    <d v="2023-06-19T00:00:00"/>
    <s v="20230619-7013-1"/>
    <s v="석봉래부장외2명 일본전시회참가 출장비 정산(5/29~6/3)"/>
    <x v="4077"/>
    <x v="0"/>
  </r>
  <r>
    <x v="78"/>
    <x v="78"/>
    <s v="D&amp;M사업부"/>
    <d v="2023-06-20T00:00:00"/>
    <s v="20230620-7004-1"/>
    <s v="출장시 식사"/>
    <x v="4063"/>
    <x v="0"/>
  </r>
  <r>
    <x v="78"/>
    <x v="78"/>
    <s v="센서영업부"/>
    <d v="2023-06-23T00:00:00"/>
    <s v="20230623-7001-1"/>
    <s v="설영한,강현석 독일 전시회 참가 출장비(6/25~7/2)"/>
    <x v="1790"/>
    <x v="0"/>
  </r>
  <r>
    <x v="78"/>
    <x v="78"/>
    <s v="D&amp;M사업부"/>
    <d v="2023-06-23T00:00:00"/>
    <s v="20230623-7008-1"/>
    <s v="출장시 주차비"/>
    <x v="161"/>
    <x v="0"/>
  </r>
  <r>
    <x v="78"/>
    <x v="78"/>
    <s v="센서영업부"/>
    <d v="2023-06-26T00:00:00"/>
    <s v="20230626-7029-1"/>
    <s v="문병천이사2건 현준FA,현대무벡스,삼성전자외 출장"/>
    <x v="4078"/>
    <x v="0"/>
  </r>
  <r>
    <x v="78"/>
    <x v="78"/>
    <s v="센서영업부"/>
    <d v="2023-06-26T00:00:00"/>
    <s v="20230626-7029-3"/>
    <s v="박성운과장 군수산업전시외 참관"/>
    <x v="2503"/>
    <x v="0"/>
  </r>
  <r>
    <x v="78"/>
    <x v="78"/>
    <s v="D&amp;M사업부"/>
    <d v="2023-06-30T00:00:00"/>
    <s v="20230630-7038-1"/>
    <s v="하이패스카드 사용(하이플러스 카드)"/>
    <x v="4079"/>
    <x v="0"/>
  </r>
  <r>
    <x v="78"/>
    <x v="78"/>
    <s v="D&amp;M사업부"/>
    <d v="2023-06-30T00:00:00"/>
    <s v="20230630-7041-6"/>
    <s v="출장시 기차이용료"/>
    <x v="4036"/>
    <x v="0"/>
  </r>
  <r>
    <x v="78"/>
    <x v="78"/>
    <s v="현대3공단 주유소"/>
    <d v="2023-06-30T00:00:00"/>
    <s v="20230630-7049-2"/>
    <s v="6월 주유"/>
    <x v="4080"/>
    <x v="0"/>
  </r>
  <r>
    <x v="78"/>
    <x v="78"/>
    <s v="D&amp;M사업부"/>
    <d v="2023-07-02T00:00:00"/>
    <s v="20230702-7001-2"/>
    <s v="출장시 기차이용료"/>
    <x v="4029"/>
    <x v="0"/>
  </r>
  <r>
    <x v="78"/>
    <x v="78"/>
    <s v="D&amp;M사업부"/>
    <d v="2023-07-08T00:00:00"/>
    <s v="20230708-7002-1"/>
    <s v="출장시 기차이용료"/>
    <x v="2303"/>
    <x v="0"/>
  </r>
  <r>
    <x v="78"/>
    <x v="78"/>
    <s v="D&amp;M사업부"/>
    <d v="2023-07-08T00:00:00"/>
    <s v="20230708-7002-3"/>
    <s v="출장시 기차이용료"/>
    <x v="4029"/>
    <x v="0"/>
  </r>
  <r>
    <x v="78"/>
    <x v="78"/>
    <s v="센서영업부"/>
    <d v="2023-07-10T00:00:00"/>
    <s v="20230710-7017-3"/>
    <s v="이종상부장 한화시스템,리더테크 출장"/>
    <x v="4081"/>
    <x v="0"/>
  </r>
  <r>
    <x v="78"/>
    <x v="78"/>
    <s v="센서영업부"/>
    <d v="2023-07-10T00:00:00"/>
    <s v="20230710-7017-4"/>
    <s v="설영한부장 오상헬스케어 출장"/>
    <x v="4082"/>
    <x v="0"/>
  </r>
  <r>
    <x v="78"/>
    <x v="78"/>
    <s v="아시아나항공(주)"/>
    <d v="2023-07-14T00:00:00"/>
    <s v="20230714-7001-2"/>
    <s v="석봉래부장 중국출장 항공권(7/17~18)"/>
    <x v="3985"/>
    <x v="0"/>
  </r>
  <r>
    <x v="78"/>
    <x v="78"/>
    <s v="D&amp;M사업부"/>
    <d v="2023-07-14T00:00:00"/>
    <s v="20230714-7005-1"/>
    <s v="출장시 기차이용료"/>
    <x v="4029"/>
    <x v="0"/>
  </r>
  <r>
    <x v="78"/>
    <x v="78"/>
    <s v="D&amp;M사업부"/>
    <d v="2023-07-14T00:00:00"/>
    <s v="20230714-7005-2"/>
    <s v="출장시 기차이용료"/>
    <x v="4029"/>
    <x v="0"/>
  </r>
  <r>
    <x v="78"/>
    <x v="78"/>
    <s v="투어비스타여행서비스(유)"/>
    <d v="2023-07-17T00:00:00"/>
    <s v="20230717-7002-2"/>
    <s v="강현석주임 중국출장 항공권(7/18~20)"/>
    <x v="4083"/>
    <x v="0"/>
  </r>
  <r>
    <x v="78"/>
    <x v="78"/>
    <s v="센서영업부"/>
    <d v="2023-07-17T00:00:00"/>
    <s v="20230717-7016-1"/>
    <s v="설영한,강현석 독일 전시회 참가 출장비 정산(6/25~7/2)"/>
    <x v="4084"/>
    <x v="0"/>
  </r>
  <r>
    <x v="78"/>
    <x v="78"/>
    <s v="센서영업부"/>
    <d v="2023-07-17T00:00:00"/>
    <s v="20230717-7018-1"/>
    <s v="이종상부장 에스트레픽,에스디시스템,영위 출장"/>
    <x v="2104"/>
    <x v="0"/>
  </r>
  <r>
    <x v="78"/>
    <x v="78"/>
    <s v="센서영업부"/>
    <d v="2023-07-17T00:00:00"/>
    <s v="20230717-7018-2"/>
    <s v="박성운과장2건 킨텍스,코엑스 전시회 참관"/>
    <x v="4085"/>
    <x v="0"/>
  </r>
  <r>
    <x v="78"/>
    <x v="78"/>
    <s v="D&amp;M사업부"/>
    <d v="2023-07-24T00:00:00"/>
    <s v="20230724-7011-1"/>
    <s v="출장시 택시료"/>
    <x v="1039"/>
    <x v="0"/>
  </r>
  <r>
    <x v="78"/>
    <x v="78"/>
    <s v="D&amp;M사업부"/>
    <d v="2023-07-24T00:00:00"/>
    <s v="20230724-7011-2"/>
    <s v="출장시 택시료"/>
    <x v="4086"/>
    <x v="0"/>
  </r>
  <r>
    <x v="78"/>
    <x v="78"/>
    <s v="D&amp;M사업부"/>
    <d v="2023-07-24T00:00:00"/>
    <s v="20230724-7012-4"/>
    <s v="출장시 기차이용료"/>
    <x v="4029"/>
    <x v="0"/>
  </r>
  <r>
    <x v="78"/>
    <x v="78"/>
    <s v="D&amp;M사업부"/>
    <d v="2023-07-24T00:00:00"/>
    <s v="20230724-7012-5"/>
    <s v="출장시 기차이용료"/>
    <x v="4029"/>
    <x v="0"/>
  </r>
  <r>
    <x v="78"/>
    <x v="78"/>
    <s v="센서영업부"/>
    <d v="2023-07-25T00:00:00"/>
    <s v="20230725-7021-1"/>
    <s v="문병천이사 아이로보,하나텍시스템 출장"/>
    <x v="4087"/>
    <x v="0"/>
  </r>
  <r>
    <x v="78"/>
    <x v="78"/>
    <s v="센서영업부"/>
    <d v="2023-07-25T00:00:00"/>
    <s v="20230725-7021-2"/>
    <s v="설영한부장 오상헬스케어 출장"/>
    <x v="3967"/>
    <x v="0"/>
  </r>
  <r>
    <x v="78"/>
    <x v="78"/>
    <s v="센서영업부"/>
    <d v="2023-07-25T00:00:00"/>
    <s v="20230725-7030-2"/>
    <s v="강현석주임 중국출장비 정산(7/18~20)"/>
    <x v="4088"/>
    <x v="0"/>
  </r>
  <r>
    <x v="78"/>
    <x v="78"/>
    <s v="D&amp;M사업부"/>
    <d v="2023-07-27T00:00:00"/>
    <s v="20230727-7007-1"/>
    <s v="출장시 음료"/>
    <x v="2465"/>
    <x v="0"/>
  </r>
  <r>
    <x v="78"/>
    <x v="78"/>
    <s v="D&amp;M사업부"/>
    <d v="2023-07-29T00:00:00"/>
    <s v="20230729-7001-1"/>
    <s v="출장시 주유비"/>
    <x v="2489"/>
    <x v="0"/>
  </r>
  <r>
    <x v="78"/>
    <x v="78"/>
    <s v="D&amp;M사업부"/>
    <d v="2023-07-31T00:00:00"/>
    <s v="20230731-7002-6"/>
    <s v="7월분 소액현금(출장시 음료 외)"/>
    <x v="3045"/>
    <x v="0"/>
  </r>
  <r>
    <x v="78"/>
    <x v="78"/>
    <s v="D&amp;M사업부"/>
    <d v="2023-07-31T00:00:00"/>
    <s v="20230731-7007-1"/>
    <s v="하이패스카드 사용(하이플러스 카드)"/>
    <x v="4089"/>
    <x v="0"/>
  </r>
  <r>
    <x v="78"/>
    <x v="78"/>
    <s v="현대3공단 주유소"/>
    <d v="2023-07-31T00:00:00"/>
    <s v="20230731-7019-2"/>
    <s v="7월 주유"/>
    <x v="4090"/>
    <x v="0"/>
  </r>
  <r>
    <x v="78"/>
    <x v="78"/>
    <s v="D&amp;M사업부"/>
    <d v="2023-08-01T00:00:00"/>
    <s v="20230801-7003-2"/>
    <s v="출장시 기차이용료"/>
    <x v="2867"/>
    <x v="0"/>
  </r>
  <r>
    <x v="78"/>
    <x v="78"/>
    <s v="D&amp;M사업부"/>
    <d v="2023-08-01T00:00:00"/>
    <s v="20230801-7003-3"/>
    <s v="출장시 기차이용료"/>
    <x v="4029"/>
    <x v="0"/>
  </r>
  <r>
    <x v="78"/>
    <x v="78"/>
    <s v="D&amp;M사업부"/>
    <d v="2023-08-01T00:00:00"/>
    <s v="20230801-7003-5"/>
    <s v="출장시 기차이용료"/>
    <x v="4029"/>
    <x v="0"/>
  </r>
  <r>
    <x v="78"/>
    <x v="78"/>
    <s v="D&amp;M사업부"/>
    <d v="2023-08-10T00:00:00"/>
    <s v="20230810-7012-1"/>
    <s v="출장시 기차이용료"/>
    <x v="4036"/>
    <x v="0"/>
  </r>
  <r>
    <x v="78"/>
    <x v="78"/>
    <s v="D&amp;M사업부"/>
    <d v="2023-08-10T00:00:00"/>
    <s v="20230810-7012-4"/>
    <s v="출장시 기차이용료"/>
    <x v="4029"/>
    <x v="0"/>
  </r>
  <r>
    <x v="78"/>
    <x v="78"/>
    <s v="D&amp;M사업부"/>
    <d v="2023-08-10T00:00:00"/>
    <s v="20230810-7012-5"/>
    <s v="출장시 기차이용료"/>
    <x v="2303"/>
    <x v="0"/>
  </r>
  <r>
    <x v="78"/>
    <x v="78"/>
    <s v="D&amp;M사업부"/>
    <d v="2023-08-13T00:00:00"/>
    <s v="20230813-7001-1"/>
    <s v="출장시 기차이용료"/>
    <x v="4029"/>
    <x v="0"/>
  </r>
  <r>
    <x v="78"/>
    <x v="78"/>
    <s v="D&amp;M사업부"/>
    <d v="2023-08-13T00:00:00"/>
    <s v="20230813-7001-2"/>
    <s v="출장시 기차이용료"/>
    <x v="2867"/>
    <x v="0"/>
  </r>
  <r>
    <x v="78"/>
    <x v="78"/>
    <s v="D&amp;M사업부"/>
    <d v="2023-08-13T00:00:00"/>
    <s v="20230813-7001-3"/>
    <s v="출장시 기차이용료"/>
    <x v="2867"/>
    <x v="0"/>
  </r>
  <r>
    <x v="78"/>
    <x v="78"/>
    <s v="센서영업부"/>
    <d v="2023-08-14T00:00:00"/>
    <s v="20230814-7001-2"/>
    <s v="석봉래부장 중국출장비 정산(7/17~18)"/>
    <x v="4091"/>
    <x v="0"/>
  </r>
  <r>
    <x v="78"/>
    <x v="78"/>
    <s v="센서영업부"/>
    <d v="2023-08-14T00:00:00"/>
    <s v="20230814-7002-1"/>
    <s v="이종상부장 진우산전 출장"/>
    <x v="3928"/>
    <x v="0"/>
  </r>
  <r>
    <x v="78"/>
    <x v="78"/>
    <s v="센서영업부"/>
    <d v="2023-08-14T00:00:00"/>
    <s v="20230814-7002-2"/>
    <s v="설영한부장 한화시스템 출장"/>
    <x v="2105"/>
    <x v="0"/>
  </r>
  <r>
    <x v="78"/>
    <x v="78"/>
    <s v="D&amp;M사업부"/>
    <d v="2023-08-18T00:00:00"/>
    <s v="20230818-7006-1"/>
    <s v="하이패스카드 충전"/>
    <x v="73"/>
    <x v="0"/>
  </r>
  <r>
    <x v="78"/>
    <x v="78"/>
    <s v="D&amp;M사업부"/>
    <d v="2023-08-19T00:00:00"/>
    <s v="20230819-7002-1"/>
    <s v="출장시 식사"/>
    <x v="1677"/>
    <x v="0"/>
  </r>
  <r>
    <x v="78"/>
    <x v="78"/>
    <s v="센서영업부"/>
    <d v="2023-08-31T00:00:00"/>
    <s v="20230831-7013-1"/>
    <s v="문병천이사 건흥전기,신도리코 출장"/>
    <x v="2007"/>
    <x v="0"/>
  </r>
  <r>
    <x v="78"/>
    <x v="78"/>
    <s v="센서영업부"/>
    <d v="2023-08-31T00:00:00"/>
    <s v="20230831-7013-3"/>
    <s v="설영한부장 한화시스템 출장"/>
    <x v="4092"/>
    <x v="0"/>
  </r>
  <r>
    <x v="78"/>
    <x v="78"/>
    <s v="D&amp;M사업부"/>
    <d v="2023-08-31T00:00:00"/>
    <s v="20230831-7031-1"/>
    <s v="하이패스카드 사용(하이플러스 카드)"/>
    <x v="4093"/>
    <x v="0"/>
  </r>
  <r>
    <x v="78"/>
    <x v="78"/>
    <s v="현대3공단 주유소"/>
    <d v="2023-08-31T00:00:00"/>
    <s v="20230831-7036-2"/>
    <s v="8월 주유"/>
    <x v="4094"/>
    <x v="0"/>
  </r>
  <r>
    <x v="78"/>
    <x v="78"/>
    <s v="D&amp;M사업부"/>
    <d v="2023-09-01T00:00:00"/>
    <s v="20230901-7006-1"/>
    <s v="출장시 기차이용료"/>
    <x v="2867"/>
    <x v="0"/>
  </r>
  <r>
    <x v="78"/>
    <x v="78"/>
    <s v="D&amp;M사업부"/>
    <d v="2023-09-01T00:00:00"/>
    <s v="20230901-7006-2"/>
    <s v="출장시 기차이용료"/>
    <x v="4029"/>
    <x v="0"/>
  </r>
  <r>
    <x v="78"/>
    <x v="78"/>
    <s v="D&amp;M사업부"/>
    <d v="2023-09-01T00:00:00"/>
    <s v="20230901-7006-3"/>
    <s v="출장시 기차이용료"/>
    <x v="2867"/>
    <x v="0"/>
  </r>
  <r>
    <x v="78"/>
    <x v="78"/>
    <s v="D&amp;M사업부"/>
    <d v="2023-09-01T00:00:00"/>
    <s v="20230901-7006-4"/>
    <s v="출장시 기차이용료"/>
    <x v="4095"/>
    <x v="0"/>
  </r>
  <r>
    <x v="78"/>
    <x v="78"/>
    <s v="D&amp;M사업부"/>
    <d v="2023-09-05T00:00:00"/>
    <s v="20230905-7009-1"/>
    <s v="출장시 버스이용료"/>
    <x v="3475"/>
    <x v="0"/>
  </r>
  <r>
    <x v="78"/>
    <x v="78"/>
    <s v="D&amp;M사업부"/>
    <d v="2023-09-14T00:00:00"/>
    <s v="20230914-7007-1"/>
    <s v="출장시 주유비"/>
    <x v="2227"/>
    <x v="0"/>
  </r>
  <r>
    <x v="78"/>
    <x v="78"/>
    <s v="D&amp;M사업부"/>
    <d v="2023-09-17T00:00:00"/>
    <s v="20230917-7007-1"/>
    <s v="출장시 기차이용료"/>
    <x v="2867"/>
    <x v="0"/>
  </r>
  <r>
    <x v="78"/>
    <x v="78"/>
    <s v="D&amp;M사업부"/>
    <d v="2023-09-17T00:00:00"/>
    <s v="20230917-7007-2"/>
    <s v="출장시 기차이용료"/>
    <x v="2867"/>
    <x v="0"/>
  </r>
  <r>
    <x v="78"/>
    <x v="78"/>
    <s v="D&amp;M사업부"/>
    <d v="2023-09-17T00:00:00"/>
    <s v="20230917-7007-3"/>
    <s v="출장시 기차이용료"/>
    <x v="2515"/>
    <x v="0"/>
  </r>
  <r>
    <x v="78"/>
    <x v="78"/>
    <s v="센서영업부"/>
    <d v="2023-09-21T00:00:00"/>
    <s v="20230921-7005-2"/>
    <s v="문병천이사 명성전자,카오스 출장"/>
    <x v="2486"/>
    <x v="0"/>
  </r>
  <r>
    <x v="78"/>
    <x v="78"/>
    <s v="센서영업부"/>
    <d v="2023-09-21T00:00:00"/>
    <s v="20230921-7005-3"/>
    <s v="이종상부장 현대무벡스,현준FA 출장"/>
    <x v="1715"/>
    <x v="0"/>
  </r>
  <r>
    <x v="78"/>
    <x v="78"/>
    <s v="센서영업부"/>
    <d v="2023-09-21T00:00:00"/>
    <s v="20230921-7005-5"/>
    <s v="강현석주임 코엑스 전시회 참관"/>
    <x v="1820"/>
    <x v="0"/>
  </r>
  <r>
    <x v="78"/>
    <x v="78"/>
    <s v="관리부"/>
    <d v="2023-09-30T00:00:00"/>
    <s v="20230930-7002-3"/>
    <s v="9월분 소액현금(출장시 식대 외)"/>
    <x v="1735"/>
    <x v="0"/>
  </r>
  <r>
    <x v="78"/>
    <x v="78"/>
    <s v="D&amp;M사업부"/>
    <d v="2023-09-30T00:00:00"/>
    <s v="20230930-7004-1"/>
    <s v="하이패스카드 사용(하이플러스 카드)"/>
    <x v="4096"/>
    <x v="0"/>
  </r>
  <r>
    <x v="78"/>
    <x v="78"/>
    <s v="현대3공단 주유소"/>
    <d v="2023-09-30T00:00:00"/>
    <s v="20230930-7008-2"/>
    <s v="9월 주유"/>
    <x v="4097"/>
    <x v="0"/>
  </r>
  <r>
    <x v="78"/>
    <x v="78"/>
    <s v="D&amp;M사업부"/>
    <d v="2023-10-04T00:00:00"/>
    <s v="20231004-7025-1"/>
    <s v="출장시 기차이용료"/>
    <x v="4029"/>
    <x v="0"/>
  </r>
  <r>
    <x v="78"/>
    <x v="78"/>
    <s v="D&amp;M사업부"/>
    <d v="2023-10-04T00:00:00"/>
    <s v="20231004-7025-4"/>
    <s v="출장시 기차이용료"/>
    <x v="4032"/>
    <x v="0"/>
  </r>
  <r>
    <x v="78"/>
    <x v="78"/>
    <s v="D&amp;M사업부"/>
    <d v="2023-10-04T00:00:00"/>
    <s v="20231004-7025-5"/>
    <s v="출장시 기차이용료"/>
    <x v="4029"/>
    <x v="0"/>
  </r>
  <r>
    <x v="78"/>
    <x v="78"/>
    <s v="D&amp;M사업부"/>
    <d v="2023-10-05T00:00:00"/>
    <s v="20231005-7011-1"/>
    <s v="출장시 음료"/>
    <x v="4098"/>
    <x v="0"/>
  </r>
  <r>
    <x v="78"/>
    <x v="78"/>
    <s v="관리부"/>
    <d v="2023-10-10T00:00:00"/>
    <s v="20231010-7012-1"/>
    <s v="대표이사 제주출장 항공권"/>
    <x v="4099"/>
    <x v="0"/>
  </r>
  <r>
    <x v="78"/>
    <x v="78"/>
    <s v="센서영업부"/>
    <d v="2023-10-10T00:00:00"/>
    <s v="20231010-7012-2"/>
    <s v="문병천이사3건 하나텍시스템,현준FA,천지인메디칼외 출장"/>
    <x v="350"/>
    <x v="0"/>
  </r>
  <r>
    <x v="78"/>
    <x v="78"/>
    <s v="센서영업부"/>
    <d v="2023-10-10T00:00:00"/>
    <s v="20231010-7012-3"/>
    <s v="설영한부장 오상첼스케어,유로티에스텍 출장"/>
    <x v="1922"/>
    <x v="0"/>
  </r>
  <r>
    <x v="78"/>
    <x v="78"/>
    <s v="D&amp;M사업부"/>
    <d v="2023-10-12T00:00:00"/>
    <s v="20231012-7005-1"/>
    <s v="출장시 기차이용료"/>
    <x v="4029"/>
    <x v="0"/>
  </r>
  <r>
    <x v="78"/>
    <x v="78"/>
    <s v="D&amp;M사업부"/>
    <d v="2023-10-19T00:00:00"/>
    <s v="20231019-7008-1"/>
    <s v="출장시 기차이용료"/>
    <x v="4029"/>
    <x v="0"/>
  </r>
  <r>
    <x v="78"/>
    <x v="78"/>
    <s v="D&amp;M사업부"/>
    <d v="2023-10-19T00:00:00"/>
    <s v="20231019-7008-2"/>
    <s v="출장시 기차이용료"/>
    <x v="2095"/>
    <x v="0"/>
  </r>
  <r>
    <x v="78"/>
    <x v="78"/>
    <s v="D&amp;M사업부"/>
    <d v="2023-10-19T00:00:00"/>
    <s v="20231019-7008-4"/>
    <s v="출장시 기차이용료"/>
    <x v="2095"/>
    <x v="0"/>
  </r>
  <r>
    <x v="78"/>
    <x v="78"/>
    <s v="D&amp;M사업부"/>
    <d v="2023-10-28T00:00:00"/>
    <s v="20231028-7001-1"/>
    <s v="출장시 기차이용료"/>
    <x v="2303"/>
    <x v="0"/>
  </r>
  <r>
    <x v="78"/>
    <x v="78"/>
    <s v="D&amp;M사업부"/>
    <d v="2023-10-28T00:00:00"/>
    <s v="20231028-7001-3"/>
    <s v="출장시 기차이용료"/>
    <x v="2867"/>
    <x v="0"/>
  </r>
  <r>
    <x v="78"/>
    <x v="78"/>
    <s v="센서영업부"/>
    <d v="2023-10-31T00:00:00"/>
    <s v="20231031-7011-1"/>
    <s v="이종상부장 롯데정보통신 출장"/>
    <x v="4100"/>
    <x v="0"/>
  </r>
  <r>
    <x v="78"/>
    <x v="78"/>
    <s v="관리부"/>
    <d v="2023-10-31T00:00:00"/>
    <s v="20231031-7011-3"/>
    <s v="최홍기차장 동탄 출장"/>
    <x v="3422"/>
    <x v="0"/>
  </r>
  <r>
    <x v="78"/>
    <x v="78"/>
    <s v="센서영업부"/>
    <d v="2023-10-31T00:00:00"/>
    <s v="20231031-7011-6"/>
    <s v="강현석주임 서울공항, 킨텍스 전시회 참관"/>
    <x v="2796"/>
    <x v="0"/>
  </r>
  <r>
    <x v="78"/>
    <x v="78"/>
    <s v="D&amp;M사업부"/>
    <d v="2023-10-31T00:00:00"/>
    <s v="20231031-7027-1"/>
    <s v="하이패스카드 사용(하이플러스 카드)"/>
    <x v="4101"/>
    <x v="0"/>
  </r>
  <r>
    <x v="78"/>
    <x v="78"/>
    <s v="현대3공단 주유소"/>
    <d v="2023-10-31T00:00:00"/>
    <s v="20231031-7036-2"/>
    <s v="10월 주유"/>
    <x v="4102"/>
    <x v="0"/>
  </r>
  <r>
    <x v="78"/>
    <x v="78"/>
    <s v="D&amp;M사업부"/>
    <d v="2023-10-31T00:00:00"/>
    <s v="20231031-7037-1"/>
    <s v="출장시 기차이용료"/>
    <x v="4103"/>
    <x v="0"/>
  </r>
  <r>
    <x v="78"/>
    <x v="78"/>
    <s v="D&amp;M사업부"/>
    <d v="2023-11-01T00:00:00"/>
    <s v="20231101-7008-1"/>
    <s v="출장시 주차비"/>
    <x v="1769"/>
    <x v="0"/>
  </r>
  <r>
    <x v="78"/>
    <x v="78"/>
    <s v="D&amp;M사업부"/>
    <d v="2023-11-02T00:00:00"/>
    <s v="20231102-7003-1"/>
    <s v="출장시 기차이용료"/>
    <x v="2046"/>
    <x v="0"/>
  </r>
  <r>
    <x v="78"/>
    <x v="78"/>
    <s v="D&amp;M사업부"/>
    <d v="2023-11-02T00:00:00"/>
    <s v="20231102-7003-2"/>
    <s v="출장시 기차이용료"/>
    <x v="4029"/>
    <x v="0"/>
  </r>
  <r>
    <x v="78"/>
    <x v="78"/>
    <s v="D&amp;M사업부"/>
    <d v="2023-11-02T00:00:00"/>
    <s v="20231102-7003-3"/>
    <s v="출장시 기차이용료"/>
    <x v="3998"/>
    <x v="0"/>
  </r>
  <r>
    <x v="78"/>
    <x v="78"/>
    <s v="전북카드"/>
    <d v="2023-11-03T00:00:00"/>
    <s v="20231103-7002-1"/>
    <s v="출장시 식사"/>
    <x v="2314"/>
    <x v="0"/>
  </r>
  <r>
    <x v="78"/>
    <x v="78"/>
    <s v="관리부"/>
    <d v="2023-11-06T00:00:00"/>
    <s v="20231106-7026-1"/>
    <s v="대표이사 출장 교통비"/>
    <x v="4054"/>
    <x v="0"/>
  </r>
  <r>
    <x v="78"/>
    <x v="78"/>
    <s v="센서영업부"/>
    <d v="2023-11-06T00:00:00"/>
    <s v="20231106-7026-2"/>
    <s v="문병천이사 엠피에스코리아 출장"/>
    <x v="1782"/>
    <x v="0"/>
  </r>
  <r>
    <x v="78"/>
    <x v="78"/>
    <s v="센서영업부"/>
    <d v="2023-11-06T00:00:00"/>
    <s v="20231106-7029-2"/>
    <s v="강현석주임 중국출장항공권(11/5~8)"/>
    <x v="4015"/>
    <x v="0"/>
  </r>
  <r>
    <x v="78"/>
    <x v="78"/>
    <s v="D&amp;M사업부"/>
    <d v="2023-11-07T00:00:00"/>
    <s v="20231107-7006-3"/>
    <s v="출장시 식사"/>
    <x v="1674"/>
    <x v="0"/>
  </r>
  <r>
    <x v="78"/>
    <x v="78"/>
    <s v="전북경제통상진흥원"/>
    <d v="2023-11-08T00:00:00"/>
    <s v="20231108-7007-3"/>
    <s v="일본 전시회 참기비 환급"/>
    <x v="4104"/>
    <x v="0"/>
  </r>
  <r>
    <x v="78"/>
    <x v="78"/>
    <s v="센서영업부"/>
    <d v="2023-11-13T00:00:00"/>
    <s v="20231113-7014-3"/>
    <s v="이종상부장2건 영원,엠에스텍코리아,현대엘리베이터 출장"/>
    <x v="4105"/>
    <x v="0"/>
  </r>
  <r>
    <x v="78"/>
    <x v="78"/>
    <s v="D&amp;M사업부"/>
    <d v="2023-11-14T00:00:00"/>
    <s v="20231114-7010-1"/>
    <s v="출장시 기차이용료"/>
    <x v="4029"/>
    <x v="0"/>
  </r>
  <r>
    <x v="78"/>
    <x v="78"/>
    <s v="D&amp;M사업부"/>
    <d v="2023-11-14T00:00:00"/>
    <s v="20231114-7010-2"/>
    <s v="출장시 기차이용료"/>
    <x v="4029"/>
    <x v="0"/>
  </r>
  <r>
    <x v="78"/>
    <x v="78"/>
    <s v="D&amp;M사업부"/>
    <d v="2023-11-16T00:00:00"/>
    <s v="20231116-7006-1"/>
    <s v="출장시 주차비"/>
    <x v="2251"/>
    <x v="0"/>
  </r>
  <r>
    <x v="78"/>
    <x v="78"/>
    <s v="센서영업부"/>
    <d v="2023-11-20T00:00:00"/>
    <s v="20231120-7001-2"/>
    <s v="강현석주임 중국출장비 정산(11/5~8)"/>
    <x v="4106"/>
    <x v="0"/>
  </r>
  <r>
    <x v="78"/>
    <x v="78"/>
    <s v="D&amp;M사업부"/>
    <d v="2023-11-21T00:00:00"/>
    <s v="20231121-7004-1"/>
    <s v="출장시 기차이용료"/>
    <x v="2867"/>
    <x v="0"/>
  </r>
  <r>
    <x v="78"/>
    <x v="78"/>
    <s v="D&amp;M사업부"/>
    <d v="2023-11-26T00:00:00"/>
    <s v="20231126-7002-1"/>
    <s v="출장시 주유비"/>
    <x v="1471"/>
    <x v="0"/>
  </r>
  <r>
    <x v="78"/>
    <x v="78"/>
    <s v="센서영업부"/>
    <d v="2023-11-27T00:00:00"/>
    <s v="20231127-7020-1"/>
    <s v="문병천이사 명성전자,삼성전자 출장"/>
    <x v="74"/>
    <x v="0"/>
  </r>
  <r>
    <x v="78"/>
    <x v="78"/>
    <s v="관리부"/>
    <d v="2023-11-27T00:00:00"/>
    <s v="20231127-7020-3"/>
    <s v="최홍기차장 공시담당자 교육"/>
    <x v="4107"/>
    <x v="0"/>
  </r>
  <r>
    <x v="78"/>
    <x v="78"/>
    <s v="D&amp;M사업부"/>
    <d v="2023-11-27T00:00:00"/>
    <s v="20231127-7024-1"/>
    <s v="출장시 버스이용료"/>
    <x v="2962"/>
    <x v="0"/>
  </r>
  <r>
    <x v="78"/>
    <x v="78"/>
    <s v="관리부"/>
    <d v="2023-11-30T00:00:00"/>
    <s v="20231130-7010-3"/>
    <s v="11월분 소액현금(출장시 주차료 외)"/>
    <x v="161"/>
    <x v="0"/>
  </r>
  <r>
    <x v="78"/>
    <x v="78"/>
    <s v="D&amp;M사업부"/>
    <d v="2023-11-30T00:00:00"/>
    <s v="20231130-7011-5"/>
    <s v="11월분 소액현금(출장시 음료 외)"/>
    <x v="4108"/>
    <x v="0"/>
  </r>
  <r>
    <x v="78"/>
    <x v="78"/>
    <s v="D&amp;M사업부"/>
    <d v="2023-11-30T00:00:00"/>
    <s v="20231130-7020-1"/>
    <s v="하이패스카드 사용(하이플러스 카드)"/>
    <x v="4109"/>
    <x v="0"/>
  </r>
  <r>
    <x v="78"/>
    <x v="78"/>
    <s v="현대3공단 주유소"/>
    <d v="2023-11-30T00:00:00"/>
    <s v="20231130-7024-2"/>
    <s v="11월 주유"/>
    <x v="4110"/>
    <x v="0"/>
  </r>
  <r>
    <x v="78"/>
    <x v="78"/>
    <s v="D&amp;M사업부"/>
    <d v="2023-12-03T00:00:00"/>
    <s v="20231203-7001-1"/>
    <s v="출장시 버스이용료"/>
    <x v="3585"/>
    <x v="0"/>
  </r>
  <r>
    <x v="78"/>
    <x v="78"/>
    <s v="D&amp;M사업부"/>
    <d v="2023-12-04T00:00:00"/>
    <s v="20231204-7020-3"/>
    <s v="출장시 기차이용료"/>
    <x v="4029"/>
    <x v="0"/>
  </r>
  <r>
    <x v="78"/>
    <x v="78"/>
    <s v="센서영업부"/>
    <d v="2023-12-05T00:00:00"/>
    <s v="20231205-7004-1"/>
    <s v="문병천이사 하나텍시스템,아이로보,아트웨어 출장"/>
    <x v="1980"/>
    <x v="0"/>
  </r>
  <r>
    <x v="78"/>
    <x v="78"/>
    <s v="센서영업부"/>
    <d v="2023-12-05T00:00:00"/>
    <s v="20231205-7004-2"/>
    <s v="설영한부장 한화시스템 출장"/>
    <x v="4111"/>
    <x v="0"/>
  </r>
  <r>
    <x v="78"/>
    <x v="78"/>
    <s v="D&amp;M사업부"/>
    <d v="2023-12-07T00:00:00"/>
    <s v="20231207-7007-1"/>
    <s v="출장시 기차이용료"/>
    <x v="4032"/>
    <x v="0"/>
  </r>
  <r>
    <x v="78"/>
    <x v="78"/>
    <s v="D&amp;M사업부"/>
    <d v="2023-12-07T00:00:00"/>
    <s v="20231207-7007-2"/>
    <s v="출장시 기차이용료"/>
    <x v="4029"/>
    <x v="0"/>
  </r>
  <r>
    <x v="78"/>
    <x v="78"/>
    <s v="D&amp;M사업부"/>
    <d v="2023-12-12T00:00:00"/>
    <s v="20231212-7004-3"/>
    <s v="출장시 식사"/>
    <x v="4112"/>
    <x v="0"/>
  </r>
  <r>
    <x v="78"/>
    <x v="78"/>
    <s v="D&amp;M사업부"/>
    <d v="2023-12-14T00:00:00"/>
    <s v="20231214-7006-1"/>
    <s v="출장시 기차이용료"/>
    <x v="4029"/>
    <x v="0"/>
  </r>
  <r>
    <x v="78"/>
    <x v="78"/>
    <s v="D&amp;M사업부"/>
    <d v="2023-12-14T00:00:00"/>
    <s v="20231214-7006-2"/>
    <s v="출장시 기차이용료"/>
    <x v="4029"/>
    <x v="0"/>
  </r>
  <r>
    <x v="78"/>
    <x v="78"/>
    <s v="D&amp;M사업부"/>
    <d v="2023-12-14T00:00:00"/>
    <s v="20231214-7006-3"/>
    <s v="출장시 기차이용료"/>
    <x v="4029"/>
    <x v="0"/>
  </r>
  <r>
    <x v="78"/>
    <x v="78"/>
    <s v="D&amp;M사업부"/>
    <d v="2023-12-14T00:00:00"/>
    <s v="20231214-7006-4"/>
    <s v="출장시 기차이용료"/>
    <x v="4029"/>
    <x v="0"/>
  </r>
  <r>
    <x v="78"/>
    <x v="78"/>
    <s v="D&amp;M사업부"/>
    <d v="2023-12-19T00:00:00"/>
    <s v="20231219-7007-1"/>
    <s v="출장시 기차이용료"/>
    <x v="4029"/>
    <x v="0"/>
  </r>
  <r>
    <x v="78"/>
    <x v="78"/>
    <s v="D&amp;M사업부"/>
    <d v="2023-12-19T00:00:00"/>
    <s v="20231219-7007-2"/>
    <s v="출장시 기차이용료"/>
    <x v="4113"/>
    <x v="0"/>
  </r>
  <r>
    <x v="78"/>
    <x v="78"/>
    <s v="D&amp;M사업부"/>
    <d v="2023-12-19T00:00:00"/>
    <s v="20231219-7007-3"/>
    <s v="출장시 기차이용료"/>
    <x v="4029"/>
    <x v="0"/>
  </r>
  <r>
    <x v="78"/>
    <x v="78"/>
    <s v="D&amp;M사업부"/>
    <d v="2023-12-19T00:00:00"/>
    <s v="20231219-7007-4"/>
    <s v="출장시 기차이용료"/>
    <x v="4029"/>
    <x v="0"/>
  </r>
  <r>
    <x v="78"/>
    <x v="78"/>
    <s v="D&amp;M사업부"/>
    <d v="2023-12-19T00:00:00"/>
    <s v="20231219-7007-5"/>
    <s v="출장시 기차이용료"/>
    <x v="4103"/>
    <x v="0"/>
  </r>
  <r>
    <x v="78"/>
    <x v="78"/>
    <s v="센서영업부"/>
    <d v="2023-12-22T00:00:00"/>
    <s v="20231222-7016-2"/>
    <s v="설영한부장 한화시스템 출장"/>
    <x v="3928"/>
    <x v="0"/>
  </r>
  <r>
    <x v="78"/>
    <x v="78"/>
    <s v="관리부"/>
    <d v="2023-12-28T00:00:00"/>
    <s v="20231228-7009-1"/>
    <s v="나상호상무 법무법인한결 출장"/>
    <x v="4114"/>
    <x v="0"/>
  </r>
  <r>
    <x v="78"/>
    <x v="78"/>
    <s v="D&amp;M사업부"/>
    <d v="2023-12-29T00:00:00"/>
    <s v="20231229-7018-1"/>
    <s v="출장시 기차이용료"/>
    <x v="4029"/>
    <x v="0"/>
  </r>
  <r>
    <x v="78"/>
    <x v="78"/>
    <s v="D&amp;M사업부"/>
    <d v="2023-12-30T00:00:00"/>
    <s v="20231230-7001-1"/>
    <s v="출장시 주유비"/>
    <x v="2239"/>
    <x v="0"/>
  </r>
  <r>
    <x v="78"/>
    <x v="78"/>
    <s v="D&amp;M사업부"/>
    <d v="2023-12-31T00:00:00"/>
    <s v="20231231-7006-1"/>
    <s v="하이패스카드 사용(하이플러스 카드)"/>
    <x v="4115"/>
    <x v="0"/>
  </r>
  <r>
    <x v="78"/>
    <x v="78"/>
    <s v="현대3공단 주유소"/>
    <d v="2023-12-31T00:00:00"/>
    <s v="20231231-7016-2"/>
    <s v="12월 주유"/>
    <x v="4116"/>
    <x v="0"/>
  </r>
  <r>
    <x v="79"/>
    <x v="79"/>
    <s v="개발부"/>
    <d v="2023-01-01T00:00:00"/>
    <s v="20230101-7005-4"/>
    <s v="4분기 결산 대체 취소"/>
    <x v="4117"/>
    <x v="0"/>
  </r>
  <r>
    <x v="79"/>
    <x v="79"/>
    <s v="주식회사 다이테크"/>
    <d v="2023-01-13T00:00:00"/>
    <s v="20230113-4003-1"/>
    <s v="Wafer Sawing"/>
    <x v="1471"/>
    <x v="0"/>
  </r>
  <r>
    <x v="79"/>
    <x v="79"/>
    <s v="개발부"/>
    <d v="2023-01-19T00:00:00"/>
    <s v="20230119-7004-1"/>
    <s v="상용차산업 혁신성장 과제 관련 레벨게이지 캘리브레이션 작업 출장 외"/>
    <x v="3809"/>
    <x v="0"/>
  </r>
  <r>
    <x v="79"/>
    <x v="79"/>
    <s v="우명전자산업"/>
    <d v="2023-01-25T00:00:00"/>
    <s v="20230125-4013-1"/>
    <s v="PCB(APD MODULE)"/>
    <x v="695"/>
    <x v="0"/>
  </r>
  <r>
    <x v="79"/>
    <x v="79"/>
    <s v="(주)오킨스전자"/>
    <d v="2023-01-25T00:00:00"/>
    <s v="20230125-4026-1"/>
    <s v="Sensor Test Socket(OTI2004AM) 외"/>
    <x v="4118"/>
    <x v="0"/>
  </r>
  <r>
    <x v="79"/>
    <x v="79"/>
    <s v="씬시어전자"/>
    <d v="2023-01-25T00:00:00"/>
    <s v="20230125-4055-3"/>
    <s v="ADS6129IRGZT 외 6종"/>
    <x v="4119"/>
    <x v="0"/>
  </r>
  <r>
    <x v="79"/>
    <x v="79"/>
    <s v="반도체사업부"/>
    <d v="2023-01-25T00:00:00"/>
    <s v="20230125-7030-1"/>
    <s v="핵심소재 원천기술 과제 관련 연구수당 지급"/>
    <x v="2337"/>
    <x v="0"/>
  </r>
  <r>
    <x v="79"/>
    <x v="79"/>
    <s v="보인산전"/>
    <d v="2023-01-26T00:00:00"/>
    <s v="20230126-4004-3"/>
    <s v="CABLE(BUBBLE SENSOR_2.8)"/>
    <x v="3127"/>
    <x v="0"/>
  </r>
  <r>
    <x v="79"/>
    <x v="79"/>
    <s v="씨엔케이트레이딩"/>
    <d v="2023-01-26T00:00:00"/>
    <s v="20230126-4005-1"/>
    <s v="LED(NH-Z1415)"/>
    <x v="4120"/>
    <x v="0"/>
  </r>
  <r>
    <x v="79"/>
    <x v="79"/>
    <s v="개발부"/>
    <d v="2023-01-26T00:00:00"/>
    <s v="20230126-7005-1"/>
    <s v="상용차산업 혁신성장 과제 관련 시험측정 및 평가 출장 외"/>
    <x v="4121"/>
    <x v="0"/>
  </r>
  <r>
    <x v="79"/>
    <x v="79"/>
    <s v="개발부"/>
    <d v="2023-01-26T00:00:00"/>
    <s v="20230126-7006-1"/>
    <s v="상용차산업 혁신성장 과제 관련 사출물 관련 협의 출장 외"/>
    <x v="4122"/>
    <x v="0"/>
  </r>
  <r>
    <x v="79"/>
    <x v="79"/>
    <s v="(주)실텍"/>
    <d v="2023-01-31T00:00:00"/>
    <s v="20230131-4001-1"/>
    <s v="Can Sealing 전극"/>
    <x v="1167"/>
    <x v="0"/>
  </r>
  <r>
    <x v="79"/>
    <x v="79"/>
    <s v="개발부"/>
    <d v="2023-01-31T00:00:00"/>
    <s v="20230131-7018-1"/>
    <s v="상용차산업 혁신성장 과제 관련 SEALING 협의 출장 외"/>
    <x v="3935"/>
    <x v="0"/>
  </r>
  <r>
    <x v="79"/>
    <x v="79"/>
    <s v="개발부"/>
    <d v="2023-02-10T00:00:00"/>
    <s v="20230210-7009-1"/>
    <s v="상용차산업 혁신성장 과제 관련 TESTER 관련 협의 건 출장"/>
    <x v="4123"/>
    <x v="0"/>
  </r>
  <r>
    <x v="79"/>
    <x v="79"/>
    <s v="세미원"/>
    <d v="2023-02-24T00:00:00"/>
    <s v="20230224-4005-1"/>
    <s v="평가용 JIG(Wafer Probing Board)"/>
    <x v="1035"/>
    <x v="0"/>
  </r>
  <r>
    <x v="79"/>
    <x v="79"/>
    <s v="개발부"/>
    <d v="2023-02-24T00:00:00"/>
    <s v="20230224-7016-1"/>
    <s v="상용차산업 혁신성장 과제 관련 레벨센서 케이블 기술검토 출장 외"/>
    <x v="4124"/>
    <x v="0"/>
  </r>
  <r>
    <x v="79"/>
    <x v="79"/>
    <s v="주식회사 엠티아이엠"/>
    <d v="2023-02-25T00:00:00"/>
    <s v="20230225-4014-3"/>
    <s v="CARRIER TAPE(OTI2004AM) 외"/>
    <x v="4125"/>
    <x v="0"/>
  </r>
  <r>
    <x v="79"/>
    <x v="79"/>
    <s v="우명전자산업"/>
    <d v="2023-02-25T00:00:00"/>
    <s v="20230225-4027-1"/>
    <s v="PCB(PD 일체형 RF 태그 IC)"/>
    <x v="4126"/>
    <x v="0"/>
  </r>
  <r>
    <x v="79"/>
    <x v="79"/>
    <s v="주식회사 소룩스"/>
    <d v="2023-02-25T00:00:00"/>
    <s v="20230225-4042-1"/>
    <s v="ODTHP-SL 1200W 외"/>
    <x v="341"/>
    <x v="0"/>
  </r>
  <r>
    <x v="79"/>
    <x v="79"/>
    <s v="주식회사마루디자인"/>
    <d v="2023-02-27T00:00:00"/>
    <s v="20230227-4002-1"/>
    <s v="경통 CASE(이중모드 검출기)"/>
    <x v="2434"/>
    <x v="0"/>
  </r>
  <r>
    <x v="79"/>
    <x v="79"/>
    <s v="(주)유피테크"/>
    <d v="2023-03-06T00:00:00"/>
    <s v="20230306-4004-1"/>
    <s v="METAL MASK(APD 증폭회로 검증)"/>
    <x v="75"/>
    <x v="0"/>
  </r>
  <r>
    <x v="79"/>
    <x v="79"/>
    <s v="개발부"/>
    <d v="2023-03-06T00:00:00"/>
    <s v="20230306-7003-1"/>
    <s v="상용차산업 혁신성장 과제 관련 E/T 측정 협의 출장"/>
    <x v="4127"/>
    <x v="0"/>
  </r>
  <r>
    <x v="79"/>
    <x v="79"/>
    <s v="개발부"/>
    <d v="2023-03-06T00:00:00"/>
    <s v="20230306-7007-1"/>
    <s v="상용차산업 혁신성장 과제 관련 과제 진도회의 출장 외"/>
    <x v="4128"/>
    <x v="0"/>
  </r>
  <r>
    <x v="79"/>
    <x v="79"/>
    <s v="개발부"/>
    <d v="2023-03-06T00:00:00"/>
    <s v="20230306-7008-1"/>
    <s v="상용차산업 혁신성장 과제 관련 시험측정 및 평가 출장"/>
    <x v="4129"/>
    <x v="0"/>
  </r>
  <r>
    <x v="79"/>
    <x v="79"/>
    <s v="개발부"/>
    <d v="2023-03-06T00:00:00"/>
    <s v="20230306-7018-1"/>
    <s v="상용차산업 혁신성장 과제 관련 레벨탱크 조립용 레벨게이지 특성 평가 출장"/>
    <x v="2487"/>
    <x v="0"/>
  </r>
  <r>
    <x v="79"/>
    <x v="79"/>
    <s v="개발부"/>
    <d v="2023-03-06T00:00:00"/>
    <s v="20230306-7026-1"/>
    <s v="상용차산업 혁신성장 과제 관련 레벨센서 제작 문의 출장"/>
    <x v="4130"/>
    <x v="0"/>
  </r>
  <r>
    <x v="79"/>
    <x v="79"/>
    <s v="개발부"/>
    <d v="2023-03-06T00:00:00"/>
    <s v="20230306-7027-1"/>
    <s v="상용차산업 혁신성장 과제 관련 정보수집 및 시장조사 출장 외"/>
    <x v="4131"/>
    <x v="0"/>
  </r>
  <r>
    <x v="79"/>
    <x v="79"/>
    <s v="개발부"/>
    <d v="2023-03-06T00:00:00"/>
    <s v="20230306-7028-1"/>
    <s v="상용차산업 혁신성장 과제 관련 트랜스듀서 케이스 제작 기술 문의 출장"/>
    <x v="4132"/>
    <x v="0"/>
  </r>
  <r>
    <x v="79"/>
    <x v="79"/>
    <s v="개발부"/>
    <d v="2023-03-06T00:00:00"/>
    <s v="20230306-7030-1"/>
    <s v="상용차산업 혁신성장 과제 관련 기름탱크용 레벨 센서 영업 출장 외"/>
    <x v="4133"/>
    <x v="0"/>
  </r>
  <r>
    <x v="79"/>
    <x v="79"/>
    <s v="주식회사 트론"/>
    <d v="2023-03-06T00:00:00"/>
    <s v="20230306-7035-1"/>
    <s v="상용차산업 혁신성장 과제 관련 전자부품(iC-NZN) 외"/>
    <x v="4134"/>
    <x v="0"/>
  </r>
  <r>
    <x v="79"/>
    <x v="79"/>
    <s v="서현전자"/>
    <d v="2023-03-09T00:00:00"/>
    <s v="20230309-4003-1"/>
    <s v="RIGID PCB(이중모드 검출기)"/>
    <x v="3849"/>
    <x v="0"/>
  </r>
  <r>
    <x v="79"/>
    <x v="79"/>
    <s v="개발부"/>
    <d v="2023-03-09T00:00:00"/>
    <s v="20230309-7006-1"/>
    <s v="상용차산업 혁신성장 과제 관련 자동화산업전 전시회 참관 출장"/>
    <x v="4135"/>
    <x v="0"/>
  </r>
  <r>
    <x v="79"/>
    <x v="79"/>
    <s v="주식회사마루디자인"/>
    <d v="2023-03-13T00:00:00"/>
    <s v="20230313-4001-1"/>
    <s v="상용차산업 혁신성장 과제 관련 Mock-up(Transmitter Body)"/>
    <x v="306"/>
    <x v="0"/>
  </r>
  <r>
    <x v="79"/>
    <x v="79"/>
    <s v="주식회사마루디자인"/>
    <d v="2023-03-13T00:00:00"/>
    <s v="20230313-4002-1"/>
    <s v="상용차산업 혁신성장 과제 관련 Mock-up(Indicator Top)"/>
    <x v="4136"/>
    <x v="0"/>
  </r>
  <r>
    <x v="79"/>
    <x v="79"/>
    <s v="주식회사마루디자인"/>
    <d v="2023-03-13T00:00:00"/>
    <s v="20230313-4003-1"/>
    <s v="상용차산업 혁신성장 과제 관련 Mock-up(HMI)"/>
    <x v="2"/>
    <x v="0"/>
  </r>
  <r>
    <x v="79"/>
    <x v="79"/>
    <s v="한국특수가스(주)"/>
    <d v="2023-03-14T00:00:00"/>
    <s v="20230314-4001-1"/>
    <s v="상용차산업 혁신성장 과제 관련 액화질소(압력탱크, 165리터)"/>
    <x v="2239"/>
    <x v="0"/>
  </r>
  <r>
    <x v="79"/>
    <x v="79"/>
    <s v="씬시어전자"/>
    <d v="2023-03-14T00:00:00"/>
    <s v="20230314-4002-1"/>
    <s v="상용차산업 혁신성장 과제 관련 전자부품(MCU 및 통신IC 외 15종)"/>
    <x v="4137"/>
    <x v="0"/>
  </r>
  <r>
    <x v="79"/>
    <x v="79"/>
    <s v="씬시어전자"/>
    <d v="2023-03-14T00:00:00"/>
    <s v="20230314-4003-1"/>
    <s v="상용차산업 혁신성장 과제 관련 전자부품(STM32F730R8 외 11종)"/>
    <x v="4138"/>
    <x v="0"/>
  </r>
  <r>
    <x v="79"/>
    <x v="79"/>
    <s v="씬시어전자"/>
    <d v="2023-03-14T00:00:00"/>
    <s v="20230314-4004-1"/>
    <s v="상용차산업 혁신성장 과제 관련 전자부품(BQ25050DQCT 외 17종)"/>
    <x v="4139"/>
    <x v="0"/>
  </r>
  <r>
    <x v="79"/>
    <x v="79"/>
    <s v="씬시어전자"/>
    <d v="2023-03-14T00:00:00"/>
    <s v="20230314-4005-1"/>
    <s v="상용차산업 혁신성장 과제 관련 Pressure Sensor 외"/>
    <x v="4140"/>
    <x v="0"/>
  </r>
  <r>
    <x v="79"/>
    <x v="79"/>
    <s v="우명전자산업"/>
    <d v="2023-03-14T00:00:00"/>
    <s v="20230314-4006-1"/>
    <s v="상용차산업 혁신성장 과제 관련 PCB(HMI_FR-4/4LYR)"/>
    <x v="3705"/>
    <x v="0"/>
  </r>
  <r>
    <x v="79"/>
    <x v="79"/>
    <s v="우명전자산업"/>
    <d v="2023-03-14T00:00:00"/>
    <s v="20230314-4007-1"/>
    <s v="상용차산업 혁신성장 과제 관련 PCB(트랜스미터_FR-4/2LYR)"/>
    <x v="483"/>
    <x v="0"/>
  </r>
  <r>
    <x v="79"/>
    <x v="79"/>
    <s v="우명전자산업"/>
    <d v="2023-03-14T00:00:00"/>
    <s v="20230314-4008-1"/>
    <s v="상용차산업 혁신성장 과제 관련 PCB(인디게이터_FR-4/4LYR)"/>
    <x v="380"/>
    <x v="0"/>
  </r>
  <r>
    <x v="79"/>
    <x v="79"/>
    <s v="(주)유피테크"/>
    <d v="2023-03-15T00:00:00"/>
    <s v="20230315-4001-1"/>
    <s v="상용차산업 혁신성장 과제 관련 METAL MASK(트랜스미터_0.1T)"/>
    <x v="380"/>
    <x v="0"/>
  </r>
  <r>
    <x v="79"/>
    <x v="79"/>
    <s v="(주)유피테크"/>
    <d v="2023-03-15T00:00:00"/>
    <s v="20230315-4002-1"/>
    <s v="상용차산업 혁신성장 과제 관련 METAL MASK(인디게이터_0.1T)"/>
    <x v="70"/>
    <x v="0"/>
  </r>
  <r>
    <x v="79"/>
    <x v="79"/>
    <s v="엠에스테크(MS TECH)"/>
    <d v="2023-03-15T00:00:00"/>
    <s v="20230315-4003-1"/>
    <s v="상용차산업 혁신성장 과제 관련 배관파이프(STS304) 외"/>
    <x v="4141"/>
    <x v="0"/>
  </r>
  <r>
    <x v="79"/>
    <x v="79"/>
    <s v="개발부"/>
    <d v="2023-03-16T00:00:00"/>
    <s v="20230316-7003-1"/>
    <s v="상용차산업 혁신성장 과제 관련 레벨게이지 동작 확인 출장"/>
    <x v="4142"/>
    <x v="0"/>
  </r>
  <r>
    <x v="79"/>
    <x v="79"/>
    <s v="개발부"/>
    <d v="2023-03-20T00:00:00"/>
    <s v="20230320-7017-1"/>
    <s v="상용차산업 혁신성장 과제 관련 시험평가 결과확인 및 협의 출장"/>
    <x v="3949"/>
    <x v="0"/>
  </r>
  <r>
    <x v="79"/>
    <x v="79"/>
    <s v="주식회사 다이테크"/>
    <d v="2023-03-21T00:00:00"/>
    <s v="20230321-4001-1"/>
    <s v="Wafer Sawing"/>
    <x v="1039"/>
    <x v="0"/>
  </r>
  <r>
    <x v="79"/>
    <x v="79"/>
    <s v="개발부"/>
    <d v="2023-03-23T00:00:00"/>
    <s v="20230323-7002-1"/>
    <s v="상용차산업 혁신성장 과제 관련 레벨센서 상태 점검 출장"/>
    <x v="2856"/>
    <x v="0"/>
  </r>
  <r>
    <x v="79"/>
    <x v="79"/>
    <s v="비케이시(BKC)"/>
    <d v="2023-03-24T00:00:00"/>
    <s v="20230324-4010-1"/>
    <s v="HUD Stage"/>
    <x v="250"/>
    <x v="0"/>
  </r>
  <r>
    <x v="79"/>
    <x v="79"/>
    <s v="디에스티반도체"/>
    <d v="2023-03-25T00:00:00"/>
    <s v="20230325-4007-1"/>
    <s v="Wafer Sawing(4분할 PD)"/>
    <x v="1668"/>
    <x v="0"/>
  </r>
  <r>
    <x v="79"/>
    <x v="79"/>
    <s v="경원산업주식회사"/>
    <d v="2023-03-25T00:00:00"/>
    <s v="20230325-4016-1"/>
    <s v="초음파진동자(2MHz)"/>
    <x v="4143"/>
    <x v="0"/>
  </r>
  <r>
    <x v="79"/>
    <x v="79"/>
    <s v="주식회사 거성정밀"/>
    <d v="2023-03-25T00:00:00"/>
    <s v="20230325-4017-1"/>
    <s v="OR1414F Cu Substrate"/>
    <x v="7"/>
    <x v="0"/>
  </r>
  <r>
    <x v="79"/>
    <x v="79"/>
    <s v="씬시어전자"/>
    <d v="2023-03-25T00:00:00"/>
    <s v="20230325-4025-3"/>
    <s v="LED DRIVE IC(5026GF) 외 4종"/>
    <x v="4144"/>
    <x v="0"/>
  </r>
  <r>
    <x v="79"/>
    <x v="79"/>
    <s v="우명전자산업"/>
    <d v="2023-03-25T00:00:00"/>
    <s v="20230325-4038-1"/>
    <s v="PCB(DI-6000) 외"/>
    <x v="4145"/>
    <x v="0"/>
  </r>
  <r>
    <x v="79"/>
    <x v="79"/>
    <s v="지와이테크(GY TECH)"/>
    <d v="2023-03-25T00:00:00"/>
    <s v="20230325-4042-1"/>
    <s v="Array Type LED Ass`y MPCB"/>
    <x v="1817"/>
    <x v="0"/>
  </r>
  <r>
    <x v="79"/>
    <x v="79"/>
    <s v="(미사용)제이앤티(J&amp;T)"/>
    <d v="2023-03-27T00:00:00"/>
    <s v="20230327-4005-3"/>
    <s v="테이프(ST-837FL/샘플)"/>
    <x v="483"/>
    <x v="0"/>
  </r>
  <r>
    <x v="79"/>
    <x v="79"/>
    <s v="채움하이텍"/>
    <d v="2023-03-27T00:00:00"/>
    <s v="20230327-4010-1"/>
    <s v="Guide JIG(형광체휠)"/>
    <x v="2523"/>
    <x v="0"/>
  </r>
  <r>
    <x v="79"/>
    <x v="79"/>
    <s v="우리정보시스템"/>
    <d v="2023-03-27T00:00:00"/>
    <s v="20230327-7016-1"/>
    <s v="상용차산업 혁신성장 과제 관련 프린트 토너 구매"/>
    <x v="3838"/>
    <x v="0"/>
  </r>
  <r>
    <x v="79"/>
    <x v="79"/>
    <s v="알파봉동점"/>
    <d v="2023-03-27T00:00:00"/>
    <s v="20230327-7017-1"/>
    <s v="상용차산업 혁신성장 과제 관련 바인더 외"/>
    <x v="4146"/>
    <x v="0"/>
  </r>
  <r>
    <x v="79"/>
    <x v="79"/>
    <s v="개발부"/>
    <d v="2023-03-27T00:00:00"/>
    <s v="20230327-7024-1"/>
    <s v="상용차산업 혁신성장 과제 관련 레벨센서 조립 상태 확인 및 측정 출장 외"/>
    <x v="2296"/>
    <x v="0"/>
  </r>
  <r>
    <x v="79"/>
    <x v="79"/>
    <s v="개발부"/>
    <d v="2023-03-29T00:00:00"/>
    <s v="20230329-7002-1"/>
    <s v="상용차산업 혁신성장 과제 관련 세계보안엑스포2023 전시회 참관 출장"/>
    <x v="4147"/>
    <x v="0"/>
  </r>
  <r>
    <x v="79"/>
    <x v="79"/>
    <s v="개발부"/>
    <d v="2023-03-30T00:00:00"/>
    <s v="20230330-7001-1"/>
    <s v="상용차산업 혁신성장 과제 관련 회의비"/>
    <x v="164"/>
    <x v="0"/>
  </r>
  <r>
    <x v="79"/>
    <x v="79"/>
    <s v="개발부"/>
    <d v="2023-03-31T00:00:00"/>
    <s v="20230331-7019-1"/>
    <s v="상용차산업 혁신성장 과제 관련 회의비"/>
    <x v="2253"/>
    <x v="0"/>
  </r>
  <r>
    <x v="79"/>
    <x v="79"/>
    <s v="개발부"/>
    <d v="2023-03-31T00:00:00"/>
    <s v="20230331-7055-4"/>
    <s v="1분기 개발부 인건비 대체"/>
    <x v="4148"/>
    <x v="0"/>
  </r>
  <r>
    <x v="79"/>
    <x v="79"/>
    <s v="개발부"/>
    <d v="2023-03-31T00:00:00"/>
    <s v="20230331-7064-1"/>
    <s v="1분기 연구개발비 대체- 핵심소재원천기술개발사업"/>
    <x v="4149"/>
    <x v="0"/>
  </r>
  <r>
    <x v="79"/>
    <x v="79"/>
    <s v="반도체사업부"/>
    <d v="2023-03-31T00:00:00"/>
    <s v="20230331-7064-3"/>
    <s v="1분기 연구개발비 대체- 핵심소재원천기술개발사업"/>
    <x v="4150"/>
    <x v="0"/>
  </r>
  <r>
    <x v="79"/>
    <x v="79"/>
    <s v="개발부"/>
    <d v="2023-03-31T00:00:00"/>
    <s v="20230331-7065-1"/>
    <s v="1분기 연구개발비 대체- 상용차산업 혁신성장"/>
    <x v="4151"/>
    <x v="0"/>
  </r>
  <r>
    <x v="79"/>
    <x v="79"/>
    <s v="개발부"/>
    <d v="2023-03-31T00:00:00"/>
    <s v="20230331-7066-4"/>
    <s v="1분기 결산 대체"/>
    <x v="4152"/>
    <x v="0"/>
  </r>
  <r>
    <x v="79"/>
    <x v="79"/>
    <s v="개발부"/>
    <d v="2023-04-01T00:00:00"/>
    <s v="20230401-7007-4"/>
    <s v="1분기 결산 대체 취소"/>
    <x v="4153"/>
    <x v="0"/>
  </r>
  <r>
    <x v="79"/>
    <x v="79"/>
    <s v="나노종합기술원"/>
    <d v="2023-04-11T00:00:00"/>
    <s v="20230411-7008-1"/>
    <s v="진공 Reflow 장비 사용신청비"/>
    <x v="4154"/>
    <x v="0"/>
  </r>
  <r>
    <x v="79"/>
    <x v="79"/>
    <s v="인텍"/>
    <d v="2023-04-25T00:00:00"/>
    <s v="20230425-4003-3"/>
    <s v="Top Washer 외"/>
    <x v="1768"/>
    <x v="0"/>
  </r>
  <r>
    <x v="79"/>
    <x v="79"/>
    <s v="(주)유피테크"/>
    <d v="2023-04-25T00:00:00"/>
    <s v="20230425-4045-3"/>
    <s v="METAL MASK(KPS-CTVN/LIGHT-ON) 외"/>
    <x v="452"/>
    <x v="0"/>
  </r>
  <r>
    <x v="79"/>
    <x v="79"/>
    <s v="세원옵틱스(주)"/>
    <d v="2023-04-25T00:00:00"/>
    <s v="20230425-4047-3"/>
    <s v="Window glass(Φ23×0.6t)"/>
    <x v="4155"/>
    <x v="0"/>
  </r>
  <r>
    <x v="79"/>
    <x v="79"/>
    <s v="디에스티반도체"/>
    <d v="2023-04-25T00:00:00"/>
    <s v="20230425-4062-1"/>
    <s v="Wafer Sawing(4분할 검출기)"/>
    <x v="2641"/>
    <x v="0"/>
  </r>
  <r>
    <x v="79"/>
    <x v="79"/>
    <s v="개발부"/>
    <d v="2023-04-25T00:00:00"/>
    <s v="20230425-7011-1"/>
    <s v="상용차산업 혁신성장 과제 관련 연구수당"/>
    <x v="4156"/>
    <x v="0"/>
  </r>
  <r>
    <x v="79"/>
    <x v="79"/>
    <s v="케이씨컴플라이언스(KC Compliance)"/>
    <d v="2023-04-25T00:00:00"/>
    <s v="20230425-7017-1"/>
    <s v="PM Sensor A Type CE 인증 시험수수료"/>
    <x v="4157"/>
    <x v="0"/>
  </r>
  <r>
    <x v="79"/>
    <x v="79"/>
    <s v="주식회사오감테크놀러지"/>
    <d v="2023-04-26T00:00:00"/>
    <s v="20230426-4005-1"/>
    <s v="Ceramic Heater"/>
    <x v="4158"/>
    <x v="0"/>
  </r>
  <r>
    <x v="79"/>
    <x v="79"/>
    <s v="Daido Kogyo Co., Ltd"/>
    <d v="2023-04-26T00:00:00"/>
    <s v="20230426-4011-1"/>
    <s v="CHIP(MED7P5)"/>
    <x v="3294"/>
    <x v="0"/>
  </r>
  <r>
    <x v="79"/>
    <x v="79"/>
    <s v="반도체사업부"/>
    <d v="2023-05-13T00:00:00"/>
    <s v="20230513-7001-1"/>
    <s v="핵심소재 원천기술 과제 관련 학술논물 발표 출장비"/>
    <x v="1228"/>
    <x v="0"/>
  </r>
  <r>
    <x v="79"/>
    <x v="79"/>
    <s v="한결정밀조각"/>
    <d v="2023-05-15T00:00:00"/>
    <s v="20230515-4002-1"/>
    <s v="AL명판(435*310*2T)"/>
    <x v="4159"/>
    <x v="0"/>
  </r>
  <r>
    <x v="79"/>
    <x v="79"/>
    <s v="반도체사업부"/>
    <d v="2023-05-22T00:00:00"/>
    <s v="20230522-7013-1"/>
    <s v="핵심소재 원천기술개발 사업 kick-off 회의 비용"/>
    <x v="581"/>
    <x v="0"/>
  </r>
  <r>
    <x v="79"/>
    <x v="79"/>
    <s v="인텍"/>
    <d v="2023-05-25T00:00:00"/>
    <s v="20230525-4010-3"/>
    <s v="BOAT(3CH LED MODULE)"/>
    <x v="2641"/>
    <x v="0"/>
  </r>
  <r>
    <x v="79"/>
    <x v="79"/>
    <s v="세원옵틱스(주)"/>
    <d v="2023-05-25T00:00:00"/>
    <s v="20230525-4018-1"/>
    <s v="RGBY_Color_Wheel"/>
    <x v="3693"/>
    <x v="0"/>
  </r>
  <r>
    <x v="79"/>
    <x v="79"/>
    <s v="이비테크(주)_조명"/>
    <d v="2023-05-25T00:00:00"/>
    <s v="20230525-4019-1"/>
    <s v="방습등(IP66) 40W 외"/>
    <x v="4160"/>
    <x v="0"/>
  </r>
  <r>
    <x v="79"/>
    <x v="79"/>
    <s v="(주)유피테크"/>
    <d v="2023-05-25T00:00:00"/>
    <s v="20230525-4054-3"/>
    <s v="METAL MASK(PM SENSOR_REV10)"/>
    <x v="75"/>
    <x v="0"/>
  </r>
  <r>
    <x v="79"/>
    <x v="79"/>
    <s v="(주)한국알루미늄"/>
    <d v="2023-05-25T00:00:00"/>
    <s v="20230525-4057-3"/>
    <s v="AL CASE B2 외"/>
    <x v="1471"/>
    <x v="0"/>
  </r>
  <r>
    <x v="79"/>
    <x v="79"/>
    <s v="지와이테크(GY TECH)"/>
    <d v="2023-05-25T00:00:00"/>
    <s v="20230525-4060-1"/>
    <s v="MPCB(MB_POC_LED)"/>
    <x v="1167"/>
    <x v="0"/>
  </r>
  <r>
    <x v="79"/>
    <x v="79"/>
    <s v="서현전자"/>
    <d v="2023-05-25T00:00:00"/>
    <s v="20230525-4064-1"/>
    <s v="APD 검토용 Rigid PCB"/>
    <x v="4161"/>
    <x v="0"/>
  </r>
  <r>
    <x v="79"/>
    <x v="79"/>
    <s v="씬시어전자"/>
    <d v="2023-05-25T00:00:00"/>
    <s v="20230525-4070-3"/>
    <s v="LED(LEMWA33X75GX100A) 외"/>
    <x v="4162"/>
    <x v="0"/>
  </r>
  <r>
    <x v="79"/>
    <x v="79"/>
    <s v="주식회사마루디자인"/>
    <d v="2023-05-26T00:00:00"/>
    <s v="20230526-4007-1"/>
    <s v="Holder Mock-up"/>
    <x v="627"/>
    <x v="0"/>
  </r>
  <r>
    <x v="79"/>
    <x v="79"/>
    <s v="개발부"/>
    <d v="2023-05-26T00:00:00"/>
    <s v="20230526-7007-1"/>
    <s v="핵심소재-대한화학회 학술논문 발표 시 경비"/>
    <x v="4163"/>
    <x v="0"/>
  </r>
  <r>
    <x v="79"/>
    <x v="79"/>
    <s v="나노종합기술원"/>
    <d v="2023-06-07T00:00:00"/>
    <s v="20230607-7014-1"/>
    <s v="진공 Reflow 장비 사용신청비"/>
    <x v="4164"/>
    <x v="0"/>
  </r>
  <r>
    <x v="79"/>
    <x v="79"/>
    <s v="SCHOTT GLASS MALAYSIA COMPONENTS SDN.BHD."/>
    <d v="2023-06-08T00:00:00"/>
    <s v="20230608-4001-1"/>
    <s v="Yellow 형광체(SYB35) 외"/>
    <x v="3300"/>
    <x v="0"/>
  </r>
  <r>
    <x v="79"/>
    <x v="79"/>
    <s v="반도체사업부"/>
    <d v="2023-06-16T00:00:00"/>
    <s v="20230616-7016-1"/>
    <s v="핵심소재-핵심소재 원천 기술개발사업 진행을 위한 점검회의"/>
    <x v="2596"/>
    <x v="0"/>
  </r>
  <r>
    <x v="79"/>
    <x v="79"/>
    <s v="개발부"/>
    <d v="2023-06-19T00:00:00"/>
    <s v="20230619-7008-1"/>
    <s v="지역특화산업육성 과제 관련 고무패커 컨트롤러 설치 구조 논의 출장"/>
    <x v="1656"/>
    <x v="0"/>
  </r>
  <r>
    <x v="79"/>
    <x v="79"/>
    <s v="공감 특허법률사무소"/>
    <d v="2023-06-19T00:00:00"/>
    <s v="20230619-7009-1"/>
    <s v="지역특화산업육성 과제 관련 &quot;관로 이동 로봇 중심 정렬장치&quot; 특허출원비"/>
    <x v="1327"/>
    <x v="0"/>
  </r>
  <r>
    <x v="79"/>
    <x v="79"/>
    <s v="엘펙"/>
    <d v="2023-06-22T00:00:00"/>
    <s v="20230622-4001-1"/>
    <s v="민군기술이전사업 과제 관련 JIG(VCSEL 특성평가용)"/>
    <x v="52"/>
    <x v="0"/>
  </r>
  <r>
    <x v="79"/>
    <x v="79"/>
    <s v="주식회사 그린텍"/>
    <d v="2023-06-25T00:00:00"/>
    <s v="20230625-4006-1"/>
    <s v="PCB(DLP269-07FB-E1)"/>
    <x v="4165"/>
    <x v="0"/>
  </r>
  <r>
    <x v="79"/>
    <x v="79"/>
    <s v="인텍"/>
    <d v="2023-06-25T00:00:00"/>
    <s v="20230625-4009-3"/>
    <s v="BOAT(OR1414F)"/>
    <x v="3614"/>
    <x v="0"/>
  </r>
  <r>
    <x v="79"/>
    <x v="79"/>
    <s v="주식회사 거성정밀"/>
    <d v="2023-06-25T00:00:00"/>
    <s v="20230625-4032-1"/>
    <s v="Al 10계열 외"/>
    <x v="296"/>
    <x v="0"/>
  </r>
  <r>
    <x v="79"/>
    <x v="79"/>
    <s v="(주)유피테크"/>
    <d v="2023-06-26T00:00:00"/>
    <s v="20230626-4007-3"/>
    <s v="METAL MASK(0.1T) 외"/>
    <x v="3598"/>
    <x v="0"/>
  </r>
  <r>
    <x v="79"/>
    <x v="79"/>
    <s v="The Indium Corporation of America"/>
    <d v="2023-06-26T00:00:00"/>
    <s v="20230626-4029-1"/>
    <s v="Silver Sintering"/>
    <x v="3303"/>
    <x v="0"/>
  </r>
  <r>
    <x v="79"/>
    <x v="79"/>
    <s v="개발부"/>
    <d v="2023-06-27T00:00:00"/>
    <s v="20230627-7003-1"/>
    <s v="민군기술이전사업 과제 관련 기술 협의 출장"/>
    <x v="376"/>
    <x v="0"/>
  </r>
  <r>
    <x v="79"/>
    <x v="79"/>
    <s v="개발부"/>
    <d v="2023-06-28T00:00:00"/>
    <s v="20230628-7003-1"/>
    <s v="민군기술이전사업 과제 관련 세라믹 substrate 조립 관련 기술협의 출장"/>
    <x v="561"/>
    <x v="0"/>
  </r>
  <r>
    <x v="79"/>
    <x v="79"/>
    <s v="반도체사업부"/>
    <d v="2023-06-29T00:00:00"/>
    <s v="20230629-7007-1"/>
    <s v="핵심소재-wafer siluble silicon QD 세미나 후 식비"/>
    <x v="4166"/>
    <x v="0"/>
  </r>
  <r>
    <x v="79"/>
    <x v="79"/>
    <s v="세미원"/>
    <d v="2023-06-30T00:00:00"/>
    <s v="20230630-4002-1"/>
    <s v="Probe Card(4분할 검출기)"/>
    <x v="1035"/>
    <x v="0"/>
  </r>
  <r>
    <x v="79"/>
    <x v="79"/>
    <s v="개발부"/>
    <d v="2023-06-30T00:00:00"/>
    <s v="20230630-7020-1"/>
    <s v="민군기술이전사업 과제 관련 Cap&amp;Stem 협의 건 외 출장"/>
    <x v="4167"/>
    <x v="0"/>
  </r>
  <r>
    <x v="79"/>
    <x v="79"/>
    <s v="개발부"/>
    <d v="2023-06-30T00:00:00"/>
    <s v="20230630-7021-1"/>
    <s v="민군기술이전사업 과제 관련 세라믹 Substrate 기술 협의 출장"/>
    <x v="4168"/>
    <x v="0"/>
  </r>
  <r>
    <x v="79"/>
    <x v="79"/>
    <s v="개발부"/>
    <d v="2023-06-30T00:00:00"/>
    <s v="20230630-7073-4"/>
    <s v="2분기 개발부 인건비 대체"/>
    <x v="4169"/>
    <x v="0"/>
  </r>
  <r>
    <x v="79"/>
    <x v="79"/>
    <s v="개발부"/>
    <d v="2023-06-30T00:00:00"/>
    <s v="20230630-7076-4"/>
    <s v="2분기 결산 대체"/>
    <x v="4170"/>
    <x v="0"/>
  </r>
  <r>
    <x v="79"/>
    <x v="79"/>
    <s v="개발부"/>
    <d v="2023-06-30T00:00:00"/>
    <s v="20230630-7078-1"/>
    <s v="2분기 연구개발비 대체- 핵심소재원천기술개발사업"/>
    <x v="4171"/>
    <x v="0"/>
  </r>
  <r>
    <x v="79"/>
    <x v="79"/>
    <s v="반도체사업부"/>
    <d v="2023-06-30T00:00:00"/>
    <s v="20230630-7078-3"/>
    <s v="2분기 연구개발비 대체- 핵심소재원천기술개발사업"/>
    <x v="4172"/>
    <x v="0"/>
  </r>
  <r>
    <x v="79"/>
    <x v="79"/>
    <s v="개발부"/>
    <d v="2023-06-30T00:00:00"/>
    <s v="20230630-7079-1"/>
    <s v="2분기 연구개발비 대체- 상용차산업 혁신성장"/>
    <x v="4173"/>
    <x v="0"/>
  </r>
  <r>
    <x v="79"/>
    <x v="79"/>
    <s v="개발부"/>
    <d v="2023-06-30T00:00:00"/>
    <s v="20230630-7080-1"/>
    <s v="2분기 연구개발비 대체- 지역특화산업육성"/>
    <x v="4174"/>
    <x v="0"/>
  </r>
  <r>
    <x v="79"/>
    <x v="79"/>
    <s v="개발부"/>
    <d v="2023-06-30T00:00:00"/>
    <s v="20230630-7081-1"/>
    <s v="2분기 연구개발비 대체- 민군기술이전사업"/>
    <x v="4175"/>
    <x v="0"/>
  </r>
  <r>
    <x v="79"/>
    <x v="79"/>
    <s v="우명전자산업"/>
    <d v="2023-07-01T00:00:00"/>
    <s v="20230701-4001-1"/>
    <s v="민군기술이전사업 과제 관련 평가용 PCB(FR-4, 1.6T)"/>
    <x v="2487"/>
    <x v="0"/>
  </r>
  <r>
    <x v="79"/>
    <x v="79"/>
    <s v="개발부"/>
    <d v="2023-07-01T00:00:00"/>
    <s v="20230701-7005-4"/>
    <s v="2분기 결산 대체 취소"/>
    <x v="4176"/>
    <x v="0"/>
  </r>
  <r>
    <x v="79"/>
    <x v="79"/>
    <s v="(주)알앤비코리아"/>
    <d v="2023-07-03T00:00:00"/>
    <s v="20230703-4004-1"/>
    <s v="CONNECTOR"/>
    <x v="4177"/>
    <x v="0"/>
  </r>
  <r>
    <x v="79"/>
    <x v="79"/>
    <s v="개발부"/>
    <d v="2023-07-07T00:00:00"/>
    <s v="20230707-7001-1"/>
    <s v="지역특화산업육성 과제 관련 회의비"/>
    <x v="4178"/>
    <x v="0"/>
  </r>
  <r>
    <x v="79"/>
    <x v="79"/>
    <s v="The Indium Corporation of America"/>
    <d v="2023-07-10T00:00:00"/>
    <s v="20230710-4002-1"/>
    <s v="80AU 20SN SQUARE"/>
    <x v="3307"/>
    <x v="0"/>
  </r>
  <r>
    <x v="79"/>
    <x v="79"/>
    <s v="개발부"/>
    <d v="2023-07-13T00:00:00"/>
    <s v="20230713-7006-1"/>
    <s v="민군기술이전사업 과제 관련 Metal 패키지 협의건 출장"/>
    <x v="4179"/>
    <x v="0"/>
  </r>
  <r>
    <x v="79"/>
    <x v="79"/>
    <s v="RAYTRONJAPAN"/>
    <d v="2023-07-14T00:00:00"/>
    <s v="20230714-4001-1"/>
    <s v="텅스텐 Lamp"/>
    <x v="620"/>
    <x v="0"/>
  </r>
  <r>
    <x v="79"/>
    <x v="79"/>
    <s v="(주)일진전자산업"/>
    <d v="2023-07-17T00:00:00"/>
    <s v="20230717-4002-1"/>
    <s v="CABLE(Noise 개선용)"/>
    <x v="4180"/>
    <x v="0"/>
  </r>
  <r>
    <x v="79"/>
    <x v="79"/>
    <s v="반도체사업부"/>
    <d v="2023-07-17T00:00:00"/>
    <s v="20230717-7023-1"/>
    <s v="핵심소재-QD공인인증방법 논의 및 성능향상을 위한 세미나"/>
    <x v="621"/>
    <x v="0"/>
  </r>
  <r>
    <x v="79"/>
    <x v="79"/>
    <s v="개발부"/>
    <d v="2023-07-19T00:00:00"/>
    <s v="20230719-7001-1"/>
    <s v="민군기술이전사업 과제 관련 KOM / SRR 진행 건 출장 외"/>
    <x v="4124"/>
    <x v="0"/>
  </r>
  <r>
    <x v="79"/>
    <x v="79"/>
    <s v="우명전자산업"/>
    <d v="2023-07-20T00:00:00"/>
    <s v="20230720-4002-1"/>
    <s v="민군기술이전사업 과제 관련 평가용 PCB(FR-4/1.6T/2LYR)"/>
    <x v="483"/>
    <x v="0"/>
  </r>
  <r>
    <x v="79"/>
    <x v="79"/>
    <s v="주식회사오감테크놀러지"/>
    <d v="2023-07-20T00:00:00"/>
    <s v="20230720-4003-1"/>
    <s v="Ceramic Heater"/>
    <x v="4181"/>
    <x v="0"/>
  </r>
  <r>
    <x v="79"/>
    <x v="79"/>
    <s v="개발부"/>
    <d v="2023-07-20T00:00:00"/>
    <s v="20230720-7003-1"/>
    <s v="지역특화산업육성 과제 관련 패커 구동장치 가공 문의 출장"/>
    <x v="4182"/>
    <x v="0"/>
  </r>
  <r>
    <x v="79"/>
    <x v="79"/>
    <s v="(주)유피테크"/>
    <d v="2023-07-25T00:00:00"/>
    <s v="20230725-4022-1"/>
    <s v="Solder Mask(230602) 외"/>
    <x v="53"/>
    <x v="0"/>
  </r>
  <r>
    <x v="79"/>
    <x v="79"/>
    <s v="(주)실텍"/>
    <d v="2023-07-25T00:00:00"/>
    <s v="20230725-4028-1"/>
    <s v="민군기술이전사업 과제 관련 STEM(VCSEL 평가용, TO-46)"/>
    <x v="41"/>
    <x v="0"/>
  </r>
  <r>
    <x v="79"/>
    <x v="79"/>
    <s v="서현전자"/>
    <d v="2023-07-25T00:00:00"/>
    <s v="20230725-4051-1"/>
    <s v="PCB(Rigid-PCB)"/>
    <x v="1998"/>
    <x v="0"/>
  </r>
  <r>
    <x v="79"/>
    <x v="79"/>
    <s v="주식회사 거성정밀"/>
    <d v="2023-07-25T00:00:00"/>
    <s v="20230725-4070-1"/>
    <s v="Al Wheel(10계열) Ni 도금 외"/>
    <x v="4183"/>
    <x v="0"/>
  </r>
  <r>
    <x v="79"/>
    <x v="79"/>
    <s v="지와이테크(GY TECH)"/>
    <d v="2023-07-25T00:00:00"/>
    <s v="20230725-4072-1"/>
    <s v="다이요 고연성 PSR Ink 외"/>
    <x v="4184"/>
    <x v="0"/>
  </r>
  <r>
    <x v="79"/>
    <x v="79"/>
    <s v="나노종합기술원"/>
    <d v="2023-07-25T00:00:00"/>
    <s v="20230725-7012-1"/>
    <s v="진공 Reflow 장비 사용신청비"/>
    <x v="4185"/>
    <x v="0"/>
  </r>
  <r>
    <x v="79"/>
    <x v="79"/>
    <s v="디에스티반도체"/>
    <d v="2023-07-26T00:00:00"/>
    <s v="20230726-4008-1"/>
    <s v="Wafer Sawing(4분할 검출기)"/>
    <x v="695"/>
    <x v="0"/>
  </r>
  <r>
    <x v="79"/>
    <x v="79"/>
    <s v="개발부"/>
    <d v="2023-07-26T00:00:00"/>
    <s v="20230726-7006-1"/>
    <s v="민군기술이전사업 과제 관련 절충교역 관련 제품 소개 출장 외"/>
    <x v="4186"/>
    <x v="0"/>
  </r>
  <r>
    <x v="79"/>
    <x v="79"/>
    <s v="개발부"/>
    <d v="2023-07-28T00:00:00"/>
    <s v="20230728-7006-1"/>
    <s v="지역특화산업육성 과제 관련 회의비"/>
    <x v="1980"/>
    <x v="0"/>
  </r>
  <r>
    <x v="79"/>
    <x v="79"/>
    <s v="지비아이"/>
    <d v="2023-08-08T00:00:00"/>
    <s v="20230808-7009-1"/>
    <s v="핵심소재 원천기술 과제 관련 글로브박스"/>
    <x v="4187"/>
    <x v="0"/>
  </r>
  <r>
    <x v="79"/>
    <x v="79"/>
    <s v="개발부"/>
    <d v="2023-08-08T00:00:00"/>
    <s v="20230808-7010-1"/>
    <s v="지역특화산업육성 과제 관련 딥러닝 비전 기술개발 미팅 출장"/>
    <x v="4188"/>
    <x v="0"/>
  </r>
  <r>
    <x v="79"/>
    <x v="79"/>
    <s v="반도체사업부"/>
    <d v="2023-08-09T00:00:00"/>
    <s v="20230809-7007-1"/>
    <s v="핵심소재-한국화학공학회 회원등록(김소정기사)"/>
    <x v="2523"/>
    <x v="0"/>
  </r>
  <r>
    <x v="79"/>
    <x v="79"/>
    <s v="반도체사업부"/>
    <d v="2023-08-09T00:00:00"/>
    <s v="20230809-7007-2"/>
    <s v="핵심소재-한국공업화학회 회원등록(김소정기사)"/>
    <x v="1718"/>
    <x v="0"/>
  </r>
  <r>
    <x v="79"/>
    <x v="79"/>
    <s v="(주)다이브텍"/>
    <d v="2023-08-10T00:00:00"/>
    <s v="20230810-4001-1"/>
    <s v="지역특화산업육성 과제 관련 컨트롤러 목업 외"/>
    <x v="4189"/>
    <x v="0"/>
  </r>
  <r>
    <x v="79"/>
    <x v="79"/>
    <s v="주식회사오감테크놀러지"/>
    <d v="2023-08-21T00:00:00"/>
    <s v="20230821-4001-1"/>
    <s v="Ceramic Heater"/>
    <x v="4190"/>
    <x v="0"/>
  </r>
  <r>
    <x v="79"/>
    <x v="79"/>
    <s v="개발부"/>
    <d v="2023-08-21T00:00:00"/>
    <s v="20230821-7003-1"/>
    <s v="민군기술이전사업 과제 관련 신뢰성 시험 문의 출장"/>
    <x v="4191"/>
    <x v="0"/>
  </r>
  <r>
    <x v="79"/>
    <x v="79"/>
    <s v="개발부"/>
    <d v="2023-08-21T00:00:00"/>
    <s v="20230821-7005-1"/>
    <s v="지역특화산업육성 과제 관련 전시회 참관 출장"/>
    <x v="4192"/>
    <x v="0"/>
  </r>
  <r>
    <x v="79"/>
    <x v="79"/>
    <s v="개발부"/>
    <d v="2023-08-22T00:00:00"/>
    <s v="20230822-7013-1"/>
    <s v="민군기술이전사업 과제 관련 전시회 참관 출장 외"/>
    <x v="4193"/>
    <x v="0"/>
  </r>
  <r>
    <x v="79"/>
    <x v="79"/>
    <s v="개발부"/>
    <d v="2023-08-23T00:00:00"/>
    <s v="20230823-7013-1"/>
    <s v="지역특화산업육성 과제 관련 RADAR 기술문의 출장"/>
    <x v="670"/>
    <x v="0"/>
  </r>
  <r>
    <x v="79"/>
    <x v="79"/>
    <s v="개발부"/>
    <d v="2023-08-24T00:00:00"/>
    <s v="20230824-7002-1"/>
    <s v="민군기술이전사업 과제 관련 PCB 제작 관련 출장"/>
    <x v="4194"/>
    <x v="0"/>
  </r>
  <r>
    <x v="79"/>
    <x v="79"/>
    <s v="인텍"/>
    <d v="2023-08-25T00:00:00"/>
    <s v="20230825-4004-1"/>
    <s v="BOAT(세라믹 형광체 휠)"/>
    <x v="70"/>
    <x v="0"/>
  </r>
  <r>
    <x v="79"/>
    <x v="79"/>
    <s v="부광하이텍(주)"/>
    <d v="2023-08-25T00:00:00"/>
    <s v="20230825-4018-3"/>
    <s v="TRAY(4분할 검출기)"/>
    <x v="3230"/>
    <x v="0"/>
  </r>
  <r>
    <x v="79"/>
    <x v="79"/>
    <s v="(주)유피테크"/>
    <d v="2023-08-25T00:00:00"/>
    <s v="20230825-4026-3"/>
    <s v="Solder Mask(230810)"/>
    <x v="75"/>
    <x v="0"/>
  </r>
  <r>
    <x v="79"/>
    <x v="79"/>
    <s v="주식회사 거성정밀"/>
    <d v="2023-08-25T00:00:00"/>
    <s v="20230825-4033-1"/>
    <s v="Al Wheel(Ni 도금) 외"/>
    <x v="3783"/>
    <x v="0"/>
  </r>
  <r>
    <x v="79"/>
    <x v="79"/>
    <s v="지와이테크(GY TECH)"/>
    <d v="2023-08-25T00:00:00"/>
    <s v="20230825-4056-1"/>
    <s v="다이요 고연성 PSR Ink 외"/>
    <x v="4195"/>
    <x v="0"/>
  </r>
  <r>
    <x v="79"/>
    <x v="79"/>
    <s v="제이에스테크"/>
    <d v="2023-08-25T00:00:00"/>
    <s v="20230825-4074-1"/>
    <s v="AI Plate(Alanod 42700AG)"/>
    <x v="1775"/>
    <x v="0"/>
  </r>
  <r>
    <x v="79"/>
    <x v="79"/>
    <s v="반도체사업부"/>
    <d v="2023-08-31T00:00:00"/>
    <s v="20230831-7035-1"/>
    <s v="핵심소재-핵심소재 원천 기술개발사업 진행을 위한 점검회의비"/>
    <x v="4196"/>
    <x v="0"/>
  </r>
  <r>
    <x v="79"/>
    <x v="79"/>
    <s v="The Indium Corporation of America"/>
    <d v="2023-09-01T00:00:00"/>
    <s v="20230901-4002-1"/>
    <s v="SQUAREAU-33941-TP"/>
    <x v="3314"/>
    <x v="0"/>
  </r>
  <r>
    <x v="79"/>
    <x v="79"/>
    <s v="인지니어스 주식회사"/>
    <d v="2023-09-04T00:00:00"/>
    <s v="20230904-4004-1"/>
    <s v="지역특화산업육성 과제 관련 JIG"/>
    <x v="342"/>
    <x v="0"/>
  </r>
  <r>
    <x v="79"/>
    <x v="79"/>
    <s v="개발부"/>
    <d v="2023-09-04T00:00:00"/>
    <s v="20230904-7017-1"/>
    <s v="지역특화산업육성 과제 관련 회의비"/>
    <x v="4197"/>
    <x v="0"/>
  </r>
  <r>
    <x v="79"/>
    <x v="79"/>
    <s v="(주)엔티렉스"/>
    <d v="2023-09-05T00:00:00"/>
    <s v="20230905-7004-1"/>
    <s v="지역특화산업육성 과제 관련 사무용품"/>
    <x v="4198"/>
    <x v="0"/>
  </r>
  <r>
    <x v="79"/>
    <x v="79"/>
    <s v="개발부"/>
    <d v="2023-09-05T00:00:00"/>
    <s v="20230905-7005-1"/>
    <s v="민군기술이전사업 과제 관련 패키지 자기장 시물레이션 기술협의 출장"/>
    <x v="4199"/>
    <x v="0"/>
  </r>
  <r>
    <x v="79"/>
    <x v="79"/>
    <s v="개발부"/>
    <d v="2023-09-06T00:00:00"/>
    <s v="20230906-7003-1"/>
    <s v="지역특화산업육성 과제 관련 RADAR 현장평가 참관 외 출장"/>
    <x v="164"/>
    <x v="0"/>
  </r>
  <r>
    <x v="79"/>
    <x v="79"/>
    <s v="개발부"/>
    <d v="2023-09-07T00:00:00"/>
    <s v="20230907-7002-1"/>
    <s v="민군기술이전사업 과제 관련 회의비"/>
    <x v="4200"/>
    <x v="0"/>
  </r>
  <r>
    <x v="79"/>
    <x v="79"/>
    <s v="개발부"/>
    <d v="2023-09-08T00:00:00"/>
    <s v="20230908-7005-1"/>
    <s v="지역특화산업육성 과제 관련 과제 진행사항 체크 외 출장"/>
    <x v="4201"/>
    <x v="0"/>
  </r>
  <r>
    <x v="79"/>
    <x v="79"/>
    <s v="개발부"/>
    <d v="2023-09-11T00:00:00"/>
    <s v="20230911-7003-1"/>
    <s v="민군기술이전사업 과제 관련 패키지 관련 협의 출장 외"/>
    <x v="4202"/>
    <x v="0"/>
  </r>
  <r>
    <x v="79"/>
    <x v="79"/>
    <s v="개발부"/>
    <d v="2023-09-11T00:00:00"/>
    <s v="20230911-7004-1"/>
    <s v="지역특화산업육성 과제 관련 RADAR 기술문의 및 제품운용 확인 외 출장"/>
    <x v="2312"/>
    <x v="0"/>
  </r>
  <r>
    <x v="79"/>
    <x v="79"/>
    <s v="개발부"/>
    <d v="2023-09-11T00:00:00"/>
    <s v="20230911-7014-1"/>
    <s v="민군기술이전사업 과제 관련 측정 장비 협의 출장"/>
    <x v="4160"/>
    <x v="0"/>
  </r>
  <r>
    <x v="79"/>
    <x v="79"/>
    <s v="개발부"/>
    <d v="2023-09-11T00:00:00"/>
    <s v="20230911-7018-1"/>
    <s v="민군기술이전사업 과제 관련 전시회 참관 출장"/>
    <x v="4203"/>
    <x v="0"/>
  </r>
  <r>
    <x v="79"/>
    <x v="79"/>
    <s v="개발부"/>
    <d v="2023-09-13T00:00:00"/>
    <s v="20230913-7002-1"/>
    <s v="지역특화산업육성 과제 관련 회의비"/>
    <x v="74"/>
    <x v="0"/>
  </r>
  <r>
    <x v="79"/>
    <x v="79"/>
    <s v="개발부"/>
    <d v="2023-09-14T00:00:00"/>
    <s v="20230914-7003-1"/>
    <s v="민군기술이전사업 과제 관련 히터 프린팅 Material에 대한 협의 진행 출장"/>
    <x v="4204"/>
    <x v="0"/>
  </r>
  <r>
    <x v="79"/>
    <x v="79"/>
    <s v="클랩"/>
    <d v="2023-09-14T00:00:00"/>
    <s v="20230914-7005-1"/>
    <s v="핵심소재 원천기술 3단계 4차년도 양자점 합성용 시약류 구매 건"/>
    <x v="4205"/>
    <x v="0"/>
  </r>
  <r>
    <x v="79"/>
    <x v="79"/>
    <s v="(주)현대전기"/>
    <d v="2023-09-18T00:00:00"/>
    <s v="20230918-7022-1"/>
    <s v="지역특화산업육성 과제 관련 케이블타이"/>
    <x v="1735"/>
    <x v="0"/>
  </r>
  <r>
    <x v="79"/>
    <x v="79"/>
    <s v="반도체사업부"/>
    <d v="2023-09-18T00:00:00"/>
    <s v="20230918-7023-1"/>
    <s v="핵심소재-핵심소재 원천 기술개발사업 진행을 위한 세미나 진행"/>
    <x v="722"/>
    <x v="0"/>
  </r>
  <r>
    <x v="79"/>
    <x v="79"/>
    <s v="개발부"/>
    <d v="2023-09-19T00:00:00"/>
    <s v="20230919-7007-1"/>
    <s v="지역특화산업육성 과제 관련 국제 시큐리티 콘퍼런스 참관 출장"/>
    <x v="4206"/>
    <x v="0"/>
  </r>
  <r>
    <x v="79"/>
    <x v="79"/>
    <s v="부일이화학"/>
    <d v="2023-09-20T00:00:00"/>
    <s v="20230920-7012-1"/>
    <s v="핵심소재- 소모품류 구매 건"/>
    <x v="4207"/>
    <x v="0"/>
  </r>
  <r>
    <x v="79"/>
    <x v="79"/>
    <s v="개발부"/>
    <d v="2023-09-20T00:00:00"/>
    <s v="20230920-7013-1"/>
    <s v="민군기술이전사업 과제 관련 전시회 참관 출장"/>
    <x v="1121"/>
    <x v="0"/>
  </r>
  <r>
    <x v="79"/>
    <x v="79"/>
    <s v="나노종합기술원"/>
    <d v="2023-09-20T00:00:00"/>
    <s v="20230920-7015-1"/>
    <s v="진공 Reflow 장비 사용신청비"/>
    <x v="4164"/>
    <x v="0"/>
  </r>
  <r>
    <x v="79"/>
    <x v="79"/>
    <s v="개발부"/>
    <d v="2023-09-20T00:00:00"/>
    <s v="20230920-7016-1"/>
    <s v="민군기술이전사업 과제 관련 세라믹 Substrate 조립관련 기술협의 출장"/>
    <x v="4208"/>
    <x v="0"/>
  </r>
  <r>
    <x v="79"/>
    <x v="79"/>
    <s v="한국전자기술연구원"/>
    <d v="2023-09-21T00:00:00"/>
    <s v="20230921-7018-1"/>
    <s v="HUD LED CSP 변경품에 대한 열저항 측정 수수료"/>
    <x v="250"/>
    <x v="0"/>
  </r>
  <r>
    <x v="79"/>
    <x v="79"/>
    <s v="큐알티 주식회사"/>
    <d v="2023-09-21T00:00:00"/>
    <s v="20230921-7019-1"/>
    <s v="HUD LED CSP 변경품에 대한 정밀 분석 시험비"/>
    <x v="4209"/>
    <x v="0"/>
  </r>
  <r>
    <x v="79"/>
    <x v="79"/>
    <s v="개발부"/>
    <d v="2023-09-21T00:00:00"/>
    <s v="20230921-7022-1"/>
    <s v="민군기술이전사업 과제 관련 TEC 협의 건 외 출장"/>
    <x v="3948"/>
    <x v="0"/>
  </r>
  <r>
    <x v="79"/>
    <x v="79"/>
    <s v="반도체사업부"/>
    <d v="2023-09-21T00:00:00"/>
    <s v="20230921-7027-1"/>
    <s v="핵심소재-세미나 비용"/>
    <x v="4126"/>
    <x v="0"/>
  </r>
  <r>
    <x v="79"/>
    <x v="79"/>
    <s v="개발부"/>
    <d v="2023-09-22T00:00:00"/>
    <s v="20230922-7002-1"/>
    <s v="민군기술이전사업 과제 관련 패키지 기술협의 출장"/>
    <x v="4210"/>
    <x v="0"/>
  </r>
  <r>
    <x v="79"/>
    <x v="79"/>
    <s v="인텍"/>
    <d v="2023-09-25T00:00:00"/>
    <s v="20230925-4009-1"/>
    <s v="BOAT(White LED)"/>
    <x v="3614"/>
    <x v="0"/>
  </r>
  <r>
    <x v="79"/>
    <x v="79"/>
    <s v="(주)유피테크"/>
    <d v="2023-09-25T00:00:00"/>
    <s v="20230925-4020-3"/>
    <s v="Solder Mask(White LED)"/>
    <x v="75"/>
    <x v="0"/>
  </r>
  <r>
    <x v="79"/>
    <x v="79"/>
    <s v="지와이테크(GY TECH)"/>
    <d v="2023-09-25T00:00:00"/>
    <s v="20230925-4062-1"/>
    <s v="Metal_White_LED"/>
    <x v="3615"/>
    <x v="0"/>
  </r>
  <r>
    <x v="79"/>
    <x v="79"/>
    <s v="제이에스테크"/>
    <d v="2023-09-25T00:00:00"/>
    <s v="20230925-4065-1"/>
    <s v="AL-써클반사갓(엣지벤딩형) 외"/>
    <x v="4211"/>
    <x v="0"/>
  </r>
  <r>
    <x v="79"/>
    <x v="79"/>
    <s v="보인산전"/>
    <d v="2023-09-25T00:00:00"/>
    <s v="20230925-4078-1"/>
    <s v="지역특화산업육성 과제 관련전원케이블(방수커넥터)"/>
    <x v="75"/>
    <x v="0"/>
  </r>
  <r>
    <x v="79"/>
    <x v="79"/>
    <s v="(주)영진아스텍"/>
    <d v="2023-09-26T00:00:00"/>
    <s v="20230926-4006-1"/>
    <s v="3D Stencil"/>
    <x v="4212"/>
    <x v="0"/>
  </r>
  <r>
    <x v="79"/>
    <x v="79"/>
    <s v="개발부"/>
    <d v="2023-09-26T00:00:00"/>
    <s v="20230926-7011-1"/>
    <s v="민군기술이전사업 과제 관련 비자성 패키지 협의 건 외 출장"/>
    <x v="4213"/>
    <x v="0"/>
  </r>
  <r>
    <x v="79"/>
    <x v="79"/>
    <s v="개발부"/>
    <d v="2023-09-30T00:00:00"/>
    <s v="20230930-7028-1"/>
    <s v="3분기 연구개발비 대체- 핵심소재원천기술개발사업"/>
    <x v="4214"/>
    <x v="0"/>
  </r>
  <r>
    <x v="79"/>
    <x v="79"/>
    <s v="반도체사업부"/>
    <d v="2023-09-30T00:00:00"/>
    <s v="20230930-7028-3"/>
    <s v="3분기 연구개발비 대체- 핵심소재원천기술개발사업"/>
    <x v="4215"/>
    <x v="0"/>
  </r>
  <r>
    <x v="79"/>
    <x v="79"/>
    <s v="개발부"/>
    <d v="2023-09-30T00:00:00"/>
    <s v="20230930-7029-1"/>
    <s v="3분기 연구개발비 대체- 지역특화산업육성"/>
    <x v="4216"/>
    <x v="0"/>
  </r>
  <r>
    <x v="79"/>
    <x v="79"/>
    <s v="개발부"/>
    <d v="2023-09-30T00:00:00"/>
    <s v="20230930-7030-1"/>
    <s v="3분기 연구개발비 대체- 민군기술이전사업"/>
    <x v="4217"/>
    <x v="0"/>
  </r>
  <r>
    <x v="79"/>
    <x v="79"/>
    <s v="개발부"/>
    <d v="2023-09-30T00:00:00"/>
    <s v="20230930-7034-4"/>
    <s v="3분기 개발부 인건비 대체"/>
    <x v="4218"/>
    <x v="0"/>
  </r>
  <r>
    <x v="79"/>
    <x v="79"/>
    <s v="개발부"/>
    <d v="2023-09-30T00:00:00"/>
    <s v="20230930-7035-4"/>
    <s v="3분기 결산 대체"/>
    <x v="4219"/>
    <x v="0"/>
  </r>
  <r>
    <x v="79"/>
    <x v="79"/>
    <s v="개발부"/>
    <d v="2023-10-01T00:00:00"/>
    <s v="20231001-7006-4"/>
    <s v="3분기 결산 대체 취소"/>
    <x v="4220"/>
    <x v="0"/>
  </r>
  <r>
    <x v="79"/>
    <x v="79"/>
    <s v="개발부"/>
    <d v="2023-10-11T00:00:00"/>
    <s v="20231011-7002-1"/>
    <s v="민군기술이전사업 과제 관련 회의비"/>
    <x v="2781"/>
    <x v="0"/>
  </r>
  <r>
    <x v="79"/>
    <x v="79"/>
    <s v="개발부"/>
    <d v="2023-10-11T00:00:00"/>
    <s v="20231011-7005-1"/>
    <s v="지역특화산업육성 과제 관련 회의비"/>
    <x v="1775"/>
    <x v="0"/>
  </r>
  <r>
    <x v="79"/>
    <x v="79"/>
    <s v="(주)엔티렉스"/>
    <d v="2023-10-12T00:00:00"/>
    <s v="20231012-7002-1"/>
    <s v="지역특화산업육성 과제 관련 전자부품"/>
    <x v="4221"/>
    <x v="0"/>
  </r>
  <r>
    <x v="79"/>
    <x v="79"/>
    <s v="기림전자"/>
    <d v="2023-10-12T00:00:00"/>
    <s v="20231012-7002-2"/>
    <s v="지역특화산업육성 과제 관련 전자부품"/>
    <x v="161"/>
    <x v="0"/>
  </r>
  <r>
    <x v="79"/>
    <x v="79"/>
    <s v="개발부"/>
    <d v="2023-10-13T00:00:00"/>
    <s v="20231013-7004-1"/>
    <s v="지역특화산업육성 과제 관련 시험 문의 출장"/>
    <x v="3674"/>
    <x v="0"/>
  </r>
  <r>
    <x v="79"/>
    <x v="79"/>
    <s v="(주)실텍"/>
    <d v="2023-10-16T00:00:00"/>
    <s v="20231016-4002-1"/>
    <s v="Can Welding 비(25pi Can)"/>
    <x v="3834"/>
    <x v="0"/>
  </r>
  <r>
    <x v="79"/>
    <x v="79"/>
    <s v="개발부"/>
    <d v="2023-10-17T00:00:00"/>
    <s v="20231017-7019-1"/>
    <s v="지역특화산업육성 과제 관련 RADAR 현장 시연 출장"/>
    <x v="4222"/>
    <x v="0"/>
  </r>
  <r>
    <x v="79"/>
    <x v="79"/>
    <s v="클랩"/>
    <d v="2023-10-17T00:00:00"/>
    <s v="20231017-7022-1"/>
    <s v="핵심소재- 시약류 구매 건"/>
    <x v="4223"/>
    <x v="0"/>
  </r>
  <r>
    <x v="79"/>
    <x v="79"/>
    <s v="클랩"/>
    <d v="2023-10-17T00:00:00"/>
    <s v="20231017-7023-1"/>
    <s v="핵심소재- 시약류 구매 건"/>
    <x v="4224"/>
    <x v="0"/>
  </r>
  <r>
    <x v="79"/>
    <x v="79"/>
    <s v="주식회사오감테크놀러지"/>
    <d v="2023-10-18T00:00:00"/>
    <s v="20231018-4002-1"/>
    <s v="Ceramic Heater"/>
    <x v="4225"/>
    <x v="0"/>
  </r>
  <r>
    <x v="79"/>
    <x v="79"/>
    <s v="케이오엘(KOL)"/>
    <d v="2023-10-19T00:00:00"/>
    <s v="20231019-7005-1"/>
    <s v="핵심소재- 소모품류 구매 건"/>
    <x v="250"/>
    <x v="0"/>
  </r>
  <r>
    <x v="79"/>
    <x v="79"/>
    <s v="주식회사 케미탑상사"/>
    <d v="2023-10-19T00:00:00"/>
    <s v="20231019-7006-1"/>
    <s v="핵심소재- 시약류 구매 건"/>
    <x v="4226"/>
    <x v="0"/>
  </r>
  <r>
    <x v="79"/>
    <x v="79"/>
    <s v="반도체사업부"/>
    <d v="2023-10-19T00:00:00"/>
    <s v="20231019-7010-1"/>
    <s v="핵심소재원천기술개발사업 3단계 4차년도 과제 수행을 위한 소부장뿌리 기술대전 참석 건"/>
    <x v="4227"/>
    <x v="0"/>
  </r>
  <r>
    <x v="79"/>
    <x v="79"/>
    <s v="우명전자산업"/>
    <d v="2023-10-23T00:00:00"/>
    <s v="20231023-4002-1"/>
    <s v="민군기술이전사업 과제 관련 평가용(소형 저전력 양자센서용)"/>
    <x v="2641"/>
    <x v="0"/>
  </r>
  <r>
    <x v="79"/>
    <x v="79"/>
    <s v="엔스펙트라 주식회사"/>
    <d v="2023-10-24T00:00:00"/>
    <s v="20231024-7003-1"/>
    <s v="핵심소재- 결과물 제출용 QD필름 제작"/>
    <x v="3860"/>
    <x v="0"/>
  </r>
  <r>
    <x v="79"/>
    <x v="79"/>
    <s v="지비아이"/>
    <d v="2023-10-24T00:00:00"/>
    <s v="20231024-7006-1"/>
    <s v="핵심소재-글로브박스 부품 교체 및 점검"/>
    <x v="1240"/>
    <x v="0"/>
  </r>
  <r>
    <x v="79"/>
    <x v="79"/>
    <s v="나노종합기술원"/>
    <d v="2023-10-24T00:00:00"/>
    <s v="20231024-7016-1"/>
    <s v="진공 Reflow 장비 사용신청비"/>
    <x v="4164"/>
    <x v="0"/>
  </r>
  <r>
    <x v="79"/>
    <x v="79"/>
    <s v="선플라워 에너지"/>
    <d v="2023-10-25T00:00:00"/>
    <s v="20231025-4011-1"/>
    <s v="민군기술이전사업 과제 관련 TEC(1MD03-008-04/TC) 외"/>
    <x v="4228"/>
    <x v="0"/>
  </r>
  <r>
    <x v="79"/>
    <x v="79"/>
    <s v="인텍"/>
    <d v="2023-10-25T00:00:00"/>
    <s v="20231025-4046-1"/>
    <s v="민군기술이전사업 과제 관련 Carrier Boat(76×220mm)"/>
    <x v="4229"/>
    <x v="0"/>
  </r>
  <r>
    <x v="79"/>
    <x v="79"/>
    <s v="개발부"/>
    <d v="2023-10-25T00:00:00"/>
    <s v="20231025-7023-1"/>
    <s v="민군기술이전사업 과제 관련 세라믹 Substrate 조립관련 기술협의 출장"/>
    <x v="3929"/>
    <x v="0"/>
  </r>
  <r>
    <x v="79"/>
    <x v="79"/>
    <s v="개발부"/>
    <d v="2023-10-25T00:00:00"/>
    <s v="20231025-7024-1"/>
    <s v="민군기술이전사업 과제 관련 전자부품 협의 건 출장"/>
    <x v="4230"/>
    <x v="0"/>
  </r>
  <r>
    <x v="79"/>
    <x v="79"/>
    <s v="개발부"/>
    <d v="2023-10-25T00:00:00"/>
    <s v="20231025-7025-1"/>
    <s v="민군기술이전사업 과제 관련 비도전성 실리콘 계열 에폭시 협의 출장"/>
    <x v="4027"/>
    <x v="0"/>
  </r>
  <r>
    <x v="79"/>
    <x v="79"/>
    <s v="개발부"/>
    <d v="2023-10-25T00:00:00"/>
    <s v="20231025-7028-1"/>
    <s v="민군기술이전사업 과제 관련 ADEX 2023 전시회 참관 출장 외"/>
    <x v="4231"/>
    <x v="0"/>
  </r>
  <r>
    <x v="79"/>
    <x v="79"/>
    <s v="제이에스테크"/>
    <d v="2023-10-26T00:00:00"/>
    <s v="20231026-4004-1"/>
    <s v="AL-써클반사갓 외"/>
    <x v="1790"/>
    <x v="0"/>
  </r>
  <r>
    <x v="79"/>
    <x v="79"/>
    <s v="(주)유니암"/>
    <d v="2023-10-26T00:00:00"/>
    <s v="20231026-7001-1"/>
    <s v="핵심소재- 시약류 구매 건"/>
    <x v="4232"/>
    <x v="0"/>
  </r>
  <r>
    <x v="79"/>
    <x v="79"/>
    <s v="큐알티 주식회사"/>
    <d v="2023-10-27T00:00:00"/>
    <s v="20231027-4001-1"/>
    <s v="Board/Jig"/>
    <x v="2131"/>
    <x v="0"/>
  </r>
  <r>
    <x v="79"/>
    <x v="79"/>
    <s v="반도체사업부"/>
    <d v="2023-10-27T00:00:00"/>
    <s v="20231027-7005-1"/>
    <s v="핵심소재-3단계 4차년도 한국화학공학회 가을 총회 및 학술대회 비용"/>
    <x v="4233"/>
    <x v="0"/>
  </r>
  <r>
    <x v="79"/>
    <x v="79"/>
    <s v="개발부"/>
    <d v="2023-10-30T00:00:00"/>
    <s v="20231030-7016-1"/>
    <s v="민군기술이전사업 과제 관련 Tester Concept 및 평가 검토 건 출장 외"/>
    <x v="4234"/>
    <x v="0"/>
  </r>
  <r>
    <x v="79"/>
    <x v="79"/>
    <s v="개발부"/>
    <d v="2023-10-30T00:00:00"/>
    <s v="20231030-7017-1"/>
    <s v="민군기술이전사업 과제 관련 사업관리 설명회 참석 출장 외"/>
    <x v="4235"/>
    <x v="0"/>
  </r>
  <r>
    <x v="79"/>
    <x v="79"/>
    <s v="개발부"/>
    <d v="2023-10-30T00:00:00"/>
    <s v="20231030-7018-1"/>
    <s v="지역특화산업육성 과제 관련 전자부품 협의 건 출장"/>
    <x v="2474"/>
    <x v="0"/>
  </r>
  <r>
    <x v="79"/>
    <x v="79"/>
    <s v="개발부"/>
    <d v="2023-10-30T00:00:00"/>
    <s v="20231030-7020-1"/>
    <s v="지역특화산업육성 과제 관련 PD 기술 문의 출장"/>
    <x v="1980"/>
    <x v="0"/>
  </r>
  <r>
    <x v="79"/>
    <x v="79"/>
    <s v="개발부"/>
    <d v="2023-10-31T00:00:00"/>
    <s v="20231031-7026-1"/>
    <s v="지역특화산업육성 과제 관련 회의비"/>
    <x v="4078"/>
    <x v="0"/>
  </r>
  <r>
    <x v="79"/>
    <x v="79"/>
    <s v="개발부"/>
    <d v="2023-11-01T00:00:00"/>
    <s v="20231101-7007-1"/>
    <s v="민군기술이전사업 과제 관련 써미스터 성능 평가 출장"/>
    <x v="4236"/>
    <x v="0"/>
  </r>
  <r>
    <x v="79"/>
    <x v="79"/>
    <s v="TAIWAN ASIA SEMICONDUCTOR CORPORATION"/>
    <d v="2023-11-02T00:00:00"/>
    <s v="20231102-4001-1"/>
    <s v="CHIP(PD-0084U)"/>
    <x v="4237"/>
    <x v="0"/>
  </r>
  <r>
    <x v="79"/>
    <x v="79"/>
    <s v="에코스페이스(주)"/>
    <d v="2023-11-06T00:00:00"/>
    <s v="20231106-4003-1"/>
    <s v="지역특화산업육성 과제 관련 웜기어SET(웜기어, 스탭모터) 외"/>
    <x v="4238"/>
    <x v="0"/>
  </r>
  <r>
    <x v="79"/>
    <x v="79"/>
    <s v="개발부"/>
    <d v="2023-11-06T00:00:00"/>
    <s v="20231106-7018-1"/>
    <s v="민군기술이전사업 과제 관련 Ceramic Heater 협의 건 출장"/>
    <x v="4239"/>
    <x v="0"/>
  </r>
  <r>
    <x v="79"/>
    <x v="79"/>
    <s v="개발부"/>
    <d v="2023-11-07T00:00:00"/>
    <s v="20231107-7003-1"/>
    <s v="지역특화산업육성 과제 관련 회의비"/>
    <x v="1949"/>
    <x v="0"/>
  </r>
  <r>
    <x v="79"/>
    <x v="79"/>
    <s v="개발부"/>
    <d v="2023-11-08T00:00:00"/>
    <s v="20231108-7005-1"/>
    <s v="지역특화산업육성 과제 관련 전시회 참관"/>
    <x v="4240"/>
    <x v="0"/>
  </r>
  <r>
    <x v="79"/>
    <x v="79"/>
    <s v="(주)알앤비코리아"/>
    <d v="2023-11-09T00:00:00"/>
    <s v="20231109-4002-1"/>
    <s v="Connector(A29100-009)"/>
    <x v="71"/>
    <x v="0"/>
  </r>
  <r>
    <x v="79"/>
    <x v="79"/>
    <s v="개발부"/>
    <d v="2023-11-09T00:00:00"/>
    <s v="20231109-7003-1"/>
    <s v="민군기술이전사업 과제 관련 SMATEX 2023 전시회 참관 출장"/>
    <x v="4241"/>
    <x v="0"/>
  </r>
  <r>
    <x v="79"/>
    <x v="79"/>
    <s v="디오테크"/>
    <d v="2023-11-13T00:00:00"/>
    <s v="20231113-4001-1"/>
    <s v="지역특화산업육성 과제 관련 커팅플로터(CE7000-40)"/>
    <x v="4242"/>
    <x v="0"/>
  </r>
  <r>
    <x v="79"/>
    <x v="79"/>
    <s v="반도체사업부"/>
    <d v="2023-11-13T00:00:00"/>
    <s v="20231113-7016-1"/>
    <s v="핵심소재-핵심소재 원천 기술개발사업 진행을 위한 세미나 진행"/>
    <x v="621"/>
    <x v="0"/>
  </r>
  <r>
    <x v="79"/>
    <x v="79"/>
    <s v="개발부"/>
    <d v="2023-11-14T00:00:00"/>
    <s v="20231114-7001-1"/>
    <s v="지역특화산업육성 과제 관련 전자부품"/>
    <x v="4243"/>
    <x v="0"/>
  </r>
  <r>
    <x v="79"/>
    <x v="79"/>
    <s v="개발부"/>
    <d v="2023-11-14T00:00:00"/>
    <s v="20231114-7011-1"/>
    <s v="민군기술이전사업 과제 관련 Cable 가공 협의 건 출장"/>
    <x v="4244"/>
    <x v="0"/>
  </r>
  <r>
    <x v="79"/>
    <x v="79"/>
    <s v="개발부"/>
    <d v="2023-11-14T00:00:00"/>
    <s v="20231114-7012-1"/>
    <s v="민군기술이전사업 과제 관련 세라믹 sub 조립샘플 제작 출장"/>
    <x v="4245"/>
    <x v="0"/>
  </r>
  <r>
    <x v="79"/>
    <x v="79"/>
    <s v="개발부"/>
    <d v="2023-11-14T00:00:00"/>
    <s v="20231114-7013-1"/>
    <s v="민군기술이전사업 과제 관련 가공품 협의 건 출장"/>
    <x v="4053"/>
    <x v="0"/>
  </r>
  <r>
    <x v="79"/>
    <x v="79"/>
    <s v="반도체사업부"/>
    <d v="2023-11-15T00:00:00"/>
    <s v="20231115-7007-1"/>
    <s v="핵심소재-3단계 4차년도 한국공업화학회 가을 총회 및 학술대회 비용"/>
    <x v="280"/>
    <x v="0"/>
  </r>
  <r>
    <x v="79"/>
    <x v="79"/>
    <s v="한국기계연구원"/>
    <d v="2023-11-15T00:00:00"/>
    <s v="20231115-7009-1"/>
    <s v="핵심소재- PLQY 분석 진행료"/>
    <x v="4246"/>
    <x v="0"/>
  </r>
  <r>
    <x v="79"/>
    <x v="79"/>
    <s v="울산대학교 산학협력단"/>
    <d v="2023-11-15T00:00:00"/>
    <s v="20231115-7010-1"/>
    <s v="핵심소재- PLQY 분석 진행료"/>
    <x v="1790"/>
    <x v="0"/>
  </r>
  <r>
    <x v="79"/>
    <x v="79"/>
    <s v="개발부"/>
    <d v="2023-11-16T00:00:00"/>
    <s v="20231116-7002-1"/>
    <s v="민군기술이전사업 과제 관련 DAMEX 2023 전시회 참관 출장"/>
    <x v="3964"/>
    <x v="0"/>
  </r>
  <r>
    <x v="79"/>
    <x v="79"/>
    <s v="개발부"/>
    <d v="2023-11-16T00:00:00"/>
    <s v="20231116-7005-1"/>
    <s v="민군기술이전사업 과제 관련 방산부품 발전방향 세미나 참석 출장"/>
    <x v="4247"/>
    <x v="0"/>
  </r>
  <r>
    <x v="79"/>
    <x v="79"/>
    <s v="지와이테크(GY TECH)"/>
    <d v="2023-11-17T00:00:00"/>
    <s v="20231117-4001-1"/>
    <s v="민군기술이전사업 과제 관련 II형 Substrate(Cu) 외"/>
    <x v="41"/>
    <x v="0"/>
  </r>
  <r>
    <x v="79"/>
    <x v="79"/>
    <s v="씨케이티 주식회사"/>
    <d v="2023-11-17T00:00:00"/>
    <s v="20231117-4002-1"/>
    <s v="민군기술이전사업 과제 관련 COVER(76×220) 외"/>
    <x v="3612"/>
    <x v="0"/>
  </r>
  <r>
    <x v="79"/>
    <x v="79"/>
    <s v="씬시어전자"/>
    <d v="2023-11-20T00:00:00"/>
    <s v="20231120-4001-1"/>
    <s v="지역특화산업육성 과제 관련 카메라 모듈(IMX708) 외 5건"/>
    <x v="4248"/>
    <x v="0"/>
  </r>
  <r>
    <x v="79"/>
    <x v="79"/>
    <s v="특허법인 정진"/>
    <d v="2023-11-20T00:00:00"/>
    <s v="20231120-7005-1"/>
    <s v="핵심소재 원천기술 과제 관련 특허 진행 분 수정 비용"/>
    <x v="1668"/>
    <x v="0"/>
  </r>
  <r>
    <x v="79"/>
    <x v="79"/>
    <s v="개발부"/>
    <d v="2023-11-20T00:00:00"/>
    <s v="20231120-7009-1"/>
    <s v="민군기술이전사업 과제 관련 3D Metal 프린팅 기술협의 출장"/>
    <x v="4249"/>
    <x v="0"/>
  </r>
  <r>
    <x v="79"/>
    <x v="79"/>
    <s v="개발부"/>
    <d v="2023-11-21T00:00:00"/>
    <s v="20231121-7002-1"/>
    <s v="지역특화산업육성 과제 관련 회의비"/>
    <x v="2856"/>
    <x v="0"/>
  </r>
  <r>
    <x v="79"/>
    <x v="79"/>
    <s v="엠에스테크(MS TECH)"/>
    <d v="2023-11-22T00:00:00"/>
    <s v="20231122-4001-1"/>
    <s v="지역특화산업육성 과제 관련 패커 프레임(STS304)"/>
    <x v="4250"/>
    <x v="0"/>
  </r>
  <r>
    <x v="79"/>
    <x v="79"/>
    <s v="개발부"/>
    <d v="2023-11-22T00:00:00"/>
    <s v="20231122-7003-1"/>
    <s v="민군기술이전사업 과제 관련 VCSEL 모듈 열특성 분석 출장"/>
    <x v="4251"/>
    <x v="0"/>
  </r>
  <r>
    <x v="79"/>
    <x v="79"/>
    <s v="위즈트론"/>
    <d v="2023-11-23T00:00:00"/>
    <s v="20231123-4001-1"/>
    <s v="민군기술이전사업 과제 관련 JIG(AWR6843AOPEVM)"/>
    <x v="3731"/>
    <x v="0"/>
  </r>
  <r>
    <x v="79"/>
    <x v="79"/>
    <s v="개발부"/>
    <d v="2023-11-23T00:00:00"/>
    <s v="20231123-7008-1"/>
    <s v="지역특화산업육성 과제 관련 킨텍스 전시회 참관 출장"/>
    <x v="4252"/>
    <x v="0"/>
  </r>
  <r>
    <x v="79"/>
    <x v="79"/>
    <s v="반도체사업부"/>
    <d v="2023-11-23T00:00:00"/>
    <s v="20231123-7012-1"/>
    <s v="핵심소재-3단계 4차년도 최종점검회의 관련 지출 비용"/>
    <x v="2998"/>
    <x v="0"/>
  </r>
  <r>
    <x v="79"/>
    <x v="79"/>
    <s v="지욘티에스"/>
    <d v="2023-11-24T00:00:00"/>
    <s v="20231124-4002-1"/>
    <s v="민군기술이전사업 과제 관련 Graphite Jig Assy"/>
    <x v="661"/>
    <x v="0"/>
  </r>
  <r>
    <x v="79"/>
    <x v="79"/>
    <s v="(주)지브이피"/>
    <d v="2023-11-25T00:00:00"/>
    <s v="20231125-4005-1"/>
    <s v="형광체(GNYAG3357-01-22) 외"/>
    <x v="2379"/>
    <x v="0"/>
  </r>
  <r>
    <x v="79"/>
    <x v="79"/>
    <s v="인텍"/>
    <d v="2023-11-25T00:00:00"/>
    <s v="20231125-4006-1"/>
    <s v="BOAT(White LED)"/>
    <x v="3614"/>
    <x v="0"/>
  </r>
  <r>
    <x v="79"/>
    <x v="79"/>
    <s v="(주)유피테크"/>
    <d v="2023-11-25T00:00:00"/>
    <s v="20231125-4008-1"/>
    <s v="METAL MASK(231116 White LED Array) 외"/>
    <x v="70"/>
    <x v="0"/>
  </r>
  <r>
    <x v="79"/>
    <x v="79"/>
    <s v="(주)마이크로이미지"/>
    <d v="2023-11-25T00:00:00"/>
    <s v="20231125-4011-1"/>
    <s v="MASK(OSD-1110-PPLUS)"/>
    <x v="4253"/>
    <x v="0"/>
  </r>
  <r>
    <x v="79"/>
    <x v="79"/>
    <s v="(주)실텍"/>
    <d v="2023-11-25T00:00:00"/>
    <s v="20231125-4012-1"/>
    <s v="민군기술이전사업 과제 관련 TOOL(STEM툴 제작) 외"/>
    <x v="4254"/>
    <x v="0"/>
  </r>
  <r>
    <x v="79"/>
    <x v="79"/>
    <s v="주식회사 거성정밀"/>
    <d v="2023-11-25T00:00:00"/>
    <s v="20231125-4026-1"/>
    <s v="OR1414F Cu Plate"/>
    <x v="4255"/>
    <x v="0"/>
  </r>
  <r>
    <x v="79"/>
    <x v="79"/>
    <s v="우명전자산업"/>
    <d v="2023-11-25T00:00:00"/>
    <s v="20231125-4037-1"/>
    <s v="민군기술이전사업 과제 관련 평가용 PCB(RX-2P)"/>
    <x v="2485"/>
    <x v="0"/>
  </r>
  <r>
    <x v="79"/>
    <x v="79"/>
    <s v="씬시어전자"/>
    <d v="2023-11-25T00:00:00"/>
    <s v="20231125-4046-1"/>
    <s v="지역특화산업육성 과제 관련 벤딩코일 외 9종(5/8&quot;)"/>
    <x v="4256"/>
    <x v="0"/>
  </r>
  <r>
    <x v="79"/>
    <x v="79"/>
    <s v="제이에스테크"/>
    <d v="2023-11-25T00:00:00"/>
    <s v="20231125-4053-1"/>
    <s v="AL-써클반사갓 견본 외"/>
    <x v="1519"/>
    <x v="0"/>
  </r>
  <r>
    <x v="79"/>
    <x v="79"/>
    <s v="(주)우석AT"/>
    <d v="2023-11-25T00:00:00"/>
    <s v="20231125-4056-1"/>
    <s v="Ceramic Wheel Yellow 외"/>
    <x v="4257"/>
    <x v="0"/>
  </r>
  <r>
    <x v="79"/>
    <x v="79"/>
    <s v="세원옵틱스(주)"/>
    <d v="2023-11-27T00:00:00"/>
    <s v="20231127-4010-1"/>
    <s v="민군기술이전사업 과제 관련 Window(Φ6.5×0.6T, B270)"/>
    <x v="1167"/>
    <x v="0"/>
  </r>
  <r>
    <x v="79"/>
    <x v="79"/>
    <s v="서현전자"/>
    <d v="2023-11-27T00:00:00"/>
    <s v="20231127-4012-1"/>
    <s v="Rigid-PCB(이중모드 검출기)"/>
    <x v="1998"/>
    <x v="0"/>
  </r>
  <r>
    <x v="79"/>
    <x v="79"/>
    <s v="우명전자산업"/>
    <d v="2023-11-27T00:00:00"/>
    <s v="20231127-4013-1"/>
    <s v="민군기술이전사업 과제 관련 PCB(소형 저전력 양자센서용)"/>
    <x v="483"/>
    <x v="0"/>
  </r>
  <r>
    <x v="79"/>
    <x v="79"/>
    <s v="서현전자"/>
    <d v="2023-11-27T00:00:00"/>
    <s v="20231127-4014-1"/>
    <s v="민군기술이전사업 과제 관련 FPCB(0.2T, ENIG)"/>
    <x v="905"/>
    <x v="0"/>
  </r>
  <r>
    <x v="79"/>
    <x v="79"/>
    <s v="노희소"/>
    <d v="2023-11-30T00:00:00"/>
    <s v="20231130-7003-1"/>
    <s v="민군기술적용연구사업 전문가 컨설팅 비용(자기장 시뮬레이션)"/>
    <x v="121"/>
    <x v="0"/>
  </r>
  <r>
    <x v="79"/>
    <x v="79"/>
    <s v="우명전자산업"/>
    <d v="2023-12-01T00:00:00"/>
    <s v="20231201-4001-1"/>
    <s v="민군기술이전사업 과제 관련 PCB(소형 저전력 양자센서용)"/>
    <x v="2641"/>
    <x v="0"/>
  </r>
  <r>
    <x v="79"/>
    <x v="79"/>
    <s v="개발부"/>
    <d v="2023-12-04T00:00:00"/>
    <s v="20231204-7012-1"/>
    <s v="민군기술이전사업 과제 관련 JIG 제작 협의 건 출장"/>
    <x v="4258"/>
    <x v="0"/>
  </r>
  <r>
    <x v="79"/>
    <x v="79"/>
    <s v="개발부"/>
    <d v="2023-12-04T00:00:00"/>
    <s v="20231204-7013-1"/>
    <s v="민군기술이전사업 과제 관련 Sealing 장비 문의 건 출장"/>
    <x v="4259"/>
    <x v="0"/>
  </r>
  <r>
    <x v="79"/>
    <x v="79"/>
    <s v="오피스디포 전주점"/>
    <d v="2023-12-04T00:00:00"/>
    <s v="20231204-7019-1"/>
    <s v="핵심소재- 사무용품 구매 건"/>
    <x v="4260"/>
    <x v="0"/>
  </r>
  <r>
    <x v="79"/>
    <x v="79"/>
    <s v="개발부"/>
    <d v="2023-12-05T00:00:00"/>
    <s v="20231205-7015-1"/>
    <s v="민군기술이전사업 과제 관련 패키지 자기장 시뮬레이션 기술협의 출장"/>
    <x v="4261"/>
    <x v="0"/>
  </r>
  <r>
    <x v="79"/>
    <x v="79"/>
    <s v="개발부"/>
    <d v="2023-12-05T00:00:00"/>
    <s v="20231205-7016-1"/>
    <s v="민군기술이전사업 과제 관련 AR coating 기술 협의 출장"/>
    <x v="4262"/>
    <x v="0"/>
  </r>
  <r>
    <x v="79"/>
    <x v="79"/>
    <s v="서현전자"/>
    <d v="2023-12-06T00:00:00"/>
    <s v="20231206-4001-1"/>
    <s v="민군기술이전사업 과제 관련 FPCB(4 Layer)"/>
    <x v="4263"/>
    <x v="0"/>
  </r>
  <r>
    <x v="79"/>
    <x v="79"/>
    <s v="영진고무"/>
    <d v="2023-12-11T00:00:00"/>
    <s v="20231211-4001-1"/>
    <s v="지역특화산업육성 과제 관련 패커 고무(RUBBER)"/>
    <x v="431"/>
    <x v="0"/>
  </r>
  <r>
    <x v="79"/>
    <x v="79"/>
    <s v="주식회사마루디자인"/>
    <d v="2023-12-11T00:00:00"/>
    <s v="20231211-4002-1"/>
    <s v="민군기술이전사업 과제 관련 VCSEL test  block BTM_rev1 외"/>
    <x v="2487"/>
    <x v="0"/>
  </r>
  <r>
    <x v="79"/>
    <x v="79"/>
    <s v="(주)유피테크"/>
    <d v="2023-12-11T00:00:00"/>
    <s v="20231211-4003-1"/>
    <s v="민군기술이전사업 과제 관련 METAL MASK(650×550)"/>
    <x v="75"/>
    <x v="0"/>
  </r>
  <r>
    <x v="79"/>
    <x v="79"/>
    <s v="(주)유피테크"/>
    <d v="2023-12-11T00:00:00"/>
    <s v="20231211-4004-1"/>
    <s v="민군기술이전사업 과제 관련 METAL MASK(0.1T)"/>
    <x v="75"/>
    <x v="0"/>
  </r>
  <r>
    <x v="79"/>
    <x v="79"/>
    <s v="채움하이텍"/>
    <d v="2023-12-11T00:00:00"/>
    <s v="20231211-4005-1"/>
    <s v="민군기술이전사업 과제 관련 ASSEMBLY JIG TOOL(황동, POM)"/>
    <x v="1327"/>
    <x v="0"/>
  </r>
  <r>
    <x v="79"/>
    <x v="79"/>
    <s v="(주)실텍"/>
    <d v="2023-12-11T00:00:00"/>
    <s v="20231211-4006-1"/>
    <s v="민군기술이전사업 과제 관련 조립용 Tool"/>
    <x v="41"/>
    <x v="0"/>
  </r>
  <r>
    <x v="79"/>
    <x v="79"/>
    <s v="주식회사오감테크놀러지"/>
    <d v="2023-12-11T00:00:00"/>
    <s v="20231211-4007-1"/>
    <s v="민군기술이전사업 과제 관련 Ceramic Heater(3×2.3×0.5T) 외"/>
    <x v="4264"/>
    <x v="0"/>
  </r>
  <r>
    <x v="79"/>
    <x v="79"/>
    <s v="다화테크놀로지코리아 유한책임회사"/>
    <d v="2023-12-11T00:00:00"/>
    <s v="20231211-4009-1"/>
    <s v="지역특화산업육성 과제 관련 카메라 외 2종(HFW5442H)"/>
    <x v="3757"/>
    <x v="0"/>
  </r>
  <r>
    <x v="79"/>
    <x v="79"/>
    <s v="(주)한국알루미늄"/>
    <d v="2023-12-12T00:00:00"/>
    <s v="20231212-4001-1"/>
    <s v="지역특화산업육성 과제 관련 AL 프로파일(2040)"/>
    <x v="1471"/>
    <x v="0"/>
  </r>
  <r>
    <x v="79"/>
    <x v="79"/>
    <s v="우명전자산업"/>
    <d v="2023-12-12T00:00:00"/>
    <s v="20231212-4003-1"/>
    <s v="지역특화산업육성 과제 관련 PCB(FR4, 2LY)"/>
    <x v="73"/>
    <x v="0"/>
  </r>
  <r>
    <x v="79"/>
    <x v="79"/>
    <s v="우명전자산업"/>
    <d v="2023-12-12T00:00:00"/>
    <s v="20231212-4004-1"/>
    <s v="민군기술이전사업 과제 관련 PCB(FR-4/1.2T/2LYR)"/>
    <x v="1680"/>
    <x v="0"/>
  </r>
  <r>
    <x v="79"/>
    <x v="79"/>
    <s v="주식회사 거도"/>
    <d v="2023-12-12T00:00:00"/>
    <s v="20231212-4005-1"/>
    <s v="지역특화산업육성 과제 관련 분리형 패커"/>
    <x v="3860"/>
    <x v="0"/>
  </r>
  <r>
    <x v="79"/>
    <x v="79"/>
    <s v="반도체사업부"/>
    <d v="2023-12-12T00:00:00"/>
    <s v="20231212-7003-1"/>
    <s v="핵심소재-이차전지 전해질 관련 세미나 진행"/>
    <x v="1668"/>
    <x v="0"/>
  </r>
  <r>
    <x v="79"/>
    <x v="79"/>
    <s v="개발부"/>
    <d v="2023-12-12T00:00:00"/>
    <s v="20231212-7007-1"/>
    <s v="민군기술이전사업 과제 관련 TEC 협의 건 출장"/>
    <x v="4265"/>
    <x v="0"/>
  </r>
  <r>
    <x v="79"/>
    <x v="79"/>
    <s v="주식회사 어포스텍"/>
    <d v="2023-12-13T00:00:00"/>
    <s v="20231213-4001-1"/>
    <s v="민군기술이전사업 과제 관련 Contact JIG(Probe Pin JIG) 외"/>
    <x v="4266"/>
    <x v="0"/>
  </r>
  <r>
    <x v="79"/>
    <x v="79"/>
    <s v="RAYTRONJAPAN"/>
    <d v="2023-12-14T00:00:00"/>
    <s v="20231214-4001-1"/>
    <s v="접착제(C-9022) 외"/>
    <x v="4267"/>
    <x v="0"/>
  </r>
  <r>
    <x v="79"/>
    <x v="79"/>
    <s v="(주)한국알루미늄"/>
    <d v="2023-12-15T00:00:00"/>
    <s v="20231215-4001-1"/>
    <s v="지역특화산업육성 과제 관련 AL 프로파일(흑색, AL, 2040)"/>
    <x v="1471"/>
    <x v="0"/>
  </r>
  <r>
    <x v="79"/>
    <x v="79"/>
    <s v="주식회사 브로스코어"/>
    <d v="2023-12-15T00:00:00"/>
    <s v="20231215-4002-1"/>
    <s v="지역특화산업육성 과제 관련 일체형 패커 외 3종"/>
    <x v="41"/>
    <x v="0"/>
  </r>
  <r>
    <x v="79"/>
    <x v="79"/>
    <s v="엠에스테크(MS TECH)"/>
    <d v="2023-12-18T00:00:00"/>
    <s v="20231218-4001-1"/>
    <s v="지역특화산업육성 과제 관련 패커 프레임(STS304)"/>
    <x v="296"/>
    <x v="0"/>
  </r>
  <r>
    <x v="79"/>
    <x v="79"/>
    <s v="개발부"/>
    <d v="2023-12-18T00:00:00"/>
    <s v="20231218-7002-1"/>
    <s v="민군기술이전사업 과제 관련 연구수당"/>
    <x v="165"/>
    <x v="0"/>
  </r>
  <r>
    <x v="79"/>
    <x v="79"/>
    <s v="개발부"/>
    <d v="2023-12-18T00:00:00"/>
    <s v="20231218-7003-1"/>
    <s v="지역특화산업육성 과제 관련 연구수당"/>
    <x v="1114"/>
    <x v="0"/>
  </r>
  <r>
    <x v="79"/>
    <x v="79"/>
    <s v="한국전자기술연구원"/>
    <d v="2023-12-18T00:00:00"/>
    <s v="20231218-7012-1"/>
    <s v="지역특화산업육성 과제 관련 정량적 목표 시헙수수료"/>
    <x v="121"/>
    <x v="0"/>
  </r>
  <r>
    <x v="79"/>
    <x v="79"/>
    <s v="클랩"/>
    <d v="2023-12-18T00:00:00"/>
    <s v="20231218-7025-1"/>
    <s v="핵심소재- 안전관리용품 구매 건"/>
    <x v="4268"/>
    <x v="0"/>
  </r>
  <r>
    <x v="79"/>
    <x v="79"/>
    <s v="우진ACT 호남지사"/>
    <d v="2023-12-20T00:00:00"/>
    <s v="20231220-7011-1"/>
    <s v="핵심소재- 안전관리용품 구매 건"/>
    <x v="4269"/>
    <x v="0"/>
  </r>
  <r>
    <x v="79"/>
    <x v="79"/>
    <s v="㈜루미컴"/>
    <d v="2023-12-20T00:00:00"/>
    <s v="20231220-7012-1"/>
    <s v="핵심소재 원천기술 과제 관련 안전관리용품"/>
    <x v="1817"/>
    <x v="0"/>
  </r>
  <r>
    <x v="79"/>
    <x v="79"/>
    <s v="오피스디포 전주점"/>
    <d v="2023-12-21T00:00:00"/>
    <s v="20231221-7002-1"/>
    <s v="핵심소재- 사무용품 구매 건"/>
    <x v="4270"/>
    <x v="0"/>
  </r>
  <r>
    <x v="79"/>
    <x v="79"/>
    <s v="하나카드"/>
    <d v="2023-12-22T00:00:00"/>
    <s v="20231222-7022-1"/>
    <s v="핵심소재-CdSe 기반 양자점 광특성 관련 회의비용"/>
    <x v="73"/>
    <x v="0"/>
  </r>
  <r>
    <x v="79"/>
    <x v="79"/>
    <s v="주식회사 거성정밀"/>
    <d v="2023-12-25T00:00:00"/>
    <s v="20231225-4009-1"/>
    <s v="Al Wheel(Φ72, Al 5052, 표면부식) 외"/>
    <x v="4271"/>
    <x v="0"/>
  </r>
  <r>
    <x v="79"/>
    <x v="79"/>
    <s v="(주)실텍"/>
    <d v="2023-12-25T00:00:00"/>
    <s v="20231225-4011-1"/>
    <s v="CAP(25pi/Window 포함) 외"/>
    <x v="4272"/>
    <x v="0"/>
  </r>
  <r>
    <x v="79"/>
    <x v="79"/>
    <s v="우명전자산업"/>
    <d v="2023-12-25T00:00:00"/>
    <s v="20231225-4017-3"/>
    <s v="FR-4 절연체(1.6T)"/>
    <x v="1035"/>
    <x v="0"/>
  </r>
  <r>
    <x v="79"/>
    <x v="79"/>
    <s v="주식회사오감테크놀러지"/>
    <d v="2023-12-25T00:00:00"/>
    <s v="20231225-4033-1"/>
    <s v="Ceramic Heater(HA1670-S167-BOT)"/>
    <x v="4273"/>
    <x v="0"/>
  </r>
  <r>
    <x v="79"/>
    <x v="79"/>
    <s v="지와이테크(GY TECH)"/>
    <d v="2023-12-25T00:00:00"/>
    <s v="20231225-4047-1"/>
    <s v="METAL PCB(231110 White LED Array)"/>
    <x v="3615"/>
    <x v="0"/>
  </r>
  <r>
    <x v="79"/>
    <x v="79"/>
    <s v="이경구"/>
    <d v="2023-12-26T00:00:00"/>
    <s v="20231226-7002-1"/>
    <s v="핵심소재-이차전지 전해질 관련 전문가 입회비"/>
    <x v="1680"/>
    <x v="0"/>
  </r>
  <r>
    <x v="79"/>
    <x v="79"/>
    <s v="서요한"/>
    <d v="2023-12-26T00:00:00"/>
    <s v="20231226-7002-3"/>
    <s v="핵심소재-핵심소재 성적서 전문가 입회비"/>
    <x v="1680"/>
    <x v="0"/>
  </r>
  <r>
    <x v="79"/>
    <x v="79"/>
    <s v="특허법인 정진"/>
    <d v="2023-12-28T00:00:00"/>
    <s v="20231228-7005-1"/>
    <s v="핵심소재-QD 고분자 필름 개발 당소비용"/>
    <x v="1817"/>
    <x v="0"/>
  </r>
  <r>
    <x v="79"/>
    <x v="79"/>
    <s v="특허법인 정진"/>
    <d v="2023-12-28T00:00:00"/>
    <s v="20231228-7005-3"/>
    <s v="핵심소재-QD 고분자 필름 개발 관납료(영세)"/>
    <x v="4274"/>
    <x v="0"/>
  </r>
  <r>
    <x v="79"/>
    <x v="79"/>
    <s v="개발부"/>
    <d v="2023-12-31T00:00:00"/>
    <s v="20231231-7030-5"/>
    <s v="4분기 개발부 인건비 대체"/>
    <x v="4275"/>
    <x v="0"/>
  </r>
  <r>
    <x v="79"/>
    <x v="79"/>
    <s v="개발부"/>
    <d v="2023-12-31T00:00:00"/>
    <s v="20231231-7037-1"/>
    <s v="4분기 연구개발비 대체- 핵심소재원천기술개발사업"/>
    <x v="4276"/>
    <x v="0"/>
  </r>
  <r>
    <x v="79"/>
    <x v="79"/>
    <s v="반도체사업부"/>
    <d v="2023-12-31T00:00:00"/>
    <s v="20231231-7037-3"/>
    <s v="4분기 연구개발비 대체- 핵심소재원천기술개발사업"/>
    <x v="4277"/>
    <x v="0"/>
  </r>
  <r>
    <x v="79"/>
    <x v="79"/>
    <s v="개발부"/>
    <d v="2023-12-31T00:00:00"/>
    <s v="20231231-7038-1"/>
    <s v="4분기 연구개발비 대체- 지역특화산업육성"/>
    <x v="4278"/>
    <x v="0"/>
  </r>
  <r>
    <x v="79"/>
    <x v="79"/>
    <s v="개발부"/>
    <d v="2023-12-31T00:00:00"/>
    <s v="20231231-7039-1"/>
    <s v="4분기 연구개발비 대체- 민군기술이전사업"/>
    <x v="4279"/>
    <x v="0"/>
  </r>
  <r>
    <x v="79"/>
    <x v="79"/>
    <s v="개발부"/>
    <d v="2023-12-31T00:00:00"/>
    <s v="20231231-7041-4"/>
    <s v="4분기 결산 대체"/>
    <x v="4280"/>
    <x v="0"/>
  </r>
  <r>
    <x v="80"/>
    <x v="80"/>
    <s v="개발부"/>
    <d v="2023-01-01T00:00:00"/>
    <s v="20230101-7005-2"/>
    <s v="4분기 결산 대체 취소"/>
    <x v="4281"/>
    <x v="0"/>
  </r>
  <r>
    <x v="80"/>
    <x v="80"/>
    <s v="전주세무서"/>
    <d v="2023-01-10T00:00:00"/>
    <s v="20230110-7004-1"/>
    <s v="11월 갑근세,기타소득세"/>
    <x v="4282"/>
    <x v="0"/>
  </r>
  <r>
    <x v="80"/>
    <x v="80"/>
    <s v="전라북도 완주군"/>
    <d v="2023-01-10T00:00:00"/>
    <s v="20230110-7004-3"/>
    <s v="11월 주민세,기타주민세"/>
    <x v="4283"/>
    <x v="0"/>
  </r>
  <r>
    <x v="80"/>
    <x v="80"/>
    <s v="국민연금공단"/>
    <d v="2023-01-10T00:00:00"/>
    <s v="20230110-7005-1"/>
    <s v="12월 국민연금"/>
    <x v="4284"/>
    <x v="0"/>
  </r>
  <r>
    <x v="80"/>
    <x v="80"/>
    <s v="국민건강보험공단"/>
    <d v="2023-01-10T00:00:00"/>
    <s v="20230110-7005-2"/>
    <s v="12월 건강보험"/>
    <x v="4285"/>
    <x v="0"/>
  </r>
  <r>
    <x v="80"/>
    <x v="80"/>
    <s v="근로복지공단"/>
    <d v="2023-01-10T00:00:00"/>
    <s v="20230110-7005-3"/>
    <s v="12월 고용보험"/>
    <x v="4286"/>
    <x v="0"/>
  </r>
  <r>
    <x v="80"/>
    <x v="80"/>
    <s v="이학수"/>
    <d v="2023-01-10T00:00:00"/>
    <s v="20230110-7009-2"/>
    <s v="대여금 이자 회수시 기타소득세"/>
    <x v="3491"/>
    <x v="0"/>
  </r>
  <r>
    <x v="80"/>
    <x v="80"/>
    <s v="이학수"/>
    <d v="2023-01-10T00:00:00"/>
    <s v="20230110-7009-3"/>
    <s v="대여금 이자 회수시 기타주민세"/>
    <x v="3492"/>
    <x v="0"/>
  </r>
  <r>
    <x v="80"/>
    <x v="80"/>
    <s v="주식회사 진셀바이오텍"/>
    <d v="2023-01-18T00:00:00"/>
    <s v="20230118-7012-3"/>
    <s v="전기요금"/>
    <x v="4287"/>
    <x v="0"/>
  </r>
  <r>
    <x v="80"/>
    <x v="80"/>
    <s v="주식회사 진셀바이오텍"/>
    <d v="2023-01-31T00:00:00"/>
    <s v="20230131-7006-3"/>
    <s v="12월 상하수도요금"/>
    <x v="4288"/>
    <x v="0"/>
  </r>
  <r>
    <x v="80"/>
    <x v="80"/>
    <s v="주식회사 진셀바이오텍"/>
    <d v="2023-01-31T00:00:00"/>
    <s v="20230131-7032-2"/>
    <s v="1월 전기요금"/>
    <x v="1"/>
    <x v="2513"/>
  </r>
  <r>
    <x v="80"/>
    <x v="80"/>
    <s v="주식회사 진셀바이오텍"/>
    <d v="2023-01-31T00:00:00"/>
    <s v="20230131-7032-3"/>
    <s v="1월 상하수도요금"/>
    <x v="1"/>
    <x v="2514"/>
  </r>
  <r>
    <x v="80"/>
    <x v="80"/>
    <s v="전주세무서"/>
    <d v="2023-02-10T00:00:00"/>
    <s v="20230210-7001-1"/>
    <s v="12월 갑근세,기타소득세"/>
    <x v="4289"/>
    <x v="0"/>
  </r>
  <r>
    <x v="80"/>
    <x v="80"/>
    <s v="전라북도 완주군"/>
    <d v="2023-02-10T00:00:00"/>
    <s v="20230210-7001-3"/>
    <s v="12월 주민세,기타주민세"/>
    <x v="4290"/>
    <x v="0"/>
  </r>
  <r>
    <x v="80"/>
    <x v="80"/>
    <s v="국민연금공단"/>
    <d v="2023-02-10T00:00:00"/>
    <s v="20230210-7002-1"/>
    <s v="1월 국민연금"/>
    <x v="4291"/>
    <x v="0"/>
  </r>
  <r>
    <x v="80"/>
    <x v="80"/>
    <s v="국민건강보험공단"/>
    <d v="2023-02-10T00:00:00"/>
    <s v="20230210-7002-4"/>
    <s v="1월 건강보험"/>
    <x v="4292"/>
    <x v="0"/>
  </r>
  <r>
    <x v="80"/>
    <x v="80"/>
    <s v="근로복지공단"/>
    <d v="2023-02-10T00:00:00"/>
    <s v="20230210-7002-7"/>
    <s v="1월 고용보험"/>
    <x v="4293"/>
    <x v="0"/>
  </r>
  <r>
    <x v="80"/>
    <x v="80"/>
    <s v="국민연금공단"/>
    <d v="2023-02-10T00:00:00"/>
    <s v="20230210-7004-7"/>
    <s v="1월 국민연금"/>
    <x v="1"/>
    <x v="2515"/>
  </r>
  <r>
    <x v="80"/>
    <x v="80"/>
    <s v="국민건강보험공단"/>
    <d v="2023-02-10T00:00:00"/>
    <s v="20230210-7004-8"/>
    <s v="1월 건강보험"/>
    <x v="1"/>
    <x v="2516"/>
  </r>
  <r>
    <x v="80"/>
    <x v="80"/>
    <s v="근로복지공단"/>
    <d v="2023-02-10T00:00:00"/>
    <s v="20230210-7004-9"/>
    <s v="1월 고용보험"/>
    <x v="1"/>
    <x v="2517"/>
  </r>
  <r>
    <x v="80"/>
    <x v="80"/>
    <s v="전주세무서"/>
    <d v="2023-02-10T00:00:00"/>
    <s v="20230210-7004-10"/>
    <s v="1월 갑근세"/>
    <x v="1"/>
    <x v="2518"/>
  </r>
  <r>
    <x v="80"/>
    <x v="80"/>
    <s v="전라북도 완주군"/>
    <d v="2023-02-10T00:00:00"/>
    <s v="20230210-7004-11"/>
    <s v="1월 주민세"/>
    <x v="1"/>
    <x v="2519"/>
  </r>
  <r>
    <x v="80"/>
    <x v="80"/>
    <s v="주식회사 진셀바이오텍"/>
    <d v="2023-02-20T00:00:00"/>
    <s v="20230220-7016-3"/>
    <s v="전기요금"/>
    <x v="4294"/>
    <x v="0"/>
  </r>
  <r>
    <x v="80"/>
    <x v="80"/>
    <s v="주식회사 진셀바이오텍"/>
    <d v="2023-02-28T00:00:00"/>
    <s v="20230228-7006-3"/>
    <s v="1월 상하수도요금"/>
    <x v="4295"/>
    <x v="0"/>
  </r>
  <r>
    <x v="80"/>
    <x v="80"/>
    <s v="주식회사 진셀바이오텍"/>
    <d v="2023-02-28T00:00:00"/>
    <s v="20230228-7042-2"/>
    <s v="2월 전기요금"/>
    <x v="1"/>
    <x v="2520"/>
  </r>
  <r>
    <x v="80"/>
    <x v="80"/>
    <s v="주식회사 진셀바이오텍"/>
    <d v="2023-02-28T00:00:00"/>
    <s v="20230228-7042-3"/>
    <s v="2월 상하수도요금"/>
    <x v="1"/>
    <x v="2521"/>
  </r>
  <r>
    <x v="80"/>
    <x v="80"/>
    <s v="국민연금공단"/>
    <d v="2023-03-10T00:00:00"/>
    <s v="20230310-7003-6"/>
    <s v="2월 국민연금"/>
    <x v="1"/>
    <x v="2522"/>
  </r>
  <r>
    <x v="80"/>
    <x v="80"/>
    <s v="국민건강보험공단"/>
    <d v="2023-03-10T00:00:00"/>
    <s v="20230310-7003-7"/>
    <s v="2월 건강보험"/>
    <x v="1"/>
    <x v="2523"/>
  </r>
  <r>
    <x v="80"/>
    <x v="80"/>
    <s v="근로복지공단"/>
    <d v="2023-03-10T00:00:00"/>
    <s v="20230310-7003-8"/>
    <s v="2월 고용보험"/>
    <x v="1"/>
    <x v="2524"/>
  </r>
  <r>
    <x v="80"/>
    <x v="80"/>
    <s v="전주세무서"/>
    <d v="2023-03-10T00:00:00"/>
    <s v="20230310-7003-9"/>
    <s v="2월 갑근세"/>
    <x v="1"/>
    <x v="2525"/>
  </r>
  <r>
    <x v="80"/>
    <x v="80"/>
    <s v="전라북도 완주군"/>
    <d v="2023-03-10T00:00:00"/>
    <s v="20230310-7003-10"/>
    <s v="2월 주민세"/>
    <x v="1"/>
    <x v="2526"/>
  </r>
  <r>
    <x v="80"/>
    <x v="80"/>
    <s v="전주세무서"/>
    <d v="2023-03-10T00:00:00"/>
    <s v="20230310-7003-11"/>
    <s v="2022 연말정산 소득세"/>
    <x v="1"/>
    <x v="2527"/>
  </r>
  <r>
    <x v="80"/>
    <x v="80"/>
    <s v="전라북도 완주군"/>
    <d v="2023-03-10T00:00:00"/>
    <s v="20230310-7003-12"/>
    <s v="2022 연말정산 주민세"/>
    <x v="1"/>
    <x v="2528"/>
  </r>
  <r>
    <x v="80"/>
    <x v="80"/>
    <s v="국민연금공단"/>
    <d v="2023-03-10T00:00:00"/>
    <s v="20230310-7004-1"/>
    <s v="2월 국민연금"/>
    <x v="4296"/>
    <x v="0"/>
  </r>
  <r>
    <x v="80"/>
    <x v="80"/>
    <s v="국민건강보험공단"/>
    <d v="2023-03-10T00:00:00"/>
    <s v="20230310-7004-4"/>
    <s v="2월 건강보험"/>
    <x v="4297"/>
    <x v="0"/>
  </r>
  <r>
    <x v="80"/>
    <x v="80"/>
    <s v="근로복지공단"/>
    <d v="2023-03-10T00:00:00"/>
    <s v="20230310-7004-7"/>
    <s v="2월 고용보험"/>
    <x v="4298"/>
    <x v="0"/>
  </r>
  <r>
    <x v="80"/>
    <x v="80"/>
    <s v="전주세무서"/>
    <d v="2023-03-10T00:00:00"/>
    <s v="20230310-7005-1"/>
    <s v="1월 갑근세,기타소득세"/>
    <x v="4299"/>
    <x v="0"/>
  </r>
  <r>
    <x v="80"/>
    <x v="80"/>
    <s v="전주세무서"/>
    <d v="2023-03-10T00:00:00"/>
    <s v="20230310-7005-2"/>
    <s v="2022년 연말정산 소득세"/>
    <x v="4300"/>
    <x v="0"/>
  </r>
  <r>
    <x v="80"/>
    <x v="80"/>
    <s v="전라북도 완주군"/>
    <d v="2023-03-10T00:00:00"/>
    <s v="20230310-7005-4"/>
    <s v="1월 주민세,기타주민세"/>
    <x v="4301"/>
    <x v="0"/>
  </r>
  <r>
    <x v="80"/>
    <x v="80"/>
    <s v="전라북도 완주군"/>
    <d v="2023-03-10T00:00:00"/>
    <s v="20230310-7005-5"/>
    <s v="2022년 연말정산 주민세"/>
    <x v="4302"/>
    <x v="0"/>
  </r>
  <r>
    <x v="80"/>
    <x v="80"/>
    <s v="주식회사 진셀바이오텍"/>
    <d v="2023-03-20T00:00:00"/>
    <s v="20230320-7013-3"/>
    <s v="전기요금"/>
    <x v="4303"/>
    <x v="0"/>
  </r>
  <r>
    <x v="80"/>
    <x v="80"/>
    <s v="근로복지공단"/>
    <d v="2023-03-24T00:00:00"/>
    <s v="20230324-7002-2"/>
    <s v="3월 고용보험"/>
    <x v="1"/>
    <x v="2529"/>
  </r>
  <r>
    <x v="80"/>
    <x v="80"/>
    <s v="주식회사 진셀바이오텍"/>
    <d v="2023-03-31T00:00:00"/>
    <s v="20230331-7003-3"/>
    <s v="2월 상하수도요금"/>
    <x v="4304"/>
    <x v="0"/>
  </r>
  <r>
    <x v="80"/>
    <x v="80"/>
    <s v="주식회사 진셀바이오텍"/>
    <d v="2023-03-31T00:00:00"/>
    <s v="20230331-7040-2"/>
    <s v="3월 전기요금"/>
    <x v="1"/>
    <x v="2530"/>
  </r>
  <r>
    <x v="80"/>
    <x v="80"/>
    <s v="주식회사 진셀바이오텍"/>
    <d v="2023-03-31T00:00:00"/>
    <s v="20230331-7040-3"/>
    <s v="3월 상하수도요금"/>
    <x v="1"/>
    <x v="2531"/>
  </r>
  <r>
    <x v="80"/>
    <x v="80"/>
    <s v="국민연금공단"/>
    <d v="2023-03-31T00:00:00"/>
    <s v="20230331-7044-6"/>
    <s v="3월 국민연금"/>
    <x v="1"/>
    <x v="2532"/>
  </r>
  <r>
    <x v="80"/>
    <x v="80"/>
    <s v="국민건강보험공단"/>
    <d v="2023-03-31T00:00:00"/>
    <s v="20230331-7044-7"/>
    <s v="3월 건강보험"/>
    <x v="1"/>
    <x v="2533"/>
  </r>
  <r>
    <x v="80"/>
    <x v="80"/>
    <s v="근로복지공단"/>
    <d v="2023-03-31T00:00:00"/>
    <s v="20230331-7044-8"/>
    <s v="3월 고용보험"/>
    <x v="1"/>
    <x v="2534"/>
  </r>
  <r>
    <x v="80"/>
    <x v="80"/>
    <s v="전주세무서"/>
    <d v="2023-03-31T00:00:00"/>
    <s v="20230331-7044-9"/>
    <s v="3월 갑근세"/>
    <x v="1"/>
    <x v="2535"/>
  </r>
  <r>
    <x v="80"/>
    <x v="80"/>
    <s v="전라북도 완주군"/>
    <d v="2023-03-31T00:00:00"/>
    <s v="20230331-7044-10"/>
    <s v="3월 주민세"/>
    <x v="1"/>
    <x v="2536"/>
  </r>
  <r>
    <x v="80"/>
    <x v="80"/>
    <s v="개발부"/>
    <d v="2023-03-31T00:00:00"/>
    <s v="20230331-7064-2"/>
    <s v="1분기 연구개발비 대체- 핵심소재원천기술개발사업"/>
    <x v="4305"/>
    <x v="0"/>
  </r>
  <r>
    <x v="80"/>
    <x v="80"/>
    <s v="개발부"/>
    <d v="2023-03-31T00:00:00"/>
    <s v="20230331-7065-2"/>
    <s v="1분기 연구개발비 대체- 상용차산업 혁신성장"/>
    <x v="4306"/>
    <x v="0"/>
  </r>
  <r>
    <x v="80"/>
    <x v="80"/>
    <s v="개발부"/>
    <d v="2023-03-31T00:00:00"/>
    <s v="20230331-7066-2"/>
    <s v="1분기 결산 대체"/>
    <x v="4307"/>
    <x v="0"/>
  </r>
  <r>
    <x v="80"/>
    <x v="80"/>
    <s v="개발부"/>
    <d v="2023-04-01T00:00:00"/>
    <s v="20230401-7007-2"/>
    <s v="1분기 결산 대체 취소"/>
    <x v="4308"/>
    <x v="0"/>
  </r>
  <r>
    <x v="80"/>
    <x v="80"/>
    <s v="전주세무서"/>
    <d v="2023-04-10T00:00:00"/>
    <s v="20230410-7013-1"/>
    <s v="2월 갑근세,기타소득세"/>
    <x v="4309"/>
    <x v="0"/>
  </r>
  <r>
    <x v="80"/>
    <x v="80"/>
    <s v="전라북도 완주군"/>
    <d v="2023-04-10T00:00:00"/>
    <s v="20230410-7013-3"/>
    <s v="2월 주민세,기타주민세"/>
    <x v="4310"/>
    <x v="0"/>
  </r>
  <r>
    <x v="80"/>
    <x v="80"/>
    <s v="국민연금공단"/>
    <d v="2023-04-10T00:00:00"/>
    <s v="20230410-7014-1"/>
    <s v="3월 국민연금"/>
    <x v="4311"/>
    <x v="0"/>
  </r>
  <r>
    <x v="80"/>
    <x v="80"/>
    <s v="국민건강보험공단"/>
    <d v="2023-04-10T00:00:00"/>
    <s v="20230410-7014-2"/>
    <s v="3월 건강보험"/>
    <x v="4312"/>
    <x v="0"/>
  </r>
  <r>
    <x v="80"/>
    <x v="80"/>
    <s v="근로복지공단"/>
    <d v="2023-04-10T00:00:00"/>
    <s v="20230410-7014-3"/>
    <s v="3월 고용보험"/>
    <x v="4313"/>
    <x v="0"/>
  </r>
  <r>
    <x v="80"/>
    <x v="80"/>
    <s v="주식회사 진셀바이오텍"/>
    <d v="2023-04-18T00:00:00"/>
    <s v="20230418-7001-3"/>
    <s v="전기요금"/>
    <x v="4314"/>
    <x v="0"/>
  </r>
  <r>
    <x v="80"/>
    <x v="80"/>
    <s v="주식회사 진셀바이오텍"/>
    <d v="2023-04-28T00:00:00"/>
    <s v="20230428-7003-3"/>
    <s v="3월 상하수도요금"/>
    <x v="3381"/>
    <x v="0"/>
  </r>
  <r>
    <x v="80"/>
    <x v="80"/>
    <s v="주식회사 진셀바이오텍"/>
    <d v="2023-04-30T00:00:00"/>
    <s v="20230430-7007-2"/>
    <s v="4월 전기요금"/>
    <x v="1"/>
    <x v="2537"/>
  </r>
  <r>
    <x v="80"/>
    <x v="80"/>
    <s v="주식회사 진셀바이오텍"/>
    <d v="2023-04-30T00:00:00"/>
    <s v="20230430-7007-3"/>
    <s v="4월 상하수도요금"/>
    <x v="1"/>
    <x v="2538"/>
  </r>
  <r>
    <x v="80"/>
    <x v="80"/>
    <s v="국민연금공단"/>
    <d v="2023-05-10T00:00:00"/>
    <s v="20230510-7001-6"/>
    <s v="4월 국민연금"/>
    <x v="1"/>
    <x v="2539"/>
  </r>
  <r>
    <x v="80"/>
    <x v="80"/>
    <s v="국민건강보험공단"/>
    <d v="2023-05-10T00:00:00"/>
    <s v="20230510-7001-7"/>
    <s v="4월 건강보험"/>
    <x v="1"/>
    <x v="2540"/>
  </r>
  <r>
    <x v="80"/>
    <x v="80"/>
    <s v="근로복지공단"/>
    <d v="2023-05-10T00:00:00"/>
    <s v="20230510-7001-8"/>
    <s v="4월 고용보험"/>
    <x v="1"/>
    <x v="2541"/>
  </r>
  <r>
    <x v="80"/>
    <x v="80"/>
    <s v="전주세무서"/>
    <d v="2023-05-10T00:00:00"/>
    <s v="20230510-7001-9"/>
    <s v="4월 갑근세"/>
    <x v="1"/>
    <x v="2542"/>
  </r>
  <r>
    <x v="80"/>
    <x v="80"/>
    <s v="전라북도 완주군"/>
    <d v="2023-05-10T00:00:00"/>
    <s v="20230510-7001-10"/>
    <s v="4월 주민세"/>
    <x v="1"/>
    <x v="2543"/>
  </r>
  <r>
    <x v="80"/>
    <x v="80"/>
    <s v="전주세무서"/>
    <d v="2023-05-10T00:00:00"/>
    <s v="20230510-7002-1"/>
    <s v="3월 갑근세,기타소득세"/>
    <x v="4315"/>
    <x v="0"/>
  </r>
  <r>
    <x v="80"/>
    <x v="80"/>
    <s v="전라북도 완주군"/>
    <d v="2023-05-10T00:00:00"/>
    <s v="20230510-7002-3"/>
    <s v="3월 주민세,기타주민세"/>
    <x v="4316"/>
    <x v="0"/>
  </r>
  <r>
    <x v="80"/>
    <x v="80"/>
    <s v="국민연금공단"/>
    <d v="2023-05-10T00:00:00"/>
    <s v="20230510-7003-1"/>
    <s v="4월 국민연금"/>
    <x v="4317"/>
    <x v="0"/>
  </r>
  <r>
    <x v="80"/>
    <x v="80"/>
    <s v="국민건강보험공단"/>
    <d v="2023-05-10T00:00:00"/>
    <s v="20230510-7003-4"/>
    <s v="4월 건강보험"/>
    <x v="4318"/>
    <x v="0"/>
  </r>
  <r>
    <x v="80"/>
    <x v="80"/>
    <s v="근로복지공단"/>
    <d v="2023-05-10T00:00:00"/>
    <s v="20230510-7003-7"/>
    <s v="4월 고용보험"/>
    <x v="4319"/>
    <x v="0"/>
  </r>
  <r>
    <x v="80"/>
    <x v="80"/>
    <s v="KEB하나은행"/>
    <d v="2023-05-12T00:00:00"/>
    <s v="20230512-7005-3"/>
    <s v="핵심소재 원천기술 과제 관련 정부보조금"/>
    <x v="1"/>
    <x v="2544"/>
  </r>
  <r>
    <x v="80"/>
    <x v="80"/>
    <s v="주식회사 진셀바이오텍"/>
    <d v="2023-05-18T00:00:00"/>
    <s v="20230518-7001-3"/>
    <s v="전기요금"/>
    <x v="4320"/>
    <x v="0"/>
  </r>
  <r>
    <x v="80"/>
    <x v="80"/>
    <s v="KEB하나은행"/>
    <d v="2023-05-26T00:00:00"/>
    <s v="20230526-7006-3"/>
    <s v="지역특화산업육성 과제 관련 정부보조금"/>
    <x v="1"/>
    <x v="2545"/>
  </r>
  <r>
    <x v="80"/>
    <x v="80"/>
    <s v="주식회사 진셀바이오텍"/>
    <d v="2023-05-31T00:00:00"/>
    <s v="20230531-7002-3"/>
    <s v="4월 상하수도요금"/>
    <x v="4288"/>
    <x v="0"/>
  </r>
  <r>
    <x v="80"/>
    <x v="80"/>
    <s v="주식회사 진셀바이오텍"/>
    <d v="2023-05-31T00:00:00"/>
    <s v="20230531-7028-2"/>
    <s v="5월 전기요금"/>
    <x v="1"/>
    <x v="2546"/>
  </r>
  <r>
    <x v="80"/>
    <x v="80"/>
    <s v="주식회사 진셀바이오텍"/>
    <d v="2023-05-31T00:00:00"/>
    <s v="20230531-7028-3"/>
    <s v="5월 상하수도요금"/>
    <x v="1"/>
    <x v="2521"/>
  </r>
  <r>
    <x v="80"/>
    <x v="80"/>
    <s v="국민연금공단"/>
    <d v="2023-06-09T00:00:00"/>
    <s v="20230609-7002-7"/>
    <s v="5월 국민연금"/>
    <x v="1"/>
    <x v="2547"/>
  </r>
  <r>
    <x v="80"/>
    <x v="80"/>
    <s v="국민건강보험공단"/>
    <d v="2023-06-09T00:00:00"/>
    <s v="20230609-7002-8"/>
    <s v="5월 건강보험"/>
    <x v="1"/>
    <x v="2548"/>
  </r>
  <r>
    <x v="80"/>
    <x v="80"/>
    <s v="근로복지공단"/>
    <d v="2023-06-09T00:00:00"/>
    <s v="20230609-7002-9"/>
    <s v="5월 고용보험"/>
    <x v="1"/>
    <x v="2549"/>
  </r>
  <r>
    <x v="80"/>
    <x v="80"/>
    <s v="전주세무서"/>
    <d v="2023-06-09T00:00:00"/>
    <s v="20230609-7002-10"/>
    <s v="5월 갑근세"/>
    <x v="1"/>
    <x v="2550"/>
  </r>
  <r>
    <x v="80"/>
    <x v="80"/>
    <s v="전라북도 완주군"/>
    <d v="2023-06-09T00:00:00"/>
    <s v="20230609-7002-11"/>
    <s v="5월 주민세"/>
    <x v="1"/>
    <x v="2551"/>
  </r>
  <r>
    <x v="80"/>
    <x v="80"/>
    <s v="전주세무서"/>
    <d v="2023-06-12T00:00:00"/>
    <s v="20230612-7002-1"/>
    <s v="4월 갑근세,기타소득세"/>
    <x v="4321"/>
    <x v="0"/>
  </r>
  <r>
    <x v="80"/>
    <x v="80"/>
    <s v="전라북도 완주군"/>
    <d v="2023-06-12T00:00:00"/>
    <s v="20230612-7002-3"/>
    <s v="4월 주민세,기타주민세"/>
    <x v="4322"/>
    <x v="0"/>
  </r>
  <r>
    <x v="80"/>
    <x v="80"/>
    <s v="국민연금공단"/>
    <d v="2023-06-12T00:00:00"/>
    <s v="20230612-7003-1"/>
    <s v="5월 국민연금"/>
    <x v="4323"/>
    <x v="0"/>
  </r>
  <r>
    <x v="80"/>
    <x v="80"/>
    <s v="국민건강보험공단"/>
    <d v="2023-06-12T00:00:00"/>
    <s v="20230612-7003-4"/>
    <s v="5월 건강보험"/>
    <x v="4324"/>
    <x v="0"/>
  </r>
  <r>
    <x v="80"/>
    <x v="80"/>
    <s v="근로복지공단"/>
    <d v="2023-06-12T00:00:00"/>
    <s v="20230612-7003-7"/>
    <s v="5월 고용보험"/>
    <x v="4325"/>
    <x v="0"/>
  </r>
  <r>
    <x v="80"/>
    <x v="80"/>
    <s v="KEB하나은행"/>
    <d v="2023-06-12T00:00:00"/>
    <s v="20230612-7010-3"/>
    <s v="민군기술이전사업 과제 관련 정부보조금"/>
    <x v="1"/>
    <x v="2552"/>
  </r>
  <r>
    <x v="80"/>
    <x v="80"/>
    <s v="주식회사 진셀바이오텍"/>
    <d v="2023-06-19T00:00:00"/>
    <s v="20230619-7002-3"/>
    <s v="전기요금"/>
    <x v="4326"/>
    <x v="0"/>
  </r>
  <r>
    <x v="80"/>
    <x v="80"/>
    <s v="KEB하나은행"/>
    <d v="2023-06-23T00:00:00"/>
    <s v="20230623-7005-3"/>
    <s v="핵심소재 원천기술 과제 관련 정부보조금"/>
    <x v="1"/>
    <x v="2553"/>
  </r>
  <r>
    <x v="80"/>
    <x v="80"/>
    <s v="주식회사 진셀바이오텍"/>
    <d v="2023-06-30T00:00:00"/>
    <s v="20230630-7004-3"/>
    <s v="5월 상하수도요금"/>
    <x v="4304"/>
    <x v="0"/>
  </r>
  <r>
    <x v="80"/>
    <x v="80"/>
    <s v="주식회사 진셀바이오텍"/>
    <d v="2023-06-30T00:00:00"/>
    <s v="20230630-7053-2"/>
    <s v="6월 전기요금"/>
    <x v="1"/>
    <x v="2554"/>
  </r>
  <r>
    <x v="80"/>
    <x v="80"/>
    <s v="주식회사 진셀바이오텍"/>
    <d v="2023-06-30T00:00:00"/>
    <s v="20230630-7053-3"/>
    <s v="6월 상하수도요금"/>
    <x v="1"/>
    <x v="2555"/>
  </r>
  <r>
    <x v="80"/>
    <x v="80"/>
    <s v="국민연금공단"/>
    <d v="2023-06-30T00:00:00"/>
    <s v="20230630-7054-6"/>
    <s v="6월 국민연금"/>
    <x v="1"/>
    <x v="2556"/>
  </r>
  <r>
    <x v="80"/>
    <x v="80"/>
    <s v="국민건강보험공단"/>
    <d v="2023-06-30T00:00:00"/>
    <s v="20230630-7054-7"/>
    <s v="6월 건강보험"/>
    <x v="1"/>
    <x v="2557"/>
  </r>
  <r>
    <x v="80"/>
    <x v="80"/>
    <s v="근로복지공단"/>
    <d v="2023-06-30T00:00:00"/>
    <s v="20230630-7054-8"/>
    <s v="6월 고용보험"/>
    <x v="1"/>
    <x v="2558"/>
  </r>
  <r>
    <x v="80"/>
    <x v="80"/>
    <s v="전주세무서"/>
    <d v="2023-06-30T00:00:00"/>
    <s v="20230630-7054-9"/>
    <s v="6월 갑근세"/>
    <x v="1"/>
    <x v="2559"/>
  </r>
  <r>
    <x v="80"/>
    <x v="80"/>
    <s v="전라북도 완주군"/>
    <d v="2023-06-30T00:00:00"/>
    <s v="20230630-7054-10"/>
    <s v="6월 주민세"/>
    <x v="1"/>
    <x v="2560"/>
  </r>
  <r>
    <x v="80"/>
    <x v="80"/>
    <s v="개발부"/>
    <d v="2023-06-30T00:00:00"/>
    <s v="20230630-7076-2"/>
    <s v="2분기 결산 대체"/>
    <x v="4327"/>
    <x v="0"/>
  </r>
  <r>
    <x v="80"/>
    <x v="80"/>
    <s v="개발부"/>
    <d v="2023-06-30T00:00:00"/>
    <s v="20230630-7078-2"/>
    <s v="2분기 연구개발비 대체- 핵심소재원천기술개발사업"/>
    <x v="4328"/>
    <x v="0"/>
  </r>
  <r>
    <x v="80"/>
    <x v="80"/>
    <s v="개발부"/>
    <d v="2023-06-30T00:00:00"/>
    <s v="20230630-7079-2"/>
    <s v="2분기 연구개발비 대체- 상용차산업 혁신성장"/>
    <x v="4329"/>
    <x v="0"/>
  </r>
  <r>
    <x v="80"/>
    <x v="80"/>
    <s v="개발부"/>
    <d v="2023-06-30T00:00:00"/>
    <s v="20230630-7080-2"/>
    <s v="2분기 연구개발비 대체- 지역특화산업육성"/>
    <x v="4330"/>
    <x v="0"/>
  </r>
  <r>
    <x v="80"/>
    <x v="80"/>
    <s v="개발부"/>
    <d v="2023-06-30T00:00:00"/>
    <s v="20230630-7081-2"/>
    <s v="2분기 연구개발비 대체- 민군기술이전사업"/>
    <x v="4331"/>
    <x v="0"/>
  </r>
  <r>
    <x v="80"/>
    <x v="80"/>
    <s v="개발부"/>
    <d v="2023-07-01T00:00:00"/>
    <s v="20230701-7005-2"/>
    <s v="2분기 결산 대체 취소"/>
    <x v="4332"/>
    <x v="0"/>
  </r>
  <r>
    <x v="80"/>
    <x v="80"/>
    <s v="전주세무서"/>
    <d v="2023-07-10T00:00:00"/>
    <s v="20230710-7013-1"/>
    <s v="5월 갑근세,기타소득세"/>
    <x v="4333"/>
    <x v="0"/>
  </r>
  <r>
    <x v="80"/>
    <x v="80"/>
    <s v="전라북도 완주군"/>
    <d v="2023-07-10T00:00:00"/>
    <s v="20230710-7013-3"/>
    <s v="5월 주민세,기타주민세"/>
    <x v="4334"/>
    <x v="0"/>
  </r>
  <r>
    <x v="80"/>
    <x v="80"/>
    <s v="국민연금공단"/>
    <d v="2023-07-10T00:00:00"/>
    <s v="20230710-7014-1"/>
    <s v="6월 국민연금"/>
    <x v="4335"/>
    <x v="0"/>
  </r>
  <r>
    <x v="80"/>
    <x v="80"/>
    <s v="국민건강보험공단"/>
    <d v="2023-07-10T00:00:00"/>
    <s v="20230710-7014-2"/>
    <s v="6월 건강보험"/>
    <x v="4336"/>
    <x v="0"/>
  </r>
  <r>
    <x v="80"/>
    <x v="80"/>
    <s v="근로복지공단"/>
    <d v="2023-07-10T00:00:00"/>
    <s v="20230710-7014-3"/>
    <s v="6월 고용보험"/>
    <x v="4337"/>
    <x v="0"/>
  </r>
  <r>
    <x v="80"/>
    <x v="80"/>
    <s v="주식회사 진셀바이오텍"/>
    <d v="2023-07-18T00:00:00"/>
    <s v="20230718-7001-3"/>
    <s v="전기요금"/>
    <x v="4338"/>
    <x v="0"/>
  </r>
  <r>
    <x v="80"/>
    <x v="80"/>
    <s v="주식회사 진셀바이오텍"/>
    <d v="2023-07-25T00:00:00"/>
    <s v="20230725-7026-3"/>
    <s v="6월 상하수도요금"/>
    <x v="4339"/>
    <x v="0"/>
  </r>
  <r>
    <x v="80"/>
    <x v="80"/>
    <s v="KEB하나은행"/>
    <d v="2023-07-26T00:00:00"/>
    <s v="20230726-7002-3"/>
    <s v="지역특화산업육성 과제 관련 정부보조금"/>
    <x v="1"/>
    <x v="2561"/>
  </r>
  <r>
    <x v="80"/>
    <x v="80"/>
    <s v="KEB하나은행"/>
    <d v="2023-07-31T00:00:00"/>
    <s v="20230731-7005-3"/>
    <s v="지역특화산업육성 과제 관련 정부보조금"/>
    <x v="1"/>
    <x v="170"/>
  </r>
  <r>
    <x v="80"/>
    <x v="80"/>
    <s v="주식회사 진셀바이오텍"/>
    <d v="2023-07-31T00:00:00"/>
    <s v="20230731-7021-2"/>
    <s v="7월 전기요금"/>
    <x v="1"/>
    <x v="2562"/>
  </r>
  <r>
    <x v="80"/>
    <x v="80"/>
    <s v="주식회사 진셀바이오텍"/>
    <d v="2023-07-31T00:00:00"/>
    <s v="20230731-7021-3"/>
    <s v="7월 상하수도요금"/>
    <x v="1"/>
    <x v="2563"/>
  </r>
  <r>
    <x v="80"/>
    <x v="80"/>
    <s v="KEB하나은행"/>
    <d v="2023-08-08T00:00:00"/>
    <s v="20230808-7013-3"/>
    <s v="민군기술이전사업 과제 관련 정부보조금"/>
    <x v="1"/>
    <x v="2564"/>
  </r>
  <r>
    <x v="80"/>
    <x v="80"/>
    <s v="국민연금공단"/>
    <d v="2023-08-10T00:00:00"/>
    <s v="20230810-7001-7"/>
    <s v="7월 국민연금"/>
    <x v="1"/>
    <x v="2565"/>
  </r>
  <r>
    <x v="80"/>
    <x v="80"/>
    <s v="국민건강보험공단"/>
    <d v="2023-08-10T00:00:00"/>
    <s v="20230810-7001-8"/>
    <s v="7월 건강보험"/>
    <x v="1"/>
    <x v="2566"/>
  </r>
  <r>
    <x v="80"/>
    <x v="80"/>
    <s v="근로복지공단"/>
    <d v="2023-08-10T00:00:00"/>
    <s v="20230810-7001-9"/>
    <s v="7월 고용보험"/>
    <x v="1"/>
    <x v="2567"/>
  </r>
  <r>
    <x v="80"/>
    <x v="80"/>
    <s v="전주세무서"/>
    <d v="2023-08-10T00:00:00"/>
    <s v="20230810-7001-10"/>
    <s v="7월 갑근세"/>
    <x v="1"/>
    <x v="2568"/>
  </r>
  <r>
    <x v="80"/>
    <x v="80"/>
    <s v="전라북도 완주군"/>
    <d v="2023-08-10T00:00:00"/>
    <s v="20230810-7001-11"/>
    <s v="7월 주민세"/>
    <x v="1"/>
    <x v="2569"/>
  </r>
  <r>
    <x v="80"/>
    <x v="80"/>
    <s v="전주세무서"/>
    <d v="2023-08-10T00:00:00"/>
    <s v="20230810-7002-1"/>
    <s v="6월 갑근세,기타소득세"/>
    <x v="4340"/>
    <x v="0"/>
  </r>
  <r>
    <x v="80"/>
    <x v="80"/>
    <s v="전라북도 완주군"/>
    <d v="2023-08-10T00:00:00"/>
    <s v="20230810-7002-3"/>
    <s v="6월 주민세,기타주민세"/>
    <x v="4341"/>
    <x v="0"/>
  </r>
  <r>
    <x v="80"/>
    <x v="80"/>
    <s v="국민연금공단"/>
    <d v="2023-08-10T00:00:00"/>
    <s v="20230810-7003-1"/>
    <s v="7월 국민연금"/>
    <x v="4342"/>
    <x v="0"/>
  </r>
  <r>
    <x v="80"/>
    <x v="80"/>
    <s v="국민건강보험공단"/>
    <d v="2023-08-10T00:00:00"/>
    <s v="20230810-7003-4"/>
    <s v="7월 건강보험"/>
    <x v="4343"/>
    <x v="0"/>
  </r>
  <r>
    <x v="80"/>
    <x v="80"/>
    <s v="근로복지공단"/>
    <d v="2023-08-10T00:00:00"/>
    <s v="20230810-7003-7"/>
    <s v="7월 고용보험"/>
    <x v="4344"/>
    <x v="0"/>
  </r>
  <r>
    <x v="80"/>
    <x v="80"/>
    <s v="주식회사 진셀바이오텍"/>
    <d v="2023-08-14T00:00:00"/>
    <s v="20230814-7008-3"/>
    <s v="전기요금"/>
    <x v="4345"/>
    <x v="0"/>
  </r>
  <r>
    <x v="80"/>
    <x v="80"/>
    <s v="주식회사 진셀바이오텍"/>
    <d v="2023-08-31T00:00:00"/>
    <s v="20230831-7002-3"/>
    <s v="7월 상하수도요금"/>
    <x v="4346"/>
    <x v="0"/>
  </r>
  <r>
    <x v="80"/>
    <x v="80"/>
    <s v="주식회사 진셀바이오텍"/>
    <d v="2023-08-31T00:00:00"/>
    <s v="20230831-7037-2"/>
    <s v="8월 전기요금"/>
    <x v="1"/>
    <x v="2570"/>
  </r>
  <r>
    <x v="80"/>
    <x v="80"/>
    <s v="주식회사 진셀바이오텍"/>
    <d v="2023-08-31T00:00:00"/>
    <s v="20230831-7037-3"/>
    <s v="8월 상하수도요금"/>
    <x v="1"/>
    <x v="2571"/>
  </r>
  <r>
    <x v="80"/>
    <x v="80"/>
    <s v="국민연금공단"/>
    <d v="2023-09-08T00:00:00"/>
    <s v="20230908-7001-6"/>
    <s v="8월 국민연금"/>
    <x v="1"/>
    <x v="2572"/>
  </r>
  <r>
    <x v="80"/>
    <x v="80"/>
    <s v="국민건강보험공단"/>
    <d v="2023-09-08T00:00:00"/>
    <s v="20230908-7001-7"/>
    <s v="8월 건강보험"/>
    <x v="1"/>
    <x v="2573"/>
  </r>
  <r>
    <x v="80"/>
    <x v="80"/>
    <s v="근로복지공단"/>
    <d v="2023-09-08T00:00:00"/>
    <s v="20230908-7001-8"/>
    <s v="8월 고용보험"/>
    <x v="1"/>
    <x v="2574"/>
  </r>
  <r>
    <x v="80"/>
    <x v="80"/>
    <s v="전주세무서"/>
    <d v="2023-09-08T00:00:00"/>
    <s v="20230908-7001-9"/>
    <s v="8월 갑근세"/>
    <x v="1"/>
    <x v="2575"/>
  </r>
  <r>
    <x v="80"/>
    <x v="80"/>
    <s v="전라북도 완주군"/>
    <d v="2023-09-08T00:00:00"/>
    <s v="20230908-7001-10"/>
    <s v="8월 주민세"/>
    <x v="1"/>
    <x v="2576"/>
  </r>
  <r>
    <x v="80"/>
    <x v="80"/>
    <s v="전주세무서"/>
    <d v="2023-09-11T00:00:00"/>
    <s v="20230911-7015-1"/>
    <s v="7월 갑근세,기타소득세"/>
    <x v="4347"/>
    <x v="0"/>
  </r>
  <r>
    <x v="80"/>
    <x v="80"/>
    <s v="전라북도 완주군"/>
    <d v="2023-09-11T00:00:00"/>
    <s v="20230911-7015-3"/>
    <s v="7월 주민세,기타주민세"/>
    <x v="4348"/>
    <x v="0"/>
  </r>
  <r>
    <x v="80"/>
    <x v="80"/>
    <s v="국민연금공단"/>
    <d v="2023-09-11T00:00:00"/>
    <s v="20230911-7016-1"/>
    <s v="8월 국민연금"/>
    <x v="4349"/>
    <x v="0"/>
  </r>
  <r>
    <x v="80"/>
    <x v="80"/>
    <s v="국민건강보험공단"/>
    <d v="2023-09-11T00:00:00"/>
    <s v="20230911-7016-4"/>
    <s v="8월 건강보험"/>
    <x v="4350"/>
    <x v="0"/>
  </r>
  <r>
    <x v="80"/>
    <x v="80"/>
    <s v="근로복지공단"/>
    <d v="2023-09-11T00:00:00"/>
    <s v="20230911-7016-7"/>
    <s v="8월 고용보험"/>
    <x v="4351"/>
    <x v="0"/>
  </r>
  <r>
    <x v="80"/>
    <x v="80"/>
    <s v="주식회사 진셀바이오텍"/>
    <d v="2023-09-18T00:00:00"/>
    <s v="20230918-7016-3"/>
    <s v="전기요금"/>
    <x v="4352"/>
    <x v="0"/>
  </r>
  <r>
    <x v="80"/>
    <x v="80"/>
    <s v="근로복지공단"/>
    <d v="2023-09-22T00:00:00"/>
    <s v="20230922-7003-2"/>
    <s v="9월 고용보험"/>
    <x v="1"/>
    <x v="2577"/>
  </r>
  <r>
    <x v="80"/>
    <x v="80"/>
    <s v="주식회사 진셀바이오텍"/>
    <d v="2023-09-27T00:00:00"/>
    <s v="20230927-7005-3"/>
    <s v="8월 상하수도요금"/>
    <x v="3554"/>
    <x v="0"/>
  </r>
  <r>
    <x v="80"/>
    <x v="80"/>
    <s v="주식회사 진셀바이오텍"/>
    <d v="2023-09-30T00:00:00"/>
    <s v="20230930-7012-2"/>
    <s v="9월 전기요금"/>
    <x v="1"/>
    <x v="2578"/>
  </r>
  <r>
    <x v="80"/>
    <x v="80"/>
    <s v="주식회사 진셀바이오텍"/>
    <d v="2023-09-30T00:00:00"/>
    <s v="20230930-7012-3"/>
    <s v="9월 상하수도요금"/>
    <x v="1"/>
    <x v="2579"/>
  </r>
  <r>
    <x v="80"/>
    <x v="80"/>
    <s v="국민연금공단"/>
    <d v="2023-09-30T00:00:00"/>
    <s v="20230930-7015-6"/>
    <s v="9월 국민연금"/>
    <x v="1"/>
    <x v="2580"/>
  </r>
  <r>
    <x v="80"/>
    <x v="80"/>
    <s v="국민건강보험공단"/>
    <d v="2023-09-30T00:00:00"/>
    <s v="20230930-7015-7"/>
    <s v="9월 건강보험"/>
    <x v="1"/>
    <x v="2581"/>
  </r>
  <r>
    <x v="80"/>
    <x v="80"/>
    <s v="근로복지공단"/>
    <d v="2023-09-30T00:00:00"/>
    <s v="20230930-7015-8"/>
    <s v="9월 고용보험"/>
    <x v="1"/>
    <x v="2582"/>
  </r>
  <r>
    <x v="80"/>
    <x v="80"/>
    <s v="전주세무서"/>
    <d v="2023-09-30T00:00:00"/>
    <s v="20230930-7015-9"/>
    <s v="9월 갑근세"/>
    <x v="1"/>
    <x v="2583"/>
  </r>
  <r>
    <x v="80"/>
    <x v="80"/>
    <s v="전라북도 완주군"/>
    <d v="2023-09-30T00:00:00"/>
    <s v="20230930-7015-10"/>
    <s v="9월 주민세"/>
    <x v="1"/>
    <x v="2584"/>
  </r>
  <r>
    <x v="80"/>
    <x v="80"/>
    <s v="개발부"/>
    <d v="2023-09-30T00:00:00"/>
    <s v="20230930-7028-2"/>
    <s v="3분기 연구개발비 대체- 핵심소재원천기술개발사업"/>
    <x v="4353"/>
    <x v="0"/>
  </r>
  <r>
    <x v="80"/>
    <x v="80"/>
    <s v="반도체사업부"/>
    <d v="2023-09-30T00:00:00"/>
    <s v="20230930-7028-5"/>
    <s v="3분기 연구개발비 대체- 핵심소재원천기술개발사업"/>
    <x v="4354"/>
    <x v="0"/>
  </r>
  <r>
    <x v="80"/>
    <x v="80"/>
    <s v="개발부"/>
    <d v="2023-09-30T00:00:00"/>
    <s v="20230930-7029-2"/>
    <s v="3분기 연구개발비 대체- 지역특화산업육성"/>
    <x v="4355"/>
    <x v="0"/>
  </r>
  <r>
    <x v="80"/>
    <x v="80"/>
    <s v="개발부"/>
    <d v="2023-09-30T00:00:00"/>
    <s v="20230930-7030-2"/>
    <s v="3분기 연구개발비 대체- 민군기술이전사업"/>
    <x v="4356"/>
    <x v="0"/>
  </r>
  <r>
    <x v="80"/>
    <x v="80"/>
    <s v="개발부"/>
    <d v="2023-09-30T00:00:00"/>
    <s v="20230930-7030-3"/>
    <s v="3분기 연구개발비 대체- 민군기술이전사업"/>
    <x v="4357"/>
    <x v="0"/>
  </r>
  <r>
    <x v="80"/>
    <x v="80"/>
    <s v="개발부"/>
    <d v="2023-09-30T00:00:00"/>
    <s v="20230930-7035-2"/>
    <s v="3분기 결산 대체"/>
    <x v="4358"/>
    <x v="0"/>
  </r>
  <r>
    <x v="80"/>
    <x v="80"/>
    <s v="개발부"/>
    <d v="2023-10-01T00:00:00"/>
    <s v="20231001-7006-2"/>
    <s v="3분기 결산 대체 취소"/>
    <x v="4359"/>
    <x v="0"/>
  </r>
  <r>
    <x v="80"/>
    <x v="80"/>
    <s v="전주세무서"/>
    <d v="2023-10-10T00:00:00"/>
    <s v="20231010-7009-1"/>
    <s v="8월 갑근세,기타소득세"/>
    <x v="4360"/>
    <x v="0"/>
  </r>
  <r>
    <x v="80"/>
    <x v="80"/>
    <s v="전라북도 완주군"/>
    <d v="2023-10-10T00:00:00"/>
    <s v="20231010-7009-3"/>
    <s v="8월 주민세,기타주민세"/>
    <x v="4361"/>
    <x v="0"/>
  </r>
  <r>
    <x v="80"/>
    <x v="80"/>
    <s v="국민연금공단"/>
    <d v="2023-10-10T00:00:00"/>
    <s v="20231010-7010-1"/>
    <s v="9월 국민연금"/>
    <x v="4362"/>
    <x v="0"/>
  </r>
  <r>
    <x v="80"/>
    <x v="80"/>
    <s v="국민건강보험공단"/>
    <d v="2023-10-10T00:00:00"/>
    <s v="20231010-7010-2"/>
    <s v="9월 건강보험"/>
    <x v="4363"/>
    <x v="0"/>
  </r>
  <r>
    <x v="80"/>
    <x v="80"/>
    <s v="근로복지공단"/>
    <d v="2023-10-10T00:00:00"/>
    <s v="20231010-7010-3"/>
    <s v="9월 고용보험"/>
    <x v="4364"/>
    <x v="0"/>
  </r>
  <r>
    <x v="80"/>
    <x v="80"/>
    <s v="주식회사 진셀바이오텍"/>
    <d v="2023-10-18T00:00:00"/>
    <s v="20231018-7007-3"/>
    <s v="전기요금"/>
    <x v="4365"/>
    <x v="0"/>
  </r>
  <r>
    <x v="80"/>
    <x v="80"/>
    <s v="주식회사 진셀바이오텍"/>
    <d v="2023-10-31T00:00:00"/>
    <s v="20231031-7010-3"/>
    <s v="9월 상하수도요금"/>
    <x v="4366"/>
    <x v="0"/>
  </r>
  <r>
    <x v="80"/>
    <x v="80"/>
    <s v="주식회사 진셀바이오텍"/>
    <d v="2023-10-31T00:00:00"/>
    <s v="20231031-7034-2"/>
    <s v="10월 전기요금"/>
    <x v="1"/>
    <x v="2585"/>
  </r>
  <r>
    <x v="80"/>
    <x v="80"/>
    <s v="주식회사 진셀바이오텍"/>
    <d v="2023-10-31T00:00:00"/>
    <s v="20231031-7034-3"/>
    <s v="10월 상하수도요금"/>
    <x v="1"/>
    <x v="2586"/>
  </r>
  <r>
    <x v="80"/>
    <x v="80"/>
    <s v="국민연금공단"/>
    <d v="2023-11-10T00:00:00"/>
    <s v="20231110-7001-7"/>
    <s v="10월 국민연금"/>
    <x v="1"/>
    <x v="2587"/>
  </r>
  <r>
    <x v="80"/>
    <x v="80"/>
    <s v="국민건강보험공단"/>
    <d v="2023-11-10T00:00:00"/>
    <s v="20231110-7001-8"/>
    <s v="10월 건강보험"/>
    <x v="1"/>
    <x v="2588"/>
  </r>
  <r>
    <x v="80"/>
    <x v="80"/>
    <s v="근로복지공단"/>
    <d v="2023-11-10T00:00:00"/>
    <s v="20231110-7001-9"/>
    <s v="10월 고용보험"/>
    <x v="1"/>
    <x v="2589"/>
  </r>
  <r>
    <x v="80"/>
    <x v="80"/>
    <s v="전주세무서"/>
    <d v="2023-11-10T00:00:00"/>
    <s v="20231110-7001-10"/>
    <s v="10월 갑근세"/>
    <x v="1"/>
    <x v="2590"/>
  </r>
  <r>
    <x v="80"/>
    <x v="80"/>
    <s v="전라북도 완주군"/>
    <d v="2023-11-10T00:00:00"/>
    <s v="20231110-7001-11"/>
    <s v="10월 주민세"/>
    <x v="1"/>
    <x v="2591"/>
  </r>
  <r>
    <x v="80"/>
    <x v="80"/>
    <s v="전주세무서"/>
    <d v="2023-11-10T00:00:00"/>
    <s v="20231110-7002-1"/>
    <s v="9월 갑근세,기타소득세"/>
    <x v="4367"/>
    <x v="0"/>
  </r>
  <r>
    <x v="80"/>
    <x v="80"/>
    <s v="전라북도 완주군"/>
    <d v="2023-11-10T00:00:00"/>
    <s v="20231110-7002-3"/>
    <s v="9월 주민세,기타주민세"/>
    <x v="4368"/>
    <x v="0"/>
  </r>
  <r>
    <x v="80"/>
    <x v="80"/>
    <s v="국민연금공단"/>
    <d v="2023-11-10T00:00:00"/>
    <s v="20231110-7003-1"/>
    <s v="10월 국민연금"/>
    <x v="4369"/>
    <x v="0"/>
  </r>
  <r>
    <x v="80"/>
    <x v="80"/>
    <s v="국민건강보험공단"/>
    <d v="2023-11-10T00:00:00"/>
    <s v="20231110-7003-4"/>
    <s v="10월 건강보험"/>
    <x v="4370"/>
    <x v="0"/>
  </r>
  <r>
    <x v="80"/>
    <x v="80"/>
    <s v="근로복지공단"/>
    <d v="2023-11-10T00:00:00"/>
    <s v="20231110-7003-7"/>
    <s v="10월 고용보험"/>
    <x v="4371"/>
    <x v="0"/>
  </r>
  <r>
    <x v="80"/>
    <x v="80"/>
    <s v="주식회사 진셀바이오텍"/>
    <d v="2023-11-20T00:00:00"/>
    <s v="20231120-7002-3"/>
    <s v="전기요금"/>
    <x v="4372"/>
    <x v="0"/>
  </r>
  <r>
    <x v="80"/>
    <x v="80"/>
    <s v="노희소"/>
    <d v="2023-11-30T00:00:00"/>
    <s v="20231130-7003-2"/>
    <s v="민군기술적용연구사업 전문가 컨설팅 비용(자기장 시뮬레이션)기타소득세"/>
    <x v="1"/>
    <x v="437"/>
  </r>
  <r>
    <x v="80"/>
    <x v="80"/>
    <s v="노희소"/>
    <d v="2023-11-30T00:00:00"/>
    <s v="20231130-7003-3"/>
    <s v="민군기술적용연구사업 전문가 컨설팅 비용(자기장 시뮬레이션)기타주민세"/>
    <x v="1"/>
    <x v="427"/>
  </r>
  <r>
    <x v="80"/>
    <x v="80"/>
    <s v="주식회사 진셀바이오텍"/>
    <d v="2023-11-30T00:00:00"/>
    <s v="20231130-7007-3"/>
    <s v="10월 상하수도요금"/>
    <x v="4373"/>
    <x v="0"/>
  </r>
  <r>
    <x v="80"/>
    <x v="80"/>
    <s v="D&amp;M사업부"/>
    <d v="2023-11-30T00:00:00"/>
    <s v="20231130-7008-2"/>
    <s v="기타소득세(유정현,김영현,이상택)"/>
    <x v="1"/>
    <x v="2592"/>
  </r>
  <r>
    <x v="80"/>
    <x v="80"/>
    <s v="D&amp;M사업부"/>
    <d v="2023-11-30T00:00:00"/>
    <s v="20231130-7008-3"/>
    <s v="기타주민세(유정현,김영현,이상택)"/>
    <x v="1"/>
    <x v="2593"/>
  </r>
  <r>
    <x v="80"/>
    <x v="80"/>
    <s v="주식회사 진셀바이오텍"/>
    <d v="2023-11-30T00:00:00"/>
    <s v="20231130-7029-2"/>
    <s v="11월 전기요금"/>
    <x v="1"/>
    <x v="2594"/>
  </r>
  <r>
    <x v="80"/>
    <x v="80"/>
    <s v="주식회사 진셀바이오텍"/>
    <d v="2023-11-30T00:00:00"/>
    <s v="20231130-7029-3"/>
    <s v="11월 상하수도요금"/>
    <x v="1"/>
    <x v="2571"/>
  </r>
  <r>
    <x v="80"/>
    <x v="80"/>
    <s v="KEB하나은행"/>
    <d v="2023-11-30T00:00:00"/>
    <s v="20231130-7032-3"/>
    <s v="지역특화산업육성 과제 관련 정부보조금"/>
    <x v="1"/>
    <x v="2365"/>
  </r>
  <r>
    <x v="80"/>
    <x v="80"/>
    <s v="국민연금공단"/>
    <d v="2023-12-08T00:00:00"/>
    <s v="20231208-7001-5"/>
    <s v="11월 국민연금"/>
    <x v="1"/>
    <x v="2595"/>
  </r>
  <r>
    <x v="80"/>
    <x v="80"/>
    <s v="국민건강보험공단"/>
    <d v="2023-12-08T00:00:00"/>
    <s v="20231208-7001-6"/>
    <s v="11월 건강보험"/>
    <x v="1"/>
    <x v="2596"/>
  </r>
  <r>
    <x v="80"/>
    <x v="80"/>
    <s v="근로복지공단"/>
    <d v="2023-12-08T00:00:00"/>
    <s v="20231208-7001-7"/>
    <s v="11월 고용보험"/>
    <x v="1"/>
    <x v="2597"/>
  </r>
  <r>
    <x v="80"/>
    <x v="80"/>
    <s v="전주세무서"/>
    <d v="2023-12-08T00:00:00"/>
    <s v="20231208-7001-8"/>
    <s v="11월 갑근세"/>
    <x v="1"/>
    <x v="2598"/>
  </r>
  <r>
    <x v="80"/>
    <x v="80"/>
    <s v="전라북도 완주군"/>
    <d v="2023-12-08T00:00:00"/>
    <s v="20231208-7001-9"/>
    <s v="11월 주민세"/>
    <x v="1"/>
    <x v="2599"/>
  </r>
  <r>
    <x v="80"/>
    <x v="80"/>
    <s v="전주세무서"/>
    <d v="2023-12-11T00:00:00"/>
    <s v="20231211-7014-1"/>
    <s v="10월 갑근세,기타소득세"/>
    <x v="4374"/>
    <x v="0"/>
  </r>
  <r>
    <x v="80"/>
    <x v="80"/>
    <s v="전라북도 완주군"/>
    <d v="2023-12-11T00:00:00"/>
    <s v="20231211-7014-3"/>
    <s v="10월 주민세,기타주민세"/>
    <x v="4375"/>
    <x v="0"/>
  </r>
  <r>
    <x v="80"/>
    <x v="80"/>
    <s v="국민연금공단"/>
    <d v="2023-12-11T00:00:00"/>
    <s v="20231211-7015-1"/>
    <s v="11월 국민연금"/>
    <x v="4376"/>
    <x v="0"/>
  </r>
  <r>
    <x v="80"/>
    <x v="80"/>
    <s v="국민건강보험공단"/>
    <d v="2023-12-11T00:00:00"/>
    <s v="20231211-7015-4"/>
    <s v="11월 건강보험"/>
    <x v="4377"/>
    <x v="0"/>
  </r>
  <r>
    <x v="80"/>
    <x v="80"/>
    <s v="근로복지공단"/>
    <d v="2023-12-11T00:00:00"/>
    <s v="20231211-7015-7"/>
    <s v="11월 고용보험"/>
    <x v="4378"/>
    <x v="0"/>
  </r>
  <r>
    <x v="80"/>
    <x v="80"/>
    <s v="주식회사 진셀바이오텍"/>
    <d v="2023-12-18T00:00:00"/>
    <s v="20231218-7026-3"/>
    <s v="전기요금"/>
    <x v="4379"/>
    <x v="0"/>
  </r>
  <r>
    <x v="80"/>
    <x v="80"/>
    <s v="주식회사 진셀바이오텍"/>
    <d v="2023-12-22T00:00:00"/>
    <s v="20231222-7010-3"/>
    <s v="11월 상하수도요금"/>
    <x v="3554"/>
    <x v="0"/>
  </r>
  <r>
    <x v="80"/>
    <x v="80"/>
    <s v="전주세무서"/>
    <d v="2023-12-26T00:00:00"/>
    <s v="20231226-7002-5"/>
    <s v="핵심소재 전문가 입회비 2건 기타소득세"/>
    <x v="1"/>
    <x v="191"/>
  </r>
  <r>
    <x v="80"/>
    <x v="80"/>
    <s v="완주군청"/>
    <d v="2023-12-26T00:00:00"/>
    <s v="20231226-7002-6"/>
    <s v="핵심소재 전문가 입회비 2건 기타주민세"/>
    <x v="1"/>
    <x v="2600"/>
  </r>
  <r>
    <x v="80"/>
    <x v="80"/>
    <s v="이학수"/>
    <d v="2023-12-26T00:00:00"/>
    <s v="20231226-7004-6"/>
    <s v="대여금 이자 회수시 기타소득세"/>
    <x v="1"/>
    <x v="2601"/>
  </r>
  <r>
    <x v="80"/>
    <x v="80"/>
    <s v="이학수"/>
    <d v="2023-12-26T00:00:00"/>
    <s v="20231226-7004-7"/>
    <s v="대여금 이자 회수시 기타주민세"/>
    <x v="1"/>
    <x v="2602"/>
  </r>
  <r>
    <x v="80"/>
    <x v="80"/>
    <s v="주식회사 진셀바이오텍"/>
    <d v="2023-12-31T00:00:00"/>
    <s v="20231231-7015-2"/>
    <s v="12월 전기요금"/>
    <x v="1"/>
    <x v="2603"/>
  </r>
  <r>
    <x v="80"/>
    <x v="80"/>
    <s v="주식회사 진셀바이오텍"/>
    <d v="2023-12-31T00:00:00"/>
    <s v="20231231-7015-3"/>
    <s v="12월 상하수도요금"/>
    <x v="1"/>
    <x v="2571"/>
  </r>
  <r>
    <x v="80"/>
    <x v="80"/>
    <s v="국민연금공단"/>
    <d v="2023-12-31T00:00:00"/>
    <s v="20231231-7017-6"/>
    <s v="12월 국민연금"/>
    <x v="1"/>
    <x v="2604"/>
  </r>
  <r>
    <x v="80"/>
    <x v="80"/>
    <s v="국민건강보험공단"/>
    <d v="2023-12-31T00:00:00"/>
    <s v="20231231-7017-7"/>
    <s v="12월 건강보험"/>
    <x v="1"/>
    <x v="2605"/>
  </r>
  <r>
    <x v="80"/>
    <x v="80"/>
    <s v="근로복지공단"/>
    <d v="2023-12-31T00:00:00"/>
    <s v="20231231-7017-8"/>
    <s v="12월 고용보험"/>
    <x v="1"/>
    <x v="2606"/>
  </r>
  <r>
    <x v="80"/>
    <x v="80"/>
    <s v="전주세무서"/>
    <d v="2023-12-31T00:00:00"/>
    <s v="20231231-7017-9"/>
    <s v="12월 갑근세"/>
    <x v="1"/>
    <x v="2607"/>
  </r>
  <r>
    <x v="80"/>
    <x v="80"/>
    <s v="전라북도 완주군"/>
    <d v="2023-12-31T00:00:00"/>
    <s v="20231231-7017-10"/>
    <s v="12월 주민세"/>
    <x v="1"/>
    <x v="2608"/>
  </r>
  <r>
    <x v="80"/>
    <x v="80"/>
    <s v="전주세무서"/>
    <d v="2023-12-31T00:00:00"/>
    <s v="20231231-7020-3"/>
    <s v="12월 갑근세"/>
    <x v="1"/>
    <x v="170"/>
  </r>
  <r>
    <x v="80"/>
    <x v="80"/>
    <s v="완주군청"/>
    <d v="2023-12-31T00:00:00"/>
    <s v="20231231-7020-4"/>
    <s v="12월 주민세"/>
    <x v="1"/>
    <x v="1942"/>
  </r>
  <r>
    <x v="80"/>
    <x v="80"/>
    <s v="개발부"/>
    <d v="2023-12-31T00:00:00"/>
    <s v="20231231-7037-2"/>
    <s v="4분기 연구개발비 대체- 핵심소재원천기술개발사업"/>
    <x v="4380"/>
    <x v="0"/>
  </r>
  <r>
    <x v="80"/>
    <x v="80"/>
    <s v="개발부"/>
    <d v="2023-12-31T00:00:00"/>
    <s v="20231231-7038-2"/>
    <s v="4분기 연구개발비 대체- 지역특화산업육성"/>
    <x v="4381"/>
    <x v="0"/>
  </r>
  <r>
    <x v="80"/>
    <x v="80"/>
    <s v="개발부"/>
    <d v="2023-12-31T00:00:00"/>
    <s v="20231231-7039-2"/>
    <s v="4분기 연구개발비 대체- 민군기술이전사업"/>
    <x v="4382"/>
    <x v="0"/>
  </r>
  <r>
    <x v="80"/>
    <x v="80"/>
    <s v="개발부"/>
    <d v="2023-12-31T00:00:00"/>
    <s v="20231231-7041-2"/>
    <s v="4분기 결산 대체"/>
    <x v="4383"/>
    <x v="0"/>
  </r>
  <r>
    <x v="81"/>
    <x v="81"/>
    <s v="RAYTRONJAPAN"/>
    <d v="2023-01-02T00:00:00"/>
    <s v="20230102-4001-3"/>
    <s v="CONNECTOR(S2B-ZR-SM2-TF(LF)) 외"/>
    <x v="1"/>
    <x v="2609"/>
  </r>
  <r>
    <x v="81"/>
    <x v="81"/>
    <s v="HK XINYUHANG ELECTRONIC"/>
    <d v="2023-01-02T00:00:00"/>
    <s v="20230102-4002-3"/>
    <s v="CHIP LED(19-2132SYGC) 외"/>
    <x v="1"/>
    <x v="2610"/>
  </r>
  <r>
    <x v="81"/>
    <x v="81"/>
    <s v="이엔시스"/>
    <d v="2023-01-02T00:00:00"/>
    <s v="20230102-4005-3"/>
    <s v="LENS&amp;HOLDER(BTL-C111S112-A)"/>
    <x v="1"/>
    <x v="180"/>
  </r>
  <r>
    <x v="81"/>
    <x v="81"/>
    <s v="(주)지브이피"/>
    <d v="2023-01-02T00:00:00"/>
    <s v="20230102-4006-3"/>
    <s v="형광체(GNYAG-3757) 외"/>
    <x v="1"/>
    <x v="1740"/>
  </r>
  <r>
    <x v="81"/>
    <x v="81"/>
    <s v="Chuko Sansho Co.,Ltd"/>
    <d v="2023-01-06T00:00:00"/>
    <s v="20230106-4003-3"/>
    <s v="PCB(Linear Array Sensor_R2)"/>
    <x v="1"/>
    <x v="2611"/>
  </r>
  <r>
    <x v="81"/>
    <x v="81"/>
    <s v="EPISTAR"/>
    <d v="2023-01-06T00:00:00"/>
    <s v="20230106-4004-3"/>
    <s v="CHIP(ES-EEGHA14A)"/>
    <x v="1"/>
    <x v="2612"/>
  </r>
  <r>
    <x v="81"/>
    <x v="81"/>
    <s v="주식회사 포인트엔지니어링"/>
    <d v="2023-01-06T00:00:00"/>
    <s v="20230106-7003-1"/>
    <s v="6월분 매입액 결제"/>
    <x v="4384"/>
    <x v="0"/>
  </r>
  <r>
    <x v="81"/>
    <x v="81"/>
    <s v="HK XINYUHANG ELECTRONIC"/>
    <d v="2023-01-10T00:00:00"/>
    <s v="20230110-7022-1"/>
    <s v="1월분 매입액 결제"/>
    <x v="4385"/>
    <x v="0"/>
  </r>
  <r>
    <x v="81"/>
    <x v="81"/>
    <s v="X-FAB Semiconductor Foundries"/>
    <d v="2023-01-12T00:00:00"/>
    <s v="20230112-4003-3"/>
    <s v="Wafer(PMS1P4N/280um)"/>
    <x v="1"/>
    <x v="2613"/>
  </r>
  <r>
    <x v="81"/>
    <x v="81"/>
    <s v="NATEC"/>
    <d v="2023-01-13T00:00:00"/>
    <s v="20230113-4002-3"/>
    <s v="CHIP(ES-SASFPN14/38-43-48mW)"/>
    <x v="1"/>
    <x v="2614"/>
  </r>
  <r>
    <x v="81"/>
    <x v="81"/>
    <s v="RAYTRONJAPAN"/>
    <d v="2023-01-16T00:00:00"/>
    <s v="20230116-7013-1"/>
    <s v="12월분 매입액 결제"/>
    <x v="4386"/>
    <x v="0"/>
  </r>
  <r>
    <x v="81"/>
    <x v="81"/>
    <s v="동화아이엔디(주)"/>
    <d v="2023-01-16T00:00:00"/>
    <s v="20230116-7014-1"/>
    <s v="12월분 매입액 결제"/>
    <x v="4387"/>
    <x v="0"/>
  </r>
  <r>
    <x v="81"/>
    <x v="81"/>
    <s v="Chuko Sansho Co.,Ltd"/>
    <d v="2023-01-16T00:00:00"/>
    <s v="20230116-7015-1"/>
    <s v="12월분 매입액 결제"/>
    <x v="4388"/>
    <x v="0"/>
  </r>
  <r>
    <x v="81"/>
    <x v="81"/>
    <s v="NATEC"/>
    <d v="2023-01-16T00:00:00"/>
    <s v="20230116-7016-1"/>
    <s v="12월분 매입액 결제"/>
    <x v="4389"/>
    <x v="0"/>
  </r>
  <r>
    <x v="81"/>
    <x v="81"/>
    <s v="광전자(주)"/>
    <d v="2023-01-17T00:00:00"/>
    <s v="20230117-7002-1"/>
    <s v="11월분 매입액 결제"/>
    <x v="4390"/>
    <x v="0"/>
  </r>
  <r>
    <x v="81"/>
    <x v="81"/>
    <s v="하이솔이엠 주식회사"/>
    <d v="2023-01-17T00:00:00"/>
    <s v="20230117-7002-2"/>
    <s v="11월분 매입액 결제"/>
    <x v="4391"/>
    <x v="0"/>
  </r>
  <r>
    <x v="81"/>
    <x v="81"/>
    <s v="주식회사 다이테크"/>
    <d v="2023-01-17T00:00:00"/>
    <s v="20230117-7002-3"/>
    <s v="11월분 매입액 결제"/>
    <x v="4392"/>
    <x v="0"/>
  </r>
  <r>
    <x v="81"/>
    <x v="81"/>
    <s v="(미사용)두성케이블"/>
    <d v="2023-01-17T00:00:00"/>
    <s v="20230117-7002-4"/>
    <s v="11월분 매입액 결제"/>
    <x v="4393"/>
    <x v="0"/>
  </r>
  <r>
    <x v="81"/>
    <x v="81"/>
    <s v="디에스티반도체"/>
    <d v="2023-01-17T00:00:00"/>
    <s v="20230117-7002-5"/>
    <s v="11월분 매입액 결제"/>
    <x v="664"/>
    <x v="0"/>
  </r>
  <r>
    <x v="81"/>
    <x v="81"/>
    <s v="럭스피아㈜ 전주지점"/>
    <d v="2023-01-17T00:00:00"/>
    <s v="20230117-7002-6"/>
    <s v="11월분 매입액 결제"/>
    <x v="4394"/>
    <x v="0"/>
  </r>
  <r>
    <x v="81"/>
    <x v="81"/>
    <s v="(주)샤인프린텍"/>
    <d v="2023-01-17T00:00:00"/>
    <s v="20230117-7002-8"/>
    <s v="11월분 매입액 결제"/>
    <x v="1333"/>
    <x v="0"/>
  </r>
  <r>
    <x v="81"/>
    <x v="81"/>
    <s v="(주)선일일렉콤"/>
    <d v="2023-01-17T00:00:00"/>
    <s v="20230117-7002-9"/>
    <s v="11월분 매입액 결제"/>
    <x v="4395"/>
    <x v="0"/>
  </r>
  <r>
    <x v="81"/>
    <x v="81"/>
    <s v="세광전자금속"/>
    <d v="2023-01-17T00:00:00"/>
    <s v="20230117-7002-11"/>
    <s v="11월분 매입액 결제"/>
    <x v="4396"/>
    <x v="0"/>
  </r>
  <r>
    <x v="81"/>
    <x v="81"/>
    <s v="세기정밀"/>
    <d v="2023-01-17T00:00:00"/>
    <s v="20230117-7002-12"/>
    <s v="11월분 매입액 결제"/>
    <x v="4397"/>
    <x v="0"/>
  </r>
  <r>
    <x v="81"/>
    <x v="81"/>
    <s v="스마트론파워(주)"/>
    <d v="2023-01-17T00:00:00"/>
    <s v="20230117-7002-13"/>
    <s v="11월분 매입액 결제"/>
    <x v="4398"/>
    <x v="0"/>
  </r>
  <r>
    <x v="81"/>
    <x v="81"/>
    <s v="씨케이티 주식회사"/>
    <d v="2023-01-17T00:00:00"/>
    <s v="20230117-7002-14"/>
    <s v="11월분 매입액 결제"/>
    <x v="536"/>
    <x v="0"/>
  </r>
  <r>
    <x v="81"/>
    <x v="81"/>
    <s v="씨엔케이트레이딩"/>
    <d v="2023-01-17T00:00:00"/>
    <s v="20230117-7002-15"/>
    <s v="11월분 매입액 결제"/>
    <x v="4399"/>
    <x v="0"/>
  </r>
  <r>
    <x v="81"/>
    <x v="81"/>
    <s v="씬시어전자"/>
    <d v="2023-01-17T00:00:00"/>
    <s v="20230117-7002-16"/>
    <s v="11월분 매입액 결제"/>
    <x v="4400"/>
    <x v="0"/>
  </r>
  <r>
    <x v="81"/>
    <x v="81"/>
    <s v="알엔에스 주식회사"/>
    <d v="2023-01-17T00:00:00"/>
    <s v="20230117-7002-18"/>
    <s v="11월분 매입액 결제"/>
    <x v="4401"/>
    <x v="0"/>
  </r>
  <r>
    <x v="81"/>
    <x v="81"/>
    <s v="우진ACT 호남지사"/>
    <d v="2023-01-17T00:00:00"/>
    <s v="20230117-7002-20"/>
    <s v="11월분 매입액 결제"/>
    <x v="4402"/>
    <x v="0"/>
  </r>
  <r>
    <x v="81"/>
    <x v="81"/>
    <s v="지와이컨넥터"/>
    <d v="2023-01-17T00:00:00"/>
    <s v="20230117-7002-24"/>
    <s v="11월분 매입액 결제"/>
    <x v="4403"/>
    <x v="0"/>
  </r>
  <r>
    <x v="81"/>
    <x v="81"/>
    <s v="피엠텅스텐"/>
    <d v="2023-01-17T00:00:00"/>
    <s v="20230117-7002-28"/>
    <s v="11월분 매입액 결제"/>
    <x v="4404"/>
    <x v="0"/>
  </r>
  <r>
    <x v="81"/>
    <x v="81"/>
    <s v="(주)헤르메스전자"/>
    <d v="2023-01-17T00:00:00"/>
    <s v="20230117-7002-30"/>
    <s v="11월분 매입액 결제"/>
    <x v="4405"/>
    <x v="0"/>
  </r>
  <r>
    <x v="81"/>
    <x v="81"/>
    <s v="RAYTRONJAPAN"/>
    <d v="2023-01-18T00:00:00"/>
    <s v="20230118-4001-3"/>
    <s v="CHIP(SU7500)-유상사급"/>
    <x v="1"/>
    <x v="2615"/>
  </r>
  <r>
    <x v="81"/>
    <x v="81"/>
    <s v="EPISTAR"/>
    <d v="2023-01-19T00:00:00"/>
    <s v="20230119-4001-3"/>
    <s v="CHIP(ES-CASR512) 외"/>
    <x v="1"/>
    <x v="2616"/>
  </r>
  <r>
    <x v="81"/>
    <x v="81"/>
    <s v="광전자(주)"/>
    <d v="2023-01-20T00:00:00"/>
    <s v="20230120-4002-3"/>
    <s v="CHIP(OPA9448H(S)) 외"/>
    <x v="1"/>
    <x v="2617"/>
  </r>
  <r>
    <x v="81"/>
    <x v="81"/>
    <s v="지와이컨넥터"/>
    <d v="2023-01-25T00:00:00"/>
    <s v="20230125-4001-5"/>
    <s v="CABLE(20022HS-0424-500R) 외"/>
    <x v="1"/>
    <x v="2618"/>
  </r>
  <r>
    <x v="81"/>
    <x v="81"/>
    <s v="주식회사 그린텍"/>
    <d v="2023-01-25T00:00:00"/>
    <s v="20230125-4002-3"/>
    <s v="PCB(CPD-3512SU_A02) 외"/>
    <x v="1"/>
    <x v="2619"/>
  </r>
  <r>
    <x v="81"/>
    <x v="81"/>
    <s v="(주)샤인프린텍"/>
    <d v="2023-01-25T00:00:00"/>
    <s v="20230125-4003-3"/>
    <s v="형광체필름(ODL-0630WA)"/>
    <x v="1"/>
    <x v="1585"/>
  </r>
  <r>
    <x v="81"/>
    <x v="81"/>
    <s v="휴로테크"/>
    <d v="2023-01-25T00:00:00"/>
    <s v="20230125-4004-3"/>
    <s v="IR FILTER(670nm/0.7T/100*100) 외"/>
    <x v="1"/>
    <x v="2620"/>
  </r>
  <r>
    <x v="81"/>
    <x v="81"/>
    <s v="주식회사 다이테크"/>
    <d v="2023-01-25T00:00:00"/>
    <s v="20230125-4005-3"/>
    <s v="SAW WAFER(TOP1401Y) 외"/>
    <x v="1"/>
    <x v="2621"/>
  </r>
  <r>
    <x v="81"/>
    <x v="81"/>
    <s v="(주)헤르메스전자"/>
    <d v="2023-01-25T00:00:00"/>
    <s v="20230125-4006-5"/>
    <s v="현미경LED-56A 외"/>
    <x v="1"/>
    <x v="2622"/>
  </r>
  <r>
    <x v="81"/>
    <x v="81"/>
    <s v="우진ACT 호남지사"/>
    <d v="2023-01-25T00:00:00"/>
    <s v="20230125-4007-5"/>
    <s v="NY BAG (RIM,SEC)MU69-00131E 외"/>
    <x v="1"/>
    <x v="2623"/>
  </r>
  <r>
    <x v="81"/>
    <x v="81"/>
    <s v="(주)유진플라스틱"/>
    <d v="2023-01-25T00:00:00"/>
    <s v="20230125-4008-3"/>
    <s v="PC FILTER(13.75*2045mm)"/>
    <x v="1"/>
    <x v="2624"/>
  </r>
  <r>
    <x v="81"/>
    <x v="81"/>
    <s v="경원산업주식회사"/>
    <d v="2023-01-25T00:00:00"/>
    <s v="20230125-4011-3"/>
    <s v="초음파진동자(2Mhz)"/>
    <x v="1"/>
    <x v="401"/>
  </r>
  <r>
    <x v="81"/>
    <x v="81"/>
    <s v="세광전자금속"/>
    <d v="2023-01-25T00:00:00"/>
    <s v="20230125-4012-3"/>
    <s v="PIN(OL55A2-CA/3528 WHITE Bulb)"/>
    <x v="1"/>
    <x v="1203"/>
  </r>
  <r>
    <x v="81"/>
    <x v="81"/>
    <s v="우명전자산업"/>
    <d v="2023-01-25T00:00:00"/>
    <s v="20230125-4013-5"/>
    <s v="PCB(APD MODULE)"/>
    <x v="1"/>
    <x v="2625"/>
  </r>
  <r>
    <x v="81"/>
    <x v="81"/>
    <s v="주식회사 필텍"/>
    <d v="2023-01-25T00:00:00"/>
    <s v="20230125-4015-3"/>
    <s v="LED모듈(AMOST-20-FFD)"/>
    <x v="1"/>
    <x v="987"/>
  </r>
  <r>
    <x v="81"/>
    <x v="81"/>
    <s v="대한플러스전자(주)"/>
    <d v="2023-01-25T00:00:00"/>
    <s v="20230125-4016-3"/>
    <s v="FET(APM4953KC)"/>
    <x v="1"/>
    <x v="908"/>
  </r>
  <r>
    <x v="81"/>
    <x v="81"/>
    <s v="(주)한양반도체"/>
    <d v="2023-01-25T00:00:00"/>
    <s v="20230125-4017-3"/>
    <s v="사각지지대(CDU10/2MM)"/>
    <x v="1"/>
    <x v="159"/>
  </r>
  <r>
    <x v="81"/>
    <x v="81"/>
    <s v="주식회사 성진하이텍"/>
    <d v="2023-01-25T00:00:00"/>
    <s v="20230125-4019-5"/>
    <s v="제어 리모컨"/>
    <x v="1"/>
    <x v="211"/>
  </r>
  <r>
    <x v="81"/>
    <x v="81"/>
    <s v="럭스피아㈜ 전주지점"/>
    <d v="2023-01-25T00:00:00"/>
    <s v="20230125-4021-3"/>
    <s v="CHIP LED(3528/WHITE/430~580mc)"/>
    <x v="1"/>
    <x v="2626"/>
  </r>
  <r>
    <x v="81"/>
    <x v="81"/>
    <s v="아비코테크 주식회사"/>
    <d v="2023-01-25T00:00:00"/>
    <s v="20230125-4022-3"/>
    <s v="PCB(PM ASIC-NPN)REV.A 외"/>
    <x v="1"/>
    <x v="2627"/>
  </r>
  <r>
    <x v="81"/>
    <x v="81"/>
    <s v="씨케이티 주식회사"/>
    <d v="2023-01-25T00:00:00"/>
    <s v="20230125-4023-3"/>
    <s v="REAR COVER(PM/L TYPE)"/>
    <x v="1"/>
    <x v="2628"/>
  </r>
  <r>
    <x v="81"/>
    <x v="81"/>
    <s v="주식회사 천인"/>
    <d v="2023-01-25T00:00:00"/>
    <s v="20230125-4024-3"/>
    <s v="CABLE(AWG_22_280mm/16_7M_2구)"/>
    <x v="1"/>
    <x v="2629"/>
  </r>
  <r>
    <x v="81"/>
    <x v="81"/>
    <s v="(주)큐에스아이"/>
    <d v="2023-01-25T00:00:00"/>
    <s v="20230125-4027-3"/>
    <s v="L/D(QL65D7SC-L) 외"/>
    <x v="1"/>
    <x v="2630"/>
  </r>
  <r>
    <x v="81"/>
    <x v="81"/>
    <s v="(주)씨아이테크아이엔씨"/>
    <d v="2023-01-25T00:00:00"/>
    <s v="20230125-4028-3"/>
    <s v="실리콘(PT-2112B)"/>
    <x v="1"/>
    <x v="517"/>
  </r>
  <r>
    <x v="81"/>
    <x v="81"/>
    <s v="주식회사 케이태우"/>
    <d v="2023-01-25T00:00:00"/>
    <s v="20230125-4029-3"/>
    <s v="CASE(Inner/44 Series 공용) 외"/>
    <x v="1"/>
    <x v="2631"/>
  </r>
  <r>
    <x v="81"/>
    <x v="81"/>
    <s v="(주)용비통상"/>
    <d v="2023-01-25T00:00:00"/>
    <s v="20230125-4030-3"/>
    <s v="LOCTITE ABLESTIK(84-1LMISR4K)"/>
    <x v="1"/>
    <x v="2632"/>
  </r>
  <r>
    <x v="81"/>
    <x v="81"/>
    <s v="(주)폴리테크"/>
    <d v="2023-01-25T00:00:00"/>
    <s v="20230125-4034-3"/>
    <s v="Epoxy(PT-1288CLT_30cc Silinge)"/>
    <x v="1"/>
    <x v="2633"/>
  </r>
  <r>
    <x v="81"/>
    <x v="81"/>
    <s v="(주)헤르메스전자"/>
    <d v="2023-01-25T00:00:00"/>
    <s v="20230125-4038-3"/>
    <s v="CHIP-TR(TPS2818DBVR) 외"/>
    <x v="1"/>
    <x v="2634"/>
  </r>
  <r>
    <x v="81"/>
    <x v="81"/>
    <s v="금아전자"/>
    <d v="2023-01-25T00:00:00"/>
    <s v="20230125-4039-3"/>
    <s v="External-T-01(AL-CASE TYPE-B) 외"/>
    <x v="1"/>
    <x v="2635"/>
  </r>
  <r>
    <x v="81"/>
    <x v="81"/>
    <s v="대명금속"/>
    <d v="2023-01-25T00:00:00"/>
    <s v="20230125-4040-3"/>
    <s v="태핑볼트(둥근머리,M4*35) 외"/>
    <x v="1"/>
    <x v="404"/>
  </r>
  <r>
    <x v="81"/>
    <x v="81"/>
    <s v="스마트론파워(주)"/>
    <d v="2023-01-25T00:00:00"/>
    <s v="20230125-4042-3"/>
    <s v="SMPS(SPL100PFC-24/100W) 외"/>
    <x v="1"/>
    <x v="2636"/>
  </r>
  <r>
    <x v="81"/>
    <x v="81"/>
    <s v="(주)신화테크"/>
    <d v="2023-01-25T00:00:00"/>
    <s v="20230125-4043-2"/>
    <s v="HARNESS(PM CONNECTOR TYPE)"/>
    <x v="1"/>
    <x v="2637"/>
  </r>
  <r>
    <x v="81"/>
    <x v="81"/>
    <s v="(주)신화테크"/>
    <d v="2023-01-25T00:00:00"/>
    <s v="20230125-4043-5"/>
    <s v="HARNESS(PM CONNECTOR TYPE)"/>
    <x v="1"/>
    <x v="2638"/>
  </r>
  <r>
    <x v="81"/>
    <x v="81"/>
    <s v="(주)아성테크노"/>
    <d v="2023-01-25T00:00:00"/>
    <s v="20230125-4044-3"/>
    <s v="ZENER DIODE(CDZFHT2RA16B)"/>
    <x v="1"/>
    <x v="2639"/>
  </r>
  <r>
    <x v="81"/>
    <x v="81"/>
    <s v="(주)RN2테크놀로지"/>
    <d v="2023-01-25T00:00:00"/>
    <s v="20230125-4045-3"/>
    <s v="CERAMIC PCB(21.5X10.5X0.5mm)"/>
    <x v="1"/>
    <x v="2640"/>
  </r>
  <r>
    <x v="81"/>
    <x v="81"/>
    <s v="알엔에스 주식회사"/>
    <d v="2023-01-25T00:00:00"/>
    <s v="20230125-4046-3"/>
    <s v="PCB(OD30M2-D)REV.2 외"/>
    <x v="1"/>
    <x v="2641"/>
  </r>
  <r>
    <x v="81"/>
    <x v="81"/>
    <s v="(주)한국알루미늄"/>
    <d v="2023-01-25T00:00:00"/>
    <s v="20230125-4047-5"/>
    <s v="운송비(AL CASE)"/>
    <x v="1"/>
    <x v="2642"/>
  </r>
  <r>
    <x v="81"/>
    <x v="81"/>
    <s v="(주)위너에코텍"/>
    <d v="2023-01-25T00:00:00"/>
    <s v="20230125-4048-3"/>
    <s v="CASE(Inner/24 Series 공용) 외"/>
    <x v="1"/>
    <x v="2643"/>
  </r>
  <r>
    <x v="81"/>
    <x v="81"/>
    <s v="(주)원반도체"/>
    <d v="2023-01-25T00:00:00"/>
    <s v="20230125-4049-3"/>
    <s v="LED(W57M3311-U)-GREEN 외"/>
    <x v="1"/>
    <x v="2644"/>
  </r>
  <r>
    <x v="81"/>
    <x v="81"/>
    <s v="(미사용)두성케이블"/>
    <d v="2023-01-25T00:00:00"/>
    <s v="20230125-4050-3"/>
    <s v="CABLE(28AWG*4C_0.08TA) 외"/>
    <x v="1"/>
    <x v="2645"/>
  </r>
  <r>
    <x v="81"/>
    <x v="81"/>
    <s v="이오에스(주)"/>
    <d v="2023-01-25T00:00:00"/>
    <s v="20230125-4051-3"/>
    <s v="PCB(EOM Board_Right) 외"/>
    <x v="1"/>
    <x v="2646"/>
  </r>
  <r>
    <x v="81"/>
    <x v="81"/>
    <s v="두연산업"/>
    <d v="2023-01-25T00:00:00"/>
    <s v="20230125-4052-3"/>
    <s v="방열판(96mm)11mm"/>
    <x v="1"/>
    <x v="2647"/>
  </r>
  <r>
    <x v="81"/>
    <x v="81"/>
    <s v="씬시어전자"/>
    <d v="2023-01-25T00:00:00"/>
    <s v="20230125-4054-3"/>
    <s v="CHIP-TR(SI4932DY) 외"/>
    <x v="1"/>
    <x v="2648"/>
  </r>
  <r>
    <x v="81"/>
    <x v="81"/>
    <s v="씬시어전자"/>
    <d v="2023-01-25T00:00:00"/>
    <s v="20230125-4055-7"/>
    <s v="중량물 운반용 대차 외"/>
    <x v="1"/>
    <x v="2649"/>
  </r>
  <r>
    <x v="81"/>
    <x v="81"/>
    <s v="건웅기계주식회사"/>
    <d v="2023-01-25T00:00:00"/>
    <s v="20230125-7011-1"/>
    <s v="11월분 매입액 결제"/>
    <x v="4406"/>
    <x v="0"/>
  </r>
  <r>
    <x v="81"/>
    <x v="81"/>
    <s v="보인산전"/>
    <d v="2023-01-25T00:00:00"/>
    <s v="20230125-7011-3"/>
    <s v="11월분 매입액 결제"/>
    <x v="4407"/>
    <x v="0"/>
  </r>
  <r>
    <x v="81"/>
    <x v="81"/>
    <s v="(주)세우글로벌"/>
    <d v="2023-01-25T00:00:00"/>
    <s v="20230125-7011-5"/>
    <s v="11월분 매입액 결제"/>
    <x v="4408"/>
    <x v="0"/>
  </r>
  <r>
    <x v="81"/>
    <x v="81"/>
    <s v="(주)신화테크"/>
    <d v="2023-01-25T00:00:00"/>
    <s v="20230125-7011-6"/>
    <s v="11월분 매입액 결제"/>
    <x v="4409"/>
    <x v="0"/>
  </r>
  <r>
    <x v="81"/>
    <x v="81"/>
    <s v="아비코테크 주식회사"/>
    <d v="2023-01-25T00:00:00"/>
    <s v="20230125-7011-8"/>
    <s v="11월분 매입액 결제"/>
    <x v="4410"/>
    <x v="0"/>
  </r>
  <r>
    <x v="81"/>
    <x v="81"/>
    <s v="우명전자산업"/>
    <d v="2023-01-25T00:00:00"/>
    <s v="20230125-7011-9"/>
    <s v="11월분 매입액 결제"/>
    <x v="4411"/>
    <x v="0"/>
  </r>
  <r>
    <x v="81"/>
    <x v="81"/>
    <s v="애로우일렉트로닉스유한회사"/>
    <d v="2023-01-25T00:00:00"/>
    <s v="20230125-7011-10"/>
    <s v="11월분 매입액 결제"/>
    <x v="4412"/>
    <x v="0"/>
  </r>
  <r>
    <x v="81"/>
    <x v="81"/>
    <s v="(주)에이지광학"/>
    <d v="2023-01-25T00:00:00"/>
    <s v="20230125-7011-11"/>
    <s v="11월분 매입액 결제"/>
    <x v="4413"/>
    <x v="0"/>
  </r>
  <r>
    <x v="81"/>
    <x v="81"/>
    <s v="(주)용비통상"/>
    <d v="2023-01-25T00:00:00"/>
    <s v="20230125-7011-13"/>
    <s v="11월분 매입액 결제"/>
    <x v="4414"/>
    <x v="0"/>
  </r>
  <r>
    <x v="81"/>
    <x v="81"/>
    <s v="주식회사 케이태우"/>
    <d v="2023-01-25T00:00:00"/>
    <s v="20230125-7011-14"/>
    <s v="11월분 매입액 결제"/>
    <x v="4415"/>
    <x v="0"/>
  </r>
  <r>
    <x v="81"/>
    <x v="81"/>
    <s v="(주)큐에스아이"/>
    <d v="2023-01-25T00:00:00"/>
    <s v="20230125-7011-16"/>
    <s v="11월분 매입액 결제"/>
    <x v="4416"/>
    <x v="0"/>
  </r>
  <r>
    <x v="81"/>
    <x v="81"/>
    <s v="한국신광마이크로애렉트로닉스㈜"/>
    <d v="2023-01-25T00:00:00"/>
    <s v="20230125-7011-17"/>
    <s v="11월분 매입액 결제"/>
    <x v="4417"/>
    <x v="0"/>
  </r>
  <r>
    <x v="81"/>
    <x v="81"/>
    <s v="(주)한국알루미늄"/>
    <d v="2023-01-25T00:00:00"/>
    <s v="20230125-7011-18"/>
    <s v="11월분 매입액 결제"/>
    <x v="4418"/>
    <x v="0"/>
  </r>
  <r>
    <x v="81"/>
    <x v="81"/>
    <s v="EPISTAR"/>
    <d v="2023-01-25T00:00:00"/>
    <s v="20230125-7028-1"/>
    <s v="12월분 매입액 결제"/>
    <x v="4419"/>
    <x v="0"/>
  </r>
  <r>
    <x v="81"/>
    <x v="81"/>
    <s v="주식회사 송백이엔에스"/>
    <d v="2023-01-26T00:00:00"/>
    <s v="20230126-4002-2"/>
    <s v="OL85NLD-R4"/>
    <x v="1"/>
    <x v="2650"/>
  </r>
  <r>
    <x v="81"/>
    <x v="81"/>
    <s v="주식회사 송백이엔에스"/>
    <d v="2023-01-26T00:00:00"/>
    <s v="20230126-4002-5"/>
    <s v="OL85NLD-R4"/>
    <x v="1"/>
    <x v="2651"/>
  </r>
  <r>
    <x v="81"/>
    <x v="81"/>
    <s v="하이솔이엠 주식회사"/>
    <d v="2023-01-26T00:00:00"/>
    <s v="20230126-4003-3"/>
    <s v="CMC(240H-F-4035-25%) 외"/>
    <x v="1"/>
    <x v="2652"/>
  </r>
  <r>
    <x v="81"/>
    <x v="81"/>
    <s v="보인산전"/>
    <d v="2023-01-26T00:00:00"/>
    <s v="20230126-4004-6"/>
    <s v="CABLE(PM SENSOR)_주석도금-C0.13 외"/>
    <x v="1"/>
    <x v="37"/>
  </r>
  <r>
    <x v="81"/>
    <x v="81"/>
    <s v="보인산전"/>
    <d v="2023-01-26T00:00:00"/>
    <s v="20230126-4004-9"/>
    <s v="CABLE SAMPLE(PM SENSOR-125mm) 외"/>
    <x v="1"/>
    <x v="248"/>
  </r>
  <r>
    <x v="81"/>
    <x v="81"/>
    <s v="씨엔케이트레이딩"/>
    <d v="2023-01-26T00:00:00"/>
    <s v="20230126-4005-5"/>
    <s v="LED(NH-Z1415)"/>
    <x v="1"/>
    <x v="2653"/>
  </r>
  <r>
    <x v="81"/>
    <x v="81"/>
    <s v="주식회사 알파어셈블리솔루션즈"/>
    <d v="2023-01-26T00:00:00"/>
    <s v="20230126-4006-3"/>
    <s v="Ag PASTE(Fortibond AL12PT)"/>
    <x v="1"/>
    <x v="2654"/>
  </r>
  <r>
    <x v="81"/>
    <x v="81"/>
    <s v="(유)씨피전자"/>
    <d v="2023-01-26T00:00:00"/>
    <s v="20230126-4007-5"/>
    <s v="Plating Sample(V1, V1F) 외"/>
    <x v="1"/>
    <x v="2655"/>
  </r>
  <r>
    <x v="81"/>
    <x v="81"/>
    <s v="진흥정밀"/>
    <d v="2023-01-26T00:00:00"/>
    <s v="20230126-4008-3"/>
    <s v="SHAFT(5Φ*14.2mm-1.4Φ) 외"/>
    <x v="1"/>
    <x v="2656"/>
  </r>
  <r>
    <x v="81"/>
    <x v="81"/>
    <s v="에이엘케이(ALK INC)"/>
    <d v="2023-01-27T00:00:00"/>
    <s v="20230127-4001-3"/>
    <s v="CHIP(AOC-109RMA) 외"/>
    <x v="1"/>
    <x v="2657"/>
  </r>
  <r>
    <x v="81"/>
    <x v="81"/>
    <s v="한국신광마이크로애렉트로닉스㈜"/>
    <d v="2023-01-27T00:00:00"/>
    <s v="20230127-4002-3"/>
    <s v="METAL STEM(27X14X3.4mm)"/>
    <x v="1"/>
    <x v="2658"/>
  </r>
  <r>
    <x v="81"/>
    <x v="81"/>
    <s v="한국신광마이크로애렉트로닉스㈜"/>
    <d v="2023-01-27T00:00:00"/>
    <s v="20230127-4003-3"/>
    <s v="CAP(TO-18) 외"/>
    <x v="1"/>
    <x v="2659"/>
  </r>
  <r>
    <x v="81"/>
    <x v="81"/>
    <s v="동화아이엔디(주)"/>
    <d v="2023-01-27T00:00:00"/>
    <s v="20230127-4004-3"/>
    <s v="CHIP(FR4G-F67) 외"/>
    <x v="1"/>
    <x v="2660"/>
  </r>
  <r>
    <x v="81"/>
    <x v="81"/>
    <s v="세기정밀"/>
    <d v="2023-01-30T00:00:00"/>
    <s v="20230130-4001-3"/>
    <s v="L/F(DUAL SLS 10UP)-V2 외"/>
    <x v="1"/>
    <x v="2661"/>
  </r>
  <r>
    <x v="81"/>
    <x v="81"/>
    <s v="건웅기계주식회사"/>
    <d v="2023-01-30T00:00:00"/>
    <s v="20230130-4002-5"/>
    <s v="멀티빔스티커 부착 외"/>
    <x v="1"/>
    <x v="2662"/>
  </r>
  <r>
    <x v="81"/>
    <x v="81"/>
    <s v="제이에스테크"/>
    <d v="2023-01-30T00:00:00"/>
    <s v="20230130-4004-3"/>
    <s v="Al Plate(Φ72, 0.5t)"/>
    <x v="1"/>
    <x v="2663"/>
  </r>
  <r>
    <x v="81"/>
    <x v="81"/>
    <s v="신화전자"/>
    <d v="2023-01-31T00:00:00"/>
    <s v="20230131-4003-3"/>
    <s v="SILICON PACKING A"/>
    <x v="1"/>
    <x v="699"/>
  </r>
  <r>
    <x v="81"/>
    <x v="81"/>
    <s v="이비테크(주)_조명"/>
    <d v="2023-01-31T00:00:00"/>
    <s v="20230131-4004-3"/>
    <s v="ODTFL-1240E257K(V2) 외"/>
    <x v="1"/>
    <x v="2664"/>
  </r>
  <r>
    <x v="81"/>
    <x v="81"/>
    <s v="Chuko Sansho Co.,Ltd"/>
    <d v="2023-01-31T00:00:00"/>
    <s v="20230131-4006-3"/>
    <s v="PCB(OP3216TF_A04) 외"/>
    <x v="1"/>
    <x v="2665"/>
  </r>
  <r>
    <x v="81"/>
    <x v="81"/>
    <s v="에이엘케이(ALK INC)"/>
    <d v="2023-01-31T00:00:00"/>
    <s v="20230131-7001-1"/>
    <s v="12월분 매입액 결제"/>
    <x v="4420"/>
    <x v="0"/>
  </r>
  <r>
    <x v="81"/>
    <x v="81"/>
    <s v="광전자(주)"/>
    <d v="2023-01-31T00:00:00"/>
    <s v="20230131-7031-1"/>
    <s v="12월분 매입액 결제"/>
    <x v="4421"/>
    <x v="0"/>
  </r>
  <r>
    <x v="81"/>
    <x v="81"/>
    <s v="하이솔이엠 주식회사"/>
    <d v="2023-01-31T00:00:00"/>
    <s v="20230131-7031-3"/>
    <s v="12월분 매입액 결제"/>
    <x v="4422"/>
    <x v="0"/>
  </r>
  <r>
    <x v="81"/>
    <x v="81"/>
    <s v="대명금속"/>
    <d v="2023-01-31T00:00:00"/>
    <s v="20230131-7031-6"/>
    <s v="12월분 매입액 결제"/>
    <x v="625"/>
    <x v="0"/>
  </r>
  <r>
    <x v="81"/>
    <x v="81"/>
    <s v="대한플러스전자(주)"/>
    <d v="2023-01-31T00:00:00"/>
    <s v="20230131-7031-8"/>
    <s v="12월분 매입액 결제"/>
    <x v="913"/>
    <x v="0"/>
  </r>
  <r>
    <x v="81"/>
    <x v="81"/>
    <s v="디에스티반도체"/>
    <d v="2023-01-31T00:00:00"/>
    <s v="20230131-7031-12"/>
    <s v="12월분 매입액 결제"/>
    <x v="281"/>
    <x v="0"/>
  </r>
  <r>
    <x v="81"/>
    <x v="81"/>
    <s v="레이트론(주)"/>
    <d v="2023-01-31T00:00:00"/>
    <s v="20230131-7031-13"/>
    <s v="12월분 매입액 결제"/>
    <x v="4423"/>
    <x v="0"/>
  </r>
  <r>
    <x v="81"/>
    <x v="81"/>
    <s v="(주)상지기술"/>
    <d v="2023-01-31T00:00:00"/>
    <s v="20230131-7031-19"/>
    <s v="12월분 매입액 결제"/>
    <x v="4424"/>
    <x v="0"/>
  </r>
  <r>
    <x v="81"/>
    <x v="81"/>
    <s v="세원옵틱스(주)"/>
    <d v="2023-01-31T00:00:00"/>
    <s v="20230131-7031-21"/>
    <s v="12월분 매입액 결제"/>
    <x v="67"/>
    <x v="0"/>
  </r>
  <r>
    <x v="81"/>
    <x v="81"/>
    <s v="스마트론파워(주)"/>
    <d v="2023-01-31T00:00:00"/>
    <s v="20230131-7031-25"/>
    <s v="12월분 매입액 결제"/>
    <x v="499"/>
    <x v="0"/>
  </r>
  <r>
    <x v="81"/>
    <x v="81"/>
    <s v="씨케이티 주식회사"/>
    <d v="2023-01-31T00:00:00"/>
    <s v="20230131-7031-28"/>
    <s v="12월분 매입액 결제"/>
    <x v="600"/>
    <x v="0"/>
  </r>
  <r>
    <x v="81"/>
    <x v="81"/>
    <s v="(주)씨피엔텍"/>
    <d v="2023-01-31T00:00:00"/>
    <s v="20230131-7031-29"/>
    <s v="12월분 매입액 결제"/>
    <x v="1441"/>
    <x v="0"/>
  </r>
  <r>
    <x v="81"/>
    <x v="81"/>
    <s v="(유)씨피전자"/>
    <d v="2023-01-31T00:00:00"/>
    <s v="20230131-7031-30"/>
    <s v="12월분 매입액 결제"/>
    <x v="4425"/>
    <x v="0"/>
  </r>
  <r>
    <x v="81"/>
    <x v="81"/>
    <s v="씬시어전자"/>
    <d v="2023-01-31T00:00:00"/>
    <s v="20230131-7031-32"/>
    <s v="12월분 매입액 결제"/>
    <x v="4426"/>
    <x v="0"/>
  </r>
  <r>
    <x v="81"/>
    <x v="81"/>
    <s v="(주)위너에코텍"/>
    <d v="2023-01-31T00:00:00"/>
    <s v="20230131-7031-39"/>
    <s v="12월분 매입액 결제"/>
    <x v="1294"/>
    <x v="0"/>
  </r>
  <r>
    <x v="81"/>
    <x v="81"/>
    <s v="주식회사 윈나인"/>
    <d v="2023-01-31T00:00:00"/>
    <s v="20230131-7031-40"/>
    <s v="12월분 매입액 결제"/>
    <x v="4427"/>
    <x v="0"/>
  </r>
  <r>
    <x v="81"/>
    <x v="81"/>
    <s v="유니레즈(주)"/>
    <d v="2023-01-31T00:00:00"/>
    <s v="20230131-7031-41"/>
    <s v="12월분 매입액 결제"/>
    <x v="4428"/>
    <x v="0"/>
  </r>
  <r>
    <x v="81"/>
    <x v="81"/>
    <s v="이비테크(주)_조명"/>
    <d v="2023-01-31T00:00:00"/>
    <s v="20230131-7031-45"/>
    <s v="12월분 매입액 결제"/>
    <x v="4429"/>
    <x v="0"/>
  </r>
  <r>
    <x v="81"/>
    <x v="81"/>
    <s v="(주)이송이엠씨"/>
    <d v="2023-01-31T00:00:00"/>
    <s v="20230131-7031-46"/>
    <s v="12월분 매입액 결제"/>
    <x v="4430"/>
    <x v="0"/>
  </r>
  <r>
    <x v="81"/>
    <x v="81"/>
    <s v="이엔시스"/>
    <d v="2023-01-31T00:00:00"/>
    <s v="20230131-7031-47"/>
    <s v="12월분 매입액 결제"/>
    <x v="1306"/>
    <x v="0"/>
  </r>
  <r>
    <x v="81"/>
    <x v="81"/>
    <s v="전라아크릴"/>
    <d v="2023-01-31T00:00:00"/>
    <s v="20230131-7031-51"/>
    <s v="12월분 매입액 결제"/>
    <x v="68"/>
    <x v="0"/>
  </r>
  <r>
    <x v="81"/>
    <x v="81"/>
    <s v="재림테크"/>
    <d v="2023-01-31T00:00:00"/>
    <s v="20230131-7031-53"/>
    <s v="12월분 매입액 결제"/>
    <x v="1318"/>
    <x v="0"/>
  </r>
  <r>
    <x v="81"/>
    <x v="81"/>
    <s v="제이에스테크"/>
    <d v="2023-01-31T00:00:00"/>
    <s v="20230131-7031-54"/>
    <s v="12월분 매입액 결제"/>
    <x v="1294"/>
    <x v="0"/>
  </r>
  <r>
    <x v="81"/>
    <x v="81"/>
    <s v="진흥정밀"/>
    <d v="2023-01-31T00:00:00"/>
    <s v="20230131-7031-57"/>
    <s v="12월분 매입액 결제"/>
    <x v="282"/>
    <x v="0"/>
  </r>
  <r>
    <x v="81"/>
    <x v="81"/>
    <s v="주식회사 천인"/>
    <d v="2023-01-31T00:00:00"/>
    <s v="20230131-7031-58"/>
    <s v="12월분 매입액 결제"/>
    <x v="4431"/>
    <x v="0"/>
  </r>
  <r>
    <x v="81"/>
    <x v="81"/>
    <s v="(주)폴리테크"/>
    <d v="2023-01-31T00:00:00"/>
    <s v="20230131-7031-63"/>
    <s v="12월분 매입액 결제"/>
    <x v="809"/>
    <x v="0"/>
  </r>
  <r>
    <x v="81"/>
    <x v="81"/>
    <s v="(주)한국알루미늄"/>
    <d v="2023-01-31T00:00:00"/>
    <s v="20230131-7031-66"/>
    <s v="12월분 매입액 결제"/>
    <x v="4432"/>
    <x v="0"/>
  </r>
  <r>
    <x v="81"/>
    <x v="81"/>
    <s v="화일조명"/>
    <d v="2023-01-31T00:00:00"/>
    <s v="20230131-7031-69"/>
    <s v="12월분 매입액 결제"/>
    <x v="4433"/>
    <x v="0"/>
  </r>
  <r>
    <x v="81"/>
    <x v="81"/>
    <s v="이엔시스"/>
    <d v="2023-02-01T00:00:00"/>
    <s v="20230201-4001-3"/>
    <s v="LED LENS(엔코더용/DTM가공)"/>
    <x v="1"/>
    <x v="2666"/>
  </r>
  <r>
    <x v="81"/>
    <x v="81"/>
    <s v="이엔시스"/>
    <d v="2023-02-01T00:00:00"/>
    <s v="20230201-4002-3"/>
    <s v="LED LENS(엔코더용/DTM가공)"/>
    <x v="1"/>
    <x v="1203"/>
  </r>
  <r>
    <x v="81"/>
    <x v="81"/>
    <s v="ATLAS ENG"/>
    <d v="2023-02-02T00:00:00"/>
    <s v="20230202-4001-3"/>
    <s v="BATTERY(KB4.5-12)"/>
    <x v="1"/>
    <x v="304"/>
  </r>
  <r>
    <x v="81"/>
    <x v="81"/>
    <s v="EPISTAR"/>
    <d v="2023-02-03T00:00:00"/>
    <s v="20230203-4001-3"/>
    <s v="CHIP(ES-EEGHA14A)"/>
    <x v="1"/>
    <x v="2667"/>
  </r>
  <r>
    <x v="81"/>
    <x v="81"/>
    <s v="NEXTY Electronics"/>
    <d v="2023-02-03T00:00:00"/>
    <s v="20230203-4002-3"/>
    <s v="CHIP(ODB0808TG.A1)"/>
    <x v="1"/>
    <x v="2668"/>
  </r>
  <r>
    <x v="81"/>
    <x v="81"/>
    <s v="주식회사 성진하이텍"/>
    <d v="2023-02-03T00:00:00"/>
    <s v="20230203-4003-2"/>
    <s v="ODTPN-MR"/>
    <x v="1"/>
    <x v="1599"/>
  </r>
  <r>
    <x v="81"/>
    <x v="81"/>
    <s v="주식회사 성진하이텍"/>
    <d v="2023-02-03T00:00:00"/>
    <s v="20230203-4003-5"/>
    <s v="ODTPN-MR"/>
    <x v="1"/>
    <x v="2669"/>
  </r>
  <r>
    <x v="81"/>
    <x v="81"/>
    <s v="(미사용)한국열전(주)"/>
    <d v="2023-02-08T00:00:00"/>
    <s v="20230208-4002-3"/>
    <s v="HUMISEAL(경화제) 외"/>
    <x v="1"/>
    <x v="2670"/>
  </r>
  <r>
    <x v="81"/>
    <x v="81"/>
    <s v="RAYTRONJAPAN"/>
    <d v="2023-02-09T00:00:00"/>
    <s v="20230209-4001-3"/>
    <s v="CHIP(SU7500)-유상사급 외"/>
    <x v="1"/>
    <x v="2671"/>
  </r>
  <r>
    <x v="81"/>
    <x v="81"/>
    <s v="엠에스테크(MS TECH)"/>
    <d v="2023-02-13T00:00:00"/>
    <s v="20230213-4003-3"/>
    <s v="외장함체(ETCS1800-AT/BR)"/>
    <x v="1"/>
    <x v="2672"/>
  </r>
  <r>
    <x v="81"/>
    <x v="81"/>
    <s v="RAYTRONJAPAN"/>
    <d v="2023-02-14T00:00:00"/>
    <s v="20230214-4001-3"/>
    <s v="CONNECTOR(BM12B-SRSS-TB)"/>
    <x v="1"/>
    <x v="2673"/>
  </r>
  <r>
    <x v="81"/>
    <x v="81"/>
    <s v="RAYTRONJAPAN"/>
    <d v="2023-02-15T00:00:00"/>
    <s v="20230215-7002-1"/>
    <s v="1월분 매입액 결제"/>
    <x v="4434"/>
    <x v="0"/>
  </r>
  <r>
    <x v="81"/>
    <x v="81"/>
    <s v="동화아이엔디(주)"/>
    <d v="2023-02-15T00:00:00"/>
    <s v="20230215-7003-1"/>
    <s v="1월분 매입액 결제"/>
    <x v="4435"/>
    <x v="0"/>
  </r>
  <r>
    <x v="81"/>
    <x v="81"/>
    <s v="Chuko Sansho Co.,Ltd"/>
    <d v="2023-02-15T00:00:00"/>
    <s v="20230215-7004-1"/>
    <s v="1월분 매입액 결제"/>
    <x v="4436"/>
    <x v="0"/>
  </r>
  <r>
    <x v="81"/>
    <x v="81"/>
    <s v="NATEC"/>
    <d v="2023-02-15T00:00:00"/>
    <s v="20230215-7005-1"/>
    <s v="1월분 매입액 결제"/>
    <x v="4437"/>
    <x v="0"/>
  </r>
  <r>
    <x v="81"/>
    <x v="81"/>
    <s v="X-FAB Semiconductor Foundries"/>
    <d v="2023-02-15T00:00:00"/>
    <s v="20230215-7006-1"/>
    <s v="1월분 매입액 결제"/>
    <x v="4438"/>
    <x v="0"/>
  </r>
  <r>
    <x v="81"/>
    <x v="81"/>
    <s v="EPISTAR"/>
    <d v="2023-02-15T00:00:00"/>
    <s v="20230215-7007-1"/>
    <s v="1월분 매입액 결제"/>
    <x v="4439"/>
    <x v="0"/>
  </r>
  <r>
    <x v="81"/>
    <x v="81"/>
    <s v="엠에스테크(MS TECH)"/>
    <d v="2023-02-16T00:00:00"/>
    <s v="20230216-4001-3"/>
    <s v="BRACKET(MTS BK G2 A a02)"/>
    <x v="1"/>
    <x v="2674"/>
  </r>
  <r>
    <x v="81"/>
    <x v="81"/>
    <s v="건웅기계주식회사"/>
    <d v="2023-02-21T00:00:00"/>
    <s v="20230221-7002-1"/>
    <s v="12월분 매입액 결제"/>
    <x v="4440"/>
    <x v="0"/>
  </r>
  <r>
    <x v="81"/>
    <x v="81"/>
    <s v="주식회사 그린텍"/>
    <d v="2023-02-21T00:00:00"/>
    <s v="20230221-7002-3"/>
    <s v="12월분 매입액 결제"/>
    <x v="4441"/>
    <x v="0"/>
  </r>
  <r>
    <x v="81"/>
    <x v="81"/>
    <s v="금아전자"/>
    <d v="2023-02-21T00:00:00"/>
    <s v="20230221-7002-5"/>
    <s v="12월분 매입액 결제"/>
    <x v="4442"/>
    <x v="0"/>
  </r>
  <r>
    <x v="81"/>
    <x v="81"/>
    <s v="(주)샤인프린텍"/>
    <d v="2023-02-21T00:00:00"/>
    <s v="20230221-7002-6"/>
    <s v="12월분 매입액 결제"/>
    <x v="4443"/>
    <x v="0"/>
  </r>
  <r>
    <x v="81"/>
    <x v="81"/>
    <s v="(주)선일일렉콤"/>
    <d v="2023-02-21T00:00:00"/>
    <s v="20230221-7002-7"/>
    <s v="12월분 매입액 결제"/>
    <x v="4444"/>
    <x v="0"/>
  </r>
  <r>
    <x v="81"/>
    <x v="81"/>
    <s v="주식회사 송백이엔에스"/>
    <d v="2023-02-21T00:00:00"/>
    <s v="20230221-7002-8"/>
    <s v="12월분 매입액 결제"/>
    <x v="4445"/>
    <x v="0"/>
  </r>
  <r>
    <x v="81"/>
    <x v="81"/>
    <s v="씨엔케이트레이딩"/>
    <d v="2023-02-21T00:00:00"/>
    <s v="20230221-7002-10"/>
    <s v="12월분 매입액 결제"/>
    <x v="4446"/>
    <x v="0"/>
  </r>
  <r>
    <x v="81"/>
    <x v="81"/>
    <s v="알엔에스 주식회사"/>
    <d v="2023-02-21T00:00:00"/>
    <s v="20230221-7002-11"/>
    <s v="12월분 매입액 결제"/>
    <x v="4447"/>
    <x v="0"/>
  </r>
  <r>
    <x v="81"/>
    <x v="81"/>
    <s v="주식회사 케이태우"/>
    <d v="2023-02-21T00:00:00"/>
    <s v="20230221-7002-12"/>
    <s v="12월분 매입액 결제"/>
    <x v="4448"/>
    <x v="0"/>
  </r>
  <r>
    <x v="81"/>
    <x v="81"/>
    <s v="(주)큐에스아이"/>
    <d v="2023-02-21T00:00:00"/>
    <s v="20230221-7002-14"/>
    <s v="12월분 매입액 결제"/>
    <x v="4449"/>
    <x v="0"/>
  </r>
  <r>
    <x v="81"/>
    <x v="81"/>
    <s v="(주)헤르메스전자"/>
    <d v="2023-02-21T00:00:00"/>
    <s v="20230221-7002-15"/>
    <s v="12월분 매입액 결제"/>
    <x v="4450"/>
    <x v="0"/>
  </r>
  <r>
    <x v="81"/>
    <x v="81"/>
    <s v="광전자(주)"/>
    <d v="2023-02-22T00:00:00"/>
    <s v="20230222-4002-3"/>
    <s v="CHIP(OPA9451) 외"/>
    <x v="1"/>
    <x v="2675"/>
  </r>
  <r>
    <x v="81"/>
    <x v="81"/>
    <s v="주식회사 거성정밀"/>
    <d v="2023-02-23T00:00:00"/>
    <s v="20230223-7001-1"/>
    <s v="12월분 매입액 결제"/>
    <x v="4451"/>
    <x v="0"/>
  </r>
  <r>
    <x v="81"/>
    <x v="81"/>
    <s v="주식회사 다이테크"/>
    <d v="2023-02-23T00:00:00"/>
    <s v="20230223-7001-3"/>
    <s v="12월분 매입액 결제"/>
    <x v="4452"/>
    <x v="0"/>
  </r>
  <r>
    <x v="81"/>
    <x v="81"/>
    <s v="럭스피아㈜ 전주지점"/>
    <d v="2023-02-23T00:00:00"/>
    <s v="20230223-7001-4"/>
    <s v="12월분 매입액 결제"/>
    <x v="4453"/>
    <x v="0"/>
  </r>
  <r>
    <x v="81"/>
    <x v="81"/>
    <s v="보인산전"/>
    <d v="2023-02-23T00:00:00"/>
    <s v="20230223-7001-5"/>
    <s v="12월분 매입액 결제"/>
    <x v="4454"/>
    <x v="0"/>
  </r>
  <r>
    <x v="81"/>
    <x v="81"/>
    <s v="세기정밀"/>
    <d v="2023-02-23T00:00:00"/>
    <s v="20230223-7001-6"/>
    <s v="12월분 매입액 결제"/>
    <x v="4455"/>
    <x v="0"/>
  </r>
  <r>
    <x v="81"/>
    <x v="81"/>
    <s v="세광전자금속"/>
    <d v="2023-02-23T00:00:00"/>
    <s v="20230223-7001-7"/>
    <s v="12월분 매입액 결제"/>
    <x v="4456"/>
    <x v="0"/>
  </r>
  <r>
    <x v="81"/>
    <x v="81"/>
    <s v="(주)신화테크"/>
    <d v="2023-02-23T00:00:00"/>
    <s v="20230223-7001-8"/>
    <s v="12월분 매입액 결제"/>
    <x v="4457"/>
    <x v="0"/>
  </r>
  <r>
    <x v="81"/>
    <x v="81"/>
    <s v="우명전자산업"/>
    <d v="2023-02-23T00:00:00"/>
    <s v="20230223-7001-9"/>
    <s v="12월분 매입액 결제"/>
    <x v="4458"/>
    <x v="0"/>
  </r>
  <r>
    <x v="81"/>
    <x v="81"/>
    <s v="(주)에이지광학"/>
    <d v="2023-02-23T00:00:00"/>
    <s v="20230223-7001-11"/>
    <s v="12월분 매입액 결제"/>
    <x v="4459"/>
    <x v="0"/>
  </r>
  <r>
    <x v="81"/>
    <x v="81"/>
    <s v="지와이컨넥터"/>
    <d v="2023-02-23T00:00:00"/>
    <s v="20230223-7001-12"/>
    <s v="12월분 매입액 결제"/>
    <x v="4460"/>
    <x v="0"/>
  </r>
  <r>
    <x v="81"/>
    <x v="81"/>
    <s v="한국신광마이크로애렉트로닉스㈜"/>
    <d v="2023-02-23T00:00:00"/>
    <s v="20230223-7001-13"/>
    <s v="12월분 매입액 결제"/>
    <x v="4461"/>
    <x v="0"/>
  </r>
  <r>
    <x v="81"/>
    <x v="81"/>
    <s v="(주)한양반도체"/>
    <d v="2023-02-24T00:00:00"/>
    <s v="20230224-4001-3"/>
    <s v="사각지지대(CDU10/2MM)"/>
    <x v="1"/>
    <x v="325"/>
  </r>
  <r>
    <x v="81"/>
    <x v="81"/>
    <s v="구미에이테크솔루션(주)"/>
    <d v="2023-02-24T00:00:00"/>
    <s v="20230224-4002-3"/>
    <s v="스페이서,특수형 외"/>
    <x v="1"/>
    <x v="2676"/>
  </r>
  <r>
    <x v="81"/>
    <x v="81"/>
    <s v="우진ACT 호남지사"/>
    <d v="2023-02-24T00:00:00"/>
    <s v="20230224-4003-5"/>
    <s v="토시 외"/>
    <x v="1"/>
    <x v="2677"/>
  </r>
  <r>
    <x v="81"/>
    <x v="81"/>
    <s v="주식회사 다이테크"/>
    <d v="2023-02-24T00:00:00"/>
    <s v="20230224-4004-3"/>
    <s v="OP20M2-3 외"/>
    <x v="1"/>
    <x v="2678"/>
  </r>
  <r>
    <x v="81"/>
    <x v="81"/>
    <s v="한국신광마이크로애렉트로닉스㈜"/>
    <d v="2023-02-24T00:00:00"/>
    <s v="20230224-4007-3"/>
    <s v="METAL STEM(27X14X3.4mm)"/>
    <x v="1"/>
    <x v="2679"/>
  </r>
  <r>
    <x v="81"/>
    <x v="81"/>
    <s v="한국신광마이크로애렉트로닉스㈜"/>
    <d v="2023-02-24T00:00:00"/>
    <s v="20230224-4008-3"/>
    <s v="STEM(23B)26.5mm 외"/>
    <x v="1"/>
    <x v="2680"/>
  </r>
  <r>
    <x v="81"/>
    <x v="81"/>
    <s v="(주)헤르메스전자"/>
    <d v="2023-02-24T00:00:00"/>
    <s v="20230224-4009-5"/>
    <s v="손목띠 테스터기 외"/>
    <x v="1"/>
    <x v="2681"/>
  </r>
  <r>
    <x v="81"/>
    <x v="81"/>
    <s v="대윤코퍼레이션"/>
    <d v="2023-02-24T00:00:00"/>
    <s v="20230224-4010-3"/>
    <s v="ODTHP-OU200-57K(W)"/>
    <x v="1"/>
    <x v="2682"/>
  </r>
  <r>
    <x v="81"/>
    <x v="81"/>
    <s v="주식회사 그린텍"/>
    <d v="2023-02-25T00:00:00"/>
    <s v="20230225-4002-3"/>
    <s v="PCB(OGR-102P)_Rev.2 외"/>
    <x v="1"/>
    <x v="2683"/>
  </r>
  <r>
    <x v="81"/>
    <x v="81"/>
    <s v="지와이컨넥터"/>
    <d v="2023-02-25T00:00:00"/>
    <s v="20230225-4004-3"/>
    <s v="CABLE(G2-RX2 SMH200-1322-270MM) 외"/>
    <x v="1"/>
    <x v="2684"/>
  </r>
  <r>
    <x v="81"/>
    <x v="81"/>
    <s v="금아전자"/>
    <d v="2023-02-25T00:00:00"/>
    <s v="20230225-4005-2"/>
    <s v="EXTENSION-TX/RX-01 외"/>
    <x v="1"/>
    <x v="2685"/>
  </r>
  <r>
    <x v="81"/>
    <x v="81"/>
    <s v="금아전자"/>
    <d v="2023-02-25T00:00:00"/>
    <s v="20230225-4005-5"/>
    <s v="EXTENSION-TX/RX-01 외"/>
    <x v="1"/>
    <x v="2686"/>
  </r>
  <r>
    <x v="81"/>
    <x v="81"/>
    <s v="(주)RN2테크놀로지"/>
    <d v="2023-02-25T00:00:00"/>
    <s v="20230225-4006-3"/>
    <s v="CERAMIC PCB(LS-3525-A-2S-OD)"/>
    <x v="1"/>
    <x v="1589"/>
  </r>
  <r>
    <x v="81"/>
    <x v="81"/>
    <s v="(주)정도파워텍"/>
    <d v="2023-02-25T00:00:00"/>
    <s v="20230225-4007-3"/>
    <s v="SMPS(JD009/150W형) 외"/>
    <x v="1"/>
    <x v="2687"/>
  </r>
  <r>
    <x v="81"/>
    <x v="81"/>
    <s v="(주)폴리테크"/>
    <d v="2023-02-25T00:00:00"/>
    <s v="20230225-4008-3"/>
    <s v="Epoxy(PT-1288CLT_30cc Silinge)"/>
    <x v="1"/>
    <x v="2688"/>
  </r>
  <r>
    <x v="81"/>
    <x v="81"/>
    <s v="세광전자금속"/>
    <d v="2023-02-25T00:00:00"/>
    <s v="20230225-4012-3"/>
    <s v="LEAD PIN(4.3mm)"/>
    <x v="1"/>
    <x v="2689"/>
  </r>
  <r>
    <x v="81"/>
    <x v="81"/>
    <s v="(주)신화테크"/>
    <d v="2023-02-25T00:00:00"/>
    <s v="20230225-4013-3"/>
    <s v="CABLE(PM SENSOR)_주석도금 외"/>
    <x v="1"/>
    <x v="2690"/>
  </r>
  <r>
    <x v="81"/>
    <x v="81"/>
    <s v="(주)용비통상"/>
    <d v="2023-02-25T00:00:00"/>
    <s v="20230225-4018-3"/>
    <s v="LOCTITE ABLESTIK(84-1LMISR4K)"/>
    <x v="1"/>
    <x v="2691"/>
  </r>
  <r>
    <x v="81"/>
    <x v="81"/>
    <s v="(주)샤인프린텍"/>
    <d v="2023-02-25T00:00:00"/>
    <s v="20230225-4020-3"/>
    <s v="형광체필름(ODL-0630WA) 외"/>
    <x v="1"/>
    <x v="2692"/>
  </r>
  <r>
    <x v="81"/>
    <x v="81"/>
    <s v="(주)큐에스아이"/>
    <d v="2023-02-25T00:00:00"/>
    <s v="20230225-4021-3"/>
    <s v="L/D(QL65D7SC-L) 외"/>
    <x v="1"/>
    <x v="2693"/>
  </r>
  <r>
    <x v="81"/>
    <x v="81"/>
    <s v="주식회사 필텍"/>
    <d v="2023-02-25T00:00:00"/>
    <s v="20230225-4024-3"/>
    <s v="LED MODULE(AMOST-20-FGD)"/>
    <x v="1"/>
    <x v="2694"/>
  </r>
  <r>
    <x v="81"/>
    <x v="81"/>
    <s v="(주)에이지광학"/>
    <d v="2023-02-25T00:00:00"/>
    <s v="20230225-4025-3"/>
    <s v="C Lens1 AR 외"/>
    <x v="1"/>
    <x v="2695"/>
  </r>
  <r>
    <x v="81"/>
    <x v="81"/>
    <s v="주식회사 천인"/>
    <d v="2023-02-25T00:00:00"/>
    <s v="20230225-4026-3"/>
    <s v="CABLE(5구_병렬/13M)"/>
    <x v="1"/>
    <x v="2696"/>
  </r>
  <r>
    <x v="81"/>
    <x v="81"/>
    <s v="우명전자산업"/>
    <d v="2023-02-25T00:00:00"/>
    <s v="20230225-4027-5"/>
    <s v="PCB(PD 일체형 RF 태그 IC)"/>
    <x v="1"/>
    <x v="2697"/>
  </r>
  <r>
    <x v="81"/>
    <x v="81"/>
    <s v="이비테크(주)_조명"/>
    <d v="2023-02-25T00:00:00"/>
    <s v="20230225-4030-3"/>
    <s v="ODTFL-1240E157K(V2) 외"/>
    <x v="1"/>
    <x v="2698"/>
  </r>
  <r>
    <x v="81"/>
    <x v="81"/>
    <s v="씬시어전자"/>
    <d v="2023-02-25T00:00:00"/>
    <s v="20230225-4031-5"/>
    <s v="케이블클램프(나일론,6N) 외"/>
    <x v="1"/>
    <x v="2699"/>
  </r>
  <r>
    <x v="81"/>
    <x v="81"/>
    <s v="대명금속"/>
    <d v="2023-02-25T00:00:00"/>
    <s v="20230225-4032-3"/>
    <s v="둥근머리볼트(M1*5)MS"/>
    <x v="1"/>
    <x v="1030"/>
  </r>
  <r>
    <x v="81"/>
    <x v="81"/>
    <s v="동화아이엔디(주)"/>
    <d v="2023-02-25T00:00:00"/>
    <s v="20230225-4033-3"/>
    <s v="CHIP(IR4K-74) 외"/>
    <x v="1"/>
    <x v="2700"/>
  </r>
  <r>
    <x v="81"/>
    <x v="81"/>
    <s v="(미사용)두성케이블"/>
    <d v="2023-02-25T00:00:00"/>
    <s v="20230225-4035-3"/>
    <s v="CABLE(28AWG*4C_0.08TA) 외"/>
    <x v="1"/>
    <x v="2701"/>
  </r>
  <r>
    <x v="81"/>
    <x v="81"/>
    <s v="세기정밀"/>
    <d v="2023-02-25T00:00:00"/>
    <s v="20230225-4037-3"/>
    <s v="L/F(DUAL SLS 10UP)-V2 외"/>
    <x v="1"/>
    <x v="2702"/>
  </r>
  <r>
    <x v="81"/>
    <x v="81"/>
    <s v="(주)한국알루미늄"/>
    <d v="2023-02-25T00:00:00"/>
    <s v="20230225-4039-5"/>
    <s v="운송비(AL CASE)"/>
    <x v="1"/>
    <x v="2703"/>
  </r>
  <r>
    <x v="81"/>
    <x v="81"/>
    <s v="(주)우리로 지점"/>
    <d v="2023-02-25T00:00:00"/>
    <s v="20230225-4040-3"/>
    <s v="CHIP(InGaAs PD_0.23㎟)"/>
    <x v="1"/>
    <x v="2704"/>
  </r>
  <r>
    <x v="81"/>
    <x v="81"/>
    <s v="(주)위너에코텍"/>
    <d v="2023-02-25T00:00:00"/>
    <s v="20230225-4041-3"/>
    <s v="CASE(OGT-203T)_GF30% 외"/>
    <x v="1"/>
    <x v="2705"/>
  </r>
  <r>
    <x v="81"/>
    <x v="81"/>
    <s v="주식회사 케이태우"/>
    <d v="2023-02-25T00:00:00"/>
    <s v="20230225-4043-3"/>
    <s v="CASE(Dummy/K,T,F44공용) 외"/>
    <x v="1"/>
    <x v="2706"/>
  </r>
  <r>
    <x v="81"/>
    <x v="81"/>
    <s v="대한플러스전자(주)"/>
    <d v="2023-02-27T00:00:00"/>
    <s v="20230227-4001-3"/>
    <s v="IC(MBI5026GP) 외"/>
    <x v="1"/>
    <x v="2707"/>
  </r>
  <r>
    <x v="81"/>
    <x v="81"/>
    <s v="보인산전"/>
    <d v="2023-02-27T00:00:00"/>
    <s v="20230227-4003-2"/>
    <s v="CABLE가공(2.5-3P-2)ROHS 외"/>
    <x v="1"/>
    <x v="2708"/>
  </r>
  <r>
    <x v="81"/>
    <x v="81"/>
    <s v="보인산전"/>
    <d v="2023-02-27T00:00:00"/>
    <s v="20230227-4003-5"/>
    <s v="CABLE가공(2.5-3P-2)ROHS 외"/>
    <x v="1"/>
    <x v="2709"/>
  </r>
  <r>
    <x v="81"/>
    <x v="81"/>
    <s v="주식회사 남광스틸"/>
    <d v="2023-02-27T00:00:00"/>
    <s v="20230227-4004-3"/>
    <s v="SIDE BRACKET(A-SD) 외"/>
    <x v="1"/>
    <x v="2710"/>
  </r>
  <r>
    <x v="81"/>
    <x v="81"/>
    <s v="디에스티반도체"/>
    <d v="2023-02-27T00:00:00"/>
    <s v="20230227-4007-3"/>
    <s v="SAW WAFER(SU7500) 외"/>
    <x v="1"/>
    <x v="2711"/>
  </r>
  <r>
    <x v="81"/>
    <x v="81"/>
    <s v="(주)상지기술"/>
    <d v="2023-02-27T00:00:00"/>
    <s v="20230227-4008-3"/>
    <s v="SMPS(PSJ-36120QR VC)"/>
    <x v="1"/>
    <x v="2712"/>
  </r>
  <r>
    <x v="81"/>
    <x v="81"/>
    <s v="주식회사 파워네트"/>
    <d v="2023-02-27T00:00:00"/>
    <s v="20230227-4009-3"/>
    <s v="SMPS(FWS30-15)"/>
    <x v="1"/>
    <x v="208"/>
  </r>
  <r>
    <x v="81"/>
    <x v="81"/>
    <s v="세원옵틱스(주)"/>
    <d v="2023-02-27T00:00:00"/>
    <s v="20230227-4010-5"/>
    <s v="Sodalime Glass"/>
    <x v="1"/>
    <x v="2713"/>
  </r>
  <r>
    <x v="81"/>
    <x v="81"/>
    <s v="하이솔이엠 주식회사"/>
    <d v="2023-02-27T00:00:00"/>
    <s v="20230227-4011-3"/>
    <s v="CMC(240H-F-4035-5%) 외"/>
    <x v="1"/>
    <x v="2714"/>
  </r>
  <r>
    <x v="81"/>
    <x v="81"/>
    <s v="에이엘케이(ALK INC)"/>
    <d v="2023-02-27T00:00:00"/>
    <s v="20230227-4012-3"/>
    <s v="CHIP(AOC-109YGSA)"/>
    <x v="1"/>
    <x v="2715"/>
  </r>
  <r>
    <x v="81"/>
    <x v="81"/>
    <s v="주식회사 송백이엔에스"/>
    <d v="2023-02-27T00:00:00"/>
    <s v="20230227-4013-2"/>
    <s v="OL85NLD-R4"/>
    <x v="1"/>
    <x v="2650"/>
  </r>
  <r>
    <x v="81"/>
    <x v="81"/>
    <s v="주식회사 송백이엔에스"/>
    <d v="2023-02-27T00:00:00"/>
    <s v="20230227-4013-5"/>
    <s v="OL85NLD-R4"/>
    <x v="1"/>
    <x v="2716"/>
  </r>
  <r>
    <x v="81"/>
    <x v="81"/>
    <s v="(유)씨피전자"/>
    <d v="2023-02-27T00:00:00"/>
    <s v="20230227-4014-2"/>
    <s v="603850000302-V2 외"/>
    <x v="1"/>
    <x v="2717"/>
  </r>
  <r>
    <x v="81"/>
    <x v="81"/>
    <s v="알엔에스 주식회사"/>
    <d v="2023-02-28T00:00:00"/>
    <s v="20230228-4001-3"/>
    <s v="PCB(OD30M1-2P)_Rev.C 외"/>
    <x v="1"/>
    <x v="2718"/>
  </r>
  <r>
    <x v="81"/>
    <x v="81"/>
    <s v="씨엔케이트레이딩"/>
    <d v="2023-02-28T00:00:00"/>
    <s v="20230228-4002-3"/>
    <s v="CHIP-LED(FM-B2020RGBA-HG) 외"/>
    <x v="1"/>
    <x v="2719"/>
  </r>
  <r>
    <x v="81"/>
    <x v="81"/>
    <s v="피엠텅스텐"/>
    <d v="2023-02-28T00:00:00"/>
    <s v="20230228-4003-5"/>
    <s v="온도조절기"/>
    <x v="1"/>
    <x v="2720"/>
  </r>
  <r>
    <x v="81"/>
    <x v="81"/>
    <s v="건웅기계주식회사"/>
    <d v="2023-02-28T00:00:00"/>
    <s v="20230228-4004-5"/>
    <s v="Ground Link 외"/>
    <x v="1"/>
    <x v="2721"/>
  </r>
  <r>
    <x v="81"/>
    <x v="81"/>
    <s v="Chuko Sansho Co.,Ltd"/>
    <d v="2023-02-28T00:00:00"/>
    <s v="20230228-4005-3"/>
    <s v="PCB(OP3216TF_A04)"/>
    <x v="1"/>
    <x v="2722"/>
  </r>
  <r>
    <x v="81"/>
    <x v="81"/>
    <s v="에이엘케이(ALK INC)"/>
    <d v="2023-02-28T00:00:00"/>
    <s v="20230228-7001-1"/>
    <s v="1월분 매입액 결제"/>
    <x v="4462"/>
    <x v="0"/>
  </r>
  <r>
    <x v="81"/>
    <x v="81"/>
    <s v="광전자(주)"/>
    <d v="2023-02-28T00:00:00"/>
    <s v="20230228-7037-1"/>
    <s v="1월분 매입액 결제"/>
    <x v="4463"/>
    <x v="0"/>
  </r>
  <r>
    <x v="81"/>
    <x v="81"/>
    <s v="주식회사 다이테크"/>
    <d v="2023-02-28T00:00:00"/>
    <s v="20230228-7037-6"/>
    <s v="1월분 매입액 결제"/>
    <x v="4464"/>
    <x v="0"/>
  </r>
  <r>
    <x v="81"/>
    <x v="81"/>
    <s v="대명금속"/>
    <d v="2023-02-28T00:00:00"/>
    <s v="20230228-7037-8"/>
    <s v="1월분 매입액 결제"/>
    <x v="251"/>
    <x v="0"/>
  </r>
  <r>
    <x v="81"/>
    <x v="81"/>
    <s v="대한플러스전자(주)"/>
    <d v="2023-02-28T00:00:00"/>
    <s v="20230228-7037-10"/>
    <s v="1월분 매입액 결제"/>
    <x v="781"/>
    <x v="0"/>
  </r>
  <r>
    <x v="81"/>
    <x v="81"/>
    <s v="두연산업"/>
    <d v="2023-02-28T00:00:00"/>
    <s v="20230228-7037-16"/>
    <s v="1월분 매입액 결제"/>
    <x v="4465"/>
    <x v="0"/>
  </r>
  <r>
    <x v="81"/>
    <x v="81"/>
    <s v="주식회사 성진하이텍"/>
    <d v="2023-02-28T00:00:00"/>
    <s v="20230228-7037-21"/>
    <s v="1월분 매입액 결제"/>
    <x v="338"/>
    <x v="0"/>
  </r>
  <r>
    <x v="81"/>
    <x v="81"/>
    <s v="스마트론파워(주)"/>
    <d v="2023-02-28T00:00:00"/>
    <s v="20230228-7037-24"/>
    <s v="1월분 매입액 결제"/>
    <x v="4466"/>
    <x v="0"/>
  </r>
  <r>
    <x v="81"/>
    <x v="81"/>
    <s v="신화전자"/>
    <d v="2023-02-28T00:00:00"/>
    <s v="20230228-7037-26"/>
    <s v="1월분 매입액 결제"/>
    <x v="166"/>
    <x v="0"/>
  </r>
  <r>
    <x v="81"/>
    <x v="81"/>
    <s v="(주)씨아이테크아이엔씨"/>
    <d v="2023-02-28T00:00:00"/>
    <s v="20230228-7037-28"/>
    <s v="1월분 매입액 결제"/>
    <x v="499"/>
    <x v="0"/>
  </r>
  <r>
    <x v="81"/>
    <x v="81"/>
    <s v="씨케이티 주식회사"/>
    <d v="2023-02-28T00:00:00"/>
    <s v="20230228-7037-29"/>
    <s v="1월분 매입액 결제"/>
    <x v="4467"/>
    <x v="0"/>
  </r>
  <r>
    <x v="81"/>
    <x v="81"/>
    <s v="(유)씨피전자"/>
    <d v="2023-02-28T00:00:00"/>
    <s v="20230228-7037-30"/>
    <s v="1월분 매입액 결제"/>
    <x v="4468"/>
    <x v="0"/>
  </r>
  <r>
    <x v="81"/>
    <x v="81"/>
    <s v="(주)아성테크노"/>
    <d v="2023-02-28T00:00:00"/>
    <s v="20230228-7037-32"/>
    <s v="1월분 매입액 결제"/>
    <x v="4469"/>
    <x v="0"/>
  </r>
  <r>
    <x v="81"/>
    <x v="81"/>
    <s v="(주)RN2테크놀로지"/>
    <d v="2023-02-28T00:00:00"/>
    <s v="20230228-7037-33"/>
    <s v="1월분 매입액 결제"/>
    <x v="4470"/>
    <x v="0"/>
  </r>
  <r>
    <x v="81"/>
    <x v="81"/>
    <s v="우진ACT 호남지사"/>
    <d v="2023-02-28T00:00:00"/>
    <s v="20230228-7037-37"/>
    <s v="1월분 매입액 결제"/>
    <x v="4471"/>
    <x v="0"/>
  </r>
  <r>
    <x v="81"/>
    <x v="81"/>
    <s v="(주)원반도체"/>
    <d v="2023-02-28T00:00:00"/>
    <s v="20230228-7037-39"/>
    <s v="1월분 매입액 결제"/>
    <x v="4472"/>
    <x v="0"/>
  </r>
  <r>
    <x v="81"/>
    <x v="81"/>
    <s v="(주)유진플라스틱"/>
    <d v="2023-02-28T00:00:00"/>
    <s v="20230228-7037-41"/>
    <s v="1월분 매입액 결제"/>
    <x v="4473"/>
    <x v="0"/>
  </r>
  <r>
    <x v="81"/>
    <x v="81"/>
    <s v="이엔시스"/>
    <d v="2023-02-28T00:00:00"/>
    <s v="20230228-7037-42"/>
    <s v="1월분 매입액 결제"/>
    <x v="329"/>
    <x v="0"/>
  </r>
  <r>
    <x v="81"/>
    <x v="81"/>
    <s v="제이에스테크"/>
    <d v="2023-02-28T00:00:00"/>
    <s v="20230228-7037-48"/>
    <s v="1월분 매입액 결제"/>
    <x v="955"/>
    <x v="0"/>
  </r>
  <r>
    <x v="81"/>
    <x v="81"/>
    <s v="지와이컨넥터"/>
    <d v="2023-02-28T00:00:00"/>
    <s v="20230228-7037-50"/>
    <s v="1월분 매입액 결제"/>
    <x v="4474"/>
    <x v="0"/>
  </r>
  <r>
    <x v="81"/>
    <x v="81"/>
    <s v="(주)지브이피"/>
    <d v="2023-02-28T00:00:00"/>
    <s v="20230228-7037-52"/>
    <s v="1월분 매입액 결제"/>
    <x v="4475"/>
    <x v="0"/>
  </r>
  <r>
    <x v="81"/>
    <x v="81"/>
    <s v="진흥정밀"/>
    <d v="2023-02-28T00:00:00"/>
    <s v="20230228-7037-54"/>
    <s v="1월분 매입액 결제"/>
    <x v="3608"/>
    <x v="0"/>
  </r>
  <r>
    <x v="81"/>
    <x v="81"/>
    <s v="주식회사 천인"/>
    <d v="2023-02-28T00:00:00"/>
    <s v="20230228-7037-55"/>
    <s v="1월분 매입액 결제"/>
    <x v="4476"/>
    <x v="0"/>
  </r>
  <r>
    <x v="81"/>
    <x v="81"/>
    <s v="(주)폴리테크"/>
    <d v="2023-02-28T00:00:00"/>
    <s v="20230228-7037-60"/>
    <s v="1월분 매입액 결제"/>
    <x v="4477"/>
    <x v="0"/>
  </r>
  <r>
    <x v="81"/>
    <x v="81"/>
    <s v="주식회사 필텍"/>
    <d v="2023-02-28T00:00:00"/>
    <s v="20230228-7037-62"/>
    <s v="1월분 매입액 결제"/>
    <x v="809"/>
    <x v="0"/>
  </r>
  <r>
    <x v="81"/>
    <x v="81"/>
    <s v="(주)한양반도체"/>
    <d v="2023-02-28T00:00:00"/>
    <s v="20230228-7037-64"/>
    <s v="1월분 매입액 결제"/>
    <x v="67"/>
    <x v="0"/>
  </r>
  <r>
    <x v="81"/>
    <x v="81"/>
    <s v="휴로테크"/>
    <d v="2023-02-28T00:00:00"/>
    <s v="20230228-7037-65"/>
    <s v="1월분 매입액 결제"/>
    <x v="3807"/>
    <x v="0"/>
  </r>
  <r>
    <x v="81"/>
    <x v="81"/>
    <s v="RAYTRONJAPAN"/>
    <d v="2023-03-02T00:00:00"/>
    <s v="20230302-4001-3"/>
    <s v="CHIP-PTR(OP9D47) 외"/>
    <x v="1"/>
    <x v="2723"/>
  </r>
  <r>
    <x v="81"/>
    <x v="81"/>
    <s v="EPISTAR"/>
    <d v="2023-03-03T00:00:00"/>
    <s v="20230303-4001-3"/>
    <s v="CHIP(ES-EEGHA14A)"/>
    <x v="1"/>
    <x v="2724"/>
  </r>
  <r>
    <x v="81"/>
    <x v="81"/>
    <s v="NATEC"/>
    <d v="2023-03-03T00:00:00"/>
    <s v="20230303-4003-3"/>
    <s v="CHIP(ES-SASFPN14/38-43-48mW)"/>
    <x v="1"/>
    <x v="2725"/>
  </r>
  <r>
    <x v="81"/>
    <x v="81"/>
    <s v="Chuko Sansho Co.,Ltd"/>
    <d v="2023-03-03T00:00:00"/>
    <s v="20230303-4004-3"/>
    <s v="PCB(Linear Array Sensor_R2)"/>
    <x v="1"/>
    <x v="2726"/>
  </r>
  <r>
    <x v="81"/>
    <x v="81"/>
    <s v="이엔시스"/>
    <d v="2023-03-03T00:00:00"/>
    <s v="20230303-4007-3"/>
    <s v="LED LENS(엔코더용/DTM가공)"/>
    <x v="1"/>
    <x v="1203"/>
  </r>
  <r>
    <x v="81"/>
    <x v="81"/>
    <s v="이엔시스"/>
    <d v="2023-03-03T00:00:00"/>
    <s v="20230303-4008-3"/>
    <s v="LED LENS(엔코더용/DTM가공)"/>
    <x v="1"/>
    <x v="2666"/>
  </r>
  <r>
    <x v="81"/>
    <x v="81"/>
    <s v="RAYTRONJAPAN"/>
    <d v="2023-03-09T00:00:00"/>
    <s v="20230309-4001-3"/>
    <s v="CONNECTOR(BM12B-SRSS-TB) 외"/>
    <x v="1"/>
    <x v="2727"/>
  </r>
  <r>
    <x v="81"/>
    <x v="81"/>
    <s v="전라아크릴"/>
    <d v="2023-03-09T00:00:00"/>
    <s v="20230309-4002-3"/>
    <s v="아크릴 스페이서(30*20*3T)"/>
    <x v="1"/>
    <x v="296"/>
  </r>
  <r>
    <x v="81"/>
    <x v="81"/>
    <s v="엠에스테크(MS TECH)"/>
    <d v="2023-03-14T00:00:00"/>
    <s v="20230314-4009-3"/>
    <s v="BRACKET(B-1J1-40mm) 외"/>
    <x v="1"/>
    <x v="2728"/>
  </r>
  <r>
    <x v="81"/>
    <x v="81"/>
    <s v="건웅기계주식회사"/>
    <d v="2023-03-14T00:00:00"/>
    <s v="20230314-7002-1"/>
    <s v="1월분 매입액 결제"/>
    <x v="4478"/>
    <x v="0"/>
  </r>
  <r>
    <x v="81"/>
    <x v="81"/>
    <s v="경원산업주식회사"/>
    <d v="2023-03-14T00:00:00"/>
    <s v="20230314-7002-3"/>
    <s v="1월분 매입액 결제"/>
    <x v="461"/>
    <x v="0"/>
  </r>
  <r>
    <x v="81"/>
    <x v="81"/>
    <s v="금아전자"/>
    <d v="2023-03-14T00:00:00"/>
    <s v="20230314-7002-4"/>
    <s v="1월분 매입액 결제"/>
    <x v="4479"/>
    <x v="0"/>
  </r>
  <r>
    <x v="81"/>
    <x v="81"/>
    <s v="하이솔이엠 주식회사"/>
    <d v="2023-03-14T00:00:00"/>
    <s v="20230314-7002-5"/>
    <s v="1월분 매입액 결제"/>
    <x v="4480"/>
    <x v="0"/>
  </r>
  <r>
    <x v="81"/>
    <x v="81"/>
    <s v="(미사용)두성케이블"/>
    <d v="2023-03-14T00:00:00"/>
    <s v="20230314-7002-6"/>
    <s v="1월분 매입액 결제"/>
    <x v="4481"/>
    <x v="0"/>
  </r>
  <r>
    <x v="81"/>
    <x v="81"/>
    <s v="보인산전"/>
    <d v="2023-03-14T00:00:00"/>
    <s v="20230314-7002-7"/>
    <s v="1월분 매입액 결제"/>
    <x v="4482"/>
    <x v="0"/>
  </r>
  <r>
    <x v="81"/>
    <x v="81"/>
    <s v="(주)샤인프린텍"/>
    <d v="2023-03-14T00:00:00"/>
    <s v="20230314-7002-9"/>
    <s v="1월분 매입액 결제"/>
    <x v="4483"/>
    <x v="0"/>
  </r>
  <r>
    <x v="81"/>
    <x v="81"/>
    <s v="세광전자금속"/>
    <d v="2023-03-14T00:00:00"/>
    <s v="20230314-7002-10"/>
    <s v="1월분 매입액 결제"/>
    <x v="4484"/>
    <x v="0"/>
  </r>
  <r>
    <x v="81"/>
    <x v="81"/>
    <s v="(주)신화테크"/>
    <d v="2023-03-14T00:00:00"/>
    <s v="20230314-7002-11"/>
    <s v="1월분 매입액 결제"/>
    <x v="4485"/>
    <x v="0"/>
  </r>
  <r>
    <x v="81"/>
    <x v="81"/>
    <s v="씨엔케이트레이딩"/>
    <d v="2023-03-14T00:00:00"/>
    <s v="20230314-7002-12"/>
    <s v="1월분 매입액 결제"/>
    <x v="4486"/>
    <x v="0"/>
  </r>
  <r>
    <x v="81"/>
    <x v="81"/>
    <s v="(주)용비통상"/>
    <d v="2023-03-14T00:00:00"/>
    <s v="20230314-7002-15"/>
    <s v="1월분 매입액 결제"/>
    <x v="399"/>
    <x v="0"/>
  </r>
  <r>
    <x v="81"/>
    <x v="81"/>
    <s v="(주)위너에코텍"/>
    <d v="2023-03-14T00:00:00"/>
    <s v="20230314-7002-16"/>
    <s v="1월분 매입액 결제"/>
    <x v="4487"/>
    <x v="0"/>
  </r>
  <r>
    <x v="81"/>
    <x v="81"/>
    <s v="주식회사 케이태우"/>
    <d v="2023-03-14T00:00:00"/>
    <s v="20230314-7002-17"/>
    <s v="1월분 매입액 결제"/>
    <x v="4488"/>
    <x v="0"/>
  </r>
  <r>
    <x v="81"/>
    <x v="81"/>
    <s v="(주)한국알루미늄"/>
    <d v="2023-03-14T00:00:00"/>
    <s v="20230314-7002-18"/>
    <s v="1월분 매입액 결제"/>
    <x v="4489"/>
    <x v="0"/>
  </r>
  <r>
    <x v="81"/>
    <x v="81"/>
    <s v="RAYTRONJAPAN"/>
    <d v="2023-03-15T00:00:00"/>
    <s v="20230315-7001-1"/>
    <s v="2월분 매입액 결제"/>
    <x v="4490"/>
    <x v="0"/>
  </r>
  <r>
    <x v="81"/>
    <x v="81"/>
    <s v="Chuko Sansho Co.,Ltd"/>
    <d v="2023-03-15T00:00:00"/>
    <s v="20230315-7003-1"/>
    <s v="2월분 매입액 결제"/>
    <x v="4491"/>
    <x v="0"/>
  </r>
  <r>
    <x v="81"/>
    <x v="81"/>
    <s v="NEXTY Electronics"/>
    <d v="2023-03-15T00:00:00"/>
    <s v="20230315-7004-1"/>
    <s v="2월분 매입액 결제"/>
    <x v="4492"/>
    <x v="0"/>
  </r>
  <r>
    <x v="81"/>
    <x v="81"/>
    <s v="EPISTAR"/>
    <d v="2023-03-15T00:00:00"/>
    <s v="20230315-7005-1"/>
    <s v="2월분 매입액 결제"/>
    <x v="4493"/>
    <x v="0"/>
  </r>
  <r>
    <x v="81"/>
    <x v="81"/>
    <s v="동화아이엔디(주)"/>
    <d v="2023-03-16T00:00:00"/>
    <s v="20230316-7001-1"/>
    <s v="2월분 매입액 결제"/>
    <x v="4494"/>
    <x v="0"/>
  </r>
  <r>
    <x v="81"/>
    <x v="81"/>
    <s v="Air Tech International,INC."/>
    <d v="2023-03-20T00:00:00"/>
    <s v="20230320-4003-3"/>
    <s v="ECCOBOND 45 BLACK"/>
    <x v="1"/>
    <x v="2729"/>
  </r>
  <r>
    <x v="81"/>
    <x v="81"/>
    <s v="진흥정밀"/>
    <d v="2023-03-22T00:00:00"/>
    <s v="20230322-4002-3"/>
    <s v="SHAFT(5Φ*14.2mm-1.4Φ)"/>
    <x v="1"/>
    <x v="2730"/>
  </r>
  <r>
    <x v="81"/>
    <x v="81"/>
    <s v="광전자(주)"/>
    <d v="2023-03-23T00:00:00"/>
    <s v="20230323-4001-3"/>
    <s v="CHIP(OPA9448H) 외"/>
    <x v="1"/>
    <x v="2731"/>
  </r>
  <r>
    <x v="81"/>
    <x v="81"/>
    <s v="럭스피아㈜ 전주지점"/>
    <d v="2023-03-24T00:00:00"/>
    <s v="20230324-4001-3"/>
    <s v="CHIP LED(3528/WHITE/430~580mc)"/>
    <x v="1"/>
    <x v="364"/>
  </r>
  <r>
    <x v="81"/>
    <x v="81"/>
    <s v="(주)한양반도체"/>
    <d v="2023-03-24T00:00:00"/>
    <s v="20230324-4002-3"/>
    <s v="사각지지대(CDU10/2MM)"/>
    <x v="1"/>
    <x v="159"/>
  </r>
  <r>
    <x v="81"/>
    <x v="81"/>
    <s v="한국신광마이크로애렉트로닉스㈜"/>
    <d v="2023-03-24T00:00:00"/>
    <s v="20230324-4003-3"/>
    <s v="STEM(23B)26.5mm 외"/>
    <x v="1"/>
    <x v="2732"/>
  </r>
  <r>
    <x v="81"/>
    <x v="81"/>
    <s v="우진ACT 호남지사"/>
    <d v="2023-03-24T00:00:00"/>
    <s v="20230324-4004-5"/>
    <s v="BUBBLE(50*100/기본사양) 외"/>
    <x v="1"/>
    <x v="414"/>
  </r>
  <r>
    <x v="81"/>
    <x v="81"/>
    <s v="보인산전"/>
    <d v="2023-03-24T00:00:00"/>
    <s v="20230324-4005-2"/>
    <s v="CABLE(PM SENSOR)_주석도금-C0.13 외"/>
    <x v="1"/>
    <x v="2733"/>
  </r>
  <r>
    <x v="81"/>
    <x v="81"/>
    <s v="보인산전"/>
    <d v="2023-03-24T00:00:00"/>
    <s v="20230324-4005-5"/>
    <s v="CABLE(PM SENSOR)_주석도금-C0.13 외"/>
    <x v="1"/>
    <x v="2734"/>
  </r>
  <r>
    <x v="81"/>
    <x v="81"/>
    <s v="하이솔이엠 주식회사"/>
    <d v="2023-03-24T00:00:00"/>
    <s v="20230324-4006-3"/>
    <s v="CMC(230H-O-2512B) 외"/>
    <x v="1"/>
    <x v="2735"/>
  </r>
  <r>
    <x v="81"/>
    <x v="81"/>
    <s v="(주)헤르메스전자"/>
    <d v="2023-03-24T00:00:00"/>
    <s v="20230324-4007-3"/>
    <s v="CHIP-TR(TPS2818DBVR) 외"/>
    <x v="1"/>
    <x v="2736"/>
  </r>
  <r>
    <x v="81"/>
    <x v="81"/>
    <s v="(주)헤르메스전자"/>
    <d v="2023-03-24T00:00:00"/>
    <s v="20230324-4008-5"/>
    <s v="똑딱이세트(제전매트 접지용) 외"/>
    <x v="1"/>
    <x v="2737"/>
  </r>
  <r>
    <x v="81"/>
    <x v="81"/>
    <s v="NEXTY Electronics"/>
    <d v="2023-03-24T00:00:00"/>
    <s v="20230324-4009-3"/>
    <s v="CHIP(ODB0808TG.A1)"/>
    <x v="1"/>
    <x v="2738"/>
  </r>
  <r>
    <x v="81"/>
    <x v="81"/>
    <s v="동화아이엔디(주)"/>
    <d v="2023-03-25T00:00:00"/>
    <s v="20230325-4003-3"/>
    <s v="CHIP(PR7A96M) 외"/>
    <x v="1"/>
    <x v="2739"/>
  </r>
  <r>
    <x v="81"/>
    <x v="81"/>
    <s v="(주)이송이엠씨"/>
    <d v="2023-03-25T00:00:00"/>
    <s v="20230325-4004-3"/>
    <s v="MW Absorber(MDS64242814)"/>
    <x v="1"/>
    <x v="2740"/>
  </r>
  <r>
    <x v="81"/>
    <x v="81"/>
    <s v="지와이컨넥터"/>
    <d v="2023-03-25T00:00:00"/>
    <s v="20230325-4005-3"/>
    <s v="FFC(8pin, 1.0mm Pitch) 외"/>
    <x v="1"/>
    <x v="2741"/>
  </r>
  <r>
    <x v="81"/>
    <x v="81"/>
    <s v="주식회사 그린텍"/>
    <d v="2023-03-25T00:00:00"/>
    <s v="20230325-4006-3"/>
    <s v="PCB(OP20M2-3)_Rev.3 외"/>
    <x v="1"/>
    <x v="2742"/>
  </r>
  <r>
    <x v="81"/>
    <x v="81"/>
    <s v="(주)폴리테크"/>
    <d v="2023-03-25T00:00:00"/>
    <s v="20230325-4008-3"/>
    <s v="Epoxy(PT-1288CLT_30cc Silinge)"/>
    <x v="1"/>
    <x v="2620"/>
  </r>
  <r>
    <x v="81"/>
    <x v="81"/>
    <s v="(주)신화테크"/>
    <d v="2023-03-25T00:00:00"/>
    <s v="20230325-4010-3"/>
    <s v="HARNESS(PM CONNECTOR TYPE)"/>
    <x v="1"/>
    <x v="2743"/>
  </r>
  <r>
    <x v="81"/>
    <x v="81"/>
    <s v="(주)RN2테크놀로지"/>
    <d v="2023-03-25T00:00:00"/>
    <s v="20230325-4011-3"/>
    <s v="CERAMIC PCB(LS-3525-A-2S-OD)"/>
    <x v="1"/>
    <x v="2744"/>
  </r>
  <r>
    <x v="81"/>
    <x v="81"/>
    <s v="(주)유진플라스틱"/>
    <d v="2023-03-25T00:00:00"/>
    <s v="20230325-4012-3"/>
    <s v="PC FILTER(13.75*2045mm)"/>
    <x v="1"/>
    <x v="2745"/>
  </r>
  <r>
    <x v="81"/>
    <x v="81"/>
    <s v="(주)씨아이테크아이엔씨"/>
    <d v="2023-03-25T00:00:00"/>
    <s v="20230325-4013-3"/>
    <s v="실리콘(PT-2112B) 외"/>
    <x v="1"/>
    <x v="1459"/>
  </r>
  <r>
    <x v="81"/>
    <x v="81"/>
    <s v="(주)상지기술"/>
    <d v="2023-03-25T00:00:00"/>
    <s v="20230325-4014-3"/>
    <s v="SMPS(BSL-36060BP VCI) 외"/>
    <x v="1"/>
    <x v="2746"/>
  </r>
  <r>
    <x v="81"/>
    <x v="81"/>
    <s v="대명금속"/>
    <d v="2023-03-25T00:00:00"/>
    <s v="20230325-4015-3"/>
    <s v="태핑볼트(둥근머리,M4*35) 외"/>
    <x v="1"/>
    <x v="2747"/>
  </r>
  <r>
    <x v="81"/>
    <x v="81"/>
    <s v="주식회사 거성정밀"/>
    <d v="2023-03-25T00:00:00"/>
    <s v="20230325-4017-5"/>
    <s v="OR1414F Cu Substrate"/>
    <x v="1"/>
    <x v="2748"/>
  </r>
  <r>
    <x v="81"/>
    <x v="81"/>
    <s v="주식회사 필텍"/>
    <d v="2023-03-25T00:00:00"/>
    <s v="20230325-4019-3"/>
    <s v="LED모듈(AMOST-20-FFD) 외"/>
    <x v="1"/>
    <x v="2749"/>
  </r>
  <r>
    <x v="81"/>
    <x v="81"/>
    <s v="(주)큐에스아이"/>
    <d v="2023-03-25T00:00:00"/>
    <s v="20230325-4022-3"/>
    <s v="L/D(QL65D7SC-L) 외"/>
    <x v="1"/>
    <x v="2750"/>
  </r>
  <r>
    <x v="81"/>
    <x v="81"/>
    <s v="(주)한국알루미늄"/>
    <d v="2023-03-25T00:00:00"/>
    <s v="20230325-4023-5"/>
    <s v="운송비(AL CASE) 외"/>
    <x v="1"/>
    <x v="2751"/>
  </r>
  <r>
    <x v="81"/>
    <x v="81"/>
    <s v="씬시어전자"/>
    <d v="2023-03-25T00:00:00"/>
    <s v="20230325-4024-3"/>
    <s v="MS51958-124 외"/>
    <x v="1"/>
    <x v="2752"/>
  </r>
  <r>
    <x v="81"/>
    <x v="81"/>
    <s v="씬시어전자"/>
    <d v="2023-03-25T00:00:00"/>
    <s v="20230325-4025-7"/>
    <s v="토너(MLT-D203L) 외"/>
    <x v="1"/>
    <x v="2753"/>
  </r>
  <r>
    <x v="81"/>
    <x v="81"/>
    <s v="주식회사 윈나인"/>
    <d v="2023-03-25T00:00:00"/>
    <s v="20230325-4027-3"/>
    <s v="실리콘(OE-6370M A/B)"/>
    <x v="1"/>
    <x v="2754"/>
  </r>
  <r>
    <x v="81"/>
    <x v="81"/>
    <s v="주식회사 천인"/>
    <d v="2023-03-25T00:00:00"/>
    <s v="20230325-4028-3"/>
    <s v="CABLE(5구_병렬/13M) 외"/>
    <x v="1"/>
    <x v="2755"/>
  </r>
  <r>
    <x v="81"/>
    <x v="81"/>
    <s v="에이치엘"/>
    <d v="2023-03-25T00:00:00"/>
    <s v="20230325-4029-3"/>
    <s v="샘스볼트(M3.0*10/SUS) 외"/>
    <x v="1"/>
    <x v="2756"/>
  </r>
  <r>
    <x v="81"/>
    <x v="81"/>
    <s v="(주)샤인프린텍"/>
    <d v="2023-03-25T00:00:00"/>
    <s v="20230325-4030-3"/>
    <s v="형광체필름(ODL-0630WA)"/>
    <x v="1"/>
    <x v="1585"/>
  </r>
  <r>
    <x v="81"/>
    <x v="81"/>
    <s v="(주)위너에코텍"/>
    <d v="2023-03-25T00:00:00"/>
    <s v="20230325-4031-3"/>
    <s v="LENS(OSF20) 외"/>
    <x v="1"/>
    <x v="2757"/>
  </r>
  <r>
    <x v="81"/>
    <x v="81"/>
    <s v="(주)에스지라이트"/>
    <d v="2023-03-25T00:00:00"/>
    <s v="20230325-4033-3"/>
    <s v="외함(해쎄중형_LG 5구)"/>
    <x v="1"/>
    <x v="2758"/>
  </r>
  <r>
    <x v="81"/>
    <x v="81"/>
    <s v="(주)씨피엔텍"/>
    <d v="2023-03-25T00:00:00"/>
    <s v="20230325-4037-3"/>
    <s v="ODTSL-040-57K-H(V2)"/>
    <x v="1"/>
    <x v="908"/>
  </r>
  <r>
    <x v="81"/>
    <x v="81"/>
    <s v="우명전자산업"/>
    <d v="2023-03-25T00:00:00"/>
    <s v="20230325-4038-5"/>
    <s v="PCB(DI-6000) 외"/>
    <x v="1"/>
    <x v="2759"/>
  </r>
  <r>
    <x v="81"/>
    <x v="81"/>
    <s v="금아전자"/>
    <d v="2023-03-25T00:00:00"/>
    <s v="20230325-4040-2"/>
    <s v="CABLE(POWER-02) 외"/>
    <x v="1"/>
    <x v="2760"/>
  </r>
  <r>
    <x v="81"/>
    <x v="81"/>
    <s v="금아전자"/>
    <d v="2023-03-25T00:00:00"/>
    <s v="20230325-4040-5"/>
    <s v="CABLE(POWER-02) 외"/>
    <x v="1"/>
    <x v="2761"/>
  </r>
  <r>
    <x v="81"/>
    <x v="81"/>
    <s v="제이에스테크"/>
    <d v="2023-03-25T00:00:00"/>
    <s v="20230325-4043-3"/>
    <s v="Al Plate(Φ72, 0.5t)"/>
    <x v="1"/>
    <x v="372"/>
  </r>
  <r>
    <x v="81"/>
    <x v="81"/>
    <s v="이비테크(주)_조명"/>
    <d v="2023-03-25T00:00:00"/>
    <s v="20230325-4047-5"/>
    <s v="운송비(기타 자재)"/>
    <x v="1"/>
    <x v="2762"/>
  </r>
  <r>
    <x v="81"/>
    <x v="81"/>
    <s v="에이치에스 Solution"/>
    <d v="2023-03-25T00:00:00"/>
    <s v="20230325-4048-3"/>
    <s v="SOLDER CREAM(OM353 SAC305 T4)"/>
    <x v="1"/>
    <x v="2763"/>
  </r>
  <r>
    <x v="81"/>
    <x v="81"/>
    <s v="알엔에스 주식회사"/>
    <d v="2023-03-27T00:00:00"/>
    <s v="20230327-4001-3"/>
    <s v="PCB(OP30TS)REV.C 외"/>
    <x v="1"/>
    <x v="2764"/>
  </r>
  <r>
    <x v="81"/>
    <x v="81"/>
    <s v="대한플러스전자(주)"/>
    <d v="2023-03-27T00:00:00"/>
    <s v="20230327-4002-3"/>
    <s v="FET(APM4953KC) 외"/>
    <x v="1"/>
    <x v="2483"/>
  </r>
  <r>
    <x v="81"/>
    <x v="81"/>
    <s v="세기정밀"/>
    <d v="2023-03-27T00:00:00"/>
    <s v="20230327-4003-3"/>
    <s v="L/F(ODT-OD-EL REEL CRS NME-SB) 외"/>
    <x v="1"/>
    <x v="2765"/>
  </r>
  <r>
    <x v="81"/>
    <x v="81"/>
    <s v="디에스티반도체"/>
    <d v="2023-03-27T00:00:00"/>
    <s v="20230327-4004-3"/>
    <s v="SAW WAFER(SU7500) 외"/>
    <x v="1"/>
    <x v="2666"/>
  </r>
  <r>
    <x v="81"/>
    <x v="81"/>
    <s v="주식회사 다이테크"/>
    <d v="2023-03-27T00:00:00"/>
    <s v="20230327-4006-3"/>
    <s v="OL660/940HM2-3(S) 외"/>
    <x v="1"/>
    <x v="2766"/>
  </r>
  <r>
    <x v="81"/>
    <x v="81"/>
    <s v="씨엔케이트레이딩"/>
    <d v="2023-03-27T00:00:00"/>
    <s v="20230327-4009-3"/>
    <s v="CHIP-LED(FM-B2020RGBA-HG)"/>
    <x v="1"/>
    <x v="2767"/>
  </r>
  <r>
    <x v="81"/>
    <x v="81"/>
    <s v="주식회사 그린텍"/>
    <d v="2023-03-27T00:00:00"/>
    <s v="20230327-7014-1"/>
    <s v="1월분 매입액 결제"/>
    <x v="4495"/>
    <x v="0"/>
  </r>
  <r>
    <x v="81"/>
    <x v="81"/>
    <s v="럭스피아㈜ 전주지점"/>
    <d v="2023-03-27T00:00:00"/>
    <s v="20230327-7014-2"/>
    <s v="1월분 매입액 결제"/>
    <x v="4496"/>
    <x v="0"/>
  </r>
  <r>
    <x v="81"/>
    <x v="81"/>
    <s v="세기정밀"/>
    <d v="2023-03-27T00:00:00"/>
    <s v="20230327-7014-3"/>
    <s v="1월분 매입액 결제"/>
    <x v="4497"/>
    <x v="0"/>
  </r>
  <r>
    <x v="81"/>
    <x v="81"/>
    <s v="주식회사 송백이엔에스"/>
    <d v="2023-03-27T00:00:00"/>
    <s v="20230327-7014-4"/>
    <s v="1월분 매입액 결제"/>
    <x v="4498"/>
    <x v="0"/>
  </r>
  <r>
    <x v="81"/>
    <x v="81"/>
    <s v="씬시어전자"/>
    <d v="2023-03-27T00:00:00"/>
    <s v="20230327-7014-5"/>
    <s v="1월분 매입액 결제"/>
    <x v="4499"/>
    <x v="0"/>
  </r>
  <r>
    <x v="81"/>
    <x v="81"/>
    <s v="아비코테크 주식회사"/>
    <d v="2023-03-27T00:00:00"/>
    <s v="20230327-7014-7"/>
    <s v="1월분 매입액 결제"/>
    <x v="4500"/>
    <x v="0"/>
  </r>
  <r>
    <x v="81"/>
    <x v="81"/>
    <s v="알엔에스 주식회사"/>
    <d v="2023-03-27T00:00:00"/>
    <s v="20230327-7014-8"/>
    <s v="1월분 매입액 결제"/>
    <x v="4501"/>
    <x v="0"/>
  </r>
  <r>
    <x v="81"/>
    <x v="81"/>
    <s v="우명전자산업"/>
    <d v="2023-03-27T00:00:00"/>
    <s v="20230327-7014-9"/>
    <s v="1월분 매입액 결제"/>
    <x v="4502"/>
    <x v="0"/>
  </r>
  <r>
    <x v="81"/>
    <x v="81"/>
    <s v="주식회사 알파어셈블리솔루션즈"/>
    <d v="2023-03-27T00:00:00"/>
    <s v="20230327-7014-11"/>
    <s v="1월분 매입액 결제"/>
    <x v="4503"/>
    <x v="0"/>
  </r>
  <r>
    <x v="81"/>
    <x v="81"/>
    <s v="이비테크(주)_조명"/>
    <d v="2023-03-27T00:00:00"/>
    <s v="20230327-7014-12"/>
    <s v="1월분 매입액 결제"/>
    <x v="4504"/>
    <x v="0"/>
  </r>
  <r>
    <x v="81"/>
    <x v="81"/>
    <s v="이오에스(주)"/>
    <d v="2023-03-27T00:00:00"/>
    <s v="20230327-7014-13"/>
    <s v="1월분 매입액 결제"/>
    <x v="4505"/>
    <x v="0"/>
  </r>
  <r>
    <x v="81"/>
    <x v="81"/>
    <s v="(주)큐에스아이"/>
    <d v="2023-03-27T00:00:00"/>
    <s v="20230327-7014-14"/>
    <s v="1월분 매입액 결제"/>
    <x v="4506"/>
    <x v="0"/>
  </r>
  <r>
    <x v="81"/>
    <x v="81"/>
    <s v="한국신광마이크로애렉트로닉스㈜"/>
    <d v="2023-03-27T00:00:00"/>
    <s v="20230327-7014-15"/>
    <s v="1월분 매입액 결제"/>
    <x v="4507"/>
    <x v="0"/>
  </r>
  <r>
    <x v="81"/>
    <x v="81"/>
    <s v="(주)헤르메스전자"/>
    <d v="2023-03-27T00:00:00"/>
    <s v="20230327-7014-16"/>
    <s v="1월분 매입액 결제"/>
    <x v="4508"/>
    <x v="0"/>
  </r>
  <r>
    <x v="81"/>
    <x v="81"/>
    <s v="(유)씨피전자"/>
    <d v="2023-03-28T00:00:00"/>
    <s v="20230328-4001-5"/>
    <s v="Plating Sample(OL94TMLE-MINI) 외"/>
    <x v="1"/>
    <x v="2768"/>
  </r>
  <r>
    <x v="81"/>
    <x v="81"/>
    <s v="주식회사 송백이엔에스"/>
    <d v="2023-03-28T00:00:00"/>
    <s v="20230328-4002-3"/>
    <s v="OL85NLD-R4"/>
    <x v="1"/>
    <x v="2769"/>
  </r>
  <r>
    <x v="81"/>
    <x v="81"/>
    <s v="주식회사 케이태우"/>
    <d v="2023-03-28T00:00:00"/>
    <s v="20230328-4003-3"/>
    <s v="CASE(OL55A2-CA/3528 WHITE) 외"/>
    <x v="1"/>
    <x v="2770"/>
  </r>
  <r>
    <x v="81"/>
    <x v="81"/>
    <s v="(주)용비통상"/>
    <d v="2023-03-28T00:00:00"/>
    <s v="20230328-4004-3"/>
    <s v="LOCTITE ABLESTIK(84-1LMISR4K)"/>
    <x v="1"/>
    <x v="2771"/>
  </r>
  <r>
    <x v="81"/>
    <x v="81"/>
    <s v="이베이스"/>
    <d v="2023-03-28T00:00:00"/>
    <s v="20230328-4005-3"/>
    <s v="접착제(HENKEL EA9394 Gallon)"/>
    <x v="1"/>
    <x v="1670"/>
  </r>
  <r>
    <x v="81"/>
    <x v="81"/>
    <s v="(주)에스알산업"/>
    <d v="2023-03-28T00:00:00"/>
    <s v="20230328-4008-3"/>
    <s v="INDEX MARK(5.5x8mm)"/>
    <x v="1"/>
    <x v="399"/>
  </r>
  <r>
    <x v="81"/>
    <x v="81"/>
    <s v="광전자(주)"/>
    <d v="2023-03-28T00:00:00"/>
    <s v="20230328-7005-1"/>
    <s v="2월분 매입액 결제"/>
    <x v="4509"/>
    <x v="0"/>
  </r>
  <r>
    <x v="81"/>
    <x v="81"/>
    <s v="주식회사 남광스틸"/>
    <d v="2023-03-28T00:00:00"/>
    <s v="20230328-7005-2"/>
    <s v="2월분 매입액 결제"/>
    <x v="4510"/>
    <x v="0"/>
  </r>
  <r>
    <x v="81"/>
    <x v="81"/>
    <s v="주식회사 다이테크"/>
    <d v="2023-03-28T00:00:00"/>
    <s v="20230328-7005-5"/>
    <s v="2월분 매입액 결제"/>
    <x v="4511"/>
    <x v="0"/>
  </r>
  <r>
    <x v="81"/>
    <x v="81"/>
    <s v="대명금속"/>
    <d v="2023-03-28T00:00:00"/>
    <s v="20230328-7005-6"/>
    <s v="2월분 매입액 결제"/>
    <x v="1152"/>
    <x v="0"/>
  </r>
  <r>
    <x v="81"/>
    <x v="81"/>
    <s v="대한플러스전자(주)"/>
    <d v="2023-03-28T00:00:00"/>
    <s v="20230328-7005-8"/>
    <s v="2월분 매입액 결제"/>
    <x v="4512"/>
    <x v="0"/>
  </r>
  <r>
    <x v="81"/>
    <x v="81"/>
    <s v="디에스티반도체"/>
    <d v="2023-03-28T00:00:00"/>
    <s v="20230328-7005-13"/>
    <s v="2월분 매입액 결제"/>
    <x v="4513"/>
    <x v="0"/>
  </r>
  <r>
    <x v="81"/>
    <x v="81"/>
    <s v="(주)상지기술"/>
    <d v="2023-03-28T00:00:00"/>
    <s v="20230328-7005-18"/>
    <s v="2월분 매입액 결제"/>
    <x v="4514"/>
    <x v="0"/>
  </r>
  <r>
    <x v="81"/>
    <x v="81"/>
    <s v="주식회사 성진하이텍"/>
    <d v="2023-03-28T00:00:00"/>
    <s v="20230328-7005-20"/>
    <s v="2월분 매입액 결제"/>
    <x v="1320"/>
    <x v="0"/>
  </r>
  <r>
    <x v="81"/>
    <x v="81"/>
    <s v="세광전자금속"/>
    <d v="2023-03-28T00:00:00"/>
    <s v="20230328-7005-21"/>
    <s v="2월분 매입액 결제"/>
    <x v="4515"/>
    <x v="0"/>
  </r>
  <r>
    <x v="81"/>
    <x v="81"/>
    <s v="(유)씨피전자"/>
    <d v="2023-03-28T00:00:00"/>
    <s v="20230328-7005-26"/>
    <s v="2월분 매입액 결제"/>
    <x v="4516"/>
    <x v="0"/>
  </r>
  <r>
    <x v="81"/>
    <x v="81"/>
    <s v="ATLAS ENG"/>
    <d v="2023-03-28T00:00:00"/>
    <s v="20230328-7005-28"/>
    <s v="2월분 매입액 결제"/>
    <x v="286"/>
    <x v="0"/>
  </r>
  <r>
    <x v="81"/>
    <x v="81"/>
    <s v="(주)RN2테크놀로지"/>
    <d v="2023-03-28T00:00:00"/>
    <s v="20230328-7005-29"/>
    <s v="2월분 매입액 결제"/>
    <x v="3235"/>
    <x v="0"/>
  </r>
  <r>
    <x v="81"/>
    <x v="81"/>
    <s v="엠에스테크(MS TECH)"/>
    <d v="2023-03-28T00:00:00"/>
    <s v="20230328-7005-32"/>
    <s v="2월분 매입액 결제"/>
    <x v="4517"/>
    <x v="0"/>
  </r>
  <r>
    <x v="81"/>
    <x v="81"/>
    <s v="이엔시스"/>
    <d v="2023-03-28T00:00:00"/>
    <s v="20230328-7005-35"/>
    <s v="2월분 매입액 결제"/>
    <x v="4518"/>
    <x v="0"/>
  </r>
  <r>
    <x v="81"/>
    <x v="81"/>
    <s v="(주)정도파워텍"/>
    <d v="2023-03-28T00:00:00"/>
    <s v="20230328-7005-42"/>
    <s v="2월분 매입액 결제"/>
    <x v="4519"/>
    <x v="0"/>
  </r>
  <r>
    <x v="81"/>
    <x v="81"/>
    <s v="지와이컨넥터"/>
    <d v="2023-03-28T00:00:00"/>
    <s v="20230328-7005-45"/>
    <s v="2월분 매입액 결제"/>
    <x v="4520"/>
    <x v="0"/>
  </r>
  <r>
    <x v="81"/>
    <x v="81"/>
    <s v="주식회사 천인"/>
    <d v="2023-03-28T00:00:00"/>
    <s v="20230328-7005-47"/>
    <s v="2월분 매입액 결제"/>
    <x v="4521"/>
    <x v="0"/>
  </r>
  <r>
    <x v="81"/>
    <x v="81"/>
    <s v="주식회사 파워네트"/>
    <d v="2023-03-28T00:00:00"/>
    <s v="20230328-7005-54"/>
    <s v="2월분 매입액 결제"/>
    <x v="333"/>
    <x v="0"/>
  </r>
  <r>
    <x v="81"/>
    <x v="81"/>
    <s v="피엠텅스텐"/>
    <d v="2023-03-28T00:00:00"/>
    <s v="20230328-7005-57"/>
    <s v="2월분 매입액 결제"/>
    <x v="4522"/>
    <x v="0"/>
  </r>
  <r>
    <x v="81"/>
    <x v="81"/>
    <s v="주식회사 필텍"/>
    <d v="2023-03-28T00:00:00"/>
    <s v="20230328-7005-59"/>
    <s v="2월분 매입액 결제"/>
    <x v="4523"/>
    <x v="0"/>
  </r>
  <r>
    <x v="81"/>
    <x v="81"/>
    <s v="(미사용)한국열전(주)"/>
    <d v="2023-03-28T00:00:00"/>
    <s v="20230328-7005-61"/>
    <s v="2월분 매입액 결제"/>
    <x v="4524"/>
    <x v="0"/>
  </r>
  <r>
    <x v="81"/>
    <x v="81"/>
    <s v="(주)한양반도체"/>
    <d v="2023-03-28T00:00:00"/>
    <s v="20230328-7005-63"/>
    <s v="2월분 매입액 결제"/>
    <x v="280"/>
    <x v="0"/>
  </r>
  <r>
    <x v="81"/>
    <x v="81"/>
    <s v="세광전자금속"/>
    <d v="2023-03-29T00:00:00"/>
    <s v="20230329-4002-3"/>
    <s v="LEAD PIN(4.3mm)"/>
    <x v="1"/>
    <x v="2772"/>
  </r>
  <r>
    <x v="81"/>
    <x v="81"/>
    <s v="건웅기계주식회사"/>
    <d v="2023-03-29T00:00:00"/>
    <s v="20230329-4003-5"/>
    <s v="박스 및 포장비(양문형_1/2) 외"/>
    <x v="1"/>
    <x v="2773"/>
  </r>
  <r>
    <x v="81"/>
    <x v="81"/>
    <s v="에이엘케이(ALK INC)"/>
    <d v="2023-03-31T00:00:00"/>
    <s v="20230331-7001-1"/>
    <s v="2월분 매입액 결제"/>
    <x v="4525"/>
    <x v="0"/>
  </r>
  <r>
    <x v="81"/>
    <x v="81"/>
    <s v="관리부"/>
    <d v="2023-03-31T00:00:00"/>
    <s v="20230331-7056-1"/>
    <s v="1분기 매입채무 평가"/>
    <x v="1"/>
    <x v="2774"/>
  </r>
  <r>
    <x v="81"/>
    <x v="81"/>
    <s v="관리부"/>
    <d v="2023-03-31T00:00:00"/>
    <s v="20230331-7056-2"/>
    <s v="1분기 매입채무 평가"/>
    <x v="4526"/>
    <x v="0"/>
  </r>
  <r>
    <x v="81"/>
    <x v="81"/>
    <s v="관리부"/>
    <d v="2023-04-01T00:00:00"/>
    <s v="20230401-7004-1"/>
    <s v="1분기 매입채무 평가 취소"/>
    <x v="1"/>
    <x v="2775"/>
  </r>
  <r>
    <x v="81"/>
    <x v="81"/>
    <s v="관리부"/>
    <d v="2023-04-01T00:00:00"/>
    <s v="20230401-7004-2"/>
    <s v="1분기 매입채무 평가 취소"/>
    <x v="4527"/>
    <x v="0"/>
  </r>
  <r>
    <x v="81"/>
    <x v="81"/>
    <s v="Chuko Sansho Co.,Ltd"/>
    <d v="2023-04-04T00:00:00"/>
    <s v="20230404-4001-3"/>
    <s v="PCB(Linear Array Sensor_R2)"/>
    <x v="1"/>
    <x v="2776"/>
  </r>
  <r>
    <x v="81"/>
    <x v="81"/>
    <s v="HK XINYUHANG ELECTRONIC"/>
    <d v="2023-04-11T00:00:00"/>
    <s v="20230411-4001-3"/>
    <s v="CHIP LED(17-2102UBGC)"/>
    <x v="1"/>
    <x v="2777"/>
  </r>
  <r>
    <x v="81"/>
    <x v="81"/>
    <s v="RAYTRONJAPAN"/>
    <d v="2023-04-11T00:00:00"/>
    <s v="20230411-4002-3"/>
    <s v="CONNECTOR(S2B-ZR-SM2-TF(LF)) 외"/>
    <x v="1"/>
    <x v="2778"/>
  </r>
  <r>
    <x v="81"/>
    <x v="81"/>
    <s v="RIKEI"/>
    <d v="2023-04-18T00:00:00"/>
    <s v="20230418-4001-3"/>
    <s v="CHIP(MED8P54)"/>
    <x v="1"/>
    <x v="2779"/>
  </r>
  <r>
    <x v="81"/>
    <x v="81"/>
    <s v="HK XINYUHANG ELECTRONIC"/>
    <d v="2023-04-18T00:00:00"/>
    <s v="20230418-7002-1"/>
    <s v="4월분 매입액 결제"/>
    <x v="4528"/>
    <x v="0"/>
  </r>
  <r>
    <x v="81"/>
    <x v="81"/>
    <s v="RAYTRONJAPAN"/>
    <d v="2023-04-18T00:00:00"/>
    <s v="20230418-7005-1"/>
    <s v="3월분 매입액 결제"/>
    <x v="4529"/>
    <x v="0"/>
  </r>
  <r>
    <x v="81"/>
    <x v="81"/>
    <s v="동화아이엔디(주)"/>
    <d v="2023-04-18T00:00:00"/>
    <s v="20230418-7006-1"/>
    <s v="3월분 매입액 결제"/>
    <x v="4530"/>
    <x v="0"/>
  </r>
  <r>
    <x v="81"/>
    <x v="81"/>
    <s v="Chuko Sansho Co.,Ltd"/>
    <d v="2023-04-18T00:00:00"/>
    <s v="20230418-7007-1"/>
    <s v="3월분 매입액 결제"/>
    <x v="4531"/>
    <x v="0"/>
  </r>
  <r>
    <x v="81"/>
    <x v="81"/>
    <s v="NATEC"/>
    <d v="2023-04-18T00:00:00"/>
    <s v="20230418-7008-1"/>
    <s v="3월분 매입액 결제"/>
    <x v="4532"/>
    <x v="0"/>
  </r>
  <r>
    <x v="81"/>
    <x v="81"/>
    <s v="NEXTY Electronics"/>
    <d v="2023-04-18T00:00:00"/>
    <s v="20230418-7009-1"/>
    <s v="3월분 매입액 결제"/>
    <x v="4533"/>
    <x v="0"/>
  </r>
  <r>
    <x v="81"/>
    <x v="81"/>
    <s v="EPISTAR"/>
    <d v="2023-04-18T00:00:00"/>
    <s v="20230418-7010-1"/>
    <s v="3월분 매입액 결제"/>
    <x v="4534"/>
    <x v="0"/>
  </r>
  <r>
    <x v="81"/>
    <x v="81"/>
    <s v="Air Tech International,INC."/>
    <d v="2023-04-18T00:00:00"/>
    <s v="20230418-7011-1"/>
    <s v="3월분 매입액 결제"/>
    <x v="4535"/>
    <x v="0"/>
  </r>
  <r>
    <x v="81"/>
    <x v="81"/>
    <s v="구미에이테크솔루션(주)"/>
    <d v="2023-04-18T00:00:00"/>
    <s v="20230418-7012-1"/>
    <s v="2월분 매입액 결제"/>
    <x v="4536"/>
    <x v="0"/>
  </r>
  <r>
    <x v="81"/>
    <x v="81"/>
    <s v="금아전자"/>
    <d v="2023-04-18T00:00:00"/>
    <s v="20230418-7012-2"/>
    <s v="2월분 매입액 결제"/>
    <x v="4537"/>
    <x v="0"/>
  </r>
  <r>
    <x v="81"/>
    <x v="81"/>
    <s v="대윤코퍼레이션"/>
    <d v="2023-04-18T00:00:00"/>
    <s v="20230418-7012-3"/>
    <s v="2월분 매입액 결제"/>
    <x v="4538"/>
    <x v="0"/>
  </r>
  <r>
    <x v="81"/>
    <x v="81"/>
    <s v="(미사용)두성케이블"/>
    <d v="2023-04-18T00:00:00"/>
    <s v="20230418-7012-4"/>
    <s v="2월분 매입액 결제"/>
    <x v="4539"/>
    <x v="0"/>
  </r>
  <r>
    <x v="81"/>
    <x v="81"/>
    <s v="(주)샤인프린텍"/>
    <d v="2023-04-18T00:00:00"/>
    <s v="20230418-7012-6"/>
    <s v="2월분 매입액 결제"/>
    <x v="4540"/>
    <x v="0"/>
  </r>
  <r>
    <x v="81"/>
    <x v="81"/>
    <s v="세원옵틱스(주)"/>
    <d v="2023-04-18T00:00:00"/>
    <s v="20230418-7012-7"/>
    <s v="2월분 매입액 결제"/>
    <x v="4541"/>
    <x v="0"/>
  </r>
  <r>
    <x v="81"/>
    <x v="81"/>
    <s v="(주)신화테크"/>
    <d v="2023-04-18T00:00:00"/>
    <s v="20230418-7012-9"/>
    <s v="2월분 매입액 결제"/>
    <x v="4542"/>
    <x v="0"/>
  </r>
  <r>
    <x v="81"/>
    <x v="81"/>
    <s v="우진ACT 호남지사"/>
    <d v="2023-04-18T00:00:00"/>
    <s v="20230418-7012-11"/>
    <s v="2월분 매입액 결제"/>
    <x v="4543"/>
    <x v="0"/>
  </r>
  <r>
    <x v="81"/>
    <x v="81"/>
    <s v="(주)폴리테크"/>
    <d v="2023-04-18T00:00:00"/>
    <s v="20230418-7012-14"/>
    <s v="2월분 매입액 결제"/>
    <x v="4544"/>
    <x v="0"/>
  </r>
  <r>
    <x v="81"/>
    <x v="81"/>
    <s v="(주)헤르메스전자"/>
    <d v="2023-04-18T00:00:00"/>
    <s v="20230418-7012-15"/>
    <s v="2월분 매입액 결제"/>
    <x v="4545"/>
    <x v="0"/>
  </r>
  <r>
    <x v="81"/>
    <x v="81"/>
    <s v="RAYTRONJAPAN"/>
    <d v="2023-04-24T00:00:00"/>
    <s v="20230424-4001-3"/>
    <s v="코팅액(KJR-9022) 외"/>
    <x v="1"/>
    <x v="2780"/>
  </r>
  <r>
    <x v="81"/>
    <x v="81"/>
    <s v="(주)한양반도체"/>
    <d v="2023-04-25T00:00:00"/>
    <s v="20230425-4002-3"/>
    <s v="사각지지대(CDU10/2MM) 외"/>
    <x v="1"/>
    <x v="197"/>
  </r>
  <r>
    <x v="81"/>
    <x v="81"/>
    <s v="지와이컨넥터"/>
    <d v="2023-04-25T00:00:00"/>
    <s v="20230425-4004-5"/>
    <s v="CABLE(12507HS-H15G1-80MM) 외"/>
    <x v="1"/>
    <x v="2781"/>
  </r>
  <r>
    <x v="81"/>
    <x v="81"/>
    <s v="진흥정밀"/>
    <d v="2023-04-25T00:00:00"/>
    <s v="20230425-4005-3"/>
    <s v="SHAFT(5Φ*14.2mm-1.4Φ) 외"/>
    <x v="1"/>
    <x v="2707"/>
  </r>
  <r>
    <x v="81"/>
    <x v="81"/>
    <s v="(주) 태영전자"/>
    <d v="2023-04-25T00:00:00"/>
    <s v="20230425-4006-3"/>
    <s v="아답터(PG1220A/12V_1A/KC)"/>
    <x v="1"/>
    <x v="2782"/>
  </r>
  <r>
    <x v="81"/>
    <x v="81"/>
    <s v="(주)폴리테크"/>
    <d v="2023-04-25T00:00:00"/>
    <s v="20230425-4007-3"/>
    <s v="Epoxy(PT-1288CLT_30cc Silinge)"/>
    <x v="1"/>
    <x v="2783"/>
  </r>
  <r>
    <x v="81"/>
    <x v="81"/>
    <s v="주식회사 송백이엔에스"/>
    <d v="2023-04-25T00:00:00"/>
    <s v="20230425-4009-2"/>
    <s v="OL94NLD 외"/>
    <x v="1"/>
    <x v="2771"/>
  </r>
  <r>
    <x v="81"/>
    <x v="81"/>
    <s v="주식회사 송백이엔에스"/>
    <d v="2023-04-25T00:00:00"/>
    <s v="20230425-4009-5"/>
    <s v="OL94NLD 외"/>
    <x v="1"/>
    <x v="926"/>
  </r>
  <r>
    <x v="81"/>
    <x v="81"/>
    <s v="(주)이송이엠씨"/>
    <d v="2023-04-25T00:00:00"/>
    <s v="20230425-4011-3"/>
    <s v="MW Absorber(MDS64242814)"/>
    <x v="1"/>
    <x v="2740"/>
  </r>
  <r>
    <x v="81"/>
    <x v="81"/>
    <s v="우진ACT 호남지사"/>
    <d v="2023-04-25T00:00:00"/>
    <s v="20230425-4012-5"/>
    <s v="R-141B 외"/>
    <x v="1"/>
    <x v="2784"/>
  </r>
  <r>
    <x v="81"/>
    <x v="81"/>
    <s v="세기정밀"/>
    <d v="2023-04-25T00:00:00"/>
    <s v="20230425-4014-5"/>
    <s v="금형 수리(OD-EL L/F)"/>
    <x v="1"/>
    <x v="2785"/>
  </r>
  <r>
    <x v="81"/>
    <x v="81"/>
    <s v="광전자(주)"/>
    <d v="2023-04-25T00:00:00"/>
    <s v="20230425-4019-3"/>
    <s v="CHIP(OPA9447) 외"/>
    <x v="1"/>
    <x v="2786"/>
  </r>
  <r>
    <x v="81"/>
    <x v="81"/>
    <s v="(주)헤르메스전자"/>
    <d v="2023-04-25T00:00:00"/>
    <s v="20230425-4020-5"/>
    <s v="하드디스크(500GB) 외"/>
    <x v="1"/>
    <x v="2787"/>
  </r>
  <r>
    <x v="81"/>
    <x v="81"/>
    <s v="대한플러스전자(주)"/>
    <d v="2023-04-25T00:00:00"/>
    <s v="20230425-4021-3"/>
    <s v="IC(MBI5026GP) 외"/>
    <x v="1"/>
    <x v="2788"/>
  </r>
  <r>
    <x v="81"/>
    <x v="81"/>
    <s v="주식회사 그린텍"/>
    <d v="2023-04-25T00:00:00"/>
    <s v="20230425-4024-3"/>
    <s v="PCB(OGR-102P)_Rev.2 외"/>
    <x v="1"/>
    <x v="2789"/>
  </r>
  <r>
    <x v="81"/>
    <x v="81"/>
    <s v="주식회사 필텍"/>
    <d v="2023-04-25T00:00:00"/>
    <s v="20230425-4026-3"/>
    <s v="LED모듈(AMOST-20-FFD)"/>
    <x v="1"/>
    <x v="2790"/>
  </r>
  <r>
    <x v="81"/>
    <x v="81"/>
    <s v="보인산전"/>
    <d v="2023-04-25T00:00:00"/>
    <s v="20230425-4029-4"/>
    <s v="CABLE(PM SENSOR)_주석도금-C0.13 외"/>
    <x v="1"/>
    <x v="2791"/>
  </r>
  <r>
    <x v="81"/>
    <x v="81"/>
    <s v="보인산전"/>
    <d v="2023-04-25T00:00:00"/>
    <s v="20230425-4029-7"/>
    <s v="CABLE(SMH200-0424-350-4R)"/>
    <x v="1"/>
    <x v="2792"/>
  </r>
  <r>
    <x v="81"/>
    <x v="81"/>
    <s v="(주)정도파워텍"/>
    <d v="2023-04-25T00:00:00"/>
    <s v="20230425-4031-3"/>
    <s v="SMPS(JD009/150W형) 외"/>
    <x v="1"/>
    <x v="2793"/>
  </r>
  <r>
    <x v="81"/>
    <x v="81"/>
    <s v="(주)유진플라스틱"/>
    <d v="2023-04-25T00:00:00"/>
    <s v="20230425-4032-3"/>
    <s v="PC FILTER(SLC SERIES)"/>
    <x v="1"/>
    <x v="2794"/>
  </r>
  <r>
    <x v="81"/>
    <x v="81"/>
    <s v="(주)신화테크"/>
    <d v="2023-04-25T00:00:00"/>
    <s v="20230425-4033-2"/>
    <s v="HARNESS(PM CONNECTOR TYPE)"/>
    <x v="1"/>
    <x v="2795"/>
  </r>
  <r>
    <x v="81"/>
    <x v="81"/>
    <s v="(주)신화테크"/>
    <d v="2023-04-25T00:00:00"/>
    <s v="20230425-4033-5"/>
    <s v="HARNESS(PM CONNECTOR TYPE)"/>
    <x v="1"/>
    <x v="2796"/>
  </r>
  <r>
    <x v="81"/>
    <x v="81"/>
    <s v="주식회사 심텍"/>
    <d v="2023-04-25T00:00:00"/>
    <s v="20230425-4034-3"/>
    <s v="WAFER(20022WS-04) 외"/>
    <x v="1"/>
    <x v="2797"/>
  </r>
  <r>
    <x v="81"/>
    <x v="81"/>
    <s v="(주)큐에스아이"/>
    <d v="2023-04-25T00:00:00"/>
    <s v="20230425-4035-3"/>
    <s v="L/D(QL65D7SC-L) 외"/>
    <x v="1"/>
    <x v="2798"/>
  </r>
  <r>
    <x v="81"/>
    <x v="81"/>
    <s v="(주)RN2테크놀로지"/>
    <d v="2023-04-25T00:00:00"/>
    <s v="20230425-4037-3"/>
    <s v="CERAMIC PCB(LS-3525-A-2S-OD) 외"/>
    <x v="1"/>
    <x v="2799"/>
  </r>
  <r>
    <x v="81"/>
    <x v="81"/>
    <s v="지와이테크(GY TECH)"/>
    <d v="2023-04-25T00:00:00"/>
    <s v="20230425-4038-3"/>
    <s v="METAL PCB(OL44GLF-1CH)_Rev. 외"/>
    <x v="1"/>
    <x v="2800"/>
  </r>
  <r>
    <x v="81"/>
    <x v="81"/>
    <s v="한국신광마이크로애렉트로닉스㈜"/>
    <d v="2023-04-25T00:00:00"/>
    <s v="20230425-4040-3"/>
    <s v="STEM(23B)26.5mm 외"/>
    <x v="1"/>
    <x v="2801"/>
  </r>
  <r>
    <x v="81"/>
    <x v="81"/>
    <s v="신화전자"/>
    <d v="2023-04-25T00:00:00"/>
    <s v="20230425-4041-3"/>
    <s v="SILICON PACKING B 외"/>
    <x v="1"/>
    <x v="2802"/>
  </r>
  <r>
    <x v="81"/>
    <x v="81"/>
    <s v="알엔에스 주식회사"/>
    <d v="2023-04-25T00:00:00"/>
    <s v="20230425-4042-3"/>
    <s v="PCB(OP304TL-1) 외"/>
    <x v="1"/>
    <x v="2803"/>
  </r>
  <r>
    <x v="81"/>
    <x v="81"/>
    <s v="(주)위너에코텍"/>
    <d v="2023-04-25T00:00:00"/>
    <s v="20230425-4044-3"/>
    <s v="COVER(Rear/K,T,R,F공용)"/>
    <x v="1"/>
    <x v="291"/>
  </r>
  <r>
    <x v="81"/>
    <x v="81"/>
    <s v="계림이엔티"/>
    <d v="2023-04-25T00:00:00"/>
    <s v="20230425-4046-3"/>
    <s v="IC(S4289-61)"/>
    <x v="1"/>
    <x v="926"/>
  </r>
  <r>
    <x v="81"/>
    <x v="81"/>
    <s v="세원옵틱스(주)"/>
    <d v="2023-04-25T00:00:00"/>
    <s v="20230425-4047-7"/>
    <s v="IR Cut Coating(OSD_1109BPF)"/>
    <x v="1"/>
    <x v="2804"/>
  </r>
  <r>
    <x v="81"/>
    <x v="81"/>
    <s v="씨엔케이트레이딩"/>
    <d v="2023-04-25T00:00:00"/>
    <s v="20230425-4048-3"/>
    <s v="CHIP-LED(NH-Z1921RGBA-SG) 외"/>
    <x v="1"/>
    <x v="2805"/>
  </r>
  <r>
    <x v="81"/>
    <x v="81"/>
    <s v="(주)선일일렉콤"/>
    <d v="2023-04-25T00:00:00"/>
    <s v="20230425-4049-3"/>
    <s v="기구물(LED 투광등)"/>
    <x v="1"/>
    <x v="2806"/>
  </r>
  <r>
    <x v="81"/>
    <x v="81"/>
    <s v="동화아이엔디(주)"/>
    <d v="2023-04-25T00:00:00"/>
    <s v="20230425-4050-3"/>
    <s v="CHIP(IR6KS7Z) 외"/>
    <x v="1"/>
    <x v="2807"/>
  </r>
  <r>
    <x v="81"/>
    <x v="81"/>
    <s v="주식회사 거성정밀"/>
    <d v="2023-04-25T00:00:00"/>
    <s v="20230425-4055-3"/>
    <s v="Blade(28S, Al 5052) 외"/>
    <x v="1"/>
    <x v="2808"/>
  </r>
  <r>
    <x v="81"/>
    <x v="81"/>
    <s v="우명전자산업"/>
    <d v="2023-04-25T00:00:00"/>
    <s v="20230425-4056-3"/>
    <s v="PCB(PD-4B) 외"/>
    <x v="1"/>
    <x v="2809"/>
  </r>
  <r>
    <x v="81"/>
    <x v="81"/>
    <s v="대명금속"/>
    <d v="2023-04-25T00:00:00"/>
    <s v="20230425-4057-3"/>
    <s v="둥근머리볼트(M1*5)MS 외"/>
    <x v="1"/>
    <x v="2810"/>
  </r>
  <r>
    <x v="81"/>
    <x v="81"/>
    <s v="(주)용비통상"/>
    <d v="2023-04-25T00:00:00"/>
    <s v="20230425-4059-3"/>
    <s v="LOCTITE ABLESTIK(2025DSI/5cc) 외"/>
    <x v="1"/>
    <x v="2811"/>
  </r>
  <r>
    <x v="81"/>
    <x v="81"/>
    <s v="주식회사 케이태우"/>
    <d v="2023-04-25T00:00:00"/>
    <s v="20230425-4060-3"/>
    <s v="CASE(Audi_PA6GF15) 외"/>
    <x v="1"/>
    <x v="2812"/>
  </r>
  <r>
    <x v="81"/>
    <x v="81"/>
    <s v="제이에스테크"/>
    <d v="2023-04-25T00:00:00"/>
    <s v="20230425-4061-3"/>
    <s v="Al Plate(Φ72, 0.5t) 외"/>
    <x v="1"/>
    <x v="2813"/>
  </r>
  <r>
    <x v="81"/>
    <x v="81"/>
    <s v="디에스티반도체"/>
    <d v="2023-04-25T00:00:00"/>
    <s v="20230425-4063-3"/>
    <s v="SAW WAFER(SU7500) 외"/>
    <x v="1"/>
    <x v="2814"/>
  </r>
  <r>
    <x v="81"/>
    <x v="81"/>
    <s v="엠에스테크(MS TECH)"/>
    <d v="2023-04-25T00:00:00"/>
    <s v="20230425-4064-3"/>
    <s v="BRACKET(SLIM ANTENNA TX_AL1.5T) 외"/>
    <x v="1"/>
    <x v="2815"/>
  </r>
  <r>
    <x v="81"/>
    <x v="81"/>
    <s v="이오에스(주)"/>
    <d v="2023-04-25T00:00:00"/>
    <s v="20230425-4068-3"/>
    <s v="PCB(EOM Board_Right) 외"/>
    <x v="1"/>
    <x v="2646"/>
  </r>
  <r>
    <x v="81"/>
    <x v="81"/>
    <s v="주식회사 남광스틸"/>
    <d v="2023-04-25T00:00:00"/>
    <s v="20230425-4069-3"/>
    <s v="SIDE BRACKET-01(8014호환) 외"/>
    <x v="1"/>
    <x v="2816"/>
  </r>
  <r>
    <x v="81"/>
    <x v="81"/>
    <s v="금아전자"/>
    <d v="2023-04-25T00:00:00"/>
    <s v="20230425-4070-3"/>
    <s v="CABLE(External-R-01) 외"/>
    <x v="1"/>
    <x v="2817"/>
  </r>
  <r>
    <x v="81"/>
    <x v="81"/>
    <s v="세광전자금속"/>
    <d v="2023-04-25T00:00:00"/>
    <s v="20230425-4074-3"/>
    <s v="Pin(Audi_C5210R) 외"/>
    <x v="1"/>
    <x v="2818"/>
  </r>
  <r>
    <x v="81"/>
    <x v="81"/>
    <s v="건웅기계주식회사"/>
    <d v="2023-04-25T00:00:00"/>
    <s v="20230425-7006-1"/>
    <s v="2월분 매입액 결제"/>
    <x v="4546"/>
    <x v="0"/>
  </r>
  <r>
    <x v="81"/>
    <x v="81"/>
    <s v="주식회사 그린텍"/>
    <d v="2023-04-25T00:00:00"/>
    <s v="20230425-7006-3"/>
    <s v="2월분 매입액 결제"/>
    <x v="4547"/>
    <x v="0"/>
  </r>
  <r>
    <x v="81"/>
    <x v="81"/>
    <s v="하이솔이엠 주식회사"/>
    <d v="2023-04-25T00:00:00"/>
    <s v="20230425-7006-4"/>
    <s v="2월분 매입액 결제"/>
    <x v="4548"/>
    <x v="0"/>
  </r>
  <r>
    <x v="81"/>
    <x v="81"/>
    <s v="보인산전"/>
    <d v="2023-04-25T00:00:00"/>
    <s v="20230425-7006-5"/>
    <s v="2월분 매입액 결제"/>
    <x v="4549"/>
    <x v="0"/>
  </r>
  <r>
    <x v="81"/>
    <x v="81"/>
    <s v="세기정밀"/>
    <d v="2023-04-25T00:00:00"/>
    <s v="20230425-7006-6"/>
    <s v="2월분 매입액 결제"/>
    <x v="4550"/>
    <x v="0"/>
  </r>
  <r>
    <x v="81"/>
    <x v="81"/>
    <s v="주식회사 송백이엔에스"/>
    <d v="2023-04-25T00:00:00"/>
    <s v="20230425-7006-7"/>
    <s v="2월분 매입액 결제"/>
    <x v="4551"/>
    <x v="0"/>
  </r>
  <r>
    <x v="81"/>
    <x v="81"/>
    <s v="씨엔케이트레이딩"/>
    <d v="2023-04-25T00:00:00"/>
    <s v="20230425-7006-8"/>
    <s v="2월분 매입액 결제"/>
    <x v="4552"/>
    <x v="0"/>
  </r>
  <r>
    <x v="81"/>
    <x v="81"/>
    <s v="씬시어전자"/>
    <d v="2023-04-25T00:00:00"/>
    <s v="20230425-7006-9"/>
    <s v="2월분 매입액 결제"/>
    <x v="4553"/>
    <x v="0"/>
  </r>
  <r>
    <x v="81"/>
    <x v="81"/>
    <s v="알엔에스 주식회사"/>
    <d v="2023-04-25T00:00:00"/>
    <s v="20230425-7006-11"/>
    <s v="2월분 매입액 결제"/>
    <x v="4554"/>
    <x v="0"/>
  </r>
  <r>
    <x v="81"/>
    <x v="81"/>
    <s v="(주)우리로 지점"/>
    <d v="2023-04-25T00:00:00"/>
    <s v="20230425-7006-12"/>
    <s v="2월분 매입액 결제"/>
    <x v="4555"/>
    <x v="0"/>
  </r>
  <r>
    <x v="81"/>
    <x v="81"/>
    <s v="우명전자산업"/>
    <d v="2023-04-25T00:00:00"/>
    <s v="20230425-7006-13"/>
    <s v="2월분 매입액 결제"/>
    <x v="4556"/>
    <x v="0"/>
  </r>
  <r>
    <x v="81"/>
    <x v="81"/>
    <s v="(주)에이지광학"/>
    <d v="2023-04-25T00:00:00"/>
    <s v="20230425-7006-15"/>
    <s v="2월분 매입액 결제"/>
    <x v="4557"/>
    <x v="0"/>
  </r>
  <r>
    <x v="81"/>
    <x v="81"/>
    <s v="(주)용비통상"/>
    <d v="2023-04-25T00:00:00"/>
    <s v="20230425-7006-16"/>
    <s v="2월분 매입액 결제"/>
    <x v="4414"/>
    <x v="0"/>
  </r>
  <r>
    <x v="81"/>
    <x v="81"/>
    <s v="(주)위너에코텍"/>
    <d v="2023-04-25T00:00:00"/>
    <s v="20230425-7006-17"/>
    <s v="2월분 매입액 결제"/>
    <x v="4558"/>
    <x v="0"/>
  </r>
  <r>
    <x v="81"/>
    <x v="81"/>
    <s v="이비테크(주)_조명"/>
    <d v="2023-04-25T00:00:00"/>
    <s v="20230425-7006-18"/>
    <s v="2월분 매입액 결제"/>
    <x v="4559"/>
    <x v="0"/>
  </r>
  <r>
    <x v="81"/>
    <x v="81"/>
    <s v="주식회사 케이태우"/>
    <d v="2023-04-25T00:00:00"/>
    <s v="20230425-7006-19"/>
    <s v="2월분 매입액 결제"/>
    <x v="4560"/>
    <x v="0"/>
  </r>
  <r>
    <x v="81"/>
    <x v="81"/>
    <s v="(주)큐에스아이"/>
    <d v="2023-04-25T00:00:00"/>
    <s v="20230425-7006-20"/>
    <s v="2월분 매입액 결제"/>
    <x v="4561"/>
    <x v="0"/>
  </r>
  <r>
    <x v="81"/>
    <x v="81"/>
    <s v="한국신광마이크로애렉트로닉스㈜"/>
    <d v="2023-04-25T00:00:00"/>
    <s v="20230425-7006-21"/>
    <s v="2월분 매입액 결제"/>
    <x v="4562"/>
    <x v="0"/>
  </r>
  <r>
    <x v="81"/>
    <x v="81"/>
    <s v="(주)한국알루미늄"/>
    <d v="2023-04-25T00:00:00"/>
    <s v="20230425-7006-22"/>
    <s v="2월분 매입액 결제"/>
    <x v="4563"/>
    <x v="0"/>
  </r>
  <r>
    <x v="81"/>
    <x v="81"/>
    <s v="럭스피아㈜ 전주지점"/>
    <d v="2023-04-26T00:00:00"/>
    <s v="20230426-4001-2"/>
    <s v="OL55LFF-C"/>
    <x v="1"/>
    <x v="2819"/>
  </r>
  <r>
    <x v="81"/>
    <x v="81"/>
    <s v="럭스피아㈜ 전주지점"/>
    <d v="2023-04-26T00:00:00"/>
    <s v="20230426-4001-5"/>
    <s v="OL55LFF-C"/>
    <x v="1"/>
    <x v="364"/>
  </r>
  <r>
    <x v="81"/>
    <x v="81"/>
    <s v="(주)상지기술"/>
    <d v="2023-04-26T00:00:00"/>
    <s v="20230426-4002-3"/>
    <s v="SMPS(BSL-36060BP VCI)"/>
    <x v="1"/>
    <x v="2820"/>
  </r>
  <r>
    <x v="81"/>
    <x v="81"/>
    <s v="(유)씨피전자"/>
    <d v="2023-04-26T00:00:00"/>
    <s v="20230426-4003-2"/>
    <s v="503830018000-V1 외"/>
    <x v="1"/>
    <x v="2821"/>
  </r>
  <r>
    <x v="81"/>
    <x v="81"/>
    <s v="(주)한국알루미늄"/>
    <d v="2023-04-26T00:00:00"/>
    <s v="20230426-4004-3"/>
    <s v="AL-CASE(SLC SERIES REV_B) 외"/>
    <x v="1"/>
    <x v="2822"/>
  </r>
  <r>
    <x v="81"/>
    <x v="81"/>
    <s v="건웅기계주식회사"/>
    <d v="2023-04-26T00:00:00"/>
    <s v="20230426-4006-5"/>
    <s v="멀티빔스티커 부착 외"/>
    <x v="1"/>
    <x v="2823"/>
  </r>
  <r>
    <x v="81"/>
    <x v="81"/>
    <s v="하이솔이엠 주식회사"/>
    <d v="2023-04-26T00:00:00"/>
    <s v="20230426-4007-3"/>
    <s v="CMC(240H-F-4040-25%) 외"/>
    <x v="1"/>
    <x v="2824"/>
  </r>
  <r>
    <x v="81"/>
    <x v="81"/>
    <s v="주식회사 다이테크"/>
    <d v="2023-04-26T00:00:00"/>
    <s v="20230426-4008-3"/>
    <s v="SAW WAFER(TOP1401Y) 외"/>
    <x v="1"/>
    <x v="2825"/>
  </r>
  <r>
    <x v="81"/>
    <x v="81"/>
    <s v="(주)에스알산업"/>
    <d v="2023-04-26T00:00:00"/>
    <s v="20230426-4009-3"/>
    <s v="INDEX MARK(5.5x8mm)"/>
    <x v="1"/>
    <x v="399"/>
  </r>
  <r>
    <x v="81"/>
    <x v="81"/>
    <s v="주식회사 파인옵토디바이스"/>
    <d v="2023-04-26T00:00:00"/>
    <s v="20230426-4012-3"/>
    <s v="LED(STW8Q14D/T5)"/>
    <x v="1"/>
    <x v="2826"/>
  </r>
  <r>
    <x v="81"/>
    <x v="81"/>
    <s v="주식회사 거성정밀"/>
    <d v="2023-04-26T00:00:00"/>
    <s v="20230426-7005-1"/>
    <s v="3월분 매입액 결제"/>
    <x v="4564"/>
    <x v="0"/>
  </r>
  <r>
    <x v="81"/>
    <x v="81"/>
    <s v="금아전자"/>
    <d v="2023-04-26T00:00:00"/>
    <s v="20230426-7005-4"/>
    <s v="3월분 매입액 결제"/>
    <x v="4565"/>
    <x v="0"/>
  </r>
  <r>
    <x v="81"/>
    <x v="81"/>
    <s v="대명금속"/>
    <d v="2023-04-26T00:00:00"/>
    <s v="20230426-7005-6"/>
    <s v="3월분 매입액 결제"/>
    <x v="4566"/>
    <x v="0"/>
  </r>
  <r>
    <x v="81"/>
    <x v="81"/>
    <s v="대한플러스전자(주)"/>
    <d v="2023-04-26T00:00:00"/>
    <s v="20230426-7005-8"/>
    <s v="3월분 매입액 결제"/>
    <x v="1145"/>
    <x v="0"/>
  </r>
  <r>
    <x v="81"/>
    <x v="81"/>
    <s v="디에스티반도체"/>
    <d v="2023-04-26T00:00:00"/>
    <s v="20230426-7005-11"/>
    <s v="3월분 매입액 결제"/>
    <x v="4567"/>
    <x v="0"/>
  </r>
  <r>
    <x v="81"/>
    <x v="81"/>
    <s v="(주)상지기술"/>
    <d v="2023-04-26T00:00:00"/>
    <s v="20230426-7005-19"/>
    <s v="3월분 매입액 결제"/>
    <x v="4568"/>
    <x v="0"/>
  </r>
  <r>
    <x v="81"/>
    <x v="81"/>
    <s v="세광전자금속"/>
    <d v="2023-04-26T00:00:00"/>
    <s v="20230426-7005-23"/>
    <s v="3월분 매입액 결제"/>
    <x v="4569"/>
    <x v="0"/>
  </r>
  <r>
    <x v="81"/>
    <x v="81"/>
    <s v="(주)씨아이테크아이엔씨"/>
    <d v="2023-04-26T00:00:00"/>
    <s v="20230426-7005-27"/>
    <s v="3월분 매입액 결제"/>
    <x v="4570"/>
    <x v="0"/>
  </r>
  <r>
    <x v="81"/>
    <x v="81"/>
    <s v="씨엔케이트레이딩"/>
    <d v="2023-04-26T00:00:00"/>
    <s v="20230426-7005-28"/>
    <s v="3월분 매입액 결제"/>
    <x v="4571"/>
    <x v="0"/>
  </r>
  <r>
    <x v="81"/>
    <x v="81"/>
    <s v="(주)씨피엔텍"/>
    <d v="2023-04-26T00:00:00"/>
    <s v="20230426-7005-29"/>
    <s v="3월분 매입액 결제"/>
    <x v="781"/>
    <x v="0"/>
  </r>
  <r>
    <x v="81"/>
    <x v="81"/>
    <s v="(유)씨피전자"/>
    <d v="2023-04-26T00:00:00"/>
    <s v="20230426-7005-30"/>
    <s v="3월분 매입액 결제"/>
    <x v="4572"/>
    <x v="0"/>
  </r>
  <r>
    <x v="81"/>
    <x v="81"/>
    <s v="(주)에스알산업"/>
    <d v="2023-04-26T00:00:00"/>
    <s v="20230426-7005-34"/>
    <s v="3월분 매입액 결제"/>
    <x v="66"/>
    <x v="0"/>
  </r>
  <r>
    <x v="81"/>
    <x v="81"/>
    <s v="(주)에스지라이트"/>
    <d v="2023-04-26T00:00:00"/>
    <s v="20230426-7005-35"/>
    <s v="3월분 매입액 결제"/>
    <x v="4573"/>
    <x v="0"/>
  </r>
  <r>
    <x v="81"/>
    <x v="81"/>
    <s v="에이치에스 Solution"/>
    <d v="2023-04-26T00:00:00"/>
    <s v="20230426-7005-36"/>
    <s v="3월분 매입액 결제"/>
    <x v="4574"/>
    <x v="0"/>
  </r>
  <r>
    <x v="81"/>
    <x v="81"/>
    <s v="엠에스테크(MS TECH)"/>
    <d v="2023-04-26T00:00:00"/>
    <s v="20230426-7005-37"/>
    <s v="3월분 매입액 결제"/>
    <x v="4575"/>
    <x v="0"/>
  </r>
  <r>
    <x v="81"/>
    <x v="81"/>
    <s v="주식회사 윈나인"/>
    <d v="2023-04-26T00:00:00"/>
    <s v="20230426-7005-42"/>
    <s v="3월분 매입액 결제"/>
    <x v="4427"/>
    <x v="0"/>
  </r>
  <r>
    <x v="81"/>
    <x v="81"/>
    <s v="(주)유진플라스틱"/>
    <d v="2023-04-26T00:00:00"/>
    <s v="20230426-7005-43"/>
    <s v="3월분 매입액 결제"/>
    <x v="4576"/>
    <x v="0"/>
  </r>
  <r>
    <x v="81"/>
    <x v="81"/>
    <s v="이비테크(주)_조명"/>
    <d v="2023-04-26T00:00:00"/>
    <s v="20230426-7005-45"/>
    <s v="3월분 매입액 결제"/>
    <x v="2892"/>
    <x v="0"/>
  </r>
  <r>
    <x v="81"/>
    <x v="81"/>
    <s v="이베이스"/>
    <d v="2023-04-26T00:00:00"/>
    <s v="20230426-7005-47"/>
    <s v="3월분 매입액 결제"/>
    <x v="1168"/>
    <x v="0"/>
  </r>
  <r>
    <x v="81"/>
    <x v="81"/>
    <s v="(주)이송이엠씨"/>
    <d v="2023-04-26T00:00:00"/>
    <s v="20230426-7005-48"/>
    <s v="3월분 매입액 결제"/>
    <x v="4430"/>
    <x v="0"/>
  </r>
  <r>
    <x v="81"/>
    <x v="81"/>
    <s v="이엔시스"/>
    <d v="2023-04-26T00:00:00"/>
    <s v="20230426-7005-49"/>
    <s v="3월분 매입액 결제"/>
    <x v="4518"/>
    <x v="0"/>
  </r>
  <r>
    <x v="81"/>
    <x v="81"/>
    <s v="전라아크릴"/>
    <d v="2023-04-26T00:00:00"/>
    <s v="20230426-7005-53"/>
    <s v="3월분 매입액 결제"/>
    <x v="68"/>
    <x v="0"/>
  </r>
  <r>
    <x v="81"/>
    <x v="81"/>
    <s v="제이에스테크"/>
    <d v="2023-04-26T00:00:00"/>
    <s v="20230426-7005-56"/>
    <s v="3월분 매입액 결제"/>
    <x v="371"/>
    <x v="0"/>
  </r>
  <r>
    <x v="81"/>
    <x v="81"/>
    <s v="지와이컨넥터"/>
    <d v="2023-04-26T00:00:00"/>
    <s v="20230426-7005-58"/>
    <s v="3월분 매입액 결제"/>
    <x v="4577"/>
    <x v="0"/>
  </r>
  <r>
    <x v="81"/>
    <x v="81"/>
    <s v="진흥정밀"/>
    <d v="2023-04-26T00:00:00"/>
    <s v="20230426-7005-60"/>
    <s v="3월분 매입액 결제"/>
    <x v="4578"/>
    <x v="0"/>
  </r>
  <r>
    <x v="81"/>
    <x v="81"/>
    <s v="주식회사 천인"/>
    <d v="2023-04-26T00:00:00"/>
    <s v="20230426-7005-62"/>
    <s v="3월분 매입액 결제"/>
    <x v="4579"/>
    <x v="0"/>
  </r>
  <r>
    <x v="81"/>
    <x v="81"/>
    <s v="(주)폴리테크"/>
    <d v="2023-04-26T00:00:00"/>
    <s v="20230426-7005-68"/>
    <s v="3월분 매입액 결제"/>
    <x v="3807"/>
    <x v="0"/>
  </r>
  <r>
    <x v="81"/>
    <x v="81"/>
    <s v="주식회사 필텍"/>
    <d v="2023-04-26T00:00:00"/>
    <s v="20230426-7005-69"/>
    <s v="3월분 매입액 결제"/>
    <x v="4580"/>
    <x v="0"/>
  </r>
  <r>
    <x v="81"/>
    <x v="81"/>
    <s v="(주)한양반도체"/>
    <d v="2023-04-26T00:00:00"/>
    <s v="20230426-7005-72"/>
    <s v="3월분 매입액 결제"/>
    <x v="67"/>
    <x v="0"/>
  </r>
  <r>
    <x v="81"/>
    <x v="81"/>
    <s v="에이치엘"/>
    <d v="2023-04-26T00:00:00"/>
    <s v="20230426-7005-73"/>
    <s v="3월분 매입액 결제"/>
    <x v="4581"/>
    <x v="0"/>
  </r>
  <r>
    <x v="81"/>
    <x v="81"/>
    <s v="레이트론(주)"/>
    <d v="2023-04-27T00:00:00"/>
    <s v="20230427-4001-3"/>
    <s v="EMC(NT8523-82000)"/>
    <x v="1"/>
    <x v="2827"/>
  </r>
  <r>
    <x v="81"/>
    <x v="81"/>
    <s v="씬시어전자"/>
    <d v="2023-04-27T00:00:00"/>
    <s v="20230427-4002-3"/>
    <s v="IC(MAX4452EUK+T) 외"/>
    <x v="1"/>
    <x v="2828"/>
  </r>
  <r>
    <x v="81"/>
    <x v="81"/>
    <s v="씬시어전자"/>
    <d v="2023-04-27T00:00:00"/>
    <s v="20230427-4003-5"/>
    <s v="케이블타이(200mm) 외"/>
    <x v="1"/>
    <x v="2829"/>
  </r>
  <r>
    <x v="81"/>
    <x v="81"/>
    <s v="화일조명"/>
    <d v="2023-04-27T00:00:00"/>
    <s v="20230427-4004-3"/>
    <s v="ODTLP-050-57K(E)"/>
    <x v="1"/>
    <x v="2830"/>
  </r>
  <r>
    <x v="81"/>
    <x v="81"/>
    <s v="한국닛또덴꼬(주)"/>
    <d v="2023-04-28T00:00:00"/>
    <s v="20230428-4002-3"/>
    <s v="EMC(NT-900)"/>
    <x v="1"/>
    <x v="2831"/>
  </r>
  <r>
    <x v="81"/>
    <x v="81"/>
    <s v="씨케이티 주식회사"/>
    <d v="2023-04-28T00:00:00"/>
    <s v="20230428-4003-3"/>
    <s v="REAR COVER(PM/L TYPE)"/>
    <x v="1"/>
    <x v="2832"/>
  </r>
  <r>
    <x v="81"/>
    <x v="81"/>
    <s v="RAYTRONJAPAN"/>
    <d v="2023-05-01T00:00:00"/>
    <s v="20230501-4001-3"/>
    <s v="CHIP(SU7500)-유상사급"/>
    <x v="1"/>
    <x v="2833"/>
  </r>
  <r>
    <x v="81"/>
    <x v="81"/>
    <s v="한국닛또덴꼬(주)"/>
    <d v="2023-05-02T00:00:00"/>
    <s v="20230502-7007-1"/>
    <s v="4월분 매입액 결제"/>
    <x v="4582"/>
    <x v="0"/>
  </r>
  <r>
    <x v="81"/>
    <x v="81"/>
    <s v="EPISTAR"/>
    <d v="2023-05-04T00:00:00"/>
    <s v="20230504-4001-3"/>
    <s v="CHIP(ES-EEGHA14A)"/>
    <x v="1"/>
    <x v="2834"/>
  </r>
  <r>
    <x v="81"/>
    <x v="81"/>
    <s v="광전자(주)"/>
    <d v="2023-05-12T00:00:00"/>
    <s v="20230512-7002-2"/>
    <s v="3월분 매입액 결제"/>
    <x v="4583"/>
    <x v="0"/>
  </r>
  <r>
    <x v="81"/>
    <x v="81"/>
    <s v="하이솔이엠 주식회사"/>
    <d v="2023-05-12T00:00:00"/>
    <s v="20230512-7002-3"/>
    <s v="3월분 매입액 결제"/>
    <x v="4584"/>
    <x v="0"/>
  </r>
  <r>
    <x v="81"/>
    <x v="81"/>
    <s v="주식회사 다이테크"/>
    <d v="2023-05-12T00:00:00"/>
    <s v="20230512-7002-4"/>
    <s v="3월분 매입액 결제"/>
    <x v="4585"/>
    <x v="0"/>
  </r>
  <r>
    <x v="81"/>
    <x v="81"/>
    <s v="럭스피아㈜ 전주지점"/>
    <d v="2023-05-12T00:00:00"/>
    <s v="20230512-7002-6"/>
    <s v="3월분 매입액 결제"/>
    <x v="363"/>
    <x v="0"/>
  </r>
  <r>
    <x v="81"/>
    <x v="81"/>
    <s v="보인산전"/>
    <d v="2023-05-12T00:00:00"/>
    <s v="20230512-7002-7"/>
    <s v="3월분 매입액 결제"/>
    <x v="4586"/>
    <x v="0"/>
  </r>
  <r>
    <x v="81"/>
    <x v="81"/>
    <s v="(주)샤인프린텍"/>
    <d v="2023-05-12T00:00:00"/>
    <s v="20230512-7002-8"/>
    <s v="3월분 매입액 결제"/>
    <x v="4483"/>
    <x v="0"/>
  </r>
  <r>
    <x v="81"/>
    <x v="81"/>
    <s v="주식회사 송백이엔에스"/>
    <d v="2023-05-12T00:00:00"/>
    <s v="20230512-7002-9"/>
    <s v="3월분 매입액 결제"/>
    <x v="4587"/>
    <x v="0"/>
  </r>
  <r>
    <x v="81"/>
    <x v="81"/>
    <s v="(주)신화테크"/>
    <d v="2023-05-12T00:00:00"/>
    <s v="20230512-7002-10"/>
    <s v="3월분 매입액 결제"/>
    <x v="4588"/>
    <x v="0"/>
  </r>
  <r>
    <x v="81"/>
    <x v="81"/>
    <s v="(주)RN2테크놀로지"/>
    <d v="2023-05-12T00:00:00"/>
    <s v="20230512-7002-11"/>
    <s v="3월분 매입액 결제"/>
    <x v="4589"/>
    <x v="0"/>
  </r>
  <r>
    <x v="81"/>
    <x v="81"/>
    <s v="우진ACT 호남지사"/>
    <d v="2023-05-12T00:00:00"/>
    <s v="20230512-7002-12"/>
    <s v="3월분 매입액 결제"/>
    <x v="437"/>
    <x v="0"/>
  </r>
  <r>
    <x v="81"/>
    <x v="81"/>
    <s v="(주)위너에코텍"/>
    <d v="2023-05-12T00:00:00"/>
    <s v="20230512-7002-14"/>
    <s v="3월분 매입액 결제"/>
    <x v="4590"/>
    <x v="0"/>
  </r>
  <r>
    <x v="81"/>
    <x v="81"/>
    <s v="주식회사 케이태우"/>
    <d v="2023-05-12T00:00:00"/>
    <s v="20230512-7002-15"/>
    <s v="3월분 매입액 결제"/>
    <x v="4591"/>
    <x v="0"/>
  </r>
  <r>
    <x v="81"/>
    <x v="81"/>
    <s v="RAYTRONJAPAN"/>
    <d v="2023-05-15T00:00:00"/>
    <s v="20230515-7010-1"/>
    <s v="4월분 매입액 결제"/>
    <x v="4592"/>
    <x v="0"/>
  </r>
  <r>
    <x v="81"/>
    <x v="81"/>
    <s v="동화아이엔디(주)"/>
    <d v="2023-05-15T00:00:00"/>
    <s v="20230515-7011-1"/>
    <s v="4월분 매입액 결제"/>
    <x v="4593"/>
    <x v="0"/>
  </r>
  <r>
    <x v="81"/>
    <x v="81"/>
    <s v="Chuko Sansho Co.,Ltd"/>
    <d v="2023-05-15T00:00:00"/>
    <s v="20230515-7012-1"/>
    <s v="4월분 매입액 결제"/>
    <x v="4594"/>
    <x v="0"/>
  </r>
  <r>
    <x v="81"/>
    <x v="81"/>
    <s v="RIKEI"/>
    <d v="2023-05-15T00:00:00"/>
    <s v="20230515-7013-1"/>
    <s v="4월분 매입액 결제"/>
    <x v="4595"/>
    <x v="0"/>
  </r>
  <r>
    <x v="81"/>
    <x v="81"/>
    <s v="HK XINYUHANG ELECTRONIC"/>
    <d v="2023-05-17T00:00:00"/>
    <s v="20230517-4001-3"/>
    <s v="CHIP LED(17-2102UBC) 외"/>
    <x v="1"/>
    <x v="2835"/>
  </r>
  <r>
    <x v="81"/>
    <x v="81"/>
    <s v="HK XINYUHANG ELECTRONIC"/>
    <d v="2023-05-22T00:00:00"/>
    <s v="20230522-7006-1"/>
    <s v="5월분 매입액 결제"/>
    <x v="4596"/>
    <x v="0"/>
  </r>
  <r>
    <x v="81"/>
    <x v="81"/>
    <s v="건웅기계주식회사"/>
    <d v="2023-05-24T00:00:00"/>
    <s v="20230524-7001-1"/>
    <s v="3월분 매입액 결제"/>
    <x v="4597"/>
    <x v="0"/>
  </r>
  <r>
    <x v="81"/>
    <x v="81"/>
    <s v="주식회사 그린텍"/>
    <d v="2023-05-24T00:00:00"/>
    <s v="20230524-7001-3"/>
    <s v="3월분 매입액 결제"/>
    <x v="4598"/>
    <x v="0"/>
  </r>
  <r>
    <x v="81"/>
    <x v="81"/>
    <s v="세기정밀"/>
    <d v="2023-05-24T00:00:00"/>
    <s v="20230524-7001-7"/>
    <s v="3월분 매입액 결제"/>
    <x v="4599"/>
    <x v="0"/>
  </r>
  <r>
    <x v="81"/>
    <x v="81"/>
    <s v="씬시어전자"/>
    <d v="2023-05-24T00:00:00"/>
    <s v="20230524-7001-8"/>
    <s v="3월분 매입액 결제"/>
    <x v="4600"/>
    <x v="0"/>
  </r>
  <r>
    <x v="81"/>
    <x v="81"/>
    <s v="알엔에스 주식회사"/>
    <d v="2023-05-24T00:00:00"/>
    <s v="20230524-7001-11"/>
    <s v="3월분 매입액 결제"/>
    <x v="4601"/>
    <x v="0"/>
  </r>
  <r>
    <x v="81"/>
    <x v="81"/>
    <s v="우명전자산업"/>
    <d v="2023-05-24T00:00:00"/>
    <s v="20230524-7001-12"/>
    <s v="3월분 매입액 결제"/>
    <x v="4602"/>
    <x v="0"/>
  </r>
  <r>
    <x v="81"/>
    <x v="81"/>
    <s v="(주)용비통상"/>
    <d v="2023-05-24T00:00:00"/>
    <s v="20230524-7001-15"/>
    <s v="3월분 매입액 결제"/>
    <x v="4603"/>
    <x v="0"/>
  </r>
  <r>
    <x v="81"/>
    <x v="81"/>
    <s v="(주)큐에스아이"/>
    <d v="2023-05-24T00:00:00"/>
    <s v="20230524-7001-16"/>
    <s v="3월분 매입액 결제"/>
    <x v="4604"/>
    <x v="0"/>
  </r>
  <r>
    <x v="81"/>
    <x v="81"/>
    <s v="한국신광마이크로애렉트로닉스㈜"/>
    <d v="2023-05-24T00:00:00"/>
    <s v="20230524-7001-17"/>
    <s v="3월분 매입액 결제"/>
    <x v="4605"/>
    <x v="0"/>
  </r>
  <r>
    <x v="81"/>
    <x v="81"/>
    <s v="(주)한국알루미늄"/>
    <d v="2023-05-24T00:00:00"/>
    <s v="20230524-7001-18"/>
    <s v="3월분 매입액 결제"/>
    <x v="4606"/>
    <x v="0"/>
  </r>
  <r>
    <x v="81"/>
    <x v="81"/>
    <s v="(주)헤르메스전자"/>
    <d v="2023-05-24T00:00:00"/>
    <s v="20230524-7001-20"/>
    <s v="3월분 매입액 결제"/>
    <x v="4607"/>
    <x v="0"/>
  </r>
  <r>
    <x v="81"/>
    <x v="81"/>
    <s v="대한플러스전자(주)"/>
    <d v="2023-05-25T00:00:00"/>
    <s v="20230525-4001-3"/>
    <s v="IC(MBI5026GP) 외"/>
    <x v="1"/>
    <x v="2836"/>
  </r>
  <r>
    <x v="81"/>
    <x v="81"/>
    <s v="보인산전"/>
    <d v="2023-05-25T00:00:00"/>
    <s v="20230525-4002-2"/>
    <s v="20117WS-02 도색"/>
    <x v="1"/>
    <x v="399"/>
  </r>
  <r>
    <x v="81"/>
    <x v="81"/>
    <s v="보인산전"/>
    <d v="2023-05-25T00:00:00"/>
    <s v="20230525-4002-5"/>
    <s v="20117WS-02 도색"/>
    <x v="1"/>
    <x v="2837"/>
  </r>
  <r>
    <x v="81"/>
    <x v="81"/>
    <s v="(주)폴리테크"/>
    <d v="2023-05-25T00:00:00"/>
    <s v="20230525-4003-3"/>
    <s v="Epoxy(PT-1288CLT_30cc Silinge)"/>
    <x v="1"/>
    <x v="2783"/>
  </r>
  <r>
    <x v="81"/>
    <x v="81"/>
    <s v="지와이컨넥터"/>
    <d v="2023-05-25T00:00:00"/>
    <s v="20230525-4005-5"/>
    <s v="HARNESS(12505HS-1526-200MM) 외"/>
    <x v="1"/>
    <x v="2838"/>
  </r>
  <r>
    <x v="81"/>
    <x v="81"/>
    <s v="주식회사 그린텍"/>
    <d v="2023-05-25T00:00:00"/>
    <s v="20230525-4006-3"/>
    <s v="PCB(SU7500CSP)_Rev.C 외"/>
    <x v="1"/>
    <x v="2839"/>
  </r>
  <r>
    <x v="81"/>
    <x v="81"/>
    <s v="(주)한양반도체"/>
    <d v="2023-05-25T00:00:00"/>
    <s v="20230525-4007-3"/>
    <s v="사각지지대(CDU10/2MM)"/>
    <x v="1"/>
    <x v="705"/>
  </r>
  <r>
    <x v="81"/>
    <x v="81"/>
    <s v="엠에스테크(MS TECH)"/>
    <d v="2023-05-25T00:00:00"/>
    <s v="20230525-4008-3"/>
    <s v="외장함체(ETCS1800-AT/BR)"/>
    <x v="1"/>
    <x v="482"/>
  </r>
  <r>
    <x v="81"/>
    <x v="81"/>
    <s v="진흥정밀"/>
    <d v="2023-05-25T00:00:00"/>
    <s v="20230525-4014-3"/>
    <s v="SHAFT(5Φ*14.2mm-1.4Φ) 외"/>
    <x v="1"/>
    <x v="640"/>
  </r>
  <r>
    <x v="81"/>
    <x v="81"/>
    <s v="알엔에스 주식회사"/>
    <d v="2023-05-25T00:00:00"/>
    <s v="20230525-4016-3"/>
    <s v="PCB(OD30M1-2P)_Rev.C 외"/>
    <x v="1"/>
    <x v="2840"/>
  </r>
  <r>
    <x v="81"/>
    <x v="81"/>
    <s v="(주)원반도체"/>
    <d v="2023-05-25T00:00:00"/>
    <s v="20230525-4017-3"/>
    <s v="CHIP LED(WR 3511-H/V)"/>
    <x v="1"/>
    <x v="2841"/>
  </r>
  <r>
    <x v="81"/>
    <x v="81"/>
    <s v="세원옵틱스(주)"/>
    <d v="2023-05-25T00:00:00"/>
    <s v="20230525-4018-5"/>
    <s v="RGBY_Color_Wheel"/>
    <x v="1"/>
    <x v="1632"/>
  </r>
  <r>
    <x v="81"/>
    <x v="81"/>
    <s v="이비테크(주)_조명"/>
    <d v="2023-05-25T00:00:00"/>
    <s v="20230525-4019-5"/>
    <s v="방습등(IP66) 40W 외"/>
    <x v="1"/>
    <x v="2842"/>
  </r>
  <r>
    <x v="81"/>
    <x v="81"/>
    <s v="(주) 페스앤유"/>
    <d v="2023-05-25T00:00:00"/>
    <s v="20230525-4020-3"/>
    <s v="CONNECTOR(K500026-04)"/>
    <x v="1"/>
    <x v="1050"/>
  </r>
  <r>
    <x v="81"/>
    <x v="81"/>
    <s v="한국신광마이크로애렉트로닉스㈜"/>
    <d v="2023-05-25T00:00:00"/>
    <s v="20230525-4021-3"/>
    <s v="CAP(TO-18CAS) 외"/>
    <x v="1"/>
    <x v="2843"/>
  </r>
  <r>
    <x v="81"/>
    <x v="81"/>
    <s v="세기정밀"/>
    <d v="2023-05-25T00:00:00"/>
    <s v="20230525-4022-3"/>
    <s v="L/F(DUAL SLS 10UP)-V2 외"/>
    <x v="1"/>
    <x v="2844"/>
  </r>
  <r>
    <x v="81"/>
    <x v="81"/>
    <s v="(주)RN2테크놀로지"/>
    <d v="2023-05-25T00:00:00"/>
    <s v="20230525-4023-3"/>
    <s v="PCB(OPI16CFF-H/CERAMIC) 외"/>
    <x v="1"/>
    <x v="2845"/>
  </r>
  <r>
    <x v="81"/>
    <x v="81"/>
    <s v="(주)씨아이테크아이엔씨"/>
    <d v="2023-05-25T00:00:00"/>
    <s v="20230525-4026-3"/>
    <s v="실리콘(PT-2112B) 외"/>
    <x v="1"/>
    <x v="2483"/>
  </r>
  <r>
    <x v="81"/>
    <x v="81"/>
    <s v="(주)에이지광학"/>
    <d v="2023-05-25T00:00:00"/>
    <s v="20230525-4027-3"/>
    <s v="C Lens1 AR 외"/>
    <x v="1"/>
    <x v="2846"/>
  </r>
  <r>
    <x v="81"/>
    <x v="81"/>
    <s v="구미에이테크솔루션(주)"/>
    <d v="2023-05-25T00:00:00"/>
    <s v="20230525-4028-3"/>
    <s v="스페이서,특수형 외"/>
    <x v="1"/>
    <x v="2676"/>
  </r>
  <r>
    <x v="81"/>
    <x v="81"/>
    <s v="(주)미르시스템"/>
    <d v="2023-05-25T00:00:00"/>
    <s v="20230525-4030-3"/>
    <s v="DPC B/D_SMT 외"/>
    <x v="1"/>
    <x v="2847"/>
  </r>
  <r>
    <x v="81"/>
    <x v="81"/>
    <s v="광전자(주)"/>
    <d v="2023-05-25T00:00:00"/>
    <s v="20230525-4031-3"/>
    <s v="CHIP(OPA9411) 외"/>
    <x v="1"/>
    <x v="2848"/>
  </r>
  <r>
    <x v="81"/>
    <x v="81"/>
    <s v="주식회사 파워네트"/>
    <d v="2023-05-25T00:00:00"/>
    <s v="20230525-4032-3"/>
    <s v="SMPS(FWS30-15)"/>
    <x v="1"/>
    <x v="2849"/>
  </r>
  <r>
    <x v="81"/>
    <x v="81"/>
    <s v="주식회사 세기하이텍"/>
    <d v="2023-05-25T00:00:00"/>
    <s v="20230525-4034-3"/>
    <s v="ODTHP-OU200-57K(W)"/>
    <x v="1"/>
    <x v="1641"/>
  </r>
  <r>
    <x v="81"/>
    <x v="81"/>
    <s v="대명금속"/>
    <d v="2023-05-25T00:00:00"/>
    <s v="20230525-4035-3"/>
    <s v="둥근머리볼트(M1*5)MS 외"/>
    <x v="1"/>
    <x v="1818"/>
  </r>
  <r>
    <x v="81"/>
    <x v="81"/>
    <s v="(주)샤인프린텍"/>
    <d v="2023-05-25T00:00:00"/>
    <s v="20230525-4037-3"/>
    <s v="형광체필름(ODL-0610WA)"/>
    <x v="1"/>
    <x v="1585"/>
  </r>
  <r>
    <x v="81"/>
    <x v="81"/>
    <s v="디에스티반도체"/>
    <d v="2023-05-25T00:00:00"/>
    <s v="20230525-4038-3"/>
    <s v="SAW WAFER(SU7500) 외"/>
    <x v="1"/>
    <x v="2850"/>
  </r>
  <r>
    <x v="81"/>
    <x v="81"/>
    <s v="주식회사 송백이엔에스"/>
    <d v="2023-05-25T00:00:00"/>
    <s v="20230525-4040-2"/>
    <s v="OL85NLD-R4"/>
    <x v="1"/>
    <x v="2769"/>
  </r>
  <r>
    <x v="81"/>
    <x v="81"/>
    <s v="주식회사 송백이엔에스"/>
    <d v="2023-05-25T00:00:00"/>
    <s v="20230525-4040-5"/>
    <s v="OL85NLD-R4"/>
    <x v="1"/>
    <x v="899"/>
  </r>
  <r>
    <x v="81"/>
    <x v="81"/>
    <s v="지와이테크(GY TECH)"/>
    <d v="2023-05-25T00:00:00"/>
    <s v="20230525-4041-3"/>
    <s v="METAL PCB(OL44GLF-4CH-RC) 외"/>
    <x v="1"/>
    <x v="2851"/>
  </r>
  <r>
    <x v="81"/>
    <x v="81"/>
    <s v="(주)용비통상"/>
    <d v="2023-05-25T00:00:00"/>
    <s v="20230525-4047-3"/>
    <s v="LOCTITE ABLESTIK(84-1LMISR4K)"/>
    <x v="1"/>
    <x v="2632"/>
  </r>
  <r>
    <x v="81"/>
    <x v="81"/>
    <s v="엠에스테크(MS TECH)"/>
    <d v="2023-05-25T00:00:00"/>
    <s v="20230525-4049-3"/>
    <s v="BRACKET(MTS BK G2 A a02)"/>
    <x v="1"/>
    <x v="2674"/>
  </r>
  <r>
    <x v="81"/>
    <x v="81"/>
    <s v="(주)큐에스아이"/>
    <d v="2023-05-25T00:00:00"/>
    <s v="20230525-4051-3"/>
    <s v="L/D(QL65D7SC-L) 외"/>
    <x v="1"/>
    <x v="2630"/>
  </r>
  <r>
    <x v="81"/>
    <x v="81"/>
    <s v="세광전자금속"/>
    <d v="2023-05-25T00:00:00"/>
    <s v="20230525-4052-3"/>
    <s v="Pin(Audi_C5210R) 외"/>
    <x v="1"/>
    <x v="2852"/>
  </r>
  <r>
    <x v="81"/>
    <x v="81"/>
    <s v="(주)한국알루미늄"/>
    <d v="2023-05-25T00:00:00"/>
    <s v="20230525-4057-7"/>
    <s v="운송비(AL CASE)"/>
    <x v="1"/>
    <x v="2853"/>
  </r>
  <r>
    <x v="81"/>
    <x v="81"/>
    <s v="(주)대영파츠넷"/>
    <d v="2023-05-25T00:00:00"/>
    <s v="20230525-4058-3"/>
    <s v="CERAMIC-C(C2012X6S1H475K)"/>
    <x v="1"/>
    <x v="2854"/>
  </r>
  <r>
    <x v="81"/>
    <x v="81"/>
    <s v="동화아이엔디(주)"/>
    <d v="2023-05-25T00:00:00"/>
    <s v="20230525-4059-3"/>
    <s v="CHIP(IR4K-74) 외"/>
    <x v="1"/>
    <x v="2855"/>
  </r>
  <r>
    <x v="81"/>
    <x v="81"/>
    <s v="(미사용)두성케이블"/>
    <d v="2023-05-25T00:00:00"/>
    <s v="20230525-4062-3"/>
    <s v="CABLE(UL2464/AWG24*6C)"/>
    <x v="1"/>
    <x v="2856"/>
  </r>
  <r>
    <x v="81"/>
    <x v="81"/>
    <s v="(주)위너에코텍"/>
    <d v="2023-05-25T00:00:00"/>
    <s v="20230525-4068-3"/>
    <s v="CASE(OGT-203T)_GF30% 외"/>
    <x v="1"/>
    <x v="2857"/>
  </r>
  <r>
    <x v="81"/>
    <x v="81"/>
    <s v="금아전자"/>
    <d v="2023-05-25T00:00:00"/>
    <s v="20230525-4069-3"/>
    <s v="EXTENSION-TX/RX-01(8000) 외"/>
    <x v="1"/>
    <x v="2858"/>
  </r>
  <r>
    <x v="81"/>
    <x v="81"/>
    <s v="씬시어전자"/>
    <d v="2023-05-25T00:00:00"/>
    <s v="20230525-4070-7"/>
    <s v="니퍼 외"/>
    <x v="1"/>
    <x v="2859"/>
  </r>
  <r>
    <x v="81"/>
    <x v="81"/>
    <s v="우명전자산업"/>
    <d v="2023-05-25T00:00:00"/>
    <s v="20230525-4071-3"/>
    <s v="PCB(ODTLM-064CF-16B4(N)(블랙) 외"/>
    <x v="1"/>
    <x v="2860"/>
  </r>
  <r>
    <x v="81"/>
    <x v="81"/>
    <s v="화일조명"/>
    <d v="2023-05-25T00:00:00"/>
    <s v="20230525-4072-3"/>
    <s v="ODTLP-050-57K(E)"/>
    <x v="1"/>
    <x v="2861"/>
  </r>
  <r>
    <x v="81"/>
    <x v="81"/>
    <s v="(주)헤르메스전자"/>
    <d v="2023-05-25T00:00:00"/>
    <s v="20230525-4073-5"/>
    <s v="Wire Solder 전용 주사기 니들 외"/>
    <x v="1"/>
    <x v="985"/>
  </r>
  <r>
    <x v="81"/>
    <x v="81"/>
    <s v="주식회사 다이테크"/>
    <d v="2023-05-26T00:00:00"/>
    <s v="20230526-4003-3"/>
    <s v="SAW WAFER(TOP1401Y) 외"/>
    <x v="1"/>
    <x v="2862"/>
  </r>
  <r>
    <x v="81"/>
    <x v="81"/>
    <s v="주식회사 케이태우"/>
    <d v="2023-05-26T00:00:00"/>
    <s v="20230526-4004-3"/>
    <s v="CASE(OL55A2-CA/3528 WHITE) 외"/>
    <x v="1"/>
    <x v="2863"/>
  </r>
  <r>
    <x v="81"/>
    <x v="81"/>
    <s v="(유)씨피전자"/>
    <d v="2023-05-26T00:00:00"/>
    <s v="20230526-4005-5"/>
    <s v="Plating Sample(V1, V1F) 외"/>
    <x v="1"/>
    <x v="2864"/>
  </r>
  <r>
    <x v="81"/>
    <x v="81"/>
    <s v="하이솔이엠 주식회사"/>
    <d v="2023-05-26T00:00:00"/>
    <s v="20230526-4006-3"/>
    <s v="CMC(240H-F-4035-25%) 외"/>
    <x v="1"/>
    <x v="2865"/>
  </r>
  <r>
    <x v="81"/>
    <x v="81"/>
    <s v="씨엔케이트레이딩"/>
    <d v="2023-05-26T00:00:00"/>
    <s v="20230526-4008-3"/>
    <s v="CHIP-LED(FM-B2020RGBA-HG) 외"/>
    <x v="1"/>
    <x v="2866"/>
  </r>
  <r>
    <x v="81"/>
    <x v="81"/>
    <s v="에이치에스 Solution"/>
    <d v="2023-05-29T00:00:00"/>
    <s v="20230529-4001-3"/>
    <s v="SOLDER CREAM(OM353 SAC305 T4)"/>
    <x v="1"/>
    <x v="2763"/>
  </r>
  <r>
    <x v="81"/>
    <x v="81"/>
    <s v="유니레즈(주)"/>
    <d v="2023-05-30T00:00:00"/>
    <s v="20230530-4001-3"/>
    <s v="CHIP-LED(SIR-11GWO-A)"/>
    <x v="1"/>
    <x v="2867"/>
  </r>
  <r>
    <x v="81"/>
    <x v="81"/>
    <s v="엠에스티전자"/>
    <d v="2023-05-30T00:00:00"/>
    <s v="20230530-4002-3"/>
    <s v="PCB커버(ODTLM-096CF-16A33(N)) 외"/>
    <x v="1"/>
    <x v="2868"/>
  </r>
  <r>
    <x v="81"/>
    <x v="81"/>
    <s v="(주)더블유피지코리아"/>
    <d v="2023-05-30T00:00:00"/>
    <s v="20230530-4003-3"/>
    <s v="CHIP(C470RT260-S0019)"/>
    <x v="1"/>
    <x v="2869"/>
  </r>
  <r>
    <x v="81"/>
    <x v="81"/>
    <s v="주식회사 남광스틸"/>
    <d v="2023-05-30T00:00:00"/>
    <s v="20230530-7002-3"/>
    <s v="4월분 매입액 결제"/>
    <x v="1313"/>
    <x v="0"/>
  </r>
  <r>
    <x v="81"/>
    <x v="81"/>
    <s v="주식회사 다이테크"/>
    <d v="2023-05-30T00:00:00"/>
    <s v="20230530-7002-6"/>
    <s v="4월분 매입액 결제"/>
    <x v="4608"/>
    <x v="0"/>
  </r>
  <r>
    <x v="81"/>
    <x v="81"/>
    <s v="대명금속"/>
    <d v="2023-05-30T00:00:00"/>
    <s v="20230530-7002-7"/>
    <s v="4월분 매입액 결제"/>
    <x v="4609"/>
    <x v="0"/>
  </r>
  <r>
    <x v="81"/>
    <x v="81"/>
    <s v="대한플러스전자(주)"/>
    <d v="2023-05-30T00:00:00"/>
    <s v="20230530-7002-9"/>
    <s v="4월분 매입액 결제"/>
    <x v="982"/>
    <x v="0"/>
  </r>
  <r>
    <x v="81"/>
    <x v="81"/>
    <s v="디에스티반도체"/>
    <d v="2023-05-30T00:00:00"/>
    <s v="20230530-7002-13"/>
    <s v="4월분 매입액 결제"/>
    <x v="281"/>
    <x v="0"/>
  </r>
  <r>
    <x v="81"/>
    <x v="81"/>
    <s v="레이트론(주)"/>
    <d v="2023-05-30T00:00:00"/>
    <s v="20230530-7002-15"/>
    <s v="4월분 매입액 결제"/>
    <x v="4610"/>
    <x v="0"/>
  </r>
  <r>
    <x v="81"/>
    <x v="81"/>
    <s v="(주)상지기술"/>
    <d v="2023-05-30T00:00:00"/>
    <s v="20230530-7002-19"/>
    <s v="4월분 매입액 결제"/>
    <x v="4611"/>
    <x v="0"/>
  </r>
  <r>
    <x v="81"/>
    <x v="81"/>
    <s v="신화전자"/>
    <d v="2023-05-30T00:00:00"/>
    <s v="20230530-7002-25"/>
    <s v="4월분 매입액 결제"/>
    <x v="4612"/>
    <x v="0"/>
  </r>
  <r>
    <x v="81"/>
    <x v="81"/>
    <s v="주식회사 심텍"/>
    <d v="2023-05-30T00:00:00"/>
    <s v="20230530-7002-26"/>
    <s v="4월분 매입액 결제"/>
    <x v="4613"/>
    <x v="0"/>
  </r>
  <r>
    <x v="81"/>
    <x v="81"/>
    <s v="씨케이티 주식회사"/>
    <d v="2023-05-30T00:00:00"/>
    <s v="20230530-7002-27"/>
    <s v="4월분 매입액 결제"/>
    <x v="1562"/>
    <x v="0"/>
  </r>
  <r>
    <x v="81"/>
    <x v="81"/>
    <s v="(유)씨피전자"/>
    <d v="2023-05-30T00:00:00"/>
    <s v="20230530-7002-28"/>
    <s v="4월분 매입액 결제"/>
    <x v="4614"/>
    <x v="0"/>
  </r>
  <r>
    <x v="81"/>
    <x v="81"/>
    <s v="(주)에스알산업"/>
    <d v="2023-05-30T00:00:00"/>
    <s v="20230530-7002-31"/>
    <s v="4월분 매입액 결제"/>
    <x v="66"/>
    <x v="0"/>
  </r>
  <r>
    <x v="81"/>
    <x v="81"/>
    <s v="엠에스테크(MS TECH)"/>
    <d v="2023-05-30T00:00:00"/>
    <s v="20230530-7002-32"/>
    <s v="4월분 매입액 결제"/>
    <x v="4615"/>
    <x v="0"/>
  </r>
  <r>
    <x v="81"/>
    <x v="81"/>
    <s v="(주)위너에코텍"/>
    <d v="2023-05-30T00:00:00"/>
    <s v="20230530-7002-36"/>
    <s v="4월분 매입액 결제"/>
    <x v="380"/>
    <x v="0"/>
  </r>
  <r>
    <x v="81"/>
    <x v="81"/>
    <s v="(주)유진플라스틱"/>
    <d v="2023-05-30T00:00:00"/>
    <s v="20230530-7002-38"/>
    <s v="4월분 매입액 결제"/>
    <x v="4616"/>
    <x v="0"/>
  </r>
  <r>
    <x v="81"/>
    <x v="81"/>
    <s v="(주)이송이엠씨"/>
    <d v="2023-05-30T00:00:00"/>
    <s v="20230530-7002-41"/>
    <s v="4월분 매입액 결제"/>
    <x v="4430"/>
    <x v="0"/>
  </r>
  <r>
    <x v="81"/>
    <x v="81"/>
    <s v="(주)정도파워텍"/>
    <d v="2023-05-30T00:00:00"/>
    <s v="20230530-7002-46"/>
    <s v="4월분 매입액 결제"/>
    <x v="4617"/>
    <x v="0"/>
  </r>
  <r>
    <x v="81"/>
    <x v="81"/>
    <s v="제이에스테크"/>
    <d v="2023-05-30T00:00:00"/>
    <s v="20230530-7002-48"/>
    <s v="4월분 매입액 결제"/>
    <x v="4618"/>
    <x v="0"/>
  </r>
  <r>
    <x v="81"/>
    <x v="81"/>
    <s v="주식회사 파인옵토디바이스"/>
    <d v="2023-05-30T00:00:00"/>
    <s v="20230530-7002-55"/>
    <s v="4월분 매입액 결제"/>
    <x v="4619"/>
    <x v="0"/>
  </r>
  <r>
    <x v="81"/>
    <x v="81"/>
    <s v="(주)폴리테크"/>
    <d v="2023-05-30T00:00:00"/>
    <s v="20230530-7002-56"/>
    <s v="4월분 매입액 결제"/>
    <x v="163"/>
    <x v="0"/>
  </r>
  <r>
    <x v="81"/>
    <x v="81"/>
    <s v="주식회사 필텍"/>
    <d v="2023-05-30T00:00:00"/>
    <s v="20230530-7002-57"/>
    <s v="4월분 매입액 결제"/>
    <x v="4620"/>
    <x v="0"/>
  </r>
  <r>
    <x v="81"/>
    <x v="81"/>
    <s v="(주)한양반도체"/>
    <d v="2023-05-30T00:00:00"/>
    <s v="20230530-7002-60"/>
    <s v="4월분 매입액 결제"/>
    <x v="4621"/>
    <x v="0"/>
  </r>
  <r>
    <x v="81"/>
    <x v="81"/>
    <s v="건웅기계주식회사"/>
    <d v="2023-05-31T00:00:00"/>
    <s v="20230531-4001-5"/>
    <s v="멀티빔스티커 부착 외"/>
    <x v="1"/>
    <x v="2870"/>
  </r>
  <r>
    <x v="81"/>
    <x v="81"/>
    <s v="피엠텅스텐"/>
    <d v="2023-05-31T00:00:00"/>
    <s v="20230531-4002-5"/>
    <s v="온도조절기"/>
    <x v="1"/>
    <x v="2871"/>
  </r>
  <r>
    <x v="81"/>
    <x v="81"/>
    <s v="RAYTRONJAPAN"/>
    <d v="2023-06-05T00:00:00"/>
    <s v="20230605-4001-3"/>
    <s v="CHIP(SU7500)-유상사급"/>
    <x v="1"/>
    <x v="2872"/>
  </r>
  <r>
    <x v="81"/>
    <x v="81"/>
    <s v="X-FAB Semiconductor Foundries"/>
    <d v="2023-06-08T00:00:00"/>
    <s v="20230608-4003-3"/>
    <s v="Wafer(PMS1P4N/280um)"/>
    <x v="1"/>
    <x v="2873"/>
  </r>
  <r>
    <x v="81"/>
    <x v="81"/>
    <s v="주식회사 거성정밀"/>
    <d v="2023-06-14T00:00:00"/>
    <s v="20230614-7003-1"/>
    <s v="4월분 매입액 결제"/>
    <x v="4622"/>
    <x v="0"/>
  </r>
  <r>
    <x v="81"/>
    <x v="81"/>
    <s v="건웅기계주식회사"/>
    <d v="2023-06-14T00:00:00"/>
    <s v="20230614-7003-2"/>
    <s v="4월분 매입액 결제"/>
    <x v="4623"/>
    <x v="0"/>
  </r>
  <r>
    <x v="81"/>
    <x v="81"/>
    <s v="계림이엔티"/>
    <d v="2023-06-14T00:00:00"/>
    <s v="20230614-7003-4"/>
    <s v="4월분 매입액 결제"/>
    <x v="721"/>
    <x v="0"/>
  </r>
  <r>
    <x v="81"/>
    <x v="81"/>
    <s v="광전자(주)"/>
    <d v="2023-06-14T00:00:00"/>
    <s v="20230614-7003-5"/>
    <s v="4월분 매입액 결제"/>
    <x v="4624"/>
    <x v="0"/>
  </r>
  <r>
    <x v="81"/>
    <x v="81"/>
    <s v="금아전자"/>
    <d v="2023-06-14T00:00:00"/>
    <s v="20230614-7003-6"/>
    <s v="4월분 매입액 결제"/>
    <x v="4625"/>
    <x v="0"/>
  </r>
  <r>
    <x v="81"/>
    <x v="81"/>
    <s v="보인산전"/>
    <d v="2023-06-14T00:00:00"/>
    <s v="20230614-7003-7"/>
    <s v="4월분 매입액 결제"/>
    <x v="4626"/>
    <x v="0"/>
  </r>
  <r>
    <x v="81"/>
    <x v="81"/>
    <s v="(주)선일일렉콤"/>
    <d v="2023-06-14T00:00:00"/>
    <s v="20230614-7003-9"/>
    <s v="4월분 매입액 결제"/>
    <x v="4627"/>
    <x v="0"/>
  </r>
  <r>
    <x v="81"/>
    <x v="81"/>
    <s v="(주)신화테크"/>
    <d v="2023-06-14T00:00:00"/>
    <s v="20230614-7003-10"/>
    <s v="4월분 매입액 결제"/>
    <x v="4628"/>
    <x v="0"/>
  </r>
  <r>
    <x v="81"/>
    <x v="81"/>
    <s v="알엔에스 주식회사"/>
    <d v="2023-06-14T00:00:00"/>
    <s v="20230614-7003-11"/>
    <s v="4월분 매입액 결제"/>
    <x v="4629"/>
    <x v="0"/>
  </r>
  <r>
    <x v="81"/>
    <x v="81"/>
    <s v="(주)용비통상"/>
    <d v="2023-06-14T00:00:00"/>
    <s v="20230614-7003-12"/>
    <s v="4월분 매입액 결제"/>
    <x v="4630"/>
    <x v="0"/>
  </r>
  <r>
    <x v="81"/>
    <x v="81"/>
    <s v="우진ACT 호남지사"/>
    <d v="2023-06-14T00:00:00"/>
    <s v="20230614-7003-13"/>
    <s v="4월분 매입액 결제"/>
    <x v="4631"/>
    <x v="0"/>
  </r>
  <r>
    <x v="81"/>
    <x v="81"/>
    <s v="진흥정밀"/>
    <d v="2023-06-14T00:00:00"/>
    <s v="20230614-7003-16"/>
    <s v="4월분 매입액 결제"/>
    <x v="4512"/>
    <x v="0"/>
  </r>
  <r>
    <x v="81"/>
    <x v="81"/>
    <s v="주식회사 케이태우"/>
    <d v="2023-06-14T00:00:00"/>
    <s v="20230614-7003-17"/>
    <s v="4월분 매입액 결제"/>
    <x v="4632"/>
    <x v="0"/>
  </r>
  <r>
    <x v="81"/>
    <x v="81"/>
    <s v="(주) 태영전자"/>
    <d v="2023-06-14T00:00:00"/>
    <s v="20230614-7003-19"/>
    <s v="4월분 매입액 결제"/>
    <x v="4633"/>
    <x v="0"/>
  </r>
  <r>
    <x v="81"/>
    <x v="81"/>
    <s v="(주)한국알루미늄"/>
    <d v="2023-06-14T00:00:00"/>
    <s v="20230614-7003-20"/>
    <s v="4월분 매입액 결제"/>
    <x v="4634"/>
    <x v="0"/>
  </r>
  <r>
    <x v="81"/>
    <x v="81"/>
    <s v="(주)헤르메스전자"/>
    <d v="2023-06-14T00:00:00"/>
    <s v="20230614-7003-21"/>
    <s v="4월분 매입액 결제"/>
    <x v="4635"/>
    <x v="0"/>
  </r>
  <r>
    <x v="81"/>
    <x v="81"/>
    <s v="화일조명"/>
    <d v="2023-06-14T00:00:00"/>
    <s v="20230614-7003-23"/>
    <s v="4월분 매입액 결제"/>
    <x v="4636"/>
    <x v="0"/>
  </r>
  <r>
    <x v="81"/>
    <x v="81"/>
    <s v="RAYTRONJAPAN"/>
    <d v="2023-06-19T00:00:00"/>
    <s v="20230619-7025-1"/>
    <s v="5월분 매입액 결제"/>
    <x v="4637"/>
    <x v="0"/>
  </r>
  <r>
    <x v="81"/>
    <x v="81"/>
    <s v="EPISTAR"/>
    <d v="2023-06-19T00:00:00"/>
    <s v="20230619-7027-1"/>
    <s v="5월분 매입액 결제"/>
    <x v="4638"/>
    <x v="0"/>
  </r>
  <r>
    <x v="81"/>
    <x v="81"/>
    <s v="광전자(주)"/>
    <d v="2023-06-21T00:00:00"/>
    <s v="20230621-4001-3"/>
    <s v="CHIP(OPA9447) 외"/>
    <x v="1"/>
    <x v="2874"/>
  </r>
  <r>
    <x v="81"/>
    <x v="81"/>
    <s v="주식회사 케이태우"/>
    <d v="2023-06-24T00:00:00"/>
    <s v="20230624-4001-3"/>
    <s v="HOLDER(OL44GLF-1CH) 외"/>
    <x v="1"/>
    <x v="2875"/>
  </r>
  <r>
    <x v="81"/>
    <x v="81"/>
    <s v="이엔시스"/>
    <d v="2023-06-25T00:00:00"/>
    <s v="20230625-4001-3"/>
    <s v="LED LENS(엔코더용/DTM가공)"/>
    <x v="1"/>
    <x v="2666"/>
  </r>
  <r>
    <x v="81"/>
    <x v="81"/>
    <s v="(주)지브이피"/>
    <d v="2023-06-25T00:00:00"/>
    <s v="20230625-4002-3"/>
    <s v="형광체(GNYAG-3557) 외"/>
    <x v="1"/>
    <x v="1740"/>
  </r>
  <r>
    <x v="81"/>
    <x v="81"/>
    <s v="우진ACT 호남지사"/>
    <d v="2023-06-25T00:00:00"/>
    <s v="20230625-4003-5"/>
    <s v="토시 외"/>
    <x v="1"/>
    <x v="2876"/>
  </r>
  <r>
    <x v="81"/>
    <x v="81"/>
    <s v="지와이컨넥터"/>
    <d v="2023-06-25T00:00:00"/>
    <s v="20230625-4004-5"/>
    <s v="CABLE(20022HS-0424-500R) 외"/>
    <x v="1"/>
    <x v="2877"/>
  </r>
  <r>
    <x v="81"/>
    <x v="81"/>
    <s v="보인산전"/>
    <d v="2023-06-25T00:00:00"/>
    <s v="20230625-4005-2"/>
    <s v="CABLE(PM SENSOR)_주석도금-C0.10 외"/>
    <x v="1"/>
    <x v="2878"/>
  </r>
  <r>
    <x v="81"/>
    <x v="81"/>
    <s v="보인산전"/>
    <d v="2023-06-25T00:00:00"/>
    <s v="20230625-4005-5"/>
    <s v="CABLE(PM SENSOR)_주석도금-C0.10 외"/>
    <x v="1"/>
    <x v="2879"/>
  </r>
  <r>
    <x v="81"/>
    <x v="81"/>
    <s v="주식회사 그린텍"/>
    <d v="2023-06-25T00:00:00"/>
    <s v="20230625-4006-5"/>
    <s v="PCB(DLP269-07FB-E1)"/>
    <x v="1"/>
    <x v="2880"/>
  </r>
  <r>
    <x v="81"/>
    <x v="81"/>
    <s v="이비테크(주)_조명"/>
    <d v="2023-06-25T00:00:00"/>
    <s v="20230625-4007-3"/>
    <s v="ODTFL-1240E157K(V2) 외"/>
    <x v="1"/>
    <x v="2881"/>
  </r>
  <r>
    <x v="81"/>
    <x v="81"/>
    <s v="(주)RN2테크놀로지"/>
    <d v="2023-06-25T00:00:00"/>
    <s v="20230625-4010-3"/>
    <s v="PCB(2C-PD/세라믹) 외"/>
    <x v="1"/>
    <x v="2882"/>
  </r>
  <r>
    <x v="81"/>
    <x v="81"/>
    <s v="(주)위너에코텍"/>
    <d v="2023-06-25T00:00:00"/>
    <s v="20230625-4013-3"/>
    <s v="LENS(OSF20) 외"/>
    <x v="1"/>
    <x v="2883"/>
  </r>
  <r>
    <x v="81"/>
    <x v="81"/>
    <s v="대명금속"/>
    <d v="2023-06-25T00:00:00"/>
    <s v="20230625-4016-3"/>
    <s v="둥근머리볼트(M1*5)MS 외"/>
    <x v="1"/>
    <x v="910"/>
  </r>
  <r>
    <x v="81"/>
    <x v="81"/>
    <s v="세광전자금속"/>
    <d v="2023-06-25T00:00:00"/>
    <s v="20230625-4018-3"/>
    <s v="LEAD PIN(4.3mm)"/>
    <x v="1"/>
    <x v="2689"/>
  </r>
  <r>
    <x v="81"/>
    <x v="81"/>
    <s v="(주)은평조명"/>
    <d v="2023-06-25T00:00:00"/>
    <s v="20230625-4022-3"/>
    <s v="ODTBR-012-MBR"/>
    <x v="1"/>
    <x v="2884"/>
  </r>
  <r>
    <x v="81"/>
    <x v="81"/>
    <s v="주식회사 송백이엔에스"/>
    <d v="2023-06-25T00:00:00"/>
    <s v="20230625-4023-2"/>
    <s v="OL85NLD-R4 외"/>
    <x v="1"/>
    <x v="2885"/>
  </r>
  <r>
    <x v="81"/>
    <x v="81"/>
    <s v="주식회사 송백이엔에스"/>
    <d v="2023-06-25T00:00:00"/>
    <s v="20230625-4023-5"/>
    <s v="OL85NLD-R4 외"/>
    <x v="1"/>
    <x v="2434"/>
  </r>
  <r>
    <x v="81"/>
    <x v="81"/>
    <s v="제이에스테크"/>
    <d v="2023-06-25T00:00:00"/>
    <s v="20230625-4029-3"/>
    <s v="Al Plate(Φ72, 0.5t)"/>
    <x v="1"/>
    <x v="2663"/>
  </r>
  <r>
    <x v="81"/>
    <x v="81"/>
    <s v="금아전자"/>
    <d v="2023-06-25T00:00:00"/>
    <s v="20230625-4030-3"/>
    <s v="CABLE(Inner-T-01)"/>
    <x v="1"/>
    <x v="2886"/>
  </r>
  <r>
    <x v="81"/>
    <x v="81"/>
    <s v="동화아이엔디(주)"/>
    <d v="2023-06-25T00:00:00"/>
    <s v="20230625-4031-3"/>
    <s v="CHIP(FR4G-F67) 외"/>
    <x v="1"/>
    <x v="2887"/>
  </r>
  <r>
    <x v="81"/>
    <x v="81"/>
    <s v="주식회사 거성정밀"/>
    <d v="2023-06-25T00:00:00"/>
    <s v="20230625-4032-5"/>
    <s v="Al 10계열 외"/>
    <x v="1"/>
    <x v="2888"/>
  </r>
  <r>
    <x v="81"/>
    <x v="81"/>
    <s v="주식회사 남광스틸"/>
    <d v="2023-06-25T00:00:00"/>
    <s v="20230625-4033-3"/>
    <s v="SIDE BRACKET-01(8014호환)"/>
    <x v="1"/>
    <x v="325"/>
  </r>
  <r>
    <x v="81"/>
    <x v="81"/>
    <s v="(주)용비통상"/>
    <d v="2023-06-25T00:00:00"/>
    <s v="20230625-4036-3"/>
    <s v="LOCTITE 460 외"/>
    <x v="1"/>
    <x v="2889"/>
  </r>
  <r>
    <x v="81"/>
    <x v="81"/>
    <s v="(주)헤르메스전자"/>
    <d v="2023-06-25T00:00:00"/>
    <s v="20230625-4037-3"/>
    <s v="NK-2A2-031-125-0000 외"/>
    <x v="1"/>
    <x v="2890"/>
  </r>
  <r>
    <x v="81"/>
    <x v="81"/>
    <s v="(주)헤르메스전자"/>
    <d v="2023-06-25T00:00:00"/>
    <s v="20230625-4039-5"/>
    <s v="탁상형 밴드 실러 수평형 외"/>
    <x v="1"/>
    <x v="2891"/>
  </r>
  <r>
    <x v="81"/>
    <x v="81"/>
    <s v="(주)폴리테크"/>
    <d v="2023-06-26T00:00:00"/>
    <s v="20230626-4001-3"/>
    <s v="Epoxy(PT-1288CLT_50cc Silinge)"/>
    <x v="1"/>
    <x v="2482"/>
  </r>
  <r>
    <x v="81"/>
    <x v="81"/>
    <s v="럭스피아㈜ 전주지점"/>
    <d v="2023-06-26T00:00:00"/>
    <s v="20230626-4003-3"/>
    <s v="OL55LFF-C"/>
    <x v="1"/>
    <x v="2892"/>
  </r>
  <r>
    <x v="81"/>
    <x v="81"/>
    <s v="주식회사 다이테크"/>
    <d v="2023-06-26T00:00:00"/>
    <s v="20230626-4006-3"/>
    <s v="SAW WAFER(TOP1401Y) 외"/>
    <x v="1"/>
    <x v="2893"/>
  </r>
  <r>
    <x v="81"/>
    <x v="81"/>
    <s v="세기정밀"/>
    <d v="2023-06-26T00:00:00"/>
    <s v="20230626-4008-3"/>
    <s v="L/F(DUAL SLS 10UP)-V2 외"/>
    <x v="1"/>
    <x v="2894"/>
  </r>
  <r>
    <x v="81"/>
    <x v="81"/>
    <s v="(주)선일일렉콤"/>
    <d v="2023-06-26T00:00:00"/>
    <s v="20230626-4009-3"/>
    <s v="ODTDL-0615D57K(W) 외"/>
    <x v="1"/>
    <x v="2895"/>
  </r>
  <r>
    <x v="81"/>
    <x v="81"/>
    <s v="휴로테크"/>
    <d v="2023-06-26T00:00:00"/>
    <s v="20230626-4011-3"/>
    <s v="IR FILTER(670nm/0.7T/100*100)"/>
    <x v="1"/>
    <x v="908"/>
  </r>
  <r>
    <x v="81"/>
    <x v="81"/>
    <s v="알엔에스 주식회사"/>
    <d v="2023-06-26T00:00:00"/>
    <s v="20230626-4012-5"/>
    <s v="PCB(OSD-1011M)_샘플"/>
    <x v="1"/>
    <x v="2896"/>
  </r>
  <r>
    <x v="81"/>
    <x v="81"/>
    <s v="(주)한국알루미늄"/>
    <d v="2023-06-26T00:00:00"/>
    <s v="20230626-4013-3"/>
    <s v="AL-CASE(OAS-2064HD-SL1)"/>
    <x v="1"/>
    <x v="2897"/>
  </r>
  <r>
    <x v="81"/>
    <x v="81"/>
    <s v="스마트론파워(주)"/>
    <d v="2023-06-26T00:00:00"/>
    <s v="20230626-4014-3"/>
    <s v="SMPS(SPLW60-36/60W)"/>
    <x v="1"/>
    <x v="888"/>
  </r>
  <r>
    <x v="81"/>
    <x v="81"/>
    <s v="(주)큐에스아이"/>
    <d v="2023-06-26T00:00:00"/>
    <s v="20230626-4015-3"/>
    <s v="L/D(QL65D7SC-L) 외"/>
    <x v="1"/>
    <x v="187"/>
  </r>
  <r>
    <x v="81"/>
    <x v="81"/>
    <s v="진흥정밀"/>
    <d v="2023-06-26T00:00:00"/>
    <s v="20230626-4016-3"/>
    <s v="SHAFT(5Φ*12.2mm-1.4Φ)"/>
    <x v="1"/>
    <x v="2898"/>
  </r>
  <r>
    <x v="81"/>
    <x v="81"/>
    <s v="엠에스테크(MS TECH)"/>
    <d v="2023-06-26T00:00:00"/>
    <s v="20230626-4017-3"/>
    <s v="외장함체(ETCS1800-AT/BR)"/>
    <x v="1"/>
    <x v="2899"/>
  </r>
  <r>
    <x v="81"/>
    <x v="81"/>
    <s v="(유)씨피전자"/>
    <d v="2023-06-26T00:00:00"/>
    <s v="20230626-4018-5"/>
    <s v="Plating Sample(V1, V1F)"/>
    <x v="1"/>
    <x v="2900"/>
  </r>
  <r>
    <x v="81"/>
    <x v="81"/>
    <s v="디에스티반도체"/>
    <d v="2023-06-26T00:00:00"/>
    <s v="20230626-4019-3"/>
    <s v="SAW WAFER(SU7500) 외"/>
    <x v="1"/>
    <x v="2814"/>
  </r>
  <r>
    <x v="81"/>
    <x v="81"/>
    <s v="씬시어전자"/>
    <d v="2023-06-26T00:00:00"/>
    <s v="20230626-4022-5"/>
    <s v="토너(MLT-D203L) 외"/>
    <x v="1"/>
    <x v="2901"/>
  </r>
  <r>
    <x v="81"/>
    <x v="81"/>
    <s v="우명전자산업"/>
    <d v="2023-06-26T00:00:00"/>
    <s v="20230626-4023-3"/>
    <s v="PCB(OL55A2-CA/3528 WHITE Bulb) 외"/>
    <x v="1"/>
    <x v="2902"/>
  </r>
  <r>
    <x v="81"/>
    <x v="81"/>
    <s v="화일조명"/>
    <d v="2023-06-26T00:00:00"/>
    <s v="20230626-4024-3"/>
    <s v="ODTLP-050-57K(E) 외"/>
    <x v="1"/>
    <x v="2903"/>
  </r>
  <r>
    <x v="81"/>
    <x v="81"/>
    <s v="세원옵틱스(주)"/>
    <d v="2023-06-26T00:00:00"/>
    <s v="20230626-4025-3"/>
    <s v="Cover Glass(100mm*100mm, 0.5T) 외"/>
    <x v="1"/>
    <x v="2483"/>
  </r>
  <r>
    <x v="81"/>
    <x v="81"/>
    <s v="애로우일렉트로닉스유한회사"/>
    <d v="2023-06-26T00:00:00"/>
    <s v="20230626-4026-3"/>
    <s v="CRIMP(1-794607-2) 외"/>
    <x v="1"/>
    <x v="2904"/>
  </r>
  <r>
    <x v="81"/>
    <x v="81"/>
    <s v="주식회사 그린텍"/>
    <d v="2023-06-26T00:00:00"/>
    <s v="20230626-7006-1"/>
    <s v="4월분 매입액 결제"/>
    <x v="4639"/>
    <x v="0"/>
  </r>
  <r>
    <x v="81"/>
    <x v="81"/>
    <s v="하이솔이엠 주식회사"/>
    <d v="2023-06-26T00:00:00"/>
    <s v="20230626-7006-2"/>
    <s v="4월분 매입액 결제"/>
    <x v="4640"/>
    <x v="0"/>
  </r>
  <r>
    <x v="81"/>
    <x v="81"/>
    <s v="럭스피아㈜ 전주지점"/>
    <d v="2023-06-26T00:00:00"/>
    <s v="20230626-7006-3"/>
    <s v="4월분 매입액 결제"/>
    <x v="4641"/>
    <x v="0"/>
  </r>
  <r>
    <x v="81"/>
    <x v="81"/>
    <s v="세기정밀"/>
    <d v="2023-06-26T00:00:00"/>
    <s v="20230626-7006-4"/>
    <s v="4월분 매입액 결제"/>
    <x v="4642"/>
    <x v="0"/>
  </r>
  <r>
    <x v="81"/>
    <x v="81"/>
    <s v="세광전자금속"/>
    <d v="2023-06-26T00:00:00"/>
    <s v="20230626-7006-6"/>
    <s v="4월분 매입액 결제"/>
    <x v="4643"/>
    <x v="0"/>
  </r>
  <r>
    <x v="81"/>
    <x v="81"/>
    <s v="세원옵틱스(주)"/>
    <d v="2023-06-26T00:00:00"/>
    <s v="20230626-7006-7"/>
    <s v="4월분 매입액 결제"/>
    <x v="4644"/>
    <x v="0"/>
  </r>
  <r>
    <x v="81"/>
    <x v="81"/>
    <s v="주식회사 송백이엔에스"/>
    <d v="2023-06-26T00:00:00"/>
    <s v="20230626-7006-9"/>
    <s v="4월분 매입액 결제"/>
    <x v="4645"/>
    <x v="0"/>
  </r>
  <r>
    <x v="81"/>
    <x v="81"/>
    <s v="씨엔케이트레이딩"/>
    <d v="2023-06-26T00:00:00"/>
    <s v="20230626-7006-10"/>
    <s v="4월분 매입액 결제"/>
    <x v="4646"/>
    <x v="0"/>
  </r>
  <r>
    <x v="81"/>
    <x v="81"/>
    <s v="씬시어전자"/>
    <d v="2023-06-26T00:00:00"/>
    <s v="20230626-7006-11"/>
    <s v="4월분 매입액 결제"/>
    <x v="4647"/>
    <x v="0"/>
  </r>
  <r>
    <x v="81"/>
    <x v="81"/>
    <s v="(주)RN2테크놀로지"/>
    <d v="2023-06-26T00:00:00"/>
    <s v="20230626-7006-13"/>
    <s v="4월분 매입액 결제"/>
    <x v="1066"/>
    <x v="0"/>
  </r>
  <r>
    <x v="81"/>
    <x v="81"/>
    <s v="우명전자산업"/>
    <d v="2023-06-26T00:00:00"/>
    <s v="20230626-7006-15"/>
    <s v="4월분 매입액 결제"/>
    <x v="4648"/>
    <x v="0"/>
  </r>
  <r>
    <x v="81"/>
    <x v="81"/>
    <s v="이오에스(주)"/>
    <d v="2023-06-26T00:00:00"/>
    <s v="20230626-7006-16"/>
    <s v="4월분 매입액 결제"/>
    <x v="4505"/>
    <x v="0"/>
  </r>
  <r>
    <x v="81"/>
    <x v="81"/>
    <s v="지와이컨넥터"/>
    <d v="2023-06-26T00:00:00"/>
    <s v="20230626-7006-17"/>
    <s v="4월분 매입액 결제"/>
    <x v="4649"/>
    <x v="0"/>
  </r>
  <r>
    <x v="81"/>
    <x v="81"/>
    <s v="지와이테크(GY TECH)"/>
    <d v="2023-06-26T00:00:00"/>
    <s v="20230626-7006-19"/>
    <s v="4월분 매입액 결제"/>
    <x v="3499"/>
    <x v="0"/>
  </r>
  <r>
    <x v="81"/>
    <x v="81"/>
    <s v="(주)큐에스아이"/>
    <d v="2023-06-26T00:00:00"/>
    <s v="20230626-7006-20"/>
    <s v="4월분 매입액 결제"/>
    <x v="4650"/>
    <x v="0"/>
  </r>
  <r>
    <x v="81"/>
    <x v="81"/>
    <s v="한국신광마이크로애렉트로닉스㈜"/>
    <d v="2023-06-26T00:00:00"/>
    <s v="20230626-7006-21"/>
    <s v="4월분 매입액 결제"/>
    <x v="4651"/>
    <x v="0"/>
  </r>
  <r>
    <x v="81"/>
    <x v="81"/>
    <s v="동화아이엔디(주)"/>
    <d v="2023-06-26T00:00:00"/>
    <s v="20230626-7010-1"/>
    <s v="5월분 매입액 결제"/>
    <x v="4652"/>
    <x v="0"/>
  </r>
  <r>
    <x v="81"/>
    <x v="81"/>
    <s v="한국신광마이크로애렉트로닉스㈜"/>
    <d v="2023-06-27T00:00:00"/>
    <s v="20230627-4001-3"/>
    <s v="STEM(TO-18GMK) 외"/>
    <x v="1"/>
    <x v="2905"/>
  </r>
  <r>
    <x v="81"/>
    <x v="81"/>
    <s v="하이솔이엠 주식회사"/>
    <d v="2023-06-27T00:00:00"/>
    <s v="20230627-4003-3"/>
    <s v="CMC(210H-O11-4027C) 외"/>
    <x v="1"/>
    <x v="2906"/>
  </r>
  <r>
    <x v="81"/>
    <x v="81"/>
    <s v="광전자(주)"/>
    <d v="2023-06-27T00:00:00"/>
    <s v="20230627-7002-1"/>
    <s v="5월분 매입액 결제"/>
    <x v="4653"/>
    <x v="0"/>
  </r>
  <r>
    <x v="81"/>
    <x v="81"/>
    <s v="금아전자"/>
    <d v="2023-06-27T00:00:00"/>
    <s v="20230627-7002-2"/>
    <s v="5월분 매입액 결제"/>
    <x v="4654"/>
    <x v="0"/>
  </r>
  <r>
    <x v="81"/>
    <x v="81"/>
    <s v="주식회사 다이테크"/>
    <d v="2023-06-27T00:00:00"/>
    <s v="20230627-7002-8"/>
    <s v="5월분 매입액 결제"/>
    <x v="4655"/>
    <x v="0"/>
  </r>
  <r>
    <x v="81"/>
    <x v="81"/>
    <s v="대명금속"/>
    <d v="2023-06-27T00:00:00"/>
    <s v="20230627-7002-9"/>
    <s v="5월분 매입액 결제"/>
    <x v="1635"/>
    <x v="0"/>
  </r>
  <r>
    <x v="81"/>
    <x v="81"/>
    <s v="대한플러스전자(주)"/>
    <d v="2023-06-27T00:00:00"/>
    <s v="20230627-7002-11"/>
    <s v="5월분 매입액 결제"/>
    <x v="4656"/>
    <x v="0"/>
  </r>
  <r>
    <x v="81"/>
    <x v="81"/>
    <s v="(주)더블유피지코리아"/>
    <d v="2023-06-27T00:00:00"/>
    <s v="20230627-7002-12"/>
    <s v="5월분 매입액 결제"/>
    <x v="4657"/>
    <x v="0"/>
  </r>
  <r>
    <x v="81"/>
    <x v="81"/>
    <s v="보인산전"/>
    <d v="2023-06-27T00:00:00"/>
    <s v="20230627-7002-19"/>
    <s v="5월분 매입액 결제"/>
    <x v="4658"/>
    <x v="0"/>
  </r>
  <r>
    <x v="81"/>
    <x v="81"/>
    <s v="(주)샤인프린텍"/>
    <d v="2023-06-27T00:00:00"/>
    <s v="20230627-7002-22"/>
    <s v="5월분 매입액 결제"/>
    <x v="4483"/>
    <x v="0"/>
  </r>
  <r>
    <x v="81"/>
    <x v="81"/>
    <s v="주식회사 세기하이텍"/>
    <d v="2023-06-27T00:00:00"/>
    <s v="20230627-7002-25"/>
    <s v="5월분 매입액 결제"/>
    <x v="4659"/>
    <x v="0"/>
  </r>
  <r>
    <x v="81"/>
    <x v="81"/>
    <s v="(주)씨아이테크아이엔씨"/>
    <d v="2023-06-27T00:00:00"/>
    <s v="20230627-7002-29"/>
    <s v="5월분 매입액 결제"/>
    <x v="1145"/>
    <x v="0"/>
  </r>
  <r>
    <x v="81"/>
    <x v="81"/>
    <s v="(유)씨피전자"/>
    <d v="2023-06-27T00:00:00"/>
    <s v="20230627-7002-30"/>
    <s v="5월분 매입액 결제"/>
    <x v="4660"/>
    <x v="0"/>
  </r>
  <r>
    <x v="81"/>
    <x v="81"/>
    <s v="씬시어전자"/>
    <d v="2023-06-27T00:00:00"/>
    <s v="20230627-7002-32"/>
    <s v="5월분 매입액 결제"/>
    <x v="4661"/>
    <x v="0"/>
  </r>
  <r>
    <x v="81"/>
    <x v="81"/>
    <s v="에이치에스 Solution"/>
    <d v="2023-06-27T00:00:00"/>
    <s v="20230627-7002-34"/>
    <s v="5월분 매입액 결제"/>
    <x v="4574"/>
    <x v="0"/>
  </r>
  <r>
    <x v="81"/>
    <x v="81"/>
    <s v="(주)원반도체"/>
    <d v="2023-06-27T00:00:00"/>
    <s v="20230627-7002-38"/>
    <s v="5월분 매입액 결제"/>
    <x v="3978"/>
    <x v="0"/>
  </r>
  <r>
    <x v="81"/>
    <x v="81"/>
    <s v="(주)위너에코텍"/>
    <d v="2023-06-27T00:00:00"/>
    <s v="20230627-7002-39"/>
    <s v="5월분 매입액 결제"/>
    <x v="4662"/>
    <x v="0"/>
  </r>
  <r>
    <x v="81"/>
    <x v="81"/>
    <s v="유니레즈(주)"/>
    <d v="2023-06-27T00:00:00"/>
    <s v="20230627-7002-40"/>
    <s v="5월분 매입액 결제"/>
    <x v="4663"/>
    <x v="0"/>
  </r>
  <r>
    <x v="81"/>
    <x v="81"/>
    <s v="지와이컨넥터"/>
    <d v="2023-06-27T00:00:00"/>
    <s v="20230627-7002-50"/>
    <s v="5월분 매입액 결제"/>
    <x v="4664"/>
    <x v="0"/>
  </r>
  <r>
    <x v="81"/>
    <x v="81"/>
    <s v="진흥정밀"/>
    <d v="2023-06-27T00:00:00"/>
    <s v="20230627-7002-53"/>
    <s v="5월분 매입액 결제"/>
    <x v="600"/>
    <x v="0"/>
  </r>
  <r>
    <x v="81"/>
    <x v="81"/>
    <s v="주식회사 파워네트"/>
    <d v="2023-06-27T00:00:00"/>
    <s v="20230627-7002-57"/>
    <s v="5월분 매입액 결제"/>
    <x v="2291"/>
    <x v="0"/>
  </r>
  <r>
    <x v="81"/>
    <x v="81"/>
    <s v="(주) 페스앤유"/>
    <d v="2023-06-27T00:00:00"/>
    <s v="20230627-7002-58"/>
    <s v="5월분 매입액 결제"/>
    <x v="4665"/>
    <x v="0"/>
  </r>
  <r>
    <x v="81"/>
    <x v="81"/>
    <s v="(주)폴리테크"/>
    <d v="2023-06-27T00:00:00"/>
    <s v="20230627-7002-59"/>
    <s v="5월분 매입액 결제"/>
    <x v="163"/>
    <x v="0"/>
  </r>
  <r>
    <x v="81"/>
    <x v="81"/>
    <s v="피엠텅스텐"/>
    <d v="2023-06-27T00:00:00"/>
    <s v="20230627-7002-60"/>
    <s v="5월분 매입액 결제"/>
    <x v="4666"/>
    <x v="0"/>
  </r>
  <r>
    <x v="81"/>
    <x v="81"/>
    <s v="(주)한양반도체"/>
    <d v="2023-06-27T00:00:00"/>
    <s v="20230627-7002-65"/>
    <s v="5월분 매입액 결제"/>
    <x v="628"/>
    <x v="0"/>
  </r>
  <r>
    <x v="81"/>
    <x v="81"/>
    <s v="(주)헤르메스전자"/>
    <d v="2023-06-27T00:00:00"/>
    <s v="20230627-7002-66"/>
    <s v="5월분 매입액 결제"/>
    <x v="808"/>
    <x v="0"/>
  </r>
  <r>
    <x v="81"/>
    <x v="81"/>
    <s v="화일조명"/>
    <d v="2023-06-27T00:00:00"/>
    <s v="20230627-7002-68"/>
    <s v="5월분 매입액 결제"/>
    <x v="4667"/>
    <x v="0"/>
  </r>
  <r>
    <x v="81"/>
    <x v="81"/>
    <s v="건웅기계주식회사"/>
    <d v="2023-06-29T00:00:00"/>
    <s v="20230629-4001-5"/>
    <s v="박스 및 포장비(단문형/선박형) 외"/>
    <x v="1"/>
    <x v="2907"/>
  </r>
  <r>
    <x v="81"/>
    <x v="81"/>
    <s v="EJ옵틱스"/>
    <d v="2023-06-30T00:00:00"/>
    <s v="20230630-4003-3"/>
    <s v="LST 성능시험장비"/>
    <x v="1"/>
    <x v="2908"/>
  </r>
  <r>
    <x v="81"/>
    <x v="81"/>
    <s v="관리부"/>
    <d v="2023-06-30T00:00:00"/>
    <s v="20230630-7067-1"/>
    <s v="2분기 매입채무 평가"/>
    <x v="1"/>
    <x v="2909"/>
  </r>
  <r>
    <x v="81"/>
    <x v="81"/>
    <s v="관리부"/>
    <d v="2023-06-30T00:00:00"/>
    <s v="20230630-7067-2"/>
    <s v="2분기 매입채무 평가"/>
    <x v="4668"/>
    <x v="0"/>
  </r>
  <r>
    <x v="81"/>
    <x v="81"/>
    <s v="관리부"/>
    <d v="2023-07-01T00:00:00"/>
    <s v="20230701-7003-1"/>
    <s v="2분기 매입채무 평가 취소"/>
    <x v="1"/>
    <x v="2910"/>
  </r>
  <r>
    <x v="81"/>
    <x v="81"/>
    <s v="관리부"/>
    <d v="2023-07-01T00:00:00"/>
    <s v="20230701-7003-2"/>
    <s v="2분기 매입채무 평가 취소"/>
    <x v="4669"/>
    <x v="0"/>
  </r>
  <r>
    <x v="81"/>
    <x v="81"/>
    <s v="RAYTRONJAPAN"/>
    <d v="2023-07-03T00:00:00"/>
    <s v="20230703-4001-3"/>
    <s v="CHIP(SU7500)-유상사급"/>
    <x v="1"/>
    <x v="2911"/>
  </r>
  <r>
    <x v="81"/>
    <x v="81"/>
    <s v="EPISTAR"/>
    <d v="2023-07-12T00:00:00"/>
    <s v="20230712-4001-3"/>
    <s v="CHIP(ES-CEGHM12A X6)"/>
    <x v="1"/>
    <x v="2912"/>
  </r>
  <r>
    <x v="81"/>
    <x v="81"/>
    <s v="HK XINYUHANG ELECTRONIC"/>
    <d v="2023-07-12T00:00:00"/>
    <s v="20230712-4002-3"/>
    <s v="CHIP LED(17-2102UBGC)"/>
    <x v="1"/>
    <x v="2913"/>
  </r>
  <r>
    <x v="81"/>
    <x v="81"/>
    <s v="믿음상사"/>
    <d v="2023-07-17T00:00:00"/>
    <s v="20230717-4001-3"/>
    <s v="지지대너트(UNC 4-40/6mm)"/>
    <x v="1"/>
    <x v="2914"/>
  </r>
  <r>
    <x v="81"/>
    <x v="81"/>
    <s v="HK XINYUHANG ELECTRONIC"/>
    <d v="2023-07-17T00:00:00"/>
    <s v="20230717-7005-1"/>
    <s v="7월분 매입액 결제"/>
    <x v="4670"/>
    <x v="0"/>
  </r>
  <r>
    <x v="81"/>
    <x v="81"/>
    <s v="RAYTRONJAPAN"/>
    <d v="2023-07-17T00:00:00"/>
    <s v="20230717-7010-1"/>
    <s v="6월분 매입액 결제"/>
    <x v="4671"/>
    <x v="0"/>
  </r>
  <r>
    <x v="81"/>
    <x v="81"/>
    <s v="동화아이엔디(주)"/>
    <d v="2023-07-17T00:00:00"/>
    <s v="20230717-7011-1"/>
    <s v="6월분 매입액 결제"/>
    <x v="4672"/>
    <x v="0"/>
  </r>
  <r>
    <x v="81"/>
    <x v="81"/>
    <s v="X-FAB Semiconductor Foundries"/>
    <d v="2023-07-17T00:00:00"/>
    <s v="20230717-7012-1"/>
    <s v="6월분 매입액 결제"/>
    <x v="4673"/>
    <x v="0"/>
  </r>
  <r>
    <x v="81"/>
    <x v="81"/>
    <s v="건웅기계주식회사"/>
    <d v="2023-07-18T00:00:00"/>
    <s v="20230718-7002-1"/>
    <s v="5월분 매입액 결제"/>
    <x v="4674"/>
    <x v="0"/>
  </r>
  <r>
    <x v="81"/>
    <x v="81"/>
    <s v="(주)대영파츠넷"/>
    <d v="2023-07-18T00:00:00"/>
    <s v="20230718-7002-3"/>
    <s v="5월분 매입액 결제"/>
    <x v="4675"/>
    <x v="0"/>
  </r>
  <r>
    <x v="81"/>
    <x v="81"/>
    <s v="(미사용)두성케이블"/>
    <d v="2023-07-18T00:00:00"/>
    <s v="20230718-7002-4"/>
    <s v="5월분 매입액 결제"/>
    <x v="4676"/>
    <x v="0"/>
  </r>
  <r>
    <x v="81"/>
    <x v="81"/>
    <s v="디에스티반도체"/>
    <d v="2023-07-18T00:00:00"/>
    <s v="20230718-7002-5"/>
    <s v="5월분 매입액 결제"/>
    <x v="4677"/>
    <x v="0"/>
  </r>
  <r>
    <x v="81"/>
    <x v="81"/>
    <s v="(주)미르시스템"/>
    <d v="2023-07-18T00:00:00"/>
    <s v="20230718-7002-6"/>
    <s v="5월분 매입액 결제"/>
    <x v="4678"/>
    <x v="0"/>
  </r>
  <r>
    <x v="81"/>
    <x v="81"/>
    <s v="세광전자금속"/>
    <d v="2023-07-18T00:00:00"/>
    <s v="20230718-7002-8"/>
    <s v="5월분 매입액 결제"/>
    <x v="4679"/>
    <x v="0"/>
  </r>
  <r>
    <x v="81"/>
    <x v="81"/>
    <s v="세원옵틱스(주)"/>
    <d v="2023-07-18T00:00:00"/>
    <s v="20230718-7002-9"/>
    <s v="5월분 매입액 결제"/>
    <x v="1339"/>
    <x v="0"/>
  </r>
  <r>
    <x v="81"/>
    <x v="81"/>
    <s v="주식회사 송백이엔에스"/>
    <d v="2023-07-18T00:00:00"/>
    <s v="20230718-7002-11"/>
    <s v="5월분 매입액 결제"/>
    <x v="4680"/>
    <x v="0"/>
  </r>
  <r>
    <x v="81"/>
    <x v="81"/>
    <s v="씨엔케이트레이딩"/>
    <d v="2023-07-18T00:00:00"/>
    <s v="20230718-7002-12"/>
    <s v="5월분 매입액 결제"/>
    <x v="4681"/>
    <x v="0"/>
  </r>
  <r>
    <x v="81"/>
    <x v="81"/>
    <s v="알엔에스 주식회사"/>
    <d v="2023-07-18T00:00:00"/>
    <s v="20230718-7002-13"/>
    <s v="5월분 매입액 결제"/>
    <x v="4682"/>
    <x v="0"/>
  </r>
  <r>
    <x v="81"/>
    <x v="81"/>
    <s v="(주)RN2테크놀로지"/>
    <d v="2023-07-18T00:00:00"/>
    <s v="20230718-7002-14"/>
    <s v="5월분 매입액 결제"/>
    <x v="4683"/>
    <x v="0"/>
  </r>
  <r>
    <x v="81"/>
    <x v="81"/>
    <s v="(주)에이지광학"/>
    <d v="2023-07-18T00:00:00"/>
    <s v="20230718-7002-15"/>
    <s v="5월분 매입액 결제"/>
    <x v="4684"/>
    <x v="0"/>
  </r>
  <r>
    <x v="81"/>
    <x v="81"/>
    <s v="엠에스테크(MS TECH)"/>
    <d v="2023-07-18T00:00:00"/>
    <s v="20230718-7002-16"/>
    <s v="5월분 매입액 결제"/>
    <x v="4685"/>
    <x v="0"/>
  </r>
  <r>
    <x v="81"/>
    <x v="81"/>
    <s v="(주)용비통상"/>
    <d v="2023-07-18T00:00:00"/>
    <s v="20230718-7002-17"/>
    <s v="5월분 매입액 결제"/>
    <x v="399"/>
    <x v="0"/>
  </r>
  <r>
    <x v="81"/>
    <x v="81"/>
    <s v="우명전자산업"/>
    <d v="2023-07-18T00:00:00"/>
    <s v="20230718-7002-18"/>
    <s v="5월분 매입액 결제"/>
    <x v="4686"/>
    <x v="0"/>
  </r>
  <r>
    <x v="81"/>
    <x v="81"/>
    <s v="주식회사 케이태우"/>
    <d v="2023-07-18T00:00:00"/>
    <s v="20230718-7002-20"/>
    <s v="5월분 매입액 결제"/>
    <x v="4687"/>
    <x v="0"/>
  </r>
  <r>
    <x v="81"/>
    <x v="81"/>
    <s v="(주)한국알루미늄"/>
    <d v="2023-07-18T00:00:00"/>
    <s v="20230718-7002-21"/>
    <s v="5월분 매입액 결제"/>
    <x v="4688"/>
    <x v="0"/>
  </r>
  <r>
    <x v="81"/>
    <x v="81"/>
    <s v="(주)한양반도체"/>
    <d v="2023-07-24T00:00:00"/>
    <s v="20230724-4001-3"/>
    <s v="사각지지대(CDU10/2MM)"/>
    <x v="1"/>
    <x v="159"/>
  </r>
  <r>
    <x v="81"/>
    <x v="81"/>
    <s v="광전자(주)"/>
    <d v="2023-07-24T00:00:00"/>
    <s v="20230724-4002-3"/>
    <s v="CHIP(OPA9451) 외"/>
    <x v="1"/>
    <x v="2915"/>
  </r>
  <r>
    <x v="81"/>
    <x v="81"/>
    <s v="(주)원반도체"/>
    <d v="2023-07-25T00:00:00"/>
    <s v="20230725-4002-3"/>
    <s v="LED(W57M3311-U)-GREEN 외"/>
    <x v="1"/>
    <x v="2710"/>
  </r>
  <r>
    <x v="81"/>
    <x v="81"/>
    <s v="전라아크릴"/>
    <d v="2023-07-25T00:00:00"/>
    <s v="20230725-4004-3"/>
    <s v="아크릴 스페이서(30*20*3T)"/>
    <x v="1"/>
    <x v="296"/>
  </r>
  <r>
    <x v="81"/>
    <x v="81"/>
    <s v="지와이컨넥터"/>
    <d v="2023-07-25T00:00:00"/>
    <s v="20230725-4005-5"/>
    <s v="CABLE(20022HS-0424-500R) 외"/>
    <x v="1"/>
    <x v="2916"/>
  </r>
  <r>
    <x v="81"/>
    <x v="81"/>
    <s v="진흥정밀"/>
    <d v="2023-07-25T00:00:00"/>
    <s v="20230725-4006-3"/>
    <s v="SHAFT(5Φ*15mm-1.4Φ) 외"/>
    <x v="1"/>
    <x v="2917"/>
  </r>
  <r>
    <x v="81"/>
    <x v="81"/>
    <s v="(주)이송이엠씨"/>
    <d v="2023-07-25T00:00:00"/>
    <s v="20230725-4013-3"/>
    <s v="MW Absorber(MDS64242814)"/>
    <x v="1"/>
    <x v="2740"/>
  </r>
  <r>
    <x v="81"/>
    <x v="81"/>
    <s v="금아전자"/>
    <d v="2023-07-25T00:00:00"/>
    <s v="20230725-4014-2"/>
    <s v="External-T-01(AL-CASE TYPE-B) 외"/>
    <x v="1"/>
    <x v="2918"/>
  </r>
  <r>
    <x v="81"/>
    <x v="81"/>
    <s v="금아전자"/>
    <d v="2023-07-25T00:00:00"/>
    <s v="20230725-4014-5"/>
    <s v="External-T-01(AL-CASE TYPE-B) 외"/>
    <x v="1"/>
    <x v="2919"/>
  </r>
  <r>
    <x v="81"/>
    <x v="81"/>
    <s v="동화아이엔디(주)"/>
    <d v="2023-07-25T00:00:00"/>
    <s v="20230725-4016-3"/>
    <s v="CHIP(PR7A96M) 외"/>
    <x v="1"/>
    <x v="2920"/>
  </r>
  <r>
    <x v="81"/>
    <x v="81"/>
    <s v="보인산전"/>
    <d v="2023-07-25T00:00:00"/>
    <s v="20230725-4017-2"/>
    <s v="20117WS-02 도색 외"/>
    <x v="1"/>
    <x v="2921"/>
  </r>
  <r>
    <x v="81"/>
    <x v="81"/>
    <s v="보인산전"/>
    <d v="2023-07-25T00:00:00"/>
    <s v="20230725-4017-5"/>
    <s v="20117WS-02 도색 외"/>
    <x v="1"/>
    <x v="2922"/>
  </r>
  <r>
    <x v="81"/>
    <x v="81"/>
    <s v="럭스피아㈜ 전주지점"/>
    <d v="2023-07-25T00:00:00"/>
    <s v="20230725-4018-3"/>
    <s v="CHIP LED(3528/WHITE/430~580mc) 외"/>
    <x v="1"/>
    <x v="2923"/>
  </r>
  <r>
    <x v="81"/>
    <x v="81"/>
    <s v="알엔에스 주식회사"/>
    <d v="2023-07-25T00:00:00"/>
    <s v="20230725-4019-3"/>
    <s v="PCB(OD30M1-2P)_Rev.C 외"/>
    <x v="1"/>
    <x v="2924"/>
  </r>
  <r>
    <x v="81"/>
    <x v="81"/>
    <s v="에이엘케이(ALK INC)"/>
    <d v="2023-07-25T00:00:00"/>
    <s v="20230725-4020-3"/>
    <s v="CHIP(AOC-109YGSA) 외"/>
    <x v="1"/>
    <x v="2925"/>
  </r>
  <r>
    <x v="81"/>
    <x v="81"/>
    <s v="(주)RN2테크놀로지"/>
    <d v="2023-07-25T00:00:00"/>
    <s v="20230725-4021-3"/>
    <s v="PCB(OPI16CFF-H/CERAMIC)"/>
    <x v="1"/>
    <x v="1551"/>
  </r>
  <r>
    <x v="81"/>
    <x v="81"/>
    <s v="(주)위너에코텍"/>
    <d v="2023-07-25T00:00:00"/>
    <s v="20230725-4024-3"/>
    <s v="CASE(UV SENSOR) 외"/>
    <x v="1"/>
    <x v="2926"/>
  </r>
  <r>
    <x v="81"/>
    <x v="81"/>
    <s v="(주)에이지광학"/>
    <d v="2023-07-25T00:00:00"/>
    <s v="20230725-4025-3"/>
    <s v="C Lens1 AR 외"/>
    <x v="1"/>
    <x v="2927"/>
  </r>
  <r>
    <x v="81"/>
    <x v="81"/>
    <s v="(주) 페스앤유"/>
    <d v="2023-07-25T00:00:00"/>
    <s v="20230725-4026-3"/>
    <s v="CONNECTOR(K500026-04)"/>
    <x v="1"/>
    <x v="1050"/>
  </r>
  <r>
    <x v="81"/>
    <x v="81"/>
    <s v="주식회사 필텍"/>
    <d v="2023-07-25T00:00:00"/>
    <s v="20230725-4029-3"/>
    <s v="LED MODULE(AMOST-20-FGD)"/>
    <x v="1"/>
    <x v="2928"/>
  </r>
  <r>
    <x v="81"/>
    <x v="81"/>
    <s v="대명금속"/>
    <d v="2023-07-25T00:00:00"/>
    <s v="20230725-4030-3"/>
    <s v="태핑볼트(둥근머리,M4*35) 외"/>
    <x v="1"/>
    <x v="2929"/>
  </r>
  <r>
    <x v="81"/>
    <x v="81"/>
    <s v="우진ACT 호남지사"/>
    <d v="2023-07-25T00:00:00"/>
    <s v="20230725-4032-5"/>
    <s v="BUBBLE(50*100/기본사양) 외"/>
    <x v="1"/>
    <x v="2930"/>
  </r>
  <r>
    <x v="81"/>
    <x v="81"/>
    <s v="(주)지브이피"/>
    <d v="2023-07-25T00:00:00"/>
    <s v="20230725-4035-3"/>
    <s v="형광체(GNYAG-3557) 외"/>
    <x v="1"/>
    <x v="2931"/>
  </r>
  <r>
    <x v="81"/>
    <x v="81"/>
    <s v="씨엔케이트레이딩"/>
    <d v="2023-07-25T00:00:00"/>
    <s v="20230725-4036-3"/>
    <s v="CHIP-LED(FM-B2020RGBA-HG) 외"/>
    <x v="1"/>
    <x v="2932"/>
  </r>
  <r>
    <x v="81"/>
    <x v="81"/>
    <s v="세기정밀"/>
    <d v="2023-07-25T00:00:00"/>
    <s v="20230725-4039-3"/>
    <s v="L/F(TW28UP)-V1,V1F 외"/>
    <x v="1"/>
    <x v="2933"/>
  </r>
  <r>
    <x v="81"/>
    <x v="81"/>
    <s v="대한플러스전자(주)"/>
    <d v="2023-07-25T00:00:00"/>
    <s v="20230725-4040-3"/>
    <s v="FET(APM4953KC) 외"/>
    <x v="1"/>
    <x v="2564"/>
  </r>
  <r>
    <x v="81"/>
    <x v="81"/>
    <s v="(주)상지기술"/>
    <d v="2023-07-25T00:00:00"/>
    <s v="20230725-4041-3"/>
    <s v="SMPS(PSJ-36120QR VC)"/>
    <x v="1"/>
    <x v="908"/>
  </r>
  <r>
    <x v="81"/>
    <x v="81"/>
    <s v="이비테크(주)_조명"/>
    <d v="2023-07-25T00:00:00"/>
    <s v="20230725-4042-5"/>
    <s v="파이프펜던트(600mm)"/>
    <x v="1"/>
    <x v="2934"/>
  </r>
  <r>
    <x v="81"/>
    <x v="81"/>
    <s v="휴로테크"/>
    <d v="2023-07-25T00:00:00"/>
    <s v="20230725-4043-3"/>
    <s v="IR FILTER(670nm)-0.7t"/>
    <x v="1"/>
    <x v="2935"/>
  </r>
  <r>
    <x v="81"/>
    <x v="81"/>
    <s v="(주)에스지라이트"/>
    <d v="2023-07-25T00:00:00"/>
    <s v="20230725-4044-3"/>
    <s v="외함(해쎄중형_LG 5구)"/>
    <x v="1"/>
    <x v="575"/>
  </r>
  <r>
    <x v="81"/>
    <x v="81"/>
    <s v="씬시어전자"/>
    <d v="2023-07-25T00:00:00"/>
    <s v="20230725-4045-5"/>
    <s v="LED모듈 SAMPLE 외"/>
    <x v="1"/>
    <x v="2936"/>
  </r>
  <r>
    <x v="81"/>
    <x v="81"/>
    <s v="우명전자산업"/>
    <d v="2023-07-25T00:00:00"/>
    <s v="20230725-4047-3"/>
    <s v="PCB(EL5908_RC) 외"/>
    <x v="1"/>
    <x v="2937"/>
  </r>
  <r>
    <x v="81"/>
    <x v="81"/>
    <s v="지와이테크(GY TECH)"/>
    <d v="2023-07-25T00:00:00"/>
    <s v="20230725-4050-3"/>
    <s v="METAL PCB(OL44GLF-1CH)_Rev. 외"/>
    <x v="1"/>
    <x v="2938"/>
  </r>
  <r>
    <x v="81"/>
    <x v="81"/>
    <s v="(주)선일일렉콤"/>
    <d v="2023-07-25T00:00:00"/>
    <s v="20230725-4053-3"/>
    <s v="ODTDL-0615D57K(W)"/>
    <x v="1"/>
    <x v="2939"/>
  </r>
  <r>
    <x v="81"/>
    <x v="81"/>
    <s v="주식회사 그린텍"/>
    <d v="2023-07-25T00:00:00"/>
    <s v="20230725-4056-3"/>
    <s v="PCB(SU7500CSP)_Rev.C 외"/>
    <x v="1"/>
    <x v="2940"/>
  </r>
  <r>
    <x v="81"/>
    <x v="81"/>
    <s v="(주)큐에스아이"/>
    <d v="2023-07-25T00:00:00"/>
    <s v="20230725-4057-3"/>
    <s v="L/D(QL65D7SC-L) 외"/>
    <x v="1"/>
    <x v="2941"/>
  </r>
  <r>
    <x v="81"/>
    <x v="81"/>
    <s v="세광전자금속"/>
    <d v="2023-07-25T00:00:00"/>
    <s v="20230725-4058-3"/>
    <s v="LEAD PIN(4.7mm) 외"/>
    <x v="1"/>
    <x v="2878"/>
  </r>
  <r>
    <x v="81"/>
    <x v="81"/>
    <s v="(주)헤르메스전자"/>
    <d v="2023-07-25T00:00:00"/>
    <s v="20230725-4059-5"/>
    <s v="주사기용 CAP 외"/>
    <x v="1"/>
    <x v="2942"/>
  </r>
  <r>
    <x v="81"/>
    <x v="81"/>
    <s v="주식회사 케이태우"/>
    <d v="2023-07-25T00:00:00"/>
    <s v="20230725-4061-3"/>
    <s v="HOLDER(OL44GLF-1CH) 외"/>
    <x v="1"/>
    <x v="2943"/>
  </r>
  <r>
    <x v="81"/>
    <x v="81"/>
    <s v="주식회사 케이태우"/>
    <d v="2023-07-25T00:00:00"/>
    <s v="20230725-4061-6"/>
    <s v="금형(토너량 검출센서/렌즈) 외 - 잔금"/>
    <x v="1"/>
    <x v="2944"/>
  </r>
  <r>
    <x v="81"/>
    <x v="81"/>
    <s v="(주)신화테크"/>
    <d v="2023-07-25T00:00:00"/>
    <s v="20230725-4062-3"/>
    <s v="HOUSING(PM SENSOR/커넥터타입)"/>
    <x v="1"/>
    <x v="353"/>
  </r>
  <r>
    <x v="81"/>
    <x v="81"/>
    <s v="하이솔이엠 주식회사"/>
    <d v="2023-07-25T00:00:00"/>
    <s v="20230725-4063-3"/>
    <s v="CMC(230H-O-4027B) 외"/>
    <x v="1"/>
    <x v="2945"/>
  </r>
  <r>
    <x v="81"/>
    <x v="81"/>
    <s v="한국신광마이크로애렉트로닉스㈜"/>
    <d v="2023-07-25T00:00:00"/>
    <s v="20230725-4064-3"/>
    <s v="STEM(TO-46RB) 외"/>
    <x v="1"/>
    <x v="2946"/>
  </r>
  <r>
    <x v="81"/>
    <x v="81"/>
    <s v="주식회사 천인"/>
    <d v="2023-07-25T00:00:00"/>
    <s v="20230725-4068-3"/>
    <s v="CABLE(5구_병렬/13M)"/>
    <x v="1"/>
    <x v="2947"/>
  </r>
  <r>
    <x v="81"/>
    <x v="81"/>
    <s v="(주)용비통상"/>
    <d v="2023-07-25T00:00:00"/>
    <s v="20230725-4071-3"/>
    <s v="LOCTITE ABLESTIK(84-1LMISR4K)"/>
    <x v="1"/>
    <x v="2632"/>
  </r>
  <r>
    <x v="81"/>
    <x v="81"/>
    <s v="에이치에스 Solution"/>
    <d v="2023-07-25T00:00:00"/>
    <s v="20230725-4075-3"/>
    <s v="SOLDER CREAM(OM353 SAC305 T4)"/>
    <x v="1"/>
    <x v="2763"/>
  </r>
  <r>
    <x v="81"/>
    <x v="81"/>
    <s v="씬시어전자"/>
    <d v="2023-07-25T00:00:00"/>
    <s v="20230725-4077-3"/>
    <s v="IC(MAX4452EUK+T) 외"/>
    <x v="1"/>
    <x v="2948"/>
  </r>
  <r>
    <x v="81"/>
    <x v="81"/>
    <s v="주식회사 그린텍"/>
    <d v="2023-07-25T00:00:00"/>
    <s v="20230725-7007-1"/>
    <s v="5월분 매입액 결제"/>
    <x v="4689"/>
    <x v="0"/>
  </r>
  <r>
    <x v="81"/>
    <x v="81"/>
    <s v="구미에이테크솔루션(주)"/>
    <d v="2023-07-25T00:00:00"/>
    <s v="20230725-7007-2"/>
    <s v="5월분 매입액 결제"/>
    <x v="4536"/>
    <x v="0"/>
  </r>
  <r>
    <x v="81"/>
    <x v="81"/>
    <s v="하이솔이엠 주식회사"/>
    <d v="2023-07-25T00:00:00"/>
    <s v="20230725-7007-3"/>
    <s v="5월분 매입액 결제"/>
    <x v="4690"/>
    <x v="0"/>
  </r>
  <r>
    <x v="81"/>
    <x v="81"/>
    <s v="세기정밀"/>
    <d v="2023-07-25T00:00:00"/>
    <s v="20230725-7007-5"/>
    <s v="5월분 매입액 결제"/>
    <x v="4691"/>
    <x v="0"/>
  </r>
  <r>
    <x v="81"/>
    <x v="81"/>
    <s v="이비테크(주)_조명"/>
    <d v="2023-07-25T00:00:00"/>
    <s v="20230725-7007-6"/>
    <s v="5월분 매입액 결제"/>
    <x v="4692"/>
    <x v="0"/>
  </r>
  <r>
    <x v="81"/>
    <x v="81"/>
    <s v="지와이테크(GY TECH)"/>
    <d v="2023-07-25T00:00:00"/>
    <s v="20230725-7007-8"/>
    <s v="5월분 매입액 결제"/>
    <x v="4693"/>
    <x v="0"/>
  </r>
  <r>
    <x v="81"/>
    <x v="81"/>
    <s v="(주)큐에스아이"/>
    <d v="2023-07-25T00:00:00"/>
    <s v="20230725-7007-10"/>
    <s v="5월분 매입액 결제"/>
    <x v="4506"/>
    <x v="0"/>
  </r>
  <r>
    <x v="81"/>
    <x v="81"/>
    <s v="한국신광마이크로애렉트로닉스㈜"/>
    <d v="2023-07-25T00:00:00"/>
    <s v="20230725-7007-11"/>
    <s v="5월분 매입액 결제"/>
    <x v="4694"/>
    <x v="0"/>
  </r>
  <r>
    <x v="81"/>
    <x v="81"/>
    <s v="(유)씨피전자"/>
    <d v="2023-07-26T00:00:00"/>
    <s v="20230726-4002-2"/>
    <s v="203840007001-P1 외"/>
    <x v="1"/>
    <x v="2949"/>
  </r>
  <r>
    <x v="81"/>
    <x v="81"/>
    <s v="주식회사 다이테크"/>
    <d v="2023-07-26T00:00:00"/>
    <s v="20230726-4003-3"/>
    <s v="OP30TMF-2 외"/>
    <x v="1"/>
    <x v="2950"/>
  </r>
  <r>
    <x v="81"/>
    <x v="81"/>
    <s v="(주)한국알루미늄"/>
    <d v="2023-07-26T00:00:00"/>
    <s v="20230726-4004-5"/>
    <s v="운송비(AL CASE)"/>
    <x v="1"/>
    <x v="2951"/>
  </r>
  <r>
    <x v="81"/>
    <x v="81"/>
    <s v="주식회사 송백이엔에스"/>
    <d v="2023-07-26T00:00:00"/>
    <s v="20230726-4005-2"/>
    <s v="OL85NLD-R4"/>
    <x v="1"/>
    <x v="2952"/>
  </r>
  <r>
    <x v="81"/>
    <x v="81"/>
    <s v="주식회사 송백이엔에스"/>
    <d v="2023-07-26T00:00:00"/>
    <s v="20230726-4005-5"/>
    <s v="OL85NLD-R4"/>
    <x v="1"/>
    <x v="926"/>
  </r>
  <r>
    <x v="81"/>
    <x v="81"/>
    <s v="디에스티반도체"/>
    <d v="2023-07-26T00:00:00"/>
    <s v="20230726-4009-3"/>
    <s v="SAW WAFER(SU7500) 외"/>
    <x v="1"/>
    <x v="2953"/>
  </r>
  <r>
    <x v="81"/>
    <x v="81"/>
    <s v="주식회사 심텍"/>
    <d v="2023-07-26T00:00:00"/>
    <s v="20230726-4010-3"/>
    <s v="WAFER(20022WS-04)"/>
    <x v="1"/>
    <x v="2954"/>
  </r>
  <r>
    <x v="81"/>
    <x v="81"/>
    <s v="주식회사 거성정밀"/>
    <d v="2023-07-27T00:00:00"/>
    <s v="20230727-7004-1"/>
    <s v="6월분 매입액 결제"/>
    <x v="4695"/>
    <x v="0"/>
  </r>
  <r>
    <x v="81"/>
    <x v="81"/>
    <s v="광전자(주)"/>
    <d v="2023-07-27T00:00:00"/>
    <s v="20230727-7004-3"/>
    <s v="6월분 매입액 결제"/>
    <x v="4696"/>
    <x v="0"/>
  </r>
  <r>
    <x v="81"/>
    <x v="81"/>
    <s v="금아전자"/>
    <d v="2023-07-27T00:00:00"/>
    <s v="20230727-7004-4"/>
    <s v="6월분 매입액 결제"/>
    <x v="4697"/>
    <x v="0"/>
  </r>
  <r>
    <x v="81"/>
    <x v="81"/>
    <s v="주식회사 남광스틸"/>
    <d v="2023-07-27T00:00:00"/>
    <s v="20230727-7004-5"/>
    <s v="6월분 매입액 결제"/>
    <x v="280"/>
    <x v="0"/>
  </r>
  <r>
    <x v="81"/>
    <x v="81"/>
    <s v="주식회사 다이테크"/>
    <d v="2023-07-27T00:00:00"/>
    <s v="20230727-7004-8"/>
    <s v="6월분 매입액 결제"/>
    <x v="4698"/>
    <x v="0"/>
  </r>
  <r>
    <x v="81"/>
    <x v="81"/>
    <s v="대명금속"/>
    <d v="2023-07-27T00:00:00"/>
    <s v="20230727-7004-9"/>
    <s v="6월분 매입액 결제"/>
    <x v="549"/>
    <x v="0"/>
  </r>
  <r>
    <x v="81"/>
    <x v="81"/>
    <s v="디에스티반도체"/>
    <d v="2023-07-27T00:00:00"/>
    <s v="20230727-7004-14"/>
    <s v="6월분 매입액 결제"/>
    <x v="281"/>
    <x v="0"/>
  </r>
  <r>
    <x v="81"/>
    <x v="81"/>
    <s v="보인산전"/>
    <d v="2023-07-27T00:00:00"/>
    <s v="20230727-7004-17"/>
    <s v="6월분 매입액 결제"/>
    <x v="4699"/>
    <x v="0"/>
  </r>
  <r>
    <x v="81"/>
    <x v="81"/>
    <s v="세광전자금속"/>
    <d v="2023-07-27T00:00:00"/>
    <s v="20230727-7004-22"/>
    <s v="6월분 매입액 결제"/>
    <x v="4515"/>
    <x v="0"/>
  </r>
  <r>
    <x v="81"/>
    <x v="81"/>
    <s v="세원옵틱스(주)"/>
    <d v="2023-07-27T00:00:00"/>
    <s v="20230727-7004-24"/>
    <s v="6월분 매입액 결제"/>
    <x v="1145"/>
    <x v="0"/>
  </r>
  <r>
    <x v="81"/>
    <x v="81"/>
    <s v="스마트론파워(주)"/>
    <d v="2023-07-27T00:00:00"/>
    <s v="20230727-7004-27"/>
    <s v="6월분 매입액 결제"/>
    <x v="4244"/>
    <x v="0"/>
  </r>
  <r>
    <x v="81"/>
    <x v="81"/>
    <s v="(유)씨피전자"/>
    <d v="2023-07-27T00:00:00"/>
    <s v="20230727-7004-31"/>
    <s v="6월분 매입액 결제"/>
    <x v="4700"/>
    <x v="0"/>
  </r>
  <r>
    <x v="81"/>
    <x v="81"/>
    <s v="우진ACT 호남지사"/>
    <d v="2023-07-27T00:00:00"/>
    <s v="20230727-7004-38"/>
    <s v="6월분 매입액 결제"/>
    <x v="4701"/>
    <x v="0"/>
  </r>
  <r>
    <x v="81"/>
    <x v="81"/>
    <s v="(주)은평조명"/>
    <d v="2023-07-27T00:00:00"/>
    <s v="20230727-7004-41"/>
    <s v="6월분 매입액 결제"/>
    <x v="4702"/>
    <x v="0"/>
  </r>
  <r>
    <x v="81"/>
    <x v="81"/>
    <s v="이엔시스"/>
    <d v="2023-07-27T00:00:00"/>
    <s v="20230727-7004-42"/>
    <s v="6월분 매입액 결제"/>
    <x v="4567"/>
    <x v="0"/>
  </r>
  <r>
    <x v="81"/>
    <x v="81"/>
    <s v="제이에스테크"/>
    <d v="2023-07-27T00:00:00"/>
    <s v="20230727-7004-50"/>
    <s v="6월분 매입액 결제"/>
    <x v="955"/>
    <x v="0"/>
  </r>
  <r>
    <x v="81"/>
    <x v="81"/>
    <s v="지와이컨넥터"/>
    <d v="2023-07-27T00:00:00"/>
    <s v="20230727-7004-52"/>
    <s v="6월분 매입액 결제"/>
    <x v="4703"/>
    <x v="0"/>
  </r>
  <r>
    <x v="81"/>
    <x v="81"/>
    <s v="진흥정밀"/>
    <d v="2023-07-27T00:00:00"/>
    <s v="20230727-7004-55"/>
    <s v="6월분 매입액 결제"/>
    <x v="4704"/>
    <x v="0"/>
  </r>
  <r>
    <x v="81"/>
    <x v="81"/>
    <s v="(주)폴리테크"/>
    <d v="2023-07-27T00:00:00"/>
    <s v="20230727-7004-59"/>
    <s v="6월분 매입액 결제"/>
    <x v="1042"/>
    <x v="0"/>
  </r>
  <r>
    <x v="81"/>
    <x v="81"/>
    <s v="(주)한국알루미늄"/>
    <d v="2023-07-27T00:00:00"/>
    <s v="20230727-7004-60"/>
    <s v="6월분 매입액 결제"/>
    <x v="4705"/>
    <x v="0"/>
  </r>
  <r>
    <x v="81"/>
    <x v="81"/>
    <s v="휴로테크"/>
    <d v="2023-07-27T00:00:00"/>
    <s v="20230727-7004-63"/>
    <s v="6월분 매입액 결제"/>
    <x v="781"/>
    <x v="0"/>
  </r>
  <r>
    <x v="81"/>
    <x v="81"/>
    <s v="건웅기계주식회사"/>
    <d v="2023-07-28T00:00:00"/>
    <s v="20230728-4001-5"/>
    <s v="박스 및 포장비(양문형) 외"/>
    <x v="1"/>
    <x v="2955"/>
  </r>
  <r>
    <x v="81"/>
    <x v="81"/>
    <s v="RAYTRONJAPAN"/>
    <d v="2023-07-31T00:00:00"/>
    <s v="20230731-4003-3"/>
    <s v="CHIP(SU7500)-유상사급"/>
    <x v="1"/>
    <x v="2956"/>
  </r>
  <r>
    <x v="81"/>
    <x v="81"/>
    <s v="NATEC"/>
    <d v="2023-08-03T00:00:00"/>
    <s v="20230803-4001-3"/>
    <s v="CHIP(ES-SASFPN14/38-43-48mW)"/>
    <x v="1"/>
    <x v="2957"/>
  </r>
  <r>
    <x v="81"/>
    <x v="81"/>
    <s v="RAYTRONJAPAN"/>
    <d v="2023-08-04T00:00:00"/>
    <s v="20230804-4001-3"/>
    <s v="CONNECTOR(B7B-ZR-SM4-TFT)"/>
    <x v="1"/>
    <x v="2958"/>
  </r>
  <r>
    <x v="81"/>
    <x v="81"/>
    <s v="건웅기계주식회사"/>
    <d v="2023-08-11T00:00:00"/>
    <s v="20230811-7001-1"/>
    <s v="6월분 매입액 결제"/>
    <x v="4706"/>
    <x v="0"/>
  </r>
  <r>
    <x v="81"/>
    <x v="81"/>
    <s v="(주)선일일렉콤"/>
    <d v="2023-08-11T00:00:00"/>
    <s v="20230811-7001-3"/>
    <s v="6월분 매입액 결제"/>
    <x v="4707"/>
    <x v="0"/>
  </r>
  <r>
    <x v="81"/>
    <x v="81"/>
    <s v="씬시어전자"/>
    <d v="2023-08-11T00:00:00"/>
    <s v="20230811-7001-4"/>
    <s v="6월분 매입액 결제"/>
    <x v="4708"/>
    <x v="0"/>
  </r>
  <r>
    <x v="81"/>
    <x v="81"/>
    <s v="(주)RN2테크놀로지"/>
    <d v="2023-08-11T00:00:00"/>
    <s v="20230811-7001-6"/>
    <s v="6월분 매입액 결제"/>
    <x v="1205"/>
    <x v="0"/>
  </r>
  <r>
    <x v="81"/>
    <x v="81"/>
    <s v="엠에스테크(MS TECH)"/>
    <d v="2023-08-11T00:00:00"/>
    <s v="20230811-7001-7"/>
    <s v="6월분 매입액 결제"/>
    <x v="4709"/>
    <x v="0"/>
  </r>
  <r>
    <x v="81"/>
    <x v="81"/>
    <s v="(주)용비통상"/>
    <d v="2023-08-11T00:00:00"/>
    <s v="20230811-7001-8"/>
    <s v="6월분 매입액 결제"/>
    <x v="4710"/>
    <x v="0"/>
  </r>
  <r>
    <x v="81"/>
    <x v="81"/>
    <s v="우명전자산업"/>
    <d v="2023-08-11T00:00:00"/>
    <s v="20230811-7001-9"/>
    <s v="6월분 매입액 결제"/>
    <x v="4711"/>
    <x v="0"/>
  </r>
  <r>
    <x v="81"/>
    <x v="81"/>
    <s v="(주)위너에코텍"/>
    <d v="2023-08-11T00:00:00"/>
    <s v="20230811-7001-10"/>
    <s v="6월분 매입액 결제"/>
    <x v="4712"/>
    <x v="0"/>
  </r>
  <r>
    <x v="81"/>
    <x v="81"/>
    <s v="(주)지브이피"/>
    <d v="2023-08-11T00:00:00"/>
    <s v="20230811-7001-11"/>
    <s v="6월분 매입액 결제"/>
    <x v="4475"/>
    <x v="0"/>
  </r>
  <r>
    <x v="81"/>
    <x v="81"/>
    <s v="주식회사 케이태우"/>
    <d v="2023-08-11T00:00:00"/>
    <s v="20230811-7001-12"/>
    <s v="6월분 매입액 결제"/>
    <x v="4713"/>
    <x v="0"/>
  </r>
  <r>
    <x v="81"/>
    <x v="81"/>
    <s v="RAYTRONJAPAN"/>
    <d v="2023-08-16T00:00:00"/>
    <s v="20230816-7008-1"/>
    <s v="7월분 매입액 결제"/>
    <x v="4714"/>
    <x v="0"/>
  </r>
  <r>
    <x v="81"/>
    <x v="81"/>
    <s v="동화아이엔디(주)"/>
    <d v="2023-08-16T00:00:00"/>
    <s v="20230816-7009-1"/>
    <s v="7월분 매입액 결제"/>
    <x v="4715"/>
    <x v="0"/>
  </r>
  <r>
    <x v="81"/>
    <x v="81"/>
    <s v="EPISTAR"/>
    <d v="2023-08-16T00:00:00"/>
    <s v="20230816-7010-1"/>
    <s v="7월분 매입액 결제"/>
    <x v="4716"/>
    <x v="0"/>
  </r>
  <r>
    <x v="81"/>
    <x v="81"/>
    <s v="RAYTRONJAPAN"/>
    <d v="2023-08-22T00:00:00"/>
    <s v="20230822-4002-3"/>
    <s v="CHIP-PTR(OP9D47)"/>
    <x v="1"/>
    <x v="2959"/>
  </r>
  <r>
    <x v="81"/>
    <x v="81"/>
    <s v="광전자(주)"/>
    <d v="2023-08-23T00:00:00"/>
    <s v="20230823-4001-3"/>
    <s v="CHIP(OPA9448H) 외"/>
    <x v="1"/>
    <x v="2960"/>
  </r>
  <r>
    <x v="81"/>
    <x v="81"/>
    <s v="주식회사 다이테크"/>
    <d v="2023-08-25T00:00:00"/>
    <s v="20230825-4001-3"/>
    <s v="SAW FILTER(OGR/OMD) 외"/>
    <x v="1"/>
    <x v="2961"/>
  </r>
  <r>
    <x v="81"/>
    <x v="81"/>
    <s v="진흥정밀"/>
    <d v="2023-08-25T00:00:00"/>
    <s v="20230825-4002-3"/>
    <s v="SHAFT(5Φ*11mm-1.4Φ) 외"/>
    <x v="1"/>
    <x v="1459"/>
  </r>
  <r>
    <x v="81"/>
    <x v="81"/>
    <s v="지와이컨넥터"/>
    <d v="2023-08-25T00:00:00"/>
    <s v="20230825-4005-5"/>
    <s v="HARNESS(12505HS-1526-200MM) 외"/>
    <x v="1"/>
    <x v="2962"/>
  </r>
  <r>
    <x v="81"/>
    <x v="81"/>
    <s v="주식회사 그린텍"/>
    <d v="2023-08-25T00:00:00"/>
    <s v="20230825-4006-5"/>
    <s v="PCB(OGR-101P/Rev.F)_SAMPLE"/>
    <x v="1"/>
    <x v="2963"/>
  </r>
  <r>
    <x v="81"/>
    <x v="81"/>
    <s v="(주)지브이피"/>
    <d v="2023-08-25T00:00:00"/>
    <s v="20230825-4007-3"/>
    <s v="형광체(GNYAG-3557) 외"/>
    <x v="1"/>
    <x v="2964"/>
  </r>
  <r>
    <x v="81"/>
    <x v="81"/>
    <s v="주식회사 심텍"/>
    <d v="2023-08-25T00:00:00"/>
    <s v="20230825-4010-3"/>
    <s v="WAFER(20022WS-04)"/>
    <x v="1"/>
    <x v="1362"/>
  </r>
  <r>
    <x v="81"/>
    <x v="81"/>
    <s v="(주)폴리테크"/>
    <d v="2023-08-25T00:00:00"/>
    <s v="20230825-4011-3"/>
    <s v="Epoxy(PT-1288CLT_50cc Silinge)"/>
    <x v="1"/>
    <x v="2482"/>
  </r>
  <r>
    <x v="81"/>
    <x v="81"/>
    <s v="세기정밀"/>
    <d v="2023-08-25T00:00:00"/>
    <s v="20230825-4012-3"/>
    <s v="L/F(DUAL SLS 10UP)-V2 외"/>
    <x v="1"/>
    <x v="2965"/>
  </r>
  <r>
    <x v="81"/>
    <x v="81"/>
    <s v="대한플러스전자(주)"/>
    <d v="2023-08-25T00:00:00"/>
    <s v="20230825-4015-3"/>
    <s v="FET(APM4953KC) 외"/>
    <x v="1"/>
    <x v="2966"/>
  </r>
  <r>
    <x v="81"/>
    <x v="81"/>
    <s v="(주)헤르메스전자"/>
    <d v="2023-08-25T00:00:00"/>
    <s v="20230825-4017-5"/>
    <s v="PROBE PIN(GSS135-M) 외"/>
    <x v="1"/>
    <x v="2967"/>
  </r>
  <r>
    <x v="81"/>
    <x v="81"/>
    <s v="알엔에스 주식회사"/>
    <d v="2023-08-25T00:00:00"/>
    <s v="20230825-4019-5"/>
    <s v="PCB(OSD-1011M)_샘플"/>
    <x v="1"/>
    <x v="2968"/>
  </r>
  <r>
    <x v="81"/>
    <x v="81"/>
    <s v="(주)유진플라스틱"/>
    <d v="2023-08-25T00:00:00"/>
    <s v="20230825-4020-3"/>
    <s v="PC FILTER(13.75*2045mm) 외"/>
    <x v="1"/>
    <x v="2969"/>
  </r>
  <r>
    <x v="81"/>
    <x v="81"/>
    <s v="(주)씨아이테크아이엔씨"/>
    <d v="2023-08-25T00:00:00"/>
    <s v="20230825-4022-3"/>
    <s v="실리콘(PT-2112A)"/>
    <x v="1"/>
    <x v="1459"/>
  </r>
  <r>
    <x v="81"/>
    <x v="81"/>
    <s v="(주) 페스앤유"/>
    <d v="2023-08-25T00:00:00"/>
    <s v="20230825-4024-3"/>
    <s v="CONNECTOR(K500026-04)"/>
    <x v="1"/>
    <x v="1050"/>
  </r>
  <r>
    <x v="81"/>
    <x v="81"/>
    <s v="럭스피아㈜ 전주지점"/>
    <d v="2023-08-25T00:00:00"/>
    <s v="20230825-4025-3"/>
    <s v="CHIP LED(3528/WHITE/430~580mc)"/>
    <x v="1"/>
    <x v="364"/>
  </r>
  <r>
    <x v="81"/>
    <x v="81"/>
    <s v="주식회사 파인옵토디바이스"/>
    <d v="2023-08-25T00:00:00"/>
    <s v="20230825-4028-3"/>
    <s v="LED(STW8Q14D/T5) 외"/>
    <x v="1"/>
    <x v="2970"/>
  </r>
  <r>
    <x v="81"/>
    <x v="81"/>
    <s v="화일조명"/>
    <d v="2023-08-25T00:00:00"/>
    <s v="20230825-4029-3"/>
    <s v="ODTLP-050-57K(E) 외"/>
    <x v="1"/>
    <x v="765"/>
  </r>
  <r>
    <x v="81"/>
    <x v="81"/>
    <s v="이엔시스"/>
    <d v="2023-08-25T00:00:00"/>
    <s v="20230825-4030-3"/>
    <s v="LED LENS(엔코더용/DTM가공)"/>
    <x v="1"/>
    <x v="2666"/>
  </r>
  <r>
    <x v="81"/>
    <x v="81"/>
    <s v="주식회사 필텍"/>
    <d v="2023-08-25T00:00:00"/>
    <s v="20230825-4032-3"/>
    <s v="LED MODULE(AMOST-20-FGD)"/>
    <x v="1"/>
    <x v="2971"/>
  </r>
  <r>
    <x v="81"/>
    <x v="81"/>
    <s v="주식회사 남광스틸"/>
    <d v="2023-08-25T00:00:00"/>
    <s v="20230825-4035-3"/>
    <s v="SIDE BRACKET-B1(OAS-2064HD-SL1"/>
    <x v="1"/>
    <x v="2972"/>
  </r>
  <r>
    <x v="81"/>
    <x v="81"/>
    <s v="동화아이엔디(주)"/>
    <d v="2023-08-25T00:00:00"/>
    <s v="20230825-4037-3"/>
    <s v="CHIP(FR4G-F77) 외"/>
    <x v="1"/>
    <x v="2973"/>
  </r>
  <r>
    <x v="81"/>
    <x v="81"/>
    <s v="(주)큐에스아이"/>
    <d v="2023-08-25T00:00:00"/>
    <s v="20230825-4038-3"/>
    <s v="L/D(QL65D7SC-L)"/>
    <x v="1"/>
    <x v="2974"/>
  </r>
  <r>
    <x v="81"/>
    <x v="81"/>
    <s v="주식회사 송백이엔에스"/>
    <d v="2023-08-25T00:00:00"/>
    <s v="20230825-4040-3"/>
    <s v="OL85NLD-R4"/>
    <x v="1"/>
    <x v="2952"/>
  </r>
  <r>
    <x v="81"/>
    <x v="81"/>
    <s v="휴로테크"/>
    <d v="2023-08-25T00:00:00"/>
    <s v="20230825-4045-3"/>
    <s v="IR FILTER(670nm/0.7T/100*100)"/>
    <x v="1"/>
    <x v="517"/>
  </r>
  <r>
    <x v="81"/>
    <x v="81"/>
    <s v="세광전자금속"/>
    <d v="2023-08-25T00:00:00"/>
    <s v="20230825-4047-3"/>
    <s v="LEAD PIN(4.3mm) 외"/>
    <x v="1"/>
    <x v="2975"/>
  </r>
  <r>
    <x v="81"/>
    <x v="81"/>
    <s v="대명금속"/>
    <d v="2023-08-25T00:00:00"/>
    <s v="20230825-4048-3"/>
    <s v="태핑볼트(둥근머리,M4*10)"/>
    <x v="1"/>
    <x v="2976"/>
  </r>
  <r>
    <x v="81"/>
    <x v="81"/>
    <s v="주식회사 윈나인"/>
    <d v="2023-08-25T00:00:00"/>
    <s v="20230825-4050-3"/>
    <s v="실리콘(OE-6370M A/B)"/>
    <x v="1"/>
    <x v="2754"/>
  </r>
  <r>
    <x v="81"/>
    <x v="81"/>
    <s v="보인산전"/>
    <d v="2023-08-25T00:00:00"/>
    <s v="20230825-4053-3"/>
    <s v="20022HS-0424-200R (3pi) 외"/>
    <x v="1"/>
    <x v="2977"/>
  </r>
  <r>
    <x v="81"/>
    <x v="81"/>
    <s v="(주)상지기술"/>
    <d v="2023-08-25T00:00:00"/>
    <s v="20230825-4054-3"/>
    <s v="SMPS(BSD-36090BP VCI_75W)"/>
    <x v="1"/>
    <x v="987"/>
  </r>
  <r>
    <x v="81"/>
    <x v="81"/>
    <s v="주식회사 케이태우"/>
    <d v="2023-08-25T00:00:00"/>
    <s v="20230825-4055-3"/>
    <s v="HOLDER(OL44GLF-1CH) 외"/>
    <x v="1"/>
    <x v="2978"/>
  </r>
  <r>
    <x v="81"/>
    <x v="81"/>
    <s v="지와이테크(GY TECH)"/>
    <d v="2023-08-25T00:00:00"/>
    <s v="20230825-4056-5"/>
    <s v="다이요 고연성 PSR Ink 외"/>
    <x v="1"/>
    <x v="2979"/>
  </r>
  <r>
    <x v="81"/>
    <x v="81"/>
    <s v="주식회사 천인"/>
    <d v="2023-08-25T00:00:00"/>
    <s v="20230825-4057-3"/>
    <s v="CABLE(3구_병렬/13M)"/>
    <x v="1"/>
    <x v="414"/>
  </r>
  <r>
    <x v="81"/>
    <x v="81"/>
    <s v="(주)정도파워텍"/>
    <d v="2023-08-25T00:00:00"/>
    <s v="20230825-4058-3"/>
    <s v="SMPS(JD009/150W형) 외"/>
    <x v="1"/>
    <x v="2980"/>
  </r>
  <r>
    <x v="81"/>
    <x v="81"/>
    <s v="이비테크(주)_조명"/>
    <d v="2023-08-25T00:00:00"/>
    <s v="20230825-4060-3"/>
    <s v="ODTSL-040-57K-S 외"/>
    <x v="1"/>
    <x v="2981"/>
  </r>
  <r>
    <x v="81"/>
    <x v="81"/>
    <s v="(주)한국알루미늄"/>
    <d v="2023-08-25T00:00:00"/>
    <s v="20230825-4061-5"/>
    <s v="운송비(AL CASE)"/>
    <x v="1"/>
    <x v="2982"/>
  </r>
  <r>
    <x v="81"/>
    <x v="81"/>
    <s v="(주)용비통상"/>
    <d v="2023-08-25T00:00:00"/>
    <s v="20230825-4063-3"/>
    <s v="LOCTITE ABLESTIK(84-1LMISR4K)"/>
    <x v="1"/>
    <x v="2771"/>
  </r>
  <r>
    <x v="81"/>
    <x v="81"/>
    <s v="(주)위너에코텍"/>
    <d v="2023-08-25T00:00:00"/>
    <s v="20230825-4064-3"/>
    <s v="CASE(OGT-201T)-NEW 외"/>
    <x v="1"/>
    <x v="633"/>
  </r>
  <r>
    <x v="81"/>
    <x v="81"/>
    <s v="금아전자"/>
    <d v="2023-08-25T00:00:00"/>
    <s v="20230825-4065-2"/>
    <s v="CABLE(POWER-02) 외"/>
    <x v="1"/>
    <x v="2983"/>
  </r>
  <r>
    <x v="81"/>
    <x v="81"/>
    <s v="금아전자"/>
    <d v="2023-08-25T00:00:00"/>
    <s v="20230825-4065-5"/>
    <s v="CABLE(POWER-02) 외"/>
    <x v="1"/>
    <x v="2686"/>
  </r>
  <r>
    <x v="81"/>
    <x v="81"/>
    <s v="하이솔이엠 주식회사"/>
    <d v="2023-08-25T00:00:00"/>
    <s v="20230825-4066-3"/>
    <s v="CMC(210H-O11L-4027C) 외"/>
    <x v="1"/>
    <x v="2984"/>
  </r>
  <r>
    <x v="81"/>
    <x v="81"/>
    <s v="우명전자산업"/>
    <d v="2023-08-25T00:00:00"/>
    <s v="20230825-4067-3"/>
    <s v="PCB(ODTLM-096CF-16A31(N)_V5.0) 외"/>
    <x v="1"/>
    <x v="2985"/>
  </r>
  <r>
    <x v="81"/>
    <x v="81"/>
    <s v="씬시어전자"/>
    <d v="2023-08-25T00:00:00"/>
    <s v="20230825-4068-5"/>
    <s v="케이블타이(200mm) 외"/>
    <x v="1"/>
    <x v="2986"/>
  </r>
  <r>
    <x v="81"/>
    <x v="81"/>
    <s v="새한테크"/>
    <d v="2023-08-25T00:00:00"/>
    <s v="20230825-4069-3"/>
    <s v="PCB(OPI210GP/CERAMIC)"/>
    <x v="1"/>
    <x v="364"/>
  </r>
  <r>
    <x v="81"/>
    <x v="81"/>
    <s v="(주)RN2테크놀로지"/>
    <d v="2023-08-25T00:00:00"/>
    <s v="20230825-4070-3"/>
    <s v="PCB(2C-PD/세라믹) 외"/>
    <x v="1"/>
    <x v="2987"/>
  </r>
  <r>
    <x v="81"/>
    <x v="81"/>
    <s v="(주)선일일렉콤"/>
    <d v="2023-08-25T00:00:00"/>
    <s v="20230825-4072-4"/>
    <s v="다운라이트(L1, 10W, 5700K)"/>
    <x v="1"/>
    <x v="2988"/>
  </r>
  <r>
    <x v="81"/>
    <x v="81"/>
    <s v="(주)선일일렉콤"/>
    <d v="2023-08-25T00:00:00"/>
    <s v="20230825-4072-7"/>
    <s v="투광등 벽부형 브라켓"/>
    <x v="1"/>
    <x v="2989"/>
  </r>
  <r>
    <x v="81"/>
    <x v="81"/>
    <s v="한국신광마이크로애렉트로닉스㈜"/>
    <d v="2023-08-25T00:00:00"/>
    <s v="20230825-4073-3"/>
    <s v="STEM(23B) 외"/>
    <x v="1"/>
    <x v="2990"/>
  </r>
  <r>
    <x v="81"/>
    <x v="81"/>
    <s v="주식회사 그린텍"/>
    <d v="2023-08-25T00:00:00"/>
    <s v="20230825-7003-1"/>
    <s v="6월분 매입액 결제"/>
    <x v="4717"/>
    <x v="0"/>
  </r>
  <r>
    <x v="81"/>
    <x v="81"/>
    <s v="하이솔이엠 주식회사"/>
    <d v="2023-08-25T00:00:00"/>
    <s v="20230825-7003-3"/>
    <s v="6월분 매입액 결제"/>
    <x v="4718"/>
    <x v="0"/>
  </r>
  <r>
    <x v="81"/>
    <x v="81"/>
    <s v="럭스피아㈜ 전주지점"/>
    <d v="2023-08-25T00:00:00"/>
    <s v="20230825-7003-4"/>
    <s v="6월분 매입액 결제"/>
    <x v="4719"/>
    <x v="0"/>
  </r>
  <r>
    <x v="81"/>
    <x v="81"/>
    <s v="세기정밀"/>
    <d v="2023-08-25T00:00:00"/>
    <s v="20230825-7003-5"/>
    <s v="6월분 매입액 결제"/>
    <x v="4720"/>
    <x v="0"/>
  </r>
  <r>
    <x v="81"/>
    <x v="81"/>
    <s v="주식회사 송백이엔에스"/>
    <d v="2023-08-25T00:00:00"/>
    <s v="20230825-7003-6"/>
    <s v="6월분 매입액 결제"/>
    <x v="4721"/>
    <x v="0"/>
  </r>
  <r>
    <x v="81"/>
    <x v="81"/>
    <s v="알엔에스 주식회사"/>
    <d v="2023-08-25T00:00:00"/>
    <s v="20230825-7003-7"/>
    <s v="6월분 매입액 결제"/>
    <x v="4722"/>
    <x v="0"/>
  </r>
  <r>
    <x v="81"/>
    <x v="81"/>
    <s v="애로우일렉트로닉스유한회사"/>
    <d v="2023-08-25T00:00:00"/>
    <s v="20230825-7003-9"/>
    <s v="6월분 매입액 결제"/>
    <x v="4723"/>
    <x v="0"/>
  </r>
  <r>
    <x v="81"/>
    <x v="81"/>
    <s v="이비테크(주)_조명"/>
    <d v="2023-08-25T00:00:00"/>
    <s v="20230825-7003-10"/>
    <s v="6월분 매입액 결제"/>
    <x v="4724"/>
    <x v="0"/>
  </r>
  <r>
    <x v="81"/>
    <x v="81"/>
    <s v="EJ옵틱스"/>
    <d v="2023-08-25T00:00:00"/>
    <s v="20230825-7003-11"/>
    <s v="6월분 매입액 결제"/>
    <x v="4725"/>
    <x v="0"/>
  </r>
  <r>
    <x v="81"/>
    <x v="81"/>
    <s v="(주)큐에스아이"/>
    <d v="2023-08-25T00:00:00"/>
    <s v="20230825-7003-12"/>
    <s v="6월분 매입액 결제"/>
    <x v="4726"/>
    <x v="0"/>
  </r>
  <r>
    <x v="81"/>
    <x v="81"/>
    <s v="한국신광마이크로애렉트로닉스㈜"/>
    <d v="2023-08-25T00:00:00"/>
    <s v="20230825-7003-13"/>
    <s v="6월분 매입액 결제"/>
    <x v="4727"/>
    <x v="0"/>
  </r>
  <r>
    <x v="81"/>
    <x v="81"/>
    <s v="(주)헤르메스전자"/>
    <d v="2023-08-25T00:00:00"/>
    <s v="20230825-7003-14"/>
    <s v="6월분 매입액 결제"/>
    <x v="4728"/>
    <x v="0"/>
  </r>
  <r>
    <x v="81"/>
    <x v="81"/>
    <s v="화일조명"/>
    <d v="2023-08-25T00:00:00"/>
    <s v="20230825-7003-16"/>
    <s v="6월분 매입액 결제"/>
    <x v="4729"/>
    <x v="0"/>
  </r>
  <r>
    <x v="81"/>
    <x v="81"/>
    <s v="(유)씨피전자"/>
    <d v="2023-08-28T00:00:00"/>
    <s v="20230828-4002-2"/>
    <s v="603850000302-V2 외"/>
    <x v="1"/>
    <x v="2991"/>
  </r>
  <r>
    <x v="81"/>
    <x v="81"/>
    <s v="광전자(주)"/>
    <d v="2023-08-29T00:00:00"/>
    <s v="20230829-7002-3"/>
    <s v="7월분 매입액 결제"/>
    <x v="4730"/>
    <x v="0"/>
  </r>
  <r>
    <x v="81"/>
    <x v="81"/>
    <s v="주식회사 다이테크"/>
    <d v="2023-08-29T00:00:00"/>
    <s v="20230829-7002-9"/>
    <s v="7월분 매입액 결제"/>
    <x v="4731"/>
    <x v="0"/>
  </r>
  <r>
    <x v="81"/>
    <x v="81"/>
    <s v="대명금속"/>
    <d v="2023-08-29T00:00:00"/>
    <s v="20230829-7002-10"/>
    <s v="7월분 매입액 결제"/>
    <x v="4732"/>
    <x v="0"/>
  </r>
  <r>
    <x v="81"/>
    <x v="81"/>
    <s v="대한플러스전자(주)"/>
    <d v="2023-08-29T00:00:00"/>
    <s v="20230829-7002-11"/>
    <s v="7월분 매입액 결제"/>
    <x v="979"/>
    <x v="0"/>
  </r>
  <r>
    <x v="81"/>
    <x v="81"/>
    <s v="디에스티반도체"/>
    <d v="2023-08-29T00:00:00"/>
    <s v="20230829-7002-16"/>
    <s v="7월분 매입액 결제"/>
    <x v="4733"/>
    <x v="0"/>
  </r>
  <r>
    <x v="81"/>
    <x v="81"/>
    <s v="믿음상사"/>
    <d v="2023-08-29T00:00:00"/>
    <s v="20230829-7002-19"/>
    <s v="7월분 매입액 결제"/>
    <x v="3591"/>
    <x v="0"/>
  </r>
  <r>
    <x v="81"/>
    <x v="81"/>
    <s v="보인산전"/>
    <d v="2023-08-29T00:00:00"/>
    <s v="20230829-7002-20"/>
    <s v="7월분 매입액 결제"/>
    <x v="4734"/>
    <x v="0"/>
  </r>
  <r>
    <x v="81"/>
    <x v="81"/>
    <s v="(주)상지기술"/>
    <d v="2023-08-29T00:00:00"/>
    <s v="20230829-7002-24"/>
    <s v="7월분 매입액 결제"/>
    <x v="781"/>
    <x v="0"/>
  </r>
  <r>
    <x v="81"/>
    <x v="81"/>
    <s v="(주)선일일렉콤"/>
    <d v="2023-08-29T00:00:00"/>
    <s v="20230829-7002-26"/>
    <s v="7월분 매입액 결제"/>
    <x v="4735"/>
    <x v="0"/>
  </r>
  <r>
    <x v="81"/>
    <x v="81"/>
    <s v="세광전자금속"/>
    <d v="2023-08-29T00:00:00"/>
    <s v="20230829-7002-28"/>
    <s v="7월분 매입액 결제"/>
    <x v="4736"/>
    <x v="0"/>
  </r>
  <r>
    <x v="81"/>
    <x v="81"/>
    <s v="(주)신화테크"/>
    <d v="2023-08-29T00:00:00"/>
    <s v="20230829-7002-32"/>
    <s v="7월분 매입액 결제"/>
    <x v="259"/>
    <x v="0"/>
  </r>
  <r>
    <x v="81"/>
    <x v="81"/>
    <s v="주식회사 심텍"/>
    <d v="2023-08-29T00:00:00"/>
    <s v="20230829-7002-33"/>
    <s v="7월분 매입액 결제"/>
    <x v="4737"/>
    <x v="0"/>
  </r>
  <r>
    <x v="81"/>
    <x v="81"/>
    <s v="(유)씨피전자"/>
    <d v="2023-08-29T00:00:00"/>
    <s v="20230829-7002-34"/>
    <s v="7월분 매입액 결제"/>
    <x v="4738"/>
    <x v="0"/>
  </r>
  <r>
    <x v="81"/>
    <x v="81"/>
    <s v="(주)RN2테크놀로지"/>
    <d v="2023-08-29T00:00:00"/>
    <s v="20230829-7002-36"/>
    <s v="7월분 매입액 결제"/>
    <x v="4739"/>
    <x v="0"/>
  </r>
  <r>
    <x v="81"/>
    <x v="81"/>
    <s v="(주)에스지라이트"/>
    <d v="2023-08-29T00:00:00"/>
    <s v="20230829-7002-39"/>
    <s v="7월분 매입액 결제"/>
    <x v="534"/>
    <x v="0"/>
  </r>
  <r>
    <x v="81"/>
    <x v="81"/>
    <s v="에이치에스 Solution"/>
    <d v="2023-08-29T00:00:00"/>
    <s v="20230829-7002-40"/>
    <s v="7월분 매입액 결제"/>
    <x v="4574"/>
    <x v="0"/>
  </r>
  <r>
    <x v="81"/>
    <x v="81"/>
    <s v="우진ACT 호남지사"/>
    <d v="2023-08-29T00:00:00"/>
    <s v="20230829-7002-46"/>
    <s v="7월분 매입액 결제"/>
    <x v="4740"/>
    <x v="0"/>
  </r>
  <r>
    <x v="81"/>
    <x v="81"/>
    <s v="(주)원반도체"/>
    <d v="2023-08-29T00:00:00"/>
    <s v="20230829-7002-48"/>
    <s v="7월분 매입액 결제"/>
    <x v="4510"/>
    <x v="0"/>
  </r>
  <r>
    <x v="81"/>
    <x v="81"/>
    <s v="이비테크(주)_조명"/>
    <d v="2023-08-29T00:00:00"/>
    <s v="20230829-7002-52"/>
    <s v="7월분 매입액 결제"/>
    <x v="4741"/>
    <x v="0"/>
  </r>
  <r>
    <x v="81"/>
    <x v="81"/>
    <s v="(주)이송이엠씨"/>
    <d v="2023-08-29T00:00:00"/>
    <s v="20230829-7002-54"/>
    <s v="7월분 매입액 결제"/>
    <x v="4430"/>
    <x v="0"/>
  </r>
  <r>
    <x v="81"/>
    <x v="81"/>
    <s v="전라아크릴"/>
    <d v="2023-08-29T00:00:00"/>
    <s v="20230829-7002-59"/>
    <s v="7월분 매입액 결제"/>
    <x v="68"/>
    <x v="0"/>
  </r>
  <r>
    <x v="81"/>
    <x v="81"/>
    <s v="진흥정밀"/>
    <d v="2023-08-29T00:00:00"/>
    <s v="20230829-7002-64"/>
    <s v="7월분 매입액 결제"/>
    <x v="4742"/>
    <x v="0"/>
  </r>
  <r>
    <x v="81"/>
    <x v="81"/>
    <s v="주식회사 천인"/>
    <d v="2023-08-29T00:00:00"/>
    <s v="20230829-7002-65"/>
    <s v="7월분 매입액 결제"/>
    <x v="4743"/>
    <x v="0"/>
  </r>
  <r>
    <x v="81"/>
    <x v="81"/>
    <s v="(주) 페스앤유"/>
    <d v="2023-08-29T00:00:00"/>
    <s v="20230829-7002-72"/>
    <s v="7월분 매입액 결제"/>
    <x v="4665"/>
    <x v="0"/>
  </r>
  <r>
    <x v="81"/>
    <x v="81"/>
    <s v="주식회사 필텍"/>
    <d v="2023-08-29T00:00:00"/>
    <s v="20230829-7002-74"/>
    <s v="7월분 매입액 결제"/>
    <x v="4744"/>
    <x v="0"/>
  </r>
  <r>
    <x v="81"/>
    <x v="81"/>
    <s v="(주)한양반도체"/>
    <d v="2023-08-29T00:00:00"/>
    <s v="20230829-7002-76"/>
    <s v="7월분 매입액 결제"/>
    <x v="67"/>
    <x v="0"/>
  </r>
  <r>
    <x v="81"/>
    <x v="81"/>
    <s v="휴로테크"/>
    <d v="2023-08-29T00:00:00"/>
    <s v="20230829-7002-77"/>
    <s v="7월분 매입액 결제"/>
    <x v="4745"/>
    <x v="0"/>
  </r>
  <r>
    <x v="81"/>
    <x v="81"/>
    <s v="건웅기계주식회사"/>
    <d v="2023-08-30T00:00:00"/>
    <s v="20230830-4001-5"/>
    <s v="멀티빔스티커 부착 외"/>
    <x v="1"/>
    <x v="2992"/>
  </r>
  <r>
    <x v="81"/>
    <x v="81"/>
    <s v="에이엘케이(ALK INC)"/>
    <d v="2023-08-31T00:00:00"/>
    <s v="20230831-7003-1"/>
    <s v="7월분 매입액 결제"/>
    <x v="4746"/>
    <x v="0"/>
  </r>
  <r>
    <x v="81"/>
    <x v="81"/>
    <s v="Chuko Sansho Co.,Ltd"/>
    <d v="2023-09-01T00:00:00"/>
    <s v="20230901-4001-3"/>
    <s v="PCB(OP3216TF_A04)"/>
    <x v="1"/>
    <x v="2993"/>
  </r>
  <r>
    <x v="81"/>
    <x v="81"/>
    <s v="RAYTRONJAPAN"/>
    <d v="2023-09-01T00:00:00"/>
    <s v="20230901-4003-3"/>
    <s v="CHIP(SU7500)-유상사급"/>
    <x v="1"/>
    <x v="2994"/>
  </r>
  <r>
    <x v="81"/>
    <x v="81"/>
    <s v="한국닛또덴꼬(주)"/>
    <d v="2023-09-01T00:00:00"/>
    <s v="20230901-4004-3"/>
    <s v="EMC(NT8524H-11000/26g)"/>
    <x v="1"/>
    <x v="2995"/>
  </r>
  <r>
    <x v="81"/>
    <x v="81"/>
    <s v="NATEC"/>
    <d v="2023-09-04T00:00:00"/>
    <s v="20230904-4001-3"/>
    <s v="CHIP(ES-SASFPN14/38-43-48mW)"/>
    <x v="1"/>
    <x v="2996"/>
  </r>
  <r>
    <x v="81"/>
    <x v="81"/>
    <s v="한국닛또덴꼬(주)"/>
    <d v="2023-09-04T00:00:00"/>
    <s v="20230904-7009-1"/>
    <s v="EMC(NT8524H-11000) 결제"/>
    <x v="4747"/>
    <x v="0"/>
  </r>
  <r>
    <x v="81"/>
    <x v="81"/>
    <s v="EPISTAR"/>
    <d v="2023-09-05T00:00:00"/>
    <s v="20230905-4001-3"/>
    <s v="CHIP(ES-SAHRPN10)"/>
    <x v="1"/>
    <x v="2997"/>
  </r>
  <r>
    <x v="81"/>
    <x v="81"/>
    <s v="RAYTRONJAPAN"/>
    <d v="2023-09-18T00:00:00"/>
    <s v="20230918-7004-1"/>
    <s v="7,8월분 매입액 결제"/>
    <x v="4748"/>
    <x v="0"/>
  </r>
  <r>
    <x v="81"/>
    <x v="81"/>
    <s v="동화아이엔디(주)"/>
    <d v="2023-09-18T00:00:00"/>
    <s v="20230918-7005-1"/>
    <s v="8월분 매입액 결제"/>
    <x v="4749"/>
    <x v="0"/>
  </r>
  <r>
    <x v="81"/>
    <x v="81"/>
    <s v="NATEC"/>
    <d v="2023-09-18T00:00:00"/>
    <s v="20230918-7006-1"/>
    <s v="8월분 매입액 결제"/>
    <x v="4750"/>
    <x v="0"/>
  </r>
  <r>
    <x v="81"/>
    <x v="81"/>
    <s v="건웅기계주식회사"/>
    <d v="2023-09-19T00:00:00"/>
    <s v="20230919-7001-1"/>
    <s v="7월분 매입액 결제"/>
    <x v="4751"/>
    <x v="0"/>
  </r>
  <r>
    <x v="81"/>
    <x v="81"/>
    <s v="금아전자"/>
    <d v="2023-09-19T00:00:00"/>
    <s v="20230919-7001-3"/>
    <s v="7월분 매입액 결제"/>
    <x v="4752"/>
    <x v="0"/>
  </r>
  <r>
    <x v="81"/>
    <x v="81"/>
    <s v="하이솔이엠 주식회사"/>
    <d v="2023-09-19T00:00:00"/>
    <s v="20230919-7001-4"/>
    <s v="7월분 매입액 결제"/>
    <x v="4753"/>
    <x v="0"/>
  </r>
  <r>
    <x v="81"/>
    <x v="81"/>
    <s v="럭스피아㈜ 전주지점"/>
    <d v="2023-09-19T00:00:00"/>
    <s v="20230919-7001-6"/>
    <s v="7월분 매입액 결제"/>
    <x v="1336"/>
    <x v="0"/>
  </r>
  <r>
    <x v="81"/>
    <x v="81"/>
    <s v="주식회사 송백이엔에스"/>
    <d v="2023-09-19T00:00:00"/>
    <s v="20230919-7001-8"/>
    <s v="7월분 매입액 결제"/>
    <x v="4754"/>
    <x v="0"/>
  </r>
  <r>
    <x v="81"/>
    <x v="81"/>
    <s v="알엔에스 주식회사"/>
    <d v="2023-09-19T00:00:00"/>
    <s v="20230919-7001-9"/>
    <s v="7월분 매입액 결제"/>
    <x v="4755"/>
    <x v="0"/>
  </r>
  <r>
    <x v="81"/>
    <x v="81"/>
    <s v="(주)에이지광학"/>
    <d v="2023-09-19T00:00:00"/>
    <s v="20230919-7001-10"/>
    <s v="7월분 매입액 결제"/>
    <x v="4756"/>
    <x v="0"/>
  </r>
  <r>
    <x v="81"/>
    <x v="81"/>
    <s v="(주)용비통상"/>
    <d v="2023-09-19T00:00:00"/>
    <s v="20230919-7001-11"/>
    <s v="7월분 매입액 결제"/>
    <x v="399"/>
    <x v="0"/>
  </r>
  <r>
    <x v="81"/>
    <x v="81"/>
    <s v="(주)위너에코텍"/>
    <d v="2023-09-19T00:00:00"/>
    <s v="20230919-7001-12"/>
    <s v="7월분 매입액 결제"/>
    <x v="4757"/>
    <x v="0"/>
  </r>
  <r>
    <x v="81"/>
    <x v="81"/>
    <s v="지와이컨넥터"/>
    <d v="2023-09-19T00:00:00"/>
    <s v="20230919-7001-13"/>
    <s v="7월분 매입액 결제"/>
    <x v="4758"/>
    <x v="0"/>
  </r>
  <r>
    <x v="81"/>
    <x v="81"/>
    <s v="(주)지브이피"/>
    <d v="2023-09-19T00:00:00"/>
    <s v="20230919-7001-15"/>
    <s v="7월분 매입액 결제"/>
    <x v="4759"/>
    <x v="0"/>
  </r>
  <r>
    <x v="81"/>
    <x v="81"/>
    <s v="(주)한국알루미늄"/>
    <d v="2023-09-19T00:00:00"/>
    <s v="20230919-7001-16"/>
    <s v="7월분 매입액 결제"/>
    <x v="4760"/>
    <x v="0"/>
  </r>
  <r>
    <x v="81"/>
    <x v="81"/>
    <s v="(주)헤르메스전자"/>
    <d v="2023-09-19T00:00:00"/>
    <s v="20230919-7001-18"/>
    <s v="7월분 매입액 결제"/>
    <x v="4761"/>
    <x v="0"/>
  </r>
  <r>
    <x v="81"/>
    <x v="81"/>
    <s v="광전자(주)"/>
    <d v="2023-09-22T00:00:00"/>
    <s v="20230922-4001-3"/>
    <s v="CHIP(OPA9451) 외"/>
    <x v="1"/>
    <x v="2998"/>
  </r>
  <r>
    <x v="81"/>
    <x v="81"/>
    <s v="(주)지브이피"/>
    <d v="2023-09-25T00:00:00"/>
    <s v="20230925-4001-3"/>
    <s v="형광체(GNYAG-3757) 외"/>
    <x v="1"/>
    <x v="2966"/>
  </r>
  <r>
    <x v="81"/>
    <x v="81"/>
    <s v="진흥정밀"/>
    <d v="2023-09-25T00:00:00"/>
    <s v="20230925-4002-3"/>
    <s v="SHAFT(5Φ*8.0mm-0.9Φ)"/>
    <x v="1"/>
    <x v="234"/>
  </r>
  <r>
    <x v="81"/>
    <x v="81"/>
    <s v="주식회사 그린텍"/>
    <d v="2023-09-25T00:00:00"/>
    <s v="20230925-4005-3"/>
    <s v="PCB(OP20M2-3)_Rev.3 외"/>
    <x v="1"/>
    <x v="2999"/>
  </r>
  <r>
    <x v="81"/>
    <x v="81"/>
    <s v="럭스피아㈜ 전주지점"/>
    <d v="2023-09-25T00:00:00"/>
    <s v="20230925-4008-2"/>
    <s v="OL55LFF-C 외"/>
    <x v="1"/>
    <x v="3000"/>
  </r>
  <r>
    <x v="81"/>
    <x v="81"/>
    <s v="럭스피아㈜ 전주지점"/>
    <d v="2023-09-25T00:00:00"/>
    <s v="20230925-4008-5"/>
    <s v="OL55LFF-C 외"/>
    <x v="1"/>
    <x v="364"/>
  </r>
  <r>
    <x v="81"/>
    <x v="81"/>
    <s v="유니레즈(주)"/>
    <d v="2023-09-25T00:00:00"/>
    <s v="20230925-4011-3"/>
    <s v="CHIP-LED(SIR-11GWO)"/>
    <x v="1"/>
    <x v="376"/>
  </r>
  <r>
    <x v="81"/>
    <x v="81"/>
    <s v="지와이컨넥터"/>
    <d v="2023-09-25T00:00:00"/>
    <s v="20230925-4012-3"/>
    <s v="WAFER(20022WS-12) 외"/>
    <x v="1"/>
    <x v="3001"/>
  </r>
  <r>
    <x v="81"/>
    <x v="81"/>
    <s v="주식회사 필텍"/>
    <d v="2023-09-25T00:00:00"/>
    <s v="20230925-4014-3"/>
    <s v="LED MODULE(AMOST-20-FGD)"/>
    <x v="1"/>
    <x v="2947"/>
  </r>
  <r>
    <x v="81"/>
    <x v="81"/>
    <s v="휴로테크"/>
    <d v="2023-09-25T00:00:00"/>
    <s v="20230925-4017-3"/>
    <s v="IR FILTER(670nm/0.7T/100*100)"/>
    <x v="1"/>
    <x v="517"/>
  </r>
  <r>
    <x v="81"/>
    <x v="81"/>
    <s v="건웅기계주식회사"/>
    <d v="2023-09-25T00:00:00"/>
    <s v="20230925-4019-5"/>
    <s v="박스 및 포장비(단문형/선박형) 외"/>
    <x v="1"/>
    <x v="3002"/>
  </r>
  <r>
    <x v="81"/>
    <x v="81"/>
    <s v="(주)헤르메스전자"/>
    <d v="2023-09-25T00:00:00"/>
    <s v="20230925-4021-5"/>
    <s v="전동 드라이버(EF080) 외"/>
    <x v="1"/>
    <x v="3003"/>
  </r>
  <r>
    <x v="81"/>
    <x v="81"/>
    <s v="(주)큐에스아이"/>
    <d v="2023-09-25T00:00:00"/>
    <s v="20230925-4025-3"/>
    <s v="L/D(QL65D7SC-L) 외"/>
    <x v="1"/>
    <x v="3004"/>
  </r>
  <r>
    <x v="81"/>
    <x v="81"/>
    <s v="에이치에스 Solution"/>
    <d v="2023-09-25T00:00:00"/>
    <s v="20230925-4026-3"/>
    <s v="SOLDER CREAM(OM353 SAC305 T4)"/>
    <x v="1"/>
    <x v="2763"/>
  </r>
  <r>
    <x v="81"/>
    <x v="81"/>
    <s v="세원옵틱스(주)"/>
    <d v="2023-09-25T00:00:00"/>
    <s v="20230925-4027-5"/>
    <s v="IR Cut Coating(OSD_1109BPF) 외"/>
    <x v="1"/>
    <x v="3005"/>
  </r>
  <r>
    <x v="81"/>
    <x v="81"/>
    <s v="전라아크릴"/>
    <d v="2023-09-25T00:00:00"/>
    <s v="20230925-4030-3"/>
    <s v="아크릴필터(OAS-2064HD-SL) 외"/>
    <x v="1"/>
    <x v="497"/>
  </r>
  <r>
    <x v="81"/>
    <x v="81"/>
    <s v="씨엔케이트레이딩"/>
    <d v="2023-09-25T00:00:00"/>
    <s v="20230925-4031-3"/>
    <s v="CHIP-LED(FM-B2020RGBA-HG) 외"/>
    <x v="1"/>
    <x v="3006"/>
  </r>
  <r>
    <x v="81"/>
    <x v="81"/>
    <s v="(주)씨아이테크아이엔씨"/>
    <d v="2023-09-25T00:00:00"/>
    <s v="20230925-4033-3"/>
    <s v="실리콘(PT-2112A) 외"/>
    <x v="1"/>
    <x v="246"/>
  </r>
  <r>
    <x v="81"/>
    <x v="81"/>
    <s v="(주)RN2테크놀로지"/>
    <d v="2023-09-25T00:00:00"/>
    <s v="20230925-4034-3"/>
    <s v="CERAMIC PCB(21.5X10.5X0.5mm) 외"/>
    <x v="1"/>
    <x v="3007"/>
  </r>
  <r>
    <x v="81"/>
    <x v="81"/>
    <s v="대명금속"/>
    <d v="2023-09-25T00:00:00"/>
    <s v="20230925-4035-3"/>
    <s v="둥근머리볼트(M1*5)MS 외"/>
    <x v="1"/>
    <x v="3008"/>
  </r>
  <r>
    <x v="81"/>
    <x v="81"/>
    <s v="한국신광마이크로애렉트로닉스㈜"/>
    <d v="2023-09-25T00:00:00"/>
    <s v="20230925-4036-3"/>
    <s v="METAL STEM(27X14X3.4mm) 외"/>
    <x v="1"/>
    <x v="3009"/>
  </r>
  <r>
    <x v="81"/>
    <x v="81"/>
    <s v="스마트론파워(주)"/>
    <d v="2023-09-25T00:00:00"/>
    <s v="20230925-4038-3"/>
    <s v="SMPS(SPLW-36)"/>
    <x v="1"/>
    <x v="484"/>
  </r>
  <r>
    <x v="81"/>
    <x v="81"/>
    <s v="주식회사 거성정밀"/>
    <d v="2023-09-25T00:00:00"/>
    <s v="20230925-4039-3"/>
    <s v="Al Plate(Φ70, 0.5t)"/>
    <x v="1"/>
    <x v="3010"/>
  </r>
  <r>
    <x v="81"/>
    <x v="81"/>
    <s v="(주)폴리테크"/>
    <d v="2023-09-25T00:00:00"/>
    <s v="20230925-4040-3"/>
    <s v="Epoxy(PT-1288CLT_50cc Silinge)"/>
    <x v="1"/>
    <x v="2482"/>
  </r>
  <r>
    <x v="81"/>
    <x v="81"/>
    <s v="주식회사 심텍"/>
    <d v="2023-09-25T00:00:00"/>
    <s v="20230925-4041-3"/>
    <s v="WAFER(20022WS-04)"/>
    <x v="1"/>
    <x v="3011"/>
  </r>
  <r>
    <x v="81"/>
    <x v="81"/>
    <s v="주식회사 윈나인"/>
    <d v="2023-09-25T00:00:00"/>
    <s v="20230925-4042-3"/>
    <s v="실리콘(OE-6370M A/B)"/>
    <x v="1"/>
    <x v="2754"/>
  </r>
  <r>
    <x v="81"/>
    <x v="81"/>
    <s v="대한플러스전자(주)"/>
    <d v="2023-09-25T00:00:00"/>
    <s v="20230925-4043-3"/>
    <s v="IC(MBI5026GP) 외"/>
    <x v="1"/>
    <x v="3012"/>
  </r>
  <r>
    <x v="81"/>
    <x v="81"/>
    <s v="보인산전"/>
    <d v="2023-09-25T00:00:00"/>
    <s v="20230925-4044-2"/>
    <s v="CABLE(PM SENSOR)_주석도금-C0.10 외"/>
    <x v="1"/>
    <x v="3013"/>
  </r>
  <r>
    <x v="81"/>
    <x v="81"/>
    <s v="보인산전"/>
    <d v="2023-09-25T00:00:00"/>
    <s v="20230925-4044-5"/>
    <s v="CABLE(PM SENSOR)_주석도금-C0.10 외"/>
    <x v="1"/>
    <x v="3014"/>
  </r>
  <r>
    <x v="81"/>
    <x v="81"/>
    <s v="우진ACT 호남지사"/>
    <d v="2023-09-25T00:00:00"/>
    <s v="20230925-4045-5"/>
    <s v="BUBBLE(200*240) 외"/>
    <x v="1"/>
    <x v="3015"/>
  </r>
  <r>
    <x v="81"/>
    <x v="81"/>
    <s v="(주)유진플라스틱"/>
    <d v="2023-09-25T00:00:00"/>
    <s v="20230925-4046-3"/>
    <s v="PC FILTER(SLC SERIES) 외"/>
    <x v="1"/>
    <x v="3016"/>
  </r>
  <r>
    <x v="81"/>
    <x v="81"/>
    <s v="(주)위너에코텍"/>
    <d v="2023-09-25T00:00:00"/>
    <s v="20230925-4049-3"/>
    <s v="CASE(OGT-201T)-NEW 외"/>
    <x v="1"/>
    <x v="3017"/>
  </r>
  <r>
    <x v="81"/>
    <x v="81"/>
    <s v="(주) 페스앤유"/>
    <d v="2023-09-25T00:00:00"/>
    <s v="20230925-4050-3"/>
    <s v="CONNECTOR(K500026-04) 외"/>
    <x v="1"/>
    <x v="3018"/>
  </r>
  <r>
    <x v="81"/>
    <x v="81"/>
    <s v="하이솔이엠 주식회사"/>
    <d v="2023-09-25T00:00:00"/>
    <s v="20230925-4052-3"/>
    <s v="CMC(210H-O11-4027C) 외"/>
    <x v="1"/>
    <x v="3019"/>
  </r>
  <r>
    <x v="81"/>
    <x v="81"/>
    <s v="디에스티반도체"/>
    <d v="2023-09-25T00:00:00"/>
    <s v="20230925-4053-3"/>
    <s v="SAW WAFER(SU7500) 외"/>
    <x v="1"/>
    <x v="2850"/>
  </r>
  <r>
    <x v="81"/>
    <x v="81"/>
    <s v="(주)선일일렉콤"/>
    <d v="2023-09-25T00:00:00"/>
    <s v="20230925-4054-4"/>
    <s v="프리즘랜즈, 편광유리 외"/>
    <x v="1"/>
    <x v="3020"/>
  </r>
  <r>
    <x v="81"/>
    <x v="81"/>
    <s v="(주)선일일렉콤"/>
    <d v="2023-09-25T00:00:00"/>
    <s v="20230925-4054-7"/>
    <s v="투광등 벽부형 브라켓"/>
    <x v="1"/>
    <x v="223"/>
  </r>
  <r>
    <x v="81"/>
    <x v="81"/>
    <s v="주식회사 남광스틸"/>
    <d v="2023-09-25T00:00:00"/>
    <s v="20230925-4055-3"/>
    <s v="SIDE BRACKET-01(8014호환)"/>
    <x v="1"/>
    <x v="2712"/>
  </r>
  <r>
    <x v="81"/>
    <x v="81"/>
    <s v="주식회사 태영광학"/>
    <d v="2023-09-25T00:00:00"/>
    <s v="20230925-4058-3"/>
    <s v="형광체(TY001-L-01)"/>
    <x v="1"/>
    <x v="3021"/>
  </r>
  <r>
    <x v="81"/>
    <x v="81"/>
    <s v="동화아이엔디(주)"/>
    <d v="2023-09-25T00:00:00"/>
    <s v="20230925-4059-3"/>
    <s v="CHIP(IR4K-74) 외"/>
    <x v="1"/>
    <x v="3022"/>
  </r>
  <r>
    <x v="81"/>
    <x v="81"/>
    <s v="지와이테크(GY TECH)"/>
    <d v="2023-09-25T00:00:00"/>
    <s v="20230925-4062-5"/>
    <s v="Metal_White_LED"/>
    <x v="1"/>
    <x v="3023"/>
  </r>
  <r>
    <x v="81"/>
    <x v="81"/>
    <s v="씬시어전자"/>
    <d v="2023-09-25T00:00:00"/>
    <s v="20230925-4063-5"/>
    <s v="케이블타이(2.5*100mm) 외"/>
    <x v="1"/>
    <x v="3024"/>
  </r>
  <r>
    <x v="81"/>
    <x v="81"/>
    <s v="우명전자산업"/>
    <d v="2023-09-25T00:00:00"/>
    <s v="20230925-4064-5"/>
    <s v="PCB(LC-5000B_Sample)"/>
    <x v="1"/>
    <x v="3025"/>
  </r>
  <r>
    <x v="81"/>
    <x v="81"/>
    <s v="(주)한국알루미늄"/>
    <d v="2023-09-25T00:00:00"/>
    <s v="20230925-4066-5"/>
    <s v="운송비(AL CASE) 외"/>
    <x v="1"/>
    <x v="3026"/>
  </r>
  <r>
    <x v="81"/>
    <x v="81"/>
    <s v="금아전자"/>
    <d v="2023-09-25T00:00:00"/>
    <s v="20230925-4067-2"/>
    <s v="EXTENSION-TX/RX-01 외"/>
    <x v="1"/>
    <x v="3027"/>
  </r>
  <r>
    <x v="81"/>
    <x v="81"/>
    <s v="금아전자"/>
    <d v="2023-09-25T00:00:00"/>
    <s v="20230925-4067-5"/>
    <s v="EXTENSION-TX/RX-01 외"/>
    <x v="1"/>
    <x v="2761"/>
  </r>
  <r>
    <x v="81"/>
    <x v="81"/>
    <s v="(주)비에스티"/>
    <d v="2023-09-25T00:00:00"/>
    <s v="20230925-4068-3"/>
    <s v="AD-1200PCW(10cc)"/>
    <x v="1"/>
    <x v="3028"/>
  </r>
  <r>
    <x v="81"/>
    <x v="81"/>
    <s v="이비테크(주)_조명"/>
    <d v="2023-09-25T00:00:00"/>
    <s v="20230925-4069-3"/>
    <s v="LED 다운라이트 외"/>
    <x v="1"/>
    <x v="3029"/>
  </r>
  <r>
    <x v="81"/>
    <x v="81"/>
    <s v="(주)용비통상"/>
    <d v="2023-09-25T00:00:00"/>
    <s v="20230925-4072-3"/>
    <s v="EPOXY(STYCAST 50400-1) 외"/>
    <x v="1"/>
    <x v="3030"/>
  </r>
  <r>
    <x v="81"/>
    <x v="81"/>
    <s v="주식회사 천인"/>
    <d v="2023-09-25T00:00:00"/>
    <s v="20230925-4073-3"/>
    <s v="CABLE(3구_병렬/10M/구형)"/>
    <x v="1"/>
    <x v="699"/>
  </r>
  <r>
    <x v="81"/>
    <x v="81"/>
    <s v="주식회사 케이태우"/>
    <d v="2023-09-25T00:00:00"/>
    <s v="20230925-4080-3"/>
    <s v="HOLDER(OL44GLF-1CH) 외"/>
    <x v="1"/>
    <x v="3031"/>
  </r>
  <r>
    <x v="81"/>
    <x v="81"/>
    <s v="주식회사 그린텍"/>
    <d v="2023-09-25T00:00:00"/>
    <s v="20230925-7002-1"/>
    <s v="7월분 매입액 결제"/>
    <x v="4762"/>
    <x v="0"/>
  </r>
  <r>
    <x v="81"/>
    <x v="81"/>
    <s v="세기정밀"/>
    <d v="2023-09-25T00:00:00"/>
    <s v="20230925-7002-2"/>
    <s v="7월분 매입액 결제"/>
    <x v="4763"/>
    <x v="0"/>
  </r>
  <r>
    <x v="81"/>
    <x v="81"/>
    <s v="씨엔케이트레이딩"/>
    <d v="2023-09-25T00:00:00"/>
    <s v="20230925-7002-3"/>
    <s v="7월분 매입액 결제"/>
    <x v="4764"/>
    <x v="0"/>
  </r>
  <r>
    <x v="81"/>
    <x v="81"/>
    <s v="씬시어전자"/>
    <d v="2023-09-25T00:00:00"/>
    <s v="20230925-7002-4"/>
    <s v="7월분 매입액 결제"/>
    <x v="4765"/>
    <x v="0"/>
  </r>
  <r>
    <x v="81"/>
    <x v="81"/>
    <s v="우명전자산업"/>
    <d v="2023-09-25T00:00:00"/>
    <s v="20230925-7002-6"/>
    <s v="7월분 매입액 결제"/>
    <x v="4766"/>
    <x v="0"/>
  </r>
  <r>
    <x v="81"/>
    <x v="81"/>
    <s v="지와이테크(GY TECH)"/>
    <d v="2023-09-25T00:00:00"/>
    <s v="20230925-7002-7"/>
    <s v="7월분 매입액 결제"/>
    <x v="4767"/>
    <x v="0"/>
  </r>
  <r>
    <x v="81"/>
    <x v="81"/>
    <s v="주식회사 케이태우"/>
    <d v="2023-09-25T00:00:00"/>
    <s v="20230925-7002-9"/>
    <s v="7월분 매입액 결제"/>
    <x v="4768"/>
    <x v="0"/>
  </r>
  <r>
    <x v="81"/>
    <x v="81"/>
    <s v="주식회사 케이태우"/>
    <d v="2023-09-25T00:00:00"/>
    <s v="20230925-7002-10"/>
    <s v="7월분 매입액 결제"/>
    <x v="4769"/>
    <x v="0"/>
  </r>
  <r>
    <x v="81"/>
    <x v="81"/>
    <s v="(주)큐에스아이"/>
    <d v="2023-09-25T00:00:00"/>
    <s v="20230925-7002-11"/>
    <s v="7월분 매입액 결제"/>
    <x v="4770"/>
    <x v="0"/>
  </r>
  <r>
    <x v="81"/>
    <x v="81"/>
    <s v="한국신광마이크로애렉트로닉스㈜"/>
    <d v="2023-09-25T00:00:00"/>
    <s v="20230925-7002-12"/>
    <s v="7월분 매입액 결제"/>
    <x v="4771"/>
    <x v="0"/>
  </r>
  <r>
    <x v="81"/>
    <x v="81"/>
    <s v="주식회사 송백이엔에스"/>
    <d v="2023-09-26T00:00:00"/>
    <s v="20230926-4001-2"/>
    <s v="OL85NLD-O 외"/>
    <x v="1"/>
    <x v="3032"/>
  </r>
  <r>
    <x v="81"/>
    <x v="81"/>
    <s v="주식회사 송백이엔에스"/>
    <d v="2023-09-26T00:00:00"/>
    <s v="20230926-4001-5"/>
    <s v="OL85NLD-O 외"/>
    <x v="1"/>
    <x v="3033"/>
  </r>
  <r>
    <x v="81"/>
    <x v="81"/>
    <s v="알엔에스 주식회사"/>
    <d v="2023-09-26T00:00:00"/>
    <s v="20230926-4002-3"/>
    <s v="PCB(OSD-1011M)_REV.2 외"/>
    <x v="1"/>
    <x v="3034"/>
  </r>
  <r>
    <x v="81"/>
    <x v="81"/>
    <s v="세기정밀"/>
    <d v="2023-09-26T00:00:00"/>
    <s v="20230926-4003-3"/>
    <s v="L/F(TW28UP)-V1,V1F 외"/>
    <x v="1"/>
    <x v="3035"/>
  </r>
  <r>
    <x v="81"/>
    <x v="81"/>
    <s v="주식회사 다이테크"/>
    <d v="2023-09-26T00:00:00"/>
    <s v="20230926-4004-3"/>
    <s v="SAW GLASS(OHT0506P)"/>
    <x v="1"/>
    <x v="565"/>
  </r>
  <r>
    <x v="81"/>
    <x v="81"/>
    <s v="(유)씨피전자"/>
    <d v="2023-09-26T00:00:00"/>
    <s v="20230926-4007-5"/>
    <s v="Plating Sample(OL94TMLE-MINI) 외"/>
    <x v="1"/>
    <x v="3036"/>
  </r>
  <r>
    <x v="81"/>
    <x v="81"/>
    <s v="애로우일렉트로닉스유한회사"/>
    <d v="2023-09-26T00:00:00"/>
    <s v="20230926-4008-3"/>
    <s v="LED(JE2835AWT-R-H57EA0000)"/>
    <x v="1"/>
    <x v="3037"/>
  </r>
  <r>
    <x v="81"/>
    <x v="81"/>
    <s v="광전자(주)"/>
    <d v="2023-09-26T00:00:00"/>
    <s v="20230926-7016-3"/>
    <s v="8월분 매입액 결제"/>
    <x v="4772"/>
    <x v="0"/>
  </r>
  <r>
    <x v="81"/>
    <x v="81"/>
    <s v="주식회사 남광스틸"/>
    <d v="2023-09-26T00:00:00"/>
    <s v="20230926-7016-4"/>
    <s v="8월분 매입액 결제"/>
    <x v="4773"/>
    <x v="0"/>
  </r>
  <r>
    <x v="81"/>
    <x v="81"/>
    <s v="주식회사 다이테크"/>
    <d v="2023-09-26T00:00:00"/>
    <s v="20230926-7016-7"/>
    <s v="8월분 매입액 결제"/>
    <x v="4774"/>
    <x v="0"/>
  </r>
  <r>
    <x v="81"/>
    <x v="81"/>
    <s v="대명금속"/>
    <d v="2023-09-26T00:00:00"/>
    <s v="20230926-7016-8"/>
    <s v="8월분 매입액 결제"/>
    <x v="4775"/>
    <x v="0"/>
  </r>
  <r>
    <x v="81"/>
    <x v="81"/>
    <s v="대한플러스전자(주)"/>
    <d v="2023-09-26T00:00:00"/>
    <s v="20230926-7016-11"/>
    <s v="8월분 매입액 결제"/>
    <x v="4776"/>
    <x v="0"/>
  </r>
  <r>
    <x v="81"/>
    <x v="81"/>
    <s v="보인산전"/>
    <d v="2023-09-26T00:00:00"/>
    <s v="20230926-7016-15"/>
    <s v="8월분 매입액 결제"/>
    <x v="4777"/>
    <x v="0"/>
  </r>
  <r>
    <x v="81"/>
    <x v="81"/>
    <s v="(주)상지기술"/>
    <d v="2023-09-26T00:00:00"/>
    <s v="20230926-7016-20"/>
    <s v="8월분 매입액 결제"/>
    <x v="809"/>
    <x v="0"/>
  </r>
  <r>
    <x v="81"/>
    <x v="81"/>
    <s v="주식회사 심텍"/>
    <d v="2023-09-26T00:00:00"/>
    <s v="20230926-7016-26"/>
    <s v="8월분 매입액 결제"/>
    <x v="225"/>
    <x v="0"/>
  </r>
  <r>
    <x v="81"/>
    <x v="81"/>
    <s v="(주)씨아이테크아이엔씨"/>
    <d v="2023-09-26T00:00:00"/>
    <s v="20230926-7016-27"/>
    <s v="8월분 매입액 결제"/>
    <x v="4570"/>
    <x v="0"/>
  </r>
  <r>
    <x v="81"/>
    <x v="81"/>
    <s v="(유)씨피전자"/>
    <d v="2023-09-26T00:00:00"/>
    <s v="20230926-7016-28"/>
    <s v="8월분 매입액 결제"/>
    <x v="4778"/>
    <x v="0"/>
  </r>
  <r>
    <x v="81"/>
    <x v="81"/>
    <s v="(주)위너에코텍"/>
    <d v="2023-09-26T00:00:00"/>
    <s v="20230926-7016-34"/>
    <s v="8월분 매입액 결제"/>
    <x v="545"/>
    <x v="0"/>
  </r>
  <r>
    <x v="81"/>
    <x v="81"/>
    <s v="주식회사 윈나인"/>
    <d v="2023-09-26T00:00:00"/>
    <s v="20230926-7016-35"/>
    <s v="8월분 매입액 결제"/>
    <x v="4427"/>
    <x v="0"/>
  </r>
  <r>
    <x v="81"/>
    <x v="81"/>
    <s v="(주)유진플라스틱"/>
    <d v="2023-09-26T00:00:00"/>
    <s v="20230926-7016-37"/>
    <s v="8월분 매입액 결제"/>
    <x v="4779"/>
    <x v="0"/>
  </r>
  <r>
    <x v="81"/>
    <x v="81"/>
    <s v="이비테크(주)_조명"/>
    <d v="2023-09-26T00:00:00"/>
    <s v="20230926-7016-39"/>
    <s v="8월분 매입액 결제"/>
    <x v="4780"/>
    <x v="0"/>
  </r>
  <r>
    <x v="81"/>
    <x v="81"/>
    <s v="이엔시스"/>
    <d v="2023-09-26T00:00:00"/>
    <s v="20230926-7016-40"/>
    <s v="8월분 매입액 결제"/>
    <x v="4567"/>
    <x v="0"/>
  </r>
  <r>
    <x v="81"/>
    <x v="81"/>
    <s v="진흥정밀"/>
    <d v="2023-09-26T00:00:00"/>
    <s v="20230926-7016-52"/>
    <s v="8월분 매입액 결제"/>
    <x v="4570"/>
    <x v="0"/>
  </r>
  <r>
    <x v="81"/>
    <x v="81"/>
    <s v="주식회사 천인"/>
    <d v="2023-09-26T00:00:00"/>
    <s v="20230926-7016-54"/>
    <s v="8월분 매입액 결제"/>
    <x v="437"/>
    <x v="0"/>
  </r>
  <r>
    <x v="81"/>
    <x v="81"/>
    <s v="주식회사 파인옵토디바이스"/>
    <d v="2023-09-26T00:00:00"/>
    <s v="20230926-7016-58"/>
    <s v="8월분 매입액 결제"/>
    <x v="4781"/>
    <x v="0"/>
  </r>
  <r>
    <x v="81"/>
    <x v="81"/>
    <s v="(주) 페스앤유"/>
    <d v="2023-09-26T00:00:00"/>
    <s v="20230926-7016-59"/>
    <s v="8월분 매입액 결제"/>
    <x v="4665"/>
    <x v="0"/>
  </r>
  <r>
    <x v="81"/>
    <x v="81"/>
    <s v="(주)폴리테크"/>
    <d v="2023-09-26T00:00:00"/>
    <s v="20230926-7016-60"/>
    <s v="8월분 매입액 결제"/>
    <x v="1042"/>
    <x v="0"/>
  </r>
  <r>
    <x v="81"/>
    <x v="81"/>
    <s v="주식회사 필텍"/>
    <d v="2023-09-26T00:00:00"/>
    <s v="20230926-7016-61"/>
    <s v="8월분 매입액 결제"/>
    <x v="4782"/>
    <x v="0"/>
  </r>
  <r>
    <x v="81"/>
    <x v="81"/>
    <s v="화일조명"/>
    <d v="2023-09-26T00:00:00"/>
    <s v="20230926-7016-63"/>
    <s v="8월분 매입액 결제"/>
    <x v="4783"/>
    <x v="0"/>
  </r>
  <r>
    <x v="81"/>
    <x v="81"/>
    <s v="휴로테크"/>
    <d v="2023-09-26T00:00:00"/>
    <s v="20230926-7016-65"/>
    <s v="8월분 매입액 결제"/>
    <x v="499"/>
    <x v="0"/>
  </r>
  <r>
    <x v="81"/>
    <x v="81"/>
    <s v="관리부"/>
    <d v="2023-09-30T00:00:00"/>
    <s v="20230930-7024-1"/>
    <s v="3분기 매입채무 평가"/>
    <x v="1"/>
    <x v="3038"/>
  </r>
  <r>
    <x v="81"/>
    <x v="81"/>
    <s v="관리부"/>
    <d v="2023-09-30T00:00:00"/>
    <s v="20230930-7024-2"/>
    <s v="3분기 매입채무 평가"/>
    <x v="4784"/>
    <x v="0"/>
  </r>
  <r>
    <x v="81"/>
    <x v="81"/>
    <s v="관리부"/>
    <d v="2023-10-01T00:00:00"/>
    <s v="20231001-7003-1"/>
    <s v="3분기 매입채무 평가 취소"/>
    <x v="1"/>
    <x v="3039"/>
  </r>
  <r>
    <x v="81"/>
    <x v="81"/>
    <s v="관리부"/>
    <d v="2023-10-01T00:00:00"/>
    <s v="20231001-7003-2"/>
    <s v="3분기 매입채무 평가 취소"/>
    <x v="4785"/>
    <x v="0"/>
  </r>
  <r>
    <x v="81"/>
    <x v="81"/>
    <s v="NATEC"/>
    <d v="2023-10-04T00:00:00"/>
    <s v="20231004-4001-3"/>
    <s v="CHIP(ES-SASFPN14/38-43-48mW)"/>
    <x v="1"/>
    <x v="3040"/>
  </r>
  <r>
    <x v="81"/>
    <x v="81"/>
    <s v="RAYTRONJAPAN"/>
    <d v="2023-10-04T00:00:00"/>
    <s v="20231004-4002-3"/>
    <s v="코팅액(KJR-9022) 외"/>
    <x v="1"/>
    <x v="3041"/>
  </r>
  <r>
    <x v="81"/>
    <x v="81"/>
    <s v="RAYTRONJAPAN"/>
    <d v="2023-10-04T00:00:00"/>
    <s v="20231004-4003-5"/>
    <s v="밴드(MOBILON BAND)"/>
    <x v="1"/>
    <x v="3042"/>
  </r>
  <r>
    <x v="81"/>
    <x v="81"/>
    <s v="NATEC"/>
    <d v="2023-10-15T00:00:00"/>
    <s v="20231015-4001-3"/>
    <s v="CHIP(ES-SASFPN14/38-43-48mW)"/>
    <x v="1"/>
    <x v="3043"/>
  </r>
  <r>
    <x v="81"/>
    <x v="81"/>
    <s v="RAYTRONJAPAN"/>
    <d v="2023-10-17T00:00:00"/>
    <s v="20231017-7007-1"/>
    <s v="9월분 매입액 결제"/>
    <x v="4786"/>
    <x v="0"/>
  </r>
  <r>
    <x v="81"/>
    <x v="81"/>
    <s v="동화아이엔디(주)"/>
    <d v="2023-10-17T00:00:00"/>
    <s v="20231017-7008-1"/>
    <s v="9월분 매입액 결제"/>
    <x v="4787"/>
    <x v="0"/>
  </r>
  <r>
    <x v="81"/>
    <x v="81"/>
    <s v="NATEC"/>
    <d v="2023-10-17T00:00:00"/>
    <s v="20231017-7009-1"/>
    <s v="9월분 매입액 결제"/>
    <x v="4788"/>
    <x v="0"/>
  </r>
  <r>
    <x v="81"/>
    <x v="81"/>
    <s v="Chuko Sansho Co.,Ltd"/>
    <d v="2023-10-17T00:00:00"/>
    <s v="20231017-7010-1"/>
    <s v="9월분 매입액 결제"/>
    <x v="4789"/>
    <x v="0"/>
  </r>
  <r>
    <x v="81"/>
    <x v="81"/>
    <s v="EPISTAR"/>
    <d v="2023-10-17T00:00:00"/>
    <s v="20231017-7011-1"/>
    <s v="9월분 매입액 결제"/>
    <x v="4790"/>
    <x v="0"/>
  </r>
  <r>
    <x v="81"/>
    <x v="81"/>
    <s v="금아전자"/>
    <d v="2023-10-17T00:00:00"/>
    <s v="20231017-7021-1"/>
    <s v="8월분 매입액 결제"/>
    <x v="4791"/>
    <x v="0"/>
  </r>
  <r>
    <x v="81"/>
    <x v="81"/>
    <s v="하이솔이엠 주식회사"/>
    <d v="2023-10-17T00:00:00"/>
    <s v="20231017-7021-2"/>
    <s v="8월분 매입액 결제"/>
    <x v="4792"/>
    <x v="0"/>
  </r>
  <r>
    <x v="81"/>
    <x v="81"/>
    <s v="럭스피아㈜ 전주지점"/>
    <d v="2023-10-17T00:00:00"/>
    <s v="20231017-7021-3"/>
    <s v="8월분 매입액 결제"/>
    <x v="363"/>
    <x v="0"/>
  </r>
  <r>
    <x v="81"/>
    <x v="81"/>
    <s v="새한테크"/>
    <d v="2023-10-17T00:00:00"/>
    <s v="20231017-7021-4"/>
    <s v="8월분 매입액 결제"/>
    <x v="363"/>
    <x v="0"/>
  </r>
  <r>
    <x v="81"/>
    <x v="81"/>
    <s v="세광전자금속"/>
    <d v="2023-10-17T00:00:00"/>
    <s v="20231017-7021-5"/>
    <s v="8월분 매입액 결제"/>
    <x v="4793"/>
    <x v="0"/>
  </r>
  <r>
    <x v="81"/>
    <x v="81"/>
    <s v="세기정밀"/>
    <d v="2023-10-17T00:00:00"/>
    <s v="20231017-7021-6"/>
    <s v="8월분 매입액 결제"/>
    <x v="4794"/>
    <x v="0"/>
  </r>
  <r>
    <x v="81"/>
    <x v="81"/>
    <s v="주식회사 송백이엔에스"/>
    <d v="2023-10-17T00:00:00"/>
    <s v="20231017-7021-7"/>
    <s v="8월분 매입액 결제"/>
    <x v="4795"/>
    <x v="0"/>
  </r>
  <r>
    <x v="81"/>
    <x v="81"/>
    <s v="알엔에스 주식회사"/>
    <d v="2023-10-17T00:00:00"/>
    <s v="20231017-7021-8"/>
    <s v="8월분 매입액 결제"/>
    <x v="4796"/>
    <x v="0"/>
  </r>
  <r>
    <x v="81"/>
    <x v="81"/>
    <s v="(주)RN2테크놀로지"/>
    <d v="2023-10-17T00:00:00"/>
    <s v="20231017-7021-10"/>
    <s v="8월분 매입액 결제"/>
    <x v="4797"/>
    <x v="0"/>
  </r>
  <r>
    <x v="81"/>
    <x v="81"/>
    <s v="(주)용비통상"/>
    <d v="2023-10-17T00:00:00"/>
    <s v="20231017-7021-11"/>
    <s v="8월분 매입액 결제"/>
    <x v="4603"/>
    <x v="0"/>
  </r>
  <r>
    <x v="81"/>
    <x v="81"/>
    <s v="(주)정도파워텍"/>
    <d v="2023-10-17T00:00:00"/>
    <s v="20231017-7021-12"/>
    <s v="8월분 매입액 결제"/>
    <x v="4798"/>
    <x v="0"/>
  </r>
  <r>
    <x v="81"/>
    <x v="81"/>
    <s v="지와이컨넥터"/>
    <d v="2023-10-17T00:00:00"/>
    <s v="20231017-7021-13"/>
    <s v="8월분 매입액 결제"/>
    <x v="4799"/>
    <x v="0"/>
  </r>
  <r>
    <x v="81"/>
    <x v="81"/>
    <s v="(주)지브이피"/>
    <d v="2023-10-17T00:00:00"/>
    <s v="20231017-7021-15"/>
    <s v="8월분 매입액 결제"/>
    <x v="4800"/>
    <x v="0"/>
  </r>
  <r>
    <x v="81"/>
    <x v="81"/>
    <s v="주식회사 케이태우"/>
    <d v="2023-10-17T00:00:00"/>
    <s v="20231017-7021-16"/>
    <s v="8월분 매입액 결제"/>
    <x v="4801"/>
    <x v="0"/>
  </r>
  <r>
    <x v="81"/>
    <x v="81"/>
    <s v="(주)큐에스아이"/>
    <d v="2023-10-17T00:00:00"/>
    <s v="20231017-7021-18"/>
    <s v="8월분 매입액 결제"/>
    <x v="4802"/>
    <x v="0"/>
  </r>
  <r>
    <x v="81"/>
    <x v="81"/>
    <s v="(주)한국알루미늄"/>
    <d v="2023-10-17T00:00:00"/>
    <s v="20231017-7021-19"/>
    <s v="8월분 매입액 결제"/>
    <x v="4803"/>
    <x v="0"/>
  </r>
  <r>
    <x v="81"/>
    <x v="81"/>
    <s v="(주)헤르메스전자"/>
    <d v="2023-10-17T00:00:00"/>
    <s v="20231017-7021-21"/>
    <s v="8월분 매입액 결제"/>
    <x v="4804"/>
    <x v="0"/>
  </r>
  <r>
    <x v="81"/>
    <x v="81"/>
    <s v="Chuko Sansho Co.,Ltd"/>
    <d v="2023-10-19T00:00:00"/>
    <s v="20231019-4001-3"/>
    <s v="PCB(OP3216TF_A04)"/>
    <x v="1"/>
    <x v="3044"/>
  </r>
  <r>
    <x v="81"/>
    <x v="81"/>
    <s v="HARVATEK CORPORATION"/>
    <d v="2023-10-20T00:00:00"/>
    <s v="20231020-4001-3"/>
    <s v="LED(HT-SC181821-K0399)"/>
    <x v="1"/>
    <x v="0"/>
  </r>
  <r>
    <x v="81"/>
    <x v="81"/>
    <s v="광전자(주)"/>
    <d v="2023-10-23T00:00:00"/>
    <s v="20231023-4001-3"/>
    <s v="CHIP(OPA8750T) 외"/>
    <x v="1"/>
    <x v="3045"/>
  </r>
  <r>
    <x v="81"/>
    <x v="81"/>
    <s v="(주)지브이피"/>
    <d v="2023-10-25T00:00:00"/>
    <s v="20231025-4002-3"/>
    <s v="형광체(GNYAG-3557) 외"/>
    <x v="1"/>
    <x v="1740"/>
  </r>
  <r>
    <x v="81"/>
    <x v="81"/>
    <s v="(주)한양반도체"/>
    <d v="2023-10-25T00:00:00"/>
    <s v="20231025-4003-3"/>
    <s v="사각지지대(CDU10/2MM) 외"/>
    <x v="1"/>
    <x v="308"/>
  </r>
  <r>
    <x v="81"/>
    <x v="81"/>
    <s v="보인산전"/>
    <d v="2023-10-25T00:00:00"/>
    <s v="20231025-4004-2"/>
    <s v="CABLE가공(2.5-3P-110)ROHS 외"/>
    <x v="1"/>
    <x v="3046"/>
  </r>
  <r>
    <x v="81"/>
    <x v="81"/>
    <s v="보인산전"/>
    <d v="2023-10-25T00:00:00"/>
    <s v="20231025-4004-5"/>
    <s v="CABLE가공(2.5-3P-110)ROHS 외"/>
    <x v="1"/>
    <x v="248"/>
  </r>
  <r>
    <x v="81"/>
    <x v="81"/>
    <s v="주식회사 비츠엘이디"/>
    <d v="2023-10-25T00:00:00"/>
    <s v="20231025-4005-3"/>
    <s v="ODTSC-VL-BO-10-18W 외"/>
    <x v="1"/>
    <x v="3047"/>
  </r>
  <r>
    <x v="81"/>
    <x v="81"/>
    <s v="주식회사 그린텍"/>
    <d v="2023-10-25T00:00:00"/>
    <s v="20231025-4006-3"/>
    <s v="PCB(OP20M2-3)_Rev.3 외"/>
    <x v="1"/>
    <x v="3048"/>
  </r>
  <r>
    <x v="81"/>
    <x v="81"/>
    <s v="세기정밀"/>
    <d v="2023-10-25T00:00:00"/>
    <s v="20231025-4007-3"/>
    <s v="L/F(DUAL SLS 10UP)-V2"/>
    <x v="1"/>
    <x v="3049"/>
  </r>
  <r>
    <x v="81"/>
    <x v="81"/>
    <s v="럭스피아㈜ 전주지점"/>
    <d v="2023-10-25T00:00:00"/>
    <s v="20231025-4010-3"/>
    <s v="OL55LFF-C 외"/>
    <x v="1"/>
    <x v="3050"/>
  </r>
  <r>
    <x v="81"/>
    <x v="81"/>
    <s v="(주)샤인프린텍"/>
    <d v="2023-10-25T00:00:00"/>
    <s v="20231025-4012-3"/>
    <s v="형광체필름(ODL-0610WA)"/>
    <x v="1"/>
    <x v="1585"/>
  </r>
  <r>
    <x v="81"/>
    <x v="81"/>
    <s v="알엔에스 주식회사"/>
    <d v="2023-10-25T00:00:00"/>
    <s v="20231025-4013-3"/>
    <s v="PCB(OSD-1011M)_REV.2 외"/>
    <x v="1"/>
    <x v="3051"/>
  </r>
  <r>
    <x v="81"/>
    <x v="81"/>
    <s v="지와이컨넥터"/>
    <d v="2023-10-25T00:00:00"/>
    <s v="20231025-4015-3"/>
    <s v="HEAD PIN(2*4*2.0) 외"/>
    <x v="1"/>
    <x v="3052"/>
  </r>
  <r>
    <x v="81"/>
    <x v="81"/>
    <s v="세광전자금속"/>
    <d v="2023-10-25T00:00:00"/>
    <s v="20231025-4016-3"/>
    <s v="SHAFT(5Φ-15.4mm/5-3M8D15.4)"/>
    <x v="1"/>
    <x v="3053"/>
  </r>
  <r>
    <x v="81"/>
    <x v="81"/>
    <s v="(주)위너에코텍"/>
    <d v="2023-10-25T00:00:00"/>
    <s v="20231025-4017-3"/>
    <s v="HOLDER(UV SENSOR) 외"/>
    <x v="1"/>
    <x v="3054"/>
  </r>
  <r>
    <x v="81"/>
    <x v="81"/>
    <s v="이엔시스"/>
    <d v="2023-10-25T00:00:00"/>
    <s v="20231025-4018-3"/>
    <s v="LED LENS(엔코더용/DTM가공)"/>
    <x v="1"/>
    <x v="3055"/>
  </r>
  <r>
    <x v="81"/>
    <x v="81"/>
    <s v="(주)신화테크"/>
    <d v="2023-10-25T00:00:00"/>
    <s v="20231025-4023-3"/>
    <s v="HARNESS(PM CONNECTOR TYPE)"/>
    <x v="1"/>
    <x v="2743"/>
  </r>
  <r>
    <x v="81"/>
    <x v="81"/>
    <s v="(주)선일일렉콤"/>
    <d v="2023-10-25T00:00:00"/>
    <s v="20231025-4026-3"/>
    <s v="ODTDL-0610D57K(W)"/>
    <x v="1"/>
    <x v="3056"/>
  </r>
  <r>
    <x v="81"/>
    <x v="81"/>
    <s v="휴로테크"/>
    <d v="2023-10-25T00:00:00"/>
    <s v="20231025-4029-3"/>
    <s v="IR FILTER(670nm)-0.7t"/>
    <x v="1"/>
    <x v="3057"/>
  </r>
  <r>
    <x v="81"/>
    <x v="81"/>
    <s v="지와이테크(GY TECH)"/>
    <d v="2023-10-25T00:00:00"/>
    <s v="20231025-4030-3"/>
    <s v="METAL PCB(OL44GLF-1CH)_Rev. 외"/>
    <x v="1"/>
    <x v="3058"/>
  </r>
  <r>
    <x v="81"/>
    <x v="81"/>
    <s v="주식회사 거성정밀"/>
    <d v="2023-10-25T00:00:00"/>
    <s v="20231025-4034-3"/>
    <s v="BLADE(0.5T) 외"/>
    <x v="1"/>
    <x v="3059"/>
  </r>
  <r>
    <x v="81"/>
    <x v="81"/>
    <s v="대명금속"/>
    <d v="2023-10-25T00:00:00"/>
    <s v="20231025-4035-3"/>
    <s v="태핑볼트(둥근머리,M4*35)"/>
    <x v="1"/>
    <x v="184"/>
  </r>
  <r>
    <x v="81"/>
    <x v="81"/>
    <s v="(주)에이지광학"/>
    <d v="2023-10-25T00:00:00"/>
    <s v="20231025-4036-3"/>
    <s v="C Lens1 AR 외"/>
    <x v="1"/>
    <x v="3060"/>
  </r>
  <r>
    <x v="81"/>
    <x v="81"/>
    <s v="우명전자산업"/>
    <d v="2023-10-25T00:00:00"/>
    <s v="20231025-4042-3"/>
    <s v="PCB(OGR-U01A) 외"/>
    <x v="1"/>
    <x v="3061"/>
  </r>
  <r>
    <x v="81"/>
    <x v="81"/>
    <s v="씬시어전자"/>
    <d v="2023-10-25T00:00:00"/>
    <s v="20231025-4044-5"/>
    <s v="케이블타이(200mm)"/>
    <x v="1"/>
    <x v="3062"/>
  </r>
  <r>
    <x v="81"/>
    <x v="81"/>
    <s v="(주)에스알산업"/>
    <d v="2023-10-25T00:00:00"/>
    <s v="20231025-4047-3"/>
    <s v="INDEX MARK(5.5x8mm)"/>
    <x v="1"/>
    <x v="399"/>
  </r>
  <r>
    <x v="81"/>
    <x v="81"/>
    <s v="(주)한국알루미늄"/>
    <d v="2023-10-25T00:00:00"/>
    <s v="20231025-4049-5"/>
    <s v="운송비(AL CASE)"/>
    <x v="1"/>
    <x v="3063"/>
  </r>
  <r>
    <x v="81"/>
    <x v="81"/>
    <s v="이비테크(주)_조명"/>
    <d v="2023-10-25T00:00:00"/>
    <s v="20231025-4050-5"/>
    <s v="디밍스위치 외"/>
    <x v="1"/>
    <x v="3064"/>
  </r>
  <r>
    <x v="81"/>
    <x v="81"/>
    <s v="(주)원반도체"/>
    <d v="2023-10-25T00:00:00"/>
    <s v="20231025-4051-3"/>
    <s v="LED(WR 3511-H/V) 외"/>
    <x v="1"/>
    <x v="1665"/>
  </r>
  <r>
    <x v="81"/>
    <x v="81"/>
    <s v="(주)큐에스아이"/>
    <d v="2023-10-25T00:00:00"/>
    <s v="20231025-4052-3"/>
    <s v="L/D(QL65D7SC-L)"/>
    <x v="1"/>
    <x v="3065"/>
  </r>
  <r>
    <x v="81"/>
    <x v="81"/>
    <s v="주식회사 케이태우"/>
    <d v="2023-10-25T00:00:00"/>
    <s v="20231025-4053-3"/>
    <s v="CASE(OL55A2-CA/3528 WHITE) 외"/>
    <x v="1"/>
    <x v="3066"/>
  </r>
  <r>
    <x v="81"/>
    <x v="81"/>
    <s v="동화아이엔디(주)"/>
    <d v="2023-10-25T00:00:00"/>
    <s v="20231025-4054-3"/>
    <s v="CHIP(PR7A96M) 외"/>
    <x v="1"/>
    <x v="3067"/>
  </r>
  <r>
    <x v="81"/>
    <x v="81"/>
    <s v="(주)용비통상"/>
    <d v="2023-10-25T00:00:00"/>
    <s v="20231025-4056-3"/>
    <s v="LOCTITE ABLESTIK(84-1LMISR4K)"/>
    <x v="1"/>
    <x v="3068"/>
  </r>
  <r>
    <x v="81"/>
    <x v="81"/>
    <s v="(주)헤르메스전자"/>
    <d v="2023-10-25T00:00:00"/>
    <s v="20231025-4058-5"/>
    <s v="PC_POWER_SUPPLY 외"/>
    <x v="1"/>
    <x v="3069"/>
  </r>
  <r>
    <x v="81"/>
    <x v="81"/>
    <s v="유니레즈(주)"/>
    <d v="2023-10-25T00:00:00"/>
    <s v="20231025-4059-5"/>
    <s v="REEL TAPING"/>
    <x v="1"/>
    <x v="3070"/>
  </r>
  <r>
    <x v="81"/>
    <x v="81"/>
    <s v="화일조명"/>
    <d v="2023-10-25T00:00:00"/>
    <s v="20231025-4063-3"/>
    <s v="ODTLP-050-57K(E)"/>
    <x v="1"/>
    <x v="3071"/>
  </r>
  <r>
    <x v="81"/>
    <x v="81"/>
    <s v="건웅기계주식회사"/>
    <d v="2023-10-25T00:00:00"/>
    <s v="20231025-7017-1"/>
    <s v="8월분 매입액 결제"/>
    <x v="4805"/>
    <x v="0"/>
  </r>
  <r>
    <x v="81"/>
    <x v="81"/>
    <s v="주식회사 그린텍"/>
    <d v="2023-10-25T00:00:00"/>
    <s v="20231025-7017-3"/>
    <s v="8월분 매입액 결제"/>
    <x v="4806"/>
    <x v="0"/>
  </r>
  <r>
    <x v="81"/>
    <x v="81"/>
    <s v="씬시어전자"/>
    <d v="2023-10-25T00:00:00"/>
    <s v="20231025-7017-6"/>
    <s v="8월분 매입액 결제"/>
    <x v="4807"/>
    <x v="0"/>
  </r>
  <r>
    <x v="81"/>
    <x v="81"/>
    <s v="(주)선일일렉콤"/>
    <d v="2023-10-25T00:00:00"/>
    <s v="20231025-7017-8"/>
    <s v="8월분 매입액 결제"/>
    <x v="4808"/>
    <x v="0"/>
  </r>
  <r>
    <x v="81"/>
    <x v="81"/>
    <s v="우명전자산업"/>
    <d v="2023-10-25T00:00:00"/>
    <s v="20231025-7017-10"/>
    <s v="8월분 매입액 결제"/>
    <x v="4809"/>
    <x v="0"/>
  </r>
  <r>
    <x v="81"/>
    <x v="81"/>
    <s v="지와이테크(GY TECH)"/>
    <d v="2023-10-25T00:00:00"/>
    <s v="20231025-7017-11"/>
    <s v="8월분 매입액 결제"/>
    <x v="4810"/>
    <x v="0"/>
  </r>
  <r>
    <x v="81"/>
    <x v="81"/>
    <s v="한국신광마이크로애렉트로닉스㈜"/>
    <d v="2023-10-25T00:00:00"/>
    <s v="20231025-7017-13"/>
    <s v="8월분 매입액 결제"/>
    <x v="4811"/>
    <x v="0"/>
  </r>
  <r>
    <x v="81"/>
    <x v="81"/>
    <s v="하이솔이엠 주식회사"/>
    <d v="2023-10-26T00:00:00"/>
    <s v="20231026-4002-3"/>
    <s v="CMC(240H-F-4035-25%) 외"/>
    <x v="1"/>
    <x v="3072"/>
  </r>
  <r>
    <x v="81"/>
    <x v="81"/>
    <s v="주식회사 다이테크"/>
    <d v="2023-10-26T00:00:00"/>
    <s v="20231026-4003-3"/>
    <s v="SAW FILTER(OGR/OMD) 외"/>
    <x v="1"/>
    <x v="3073"/>
  </r>
  <r>
    <x v="81"/>
    <x v="81"/>
    <s v="(유)씨피전자"/>
    <d v="2023-10-26T00:00:00"/>
    <s v="20231026-4005-2"/>
    <s v="503830018000-V1 외"/>
    <x v="1"/>
    <x v="3074"/>
  </r>
  <r>
    <x v="81"/>
    <x v="81"/>
    <s v="한국신광마이크로애렉트로닉스㈜"/>
    <d v="2023-10-26T00:00:00"/>
    <s v="20231026-4006-3"/>
    <s v="STEM(TO-18GMK) 외"/>
    <x v="1"/>
    <x v="3075"/>
  </r>
  <r>
    <x v="81"/>
    <x v="81"/>
    <s v="건웅기계주식회사"/>
    <d v="2023-10-30T00:00:00"/>
    <s v="20231030-4001-5"/>
    <s v="박스 및 포장비(양문형) 외"/>
    <x v="1"/>
    <x v="3076"/>
  </r>
  <r>
    <x v="81"/>
    <x v="81"/>
    <s v="주식회사 거성정밀"/>
    <d v="2023-10-31T00:00:00"/>
    <s v="20231031-7017-1"/>
    <s v="9월분 매입액 결제"/>
    <x v="4812"/>
    <x v="0"/>
  </r>
  <r>
    <x v="81"/>
    <x v="81"/>
    <s v="광전자(주)"/>
    <d v="2023-10-31T00:00:00"/>
    <s v="20231031-7017-2"/>
    <s v="9월분 매입액 결제"/>
    <x v="4813"/>
    <x v="0"/>
  </r>
  <r>
    <x v="81"/>
    <x v="81"/>
    <s v="금아전자"/>
    <d v="2023-10-31T00:00:00"/>
    <s v="20231031-7017-3"/>
    <s v="9월분 매입액 결제"/>
    <x v="4814"/>
    <x v="0"/>
  </r>
  <r>
    <x v="81"/>
    <x v="81"/>
    <s v="주식회사 남광스틸"/>
    <d v="2023-10-31T00:00:00"/>
    <s v="20231031-7017-5"/>
    <s v="9월분 매입액 결제"/>
    <x v="4514"/>
    <x v="0"/>
  </r>
  <r>
    <x v="81"/>
    <x v="81"/>
    <s v="주식회사 다이테크"/>
    <d v="2023-10-31T00:00:00"/>
    <s v="20231031-7017-9"/>
    <s v="9월분 매입액 결제"/>
    <x v="556"/>
    <x v="0"/>
  </r>
  <r>
    <x v="81"/>
    <x v="81"/>
    <s v="대명금속"/>
    <d v="2023-10-31T00:00:00"/>
    <s v="20231031-7017-10"/>
    <s v="9월분 매입액 결제"/>
    <x v="4815"/>
    <x v="0"/>
  </r>
  <r>
    <x v="81"/>
    <x v="81"/>
    <s v="대한플러스전자(주)"/>
    <d v="2023-10-31T00:00:00"/>
    <s v="20231031-7017-11"/>
    <s v="9월분 매입액 결제"/>
    <x v="4816"/>
    <x v="0"/>
  </r>
  <r>
    <x v="81"/>
    <x v="81"/>
    <s v="디에스티반도체"/>
    <d v="2023-10-31T00:00:00"/>
    <s v="20231031-7017-15"/>
    <s v="9월분 매입액 결제"/>
    <x v="4677"/>
    <x v="0"/>
  </r>
  <r>
    <x v="81"/>
    <x v="81"/>
    <s v="보인산전"/>
    <d v="2023-10-31T00:00:00"/>
    <s v="20231031-7017-16"/>
    <s v="9월분 매입액 결제"/>
    <x v="4817"/>
    <x v="0"/>
  </r>
  <r>
    <x v="81"/>
    <x v="81"/>
    <s v="(주)비에스티"/>
    <d v="2023-10-31T00:00:00"/>
    <s v="20231031-7017-17"/>
    <s v="9월분 매입액 결제"/>
    <x v="4818"/>
    <x v="0"/>
  </r>
  <r>
    <x v="81"/>
    <x v="81"/>
    <s v="스마트론파워(주)"/>
    <d v="2023-10-31T00:00:00"/>
    <s v="20231031-7017-25"/>
    <s v="9월분 매입액 결제"/>
    <x v="1999"/>
    <x v="0"/>
  </r>
  <r>
    <x v="81"/>
    <x v="81"/>
    <s v="주식회사 심텍"/>
    <d v="2023-10-31T00:00:00"/>
    <s v="20231031-7017-28"/>
    <s v="9월분 매입액 결제"/>
    <x v="4819"/>
    <x v="0"/>
  </r>
  <r>
    <x v="81"/>
    <x v="81"/>
    <s v="(주)씨아이테크아이엔씨"/>
    <d v="2023-10-31T00:00:00"/>
    <s v="20231031-7017-29"/>
    <s v="9월분 매입액 결제"/>
    <x v="283"/>
    <x v="0"/>
  </r>
  <r>
    <x v="81"/>
    <x v="81"/>
    <s v="(유)씨피전자"/>
    <d v="2023-10-31T00:00:00"/>
    <s v="20231031-7017-30"/>
    <s v="9월분 매입액 결제"/>
    <x v="4820"/>
    <x v="0"/>
  </r>
  <r>
    <x v="81"/>
    <x v="81"/>
    <s v="애로우일렉트로닉스유한회사"/>
    <d v="2023-10-31T00:00:00"/>
    <s v="20231031-7017-32"/>
    <s v="9월분 매입액 결제"/>
    <x v="4821"/>
    <x v="0"/>
  </r>
  <r>
    <x v="81"/>
    <x v="81"/>
    <s v="에이치에스 Solution"/>
    <d v="2023-10-31T00:00:00"/>
    <s v="20231031-7017-34"/>
    <s v="9월분 매입액 결제"/>
    <x v="4574"/>
    <x v="0"/>
  </r>
  <r>
    <x v="81"/>
    <x v="81"/>
    <s v="(주)용비통상"/>
    <d v="2023-10-31T00:00:00"/>
    <s v="20231031-7017-39"/>
    <s v="9월분 매입액 결제"/>
    <x v="4822"/>
    <x v="0"/>
  </r>
  <r>
    <x v="81"/>
    <x v="81"/>
    <s v="우진ACT 호남지사"/>
    <d v="2023-10-31T00:00:00"/>
    <s v="20231031-7017-40"/>
    <s v="9월분 매입액 결제"/>
    <x v="4823"/>
    <x v="0"/>
  </r>
  <r>
    <x v="81"/>
    <x v="81"/>
    <s v="주식회사 윈나인"/>
    <d v="2023-10-31T00:00:00"/>
    <s v="20231031-7017-43"/>
    <s v="9월분 매입액 결제"/>
    <x v="4427"/>
    <x v="0"/>
  </r>
  <r>
    <x v="81"/>
    <x v="81"/>
    <s v="(주)유진플라스틱"/>
    <d v="2023-10-31T00:00:00"/>
    <s v="20231031-7017-45"/>
    <s v="9월분 매입액 결제"/>
    <x v="4824"/>
    <x v="0"/>
  </r>
  <r>
    <x v="81"/>
    <x v="81"/>
    <s v="전라아크릴"/>
    <d v="2023-10-31T00:00:00"/>
    <s v="20231031-7017-50"/>
    <s v="9월분 매입액 결제"/>
    <x v="490"/>
    <x v="0"/>
  </r>
  <r>
    <x v="81"/>
    <x v="81"/>
    <s v="(주)지브이피"/>
    <d v="2023-10-31T00:00:00"/>
    <s v="20231031-7017-54"/>
    <s v="9월분 매입액 결제"/>
    <x v="4776"/>
    <x v="0"/>
  </r>
  <r>
    <x v="81"/>
    <x v="81"/>
    <s v="진흥정밀"/>
    <d v="2023-10-31T00:00:00"/>
    <s v="20231031-7017-56"/>
    <s v="9월분 매입액 결제"/>
    <x v="70"/>
    <x v="0"/>
  </r>
  <r>
    <x v="81"/>
    <x v="81"/>
    <s v="주식회사 천인"/>
    <d v="2023-10-31T00:00:00"/>
    <s v="20231031-7017-57"/>
    <s v="9월분 매입액 결제"/>
    <x v="166"/>
    <x v="0"/>
  </r>
  <r>
    <x v="81"/>
    <x v="81"/>
    <s v="(주)폴리테크"/>
    <d v="2023-10-31T00:00:00"/>
    <s v="20231031-7017-63"/>
    <s v="9월분 매입액 결제"/>
    <x v="1042"/>
    <x v="0"/>
  </r>
  <r>
    <x v="81"/>
    <x v="81"/>
    <s v="주식회사 필텍"/>
    <d v="2023-10-31T00:00:00"/>
    <s v="20231031-7017-65"/>
    <s v="9월분 매입액 결제"/>
    <x v="4743"/>
    <x v="0"/>
  </r>
  <r>
    <x v="81"/>
    <x v="81"/>
    <s v="휴로테크"/>
    <d v="2023-10-31T00:00:00"/>
    <s v="20231031-7017-68"/>
    <s v="9월분 매입액 결제"/>
    <x v="499"/>
    <x v="0"/>
  </r>
  <r>
    <x v="81"/>
    <x v="81"/>
    <s v="RAYTRONJAPAN"/>
    <d v="2023-11-01T00:00:00"/>
    <s v="20231101-4001-3"/>
    <s v="CHIP(SU7500)-유상사급"/>
    <x v="1"/>
    <x v="3077"/>
  </r>
  <r>
    <x v="81"/>
    <x v="81"/>
    <s v="화일조명"/>
    <d v="2023-11-07T00:00:00"/>
    <s v="20231107-4002-3"/>
    <s v="ODTLP-050-57K(E)"/>
    <x v="1"/>
    <x v="3078"/>
  </r>
  <r>
    <x v="81"/>
    <x v="81"/>
    <s v="HK XINYUHANG ELECTRONIC"/>
    <d v="2023-11-09T00:00:00"/>
    <s v="20231109-4001-3"/>
    <s v="CHIP LED(17-2102UBGC)"/>
    <x v="1"/>
    <x v="3079"/>
  </r>
  <r>
    <x v="81"/>
    <x v="81"/>
    <s v="재림테크"/>
    <d v="2023-11-13T00:00:00"/>
    <s v="20231113-4002-3"/>
    <s v="BRACKET(OAS26-R) 외"/>
    <x v="1"/>
    <x v="3080"/>
  </r>
  <r>
    <x v="81"/>
    <x v="81"/>
    <s v="화일조명"/>
    <d v="2023-11-14T00:00:00"/>
    <s v="20231114-4001-3"/>
    <s v="LED램프 80W급"/>
    <x v="1"/>
    <x v="2672"/>
  </r>
  <r>
    <x v="81"/>
    <x v="81"/>
    <s v="HK XINYUHANG ELECTRONIC"/>
    <d v="2023-11-14T00:00:00"/>
    <s v="20231114-7006-1"/>
    <s v="11월분 매입액 결제"/>
    <x v="4825"/>
    <x v="0"/>
  </r>
  <r>
    <x v="81"/>
    <x v="81"/>
    <s v="RAYTRONJAPAN"/>
    <d v="2023-11-15T00:00:00"/>
    <s v="20231115-7002-1"/>
    <s v="10월분 매입액 결제"/>
    <x v="4826"/>
    <x v="0"/>
  </r>
  <r>
    <x v="81"/>
    <x v="81"/>
    <s v="동화아이엔디(주)"/>
    <d v="2023-11-15T00:00:00"/>
    <s v="20231115-7003-1"/>
    <s v="10월분 매입액 결제"/>
    <x v="4827"/>
    <x v="0"/>
  </r>
  <r>
    <x v="81"/>
    <x v="81"/>
    <s v="Chuko Sansho Co.,Ltd"/>
    <d v="2023-11-15T00:00:00"/>
    <s v="20231115-7004-1"/>
    <s v="10월분 매입액 결제"/>
    <x v="4828"/>
    <x v="0"/>
  </r>
  <r>
    <x v="81"/>
    <x v="81"/>
    <s v="NATEC"/>
    <d v="2023-11-15T00:00:00"/>
    <s v="20231115-7005-1"/>
    <s v="10월분 매입액 결제"/>
    <x v="4829"/>
    <x v="0"/>
  </r>
  <r>
    <x v="81"/>
    <x v="81"/>
    <s v="건웅기계주식회사"/>
    <d v="2023-11-16T00:00:00"/>
    <s v="20231116-7001-1"/>
    <s v="9월분 매입액 결제"/>
    <x v="4830"/>
    <x v="0"/>
  </r>
  <r>
    <x v="81"/>
    <x v="81"/>
    <s v="(주)선일일렉콤"/>
    <d v="2023-11-16T00:00:00"/>
    <s v="20231116-7001-3"/>
    <s v="9월분 매입액 결제"/>
    <x v="4831"/>
    <x v="0"/>
  </r>
  <r>
    <x v="81"/>
    <x v="81"/>
    <s v="세기정밀"/>
    <d v="2023-11-16T00:00:00"/>
    <s v="20231116-7001-5"/>
    <s v="9월분 매입액 결제"/>
    <x v="4832"/>
    <x v="0"/>
  </r>
  <r>
    <x v="81"/>
    <x v="81"/>
    <s v="씬시어전자"/>
    <d v="2023-11-16T00:00:00"/>
    <s v="20231116-7001-6"/>
    <s v="9월분 매입액 결제"/>
    <x v="4833"/>
    <x v="0"/>
  </r>
  <r>
    <x v="81"/>
    <x v="81"/>
    <s v="알엔에스 주식회사"/>
    <d v="2023-11-16T00:00:00"/>
    <s v="20231116-7001-8"/>
    <s v="9월분 매입액 결제"/>
    <x v="4834"/>
    <x v="0"/>
  </r>
  <r>
    <x v="81"/>
    <x v="81"/>
    <s v="(주)RN2테크놀로지"/>
    <d v="2023-11-16T00:00:00"/>
    <s v="20231116-7001-9"/>
    <s v="9월분 매입액 결제"/>
    <x v="4835"/>
    <x v="0"/>
  </r>
  <r>
    <x v="81"/>
    <x v="81"/>
    <s v="우명전자산업"/>
    <d v="2023-11-16T00:00:00"/>
    <s v="20231116-7001-10"/>
    <s v="9월분 매입액 결제"/>
    <x v="4836"/>
    <x v="0"/>
  </r>
  <r>
    <x v="81"/>
    <x v="81"/>
    <s v="(주)위너에코텍"/>
    <d v="2023-11-16T00:00:00"/>
    <s v="20231116-7001-12"/>
    <s v="9월분 매입액 결제"/>
    <x v="4837"/>
    <x v="0"/>
  </r>
  <r>
    <x v="81"/>
    <x v="81"/>
    <s v="유니레즈(주)"/>
    <d v="2023-11-16T00:00:00"/>
    <s v="20231116-7001-13"/>
    <s v="9월분 매입액 결제"/>
    <x v="372"/>
    <x v="0"/>
  </r>
  <r>
    <x v="81"/>
    <x v="81"/>
    <s v="지와이컨넥터"/>
    <d v="2023-11-16T00:00:00"/>
    <s v="20231116-7001-14"/>
    <s v="9월분 매입액 결제"/>
    <x v="4838"/>
    <x v="0"/>
  </r>
  <r>
    <x v="81"/>
    <x v="81"/>
    <s v="지와이테크(GY TECH)"/>
    <d v="2023-11-16T00:00:00"/>
    <s v="20231116-7001-15"/>
    <s v="9월분 매입액 결제"/>
    <x v="4839"/>
    <x v="0"/>
  </r>
  <r>
    <x v="81"/>
    <x v="81"/>
    <s v="주식회사 케이태우"/>
    <d v="2023-11-16T00:00:00"/>
    <s v="20231116-7001-17"/>
    <s v="9월분 매입액 결제"/>
    <x v="4840"/>
    <x v="0"/>
  </r>
  <r>
    <x v="81"/>
    <x v="81"/>
    <s v="(주) 페스앤유"/>
    <d v="2023-11-16T00:00:00"/>
    <s v="20231116-7001-18"/>
    <s v="9월분 매입액 결제"/>
    <x v="4841"/>
    <x v="0"/>
  </r>
  <r>
    <x v="81"/>
    <x v="81"/>
    <s v="(주)한국알루미늄"/>
    <d v="2023-11-16T00:00:00"/>
    <s v="20231116-7001-19"/>
    <s v="9월분 매입액 결제"/>
    <x v="4842"/>
    <x v="0"/>
  </r>
  <r>
    <x v="81"/>
    <x v="81"/>
    <s v="Chuko Sansho Co.,Ltd"/>
    <d v="2023-11-18T00:00:00"/>
    <s v="20231118-4001-3"/>
    <s v="PCB(OP3216TF_A04)"/>
    <x v="1"/>
    <x v="3081"/>
  </r>
  <r>
    <x v="81"/>
    <x v="81"/>
    <s v="광전자(주)"/>
    <d v="2023-11-23T00:00:00"/>
    <s v="20231123-4002-3"/>
    <s v="CHIP(OPA9451) 외"/>
    <x v="1"/>
    <x v="3082"/>
  </r>
  <r>
    <x v="81"/>
    <x v="81"/>
    <s v="(주)한양반도체"/>
    <d v="2023-11-24T00:00:00"/>
    <s v="20231124-4001-3"/>
    <s v="사각지지대(CDU10/2MM)"/>
    <x v="1"/>
    <x v="201"/>
  </r>
  <r>
    <x v="81"/>
    <x v="81"/>
    <s v="디에스티반도체"/>
    <d v="2023-11-24T00:00:00"/>
    <s v="20231124-4003-3"/>
    <s v="SAW WAFER(SU7500) 외"/>
    <x v="1"/>
    <x v="3083"/>
  </r>
  <r>
    <x v="81"/>
    <x v="81"/>
    <s v="주식회사 그린텍"/>
    <d v="2023-11-24T00:00:00"/>
    <s v="20231124-7001-1"/>
    <s v="9월분 매입액 결제"/>
    <x v="4843"/>
    <x v="0"/>
  </r>
  <r>
    <x v="81"/>
    <x v="81"/>
    <s v="하이솔이엠 주식회사"/>
    <d v="2023-11-24T00:00:00"/>
    <s v="20231124-7001-2"/>
    <s v="9월분 매입액 결제"/>
    <x v="4844"/>
    <x v="0"/>
  </r>
  <r>
    <x v="81"/>
    <x v="81"/>
    <s v="럭스피아㈜ 전주지점"/>
    <d v="2023-11-24T00:00:00"/>
    <s v="20231124-7001-3"/>
    <s v="9월분 매입액 결제"/>
    <x v="4845"/>
    <x v="0"/>
  </r>
  <r>
    <x v="81"/>
    <x v="81"/>
    <s v="세원옵틱스(주)"/>
    <d v="2023-11-24T00:00:00"/>
    <s v="20231124-7001-4"/>
    <s v="9월분 매입액 결제"/>
    <x v="4846"/>
    <x v="0"/>
  </r>
  <r>
    <x v="81"/>
    <x v="81"/>
    <s v="주식회사 송백이엔에스"/>
    <d v="2023-11-24T00:00:00"/>
    <s v="20231124-7001-6"/>
    <s v="9월분 매입액 결제"/>
    <x v="4847"/>
    <x v="0"/>
  </r>
  <r>
    <x v="81"/>
    <x v="81"/>
    <s v="씨엔케이트레이딩"/>
    <d v="2023-11-24T00:00:00"/>
    <s v="20231124-7001-7"/>
    <s v="9월분 매입액 결제"/>
    <x v="4848"/>
    <x v="0"/>
  </r>
  <r>
    <x v="81"/>
    <x v="81"/>
    <s v="이비테크(주)_조명"/>
    <d v="2023-11-24T00:00:00"/>
    <s v="20231124-7001-8"/>
    <s v="9월분 매입액 결제"/>
    <x v="4849"/>
    <x v="0"/>
  </r>
  <r>
    <x v="81"/>
    <x v="81"/>
    <s v="(주)큐에스아이"/>
    <d v="2023-11-24T00:00:00"/>
    <s v="20231124-7001-9"/>
    <s v="9월분 매입액 결제"/>
    <x v="4850"/>
    <x v="0"/>
  </r>
  <r>
    <x v="81"/>
    <x v="81"/>
    <s v="주식회사 태영광학"/>
    <d v="2023-11-24T00:00:00"/>
    <s v="20231124-7001-10"/>
    <s v="9월분 매입액 결제"/>
    <x v="4851"/>
    <x v="0"/>
  </r>
  <r>
    <x v="81"/>
    <x v="81"/>
    <s v="한국신광마이크로애렉트로닉스㈜"/>
    <d v="2023-11-24T00:00:00"/>
    <s v="20231124-7001-11"/>
    <s v="9월분 매입액 결제"/>
    <x v="4852"/>
    <x v="0"/>
  </r>
  <r>
    <x v="81"/>
    <x v="81"/>
    <s v="(주)헤르메스전자"/>
    <d v="2023-11-24T00:00:00"/>
    <s v="20231124-7001-12"/>
    <s v="9월분 매입액 결제"/>
    <x v="4853"/>
    <x v="0"/>
  </r>
  <r>
    <x v="81"/>
    <x v="81"/>
    <s v="주식회사 그린텍"/>
    <d v="2023-11-25T00:00:00"/>
    <s v="20231125-4001-5"/>
    <s v="PCB(OP30M2-TMF3)_A03"/>
    <x v="1"/>
    <x v="3084"/>
  </r>
  <r>
    <x v="81"/>
    <x v="81"/>
    <s v="세기정밀"/>
    <d v="2023-11-25T00:00:00"/>
    <s v="20231125-4002-3"/>
    <s v="L/F(DUAL SLS 10UP)-V2 외"/>
    <x v="1"/>
    <x v="3085"/>
  </r>
  <r>
    <x v="81"/>
    <x v="81"/>
    <s v="럭스피아㈜ 전주지점"/>
    <d v="2023-11-25T00:00:00"/>
    <s v="20231125-4004-3"/>
    <s v="OL55LFF-C"/>
    <x v="1"/>
    <x v="3086"/>
  </r>
  <r>
    <x v="81"/>
    <x v="81"/>
    <s v="지와이컨넥터"/>
    <d v="2023-11-25T00:00:00"/>
    <s v="20231125-4007-5"/>
    <s v="HARNESS(12505HS-1526-200MM) 외"/>
    <x v="1"/>
    <x v="3087"/>
  </r>
  <r>
    <x v="81"/>
    <x v="81"/>
    <s v="(주)선일일렉콤"/>
    <d v="2023-11-25T00:00:00"/>
    <s v="20231125-4009-2"/>
    <s v="ODTDL-0610D57K(W) 외"/>
    <x v="1"/>
    <x v="3088"/>
  </r>
  <r>
    <x v="81"/>
    <x v="81"/>
    <s v="(주)선일일렉콤"/>
    <d v="2023-11-25T00:00:00"/>
    <s v="20231125-4009-5"/>
    <s v="ODTDL-0610D57K(W) 외"/>
    <x v="1"/>
    <x v="2483"/>
  </r>
  <r>
    <x v="81"/>
    <x v="81"/>
    <s v="우진ACT 호남지사"/>
    <d v="2023-11-25T00:00:00"/>
    <s v="20231125-4010-5"/>
    <s v="토시 외"/>
    <x v="1"/>
    <x v="3089"/>
  </r>
  <r>
    <x v="81"/>
    <x v="81"/>
    <s v="(주)유진플라스틱"/>
    <d v="2023-11-25T00:00:00"/>
    <s v="20231125-4013-3"/>
    <s v="PC FILTER(13.75*2045mm)"/>
    <x v="1"/>
    <x v="2624"/>
  </r>
  <r>
    <x v="81"/>
    <x v="81"/>
    <s v="(주)한국알루미늄"/>
    <d v="2023-11-25T00:00:00"/>
    <s v="20231125-4014-5"/>
    <s v="운송비(AL CASE)"/>
    <x v="1"/>
    <x v="3090"/>
  </r>
  <r>
    <x v="81"/>
    <x v="81"/>
    <s v="이비테크(주)_조명"/>
    <d v="2023-11-25T00:00:00"/>
    <s v="20231125-4019-5"/>
    <s v="원형직부등 15W"/>
    <x v="1"/>
    <x v="3091"/>
  </r>
  <r>
    <x v="81"/>
    <x v="81"/>
    <s v="(주)아성테크노"/>
    <d v="2023-11-25T00:00:00"/>
    <s v="20231125-4020-3"/>
    <s v="ZENER DIODE(CDZFHT2RA16B) 외"/>
    <x v="1"/>
    <x v="3092"/>
  </r>
  <r>
    <x v="81"/>
    <x v="81"/>
    <s v="지와이테크(GY TECH)"/>
    <d v="2023-11-25T00:00:00"/>
    <s v="20231125-4021-3"/>
    <s v="METAL PCB(OL44GLF-1CH)_Rev. 외"/>
    <x v="1"/>
    <x v="3093"/>
  </r>
  <r>
    <x v="81"/>
    <x v="81"/>
    <s v="(주)헤르메스전자"/>
    <d v="2023-11-25T00:00:00"/>
    <s v="20231125-4023-5"/>
    <s v="LED PAR30 확산형 외"/>
    <x v="1"/>
    <x v="3094"/>
  </r>
  <r>
    <x v="81"/>
    <x v="81"/>
    <s v="(주) 페스앤유"/>
    <d v="2023-11-25T00:00:00"/>
    <s v="20231125-4025-3"/>
    <s v="CONNECTOR(K500026-04) 외"/>
    <x v="1"/>
    <x v="3095"/>
  </r>
  <r>
    <x v="81"/>
    <x v="81"/>
    <s v="주식회사 거성정밀"/>
    <d v="2023-11-25T00:00:00"/>
    <s v="20231125-4026-5"/>
    <s v="OR1414F Cu Plate"/>
    <x v="1"/>
    <x v="3096"/>
  </r>
  <r>
    <x v="81"/>
    <x v="81"/>
    <s v="(주)에이지광학"/>
    <d v="2023-11-25T00:00:00"/>
    <s v="20231125-4031-3"/>
    <s v="C Lens1 AR"/>
    <x v="1"/>
    <x v="3097"/>
  </r>
  <r>
    <x v="81"/>
    <x v="81"/>
    <s v="휴로테크"/>
    <d v="2023-11-25T00:00:00"/>
    <s v="20231125-4032-3"/>
    <s v="IR FILTER(670nm/0.7T/100*100) 외"/>
    <x v="1"/>
    <x v="517"/>
  </r>
  <r>
    <x v="81"/>
    <x v="81"/>
    <s v="우명전자산업"/>
    <d v="2023-11-25T00:00:00"/>
    <s v="20231125-4034-3"/>
    <s v="PCB(OHD3003B) 외"/>
    <x v="1"/>
    <x v="3098"/>
  </r>
  <r>
    <x v="81"/>
    <x v="81"/>
    <s v="(주)폴리테크"/>
    <d v="2023-11-25T00:00:00"/>
    <s v="20231125-4035-3"/>
    <s v="Epoxy(PT-1288CLT_50cc Silinge) 외"/>
    <x v="1"/>
    <x v="2854"/>
  </r>
  <r>
    <x v="81"/>
    <x v="81"/>
    <s v="에이치엘"/>
    <d v="2023-11-25T00:00:00"/>
    <s v="20231125-4036-3"/>
    <s v="둥근머리볼트(M3.5*6)PM/S 외"/>
    <x v="1"/>
    <x v="3099"/>
  </r>
  <r>
    <x v="81"/>
    <x v="81"/>
    <s v="주식회사 케이태우"/>
    <d v="2023-11-25T00:00:00"/>
    <s v="20231125-4039-3"/>
    <s v="CASE(Audi_PA6GF15) 외"/>
    <x v="1"/>
    <x v="3100"/>
  </r>
  <r>
    <x v="81"/>
    <x v="81"/>
    <s v="금아전자"/>
    <d v="2023-11-25T00:00:00"/>
    <s v="20231125-4040-3"/>
    <s v="CABLE(2464*AWG24*4P)-2.5M 외"/>
    <x v="1"/>
    <x v="3101"/>
  </r>
  <r>
    <x v="81"/>
    <x v="81"/>
    <s v="주식회사 파인옵토디바이스"/>
    <d v="2023-11-25T00:00:00"/>
    <s v="20231125-4041-5"/>
    <s v="LED(STW8A2PD-B3)"/>
    <x v="1"/>
    <x v="3102"/>
  </r>
  <r>
    <x v="81"/>
    <x v="81"/>
    <s v="(주)위너에코텍"/>
    <d v="2023-11-25T00:00:00"/>
    <s v="20231125-4042-3"/>
    <s v="CASE(OGT-203T)_GF30%"/>
    <x v="1"/>
    <x v="3103"/>
  </r>
  <r>
    <x v="81"/>
    <x v="81"/>
    <s v="에이치에스 Solution"/>
    <d v="2023-11-25T00:00:00"/>
    <s v="20231125-4043-3"/>
    <s v="SOLDER CREAM(OM353 SAC305 T4)"/>
    <x v="1"/>
    <x v="2763"/>
  </r>
  <r>
    <x v="81"/>
    <x v="81"/>
    <s v="이엔시스"/>
    <d v="2023-11-25T00:00:00"/>
    <s v="20231125-4044-3"/>
    <s v="LED LENS(엔코더용/DTM가공) 외"/>
    <x v="1"/>
    <x v="776"/>
  </r>
  <r>
    <x v="81"/>
    <x v="81"/>
    <s v="한국신광마이크로애렉트로닉스㈜"/>
    <d v="2023-11-25T00:00:00"/>
    <s v="20231125-4045-3"/>
    <s v="STEM(23B) 외"/>
    <x v="1"/>
    <x v="3104"/>
  </r>
  <r>
    <x v="81"/>
    <x v="81"/>
    <s v="씬시어전자"/>
    <d v="2023-11-25T00:00:00"/>
    <s v="20231125-4047-5"/>
    <s v="접착제(SUPER X-8008) 외"/>
    <x v="1"/>
    <x v="3105"/>
  </r>
  <r>
    <x v="81"/>
    <x v="81"/>
    <s v="동화아이엔디(주)"/>
    <d v="2023-11-25T00:00:00"/>
    <s v="20231125-4048-3"/>
    <s v="CHIP(EP-U1311B-A3)"/>
    <x v="1"/>
    <x v="3106"/>
  </r>
  <r>
    <x v="81"/>
    <x v="81"/>
    <s v="동화아이엔디(주)"/>
    <d v="2023-11-25T00:00:00"/>
    <s v="20231125-4049-3"/>
    <s v="CHIP(PR7A96M) 외"/>
    <x v="1"/>
    <x v="3107"/>
  </r>
  <r>
    <x v="81"/>
    <x v="81"/>
    <s v="(주)원반도체"/>
    <d v="2023-11-25T00:00:00"/>
    <s v="20231125-4051-3"/>
    <s v="LED(WR 3511-H/V)"/>
    <x v="1"/>
    <x v="2841"/>
  </r>
  <r>
    <x v="81"/>
    <x v="81"/>
    <s v="(주)용비통상"/>
    <d v="2023-11-25T00:00:00"/>
    <s v="20231125-4052-3"/>
    <s v="LOCTITE ABLESTIK(84-1LMISR4K)"/>
    <x v="1"/>
    <x v="3108"/>
  </r>
  <r>
    <x v="81"/>
    <x v="81"/>
    <s v="보인산전"/>
    <d v="2023-11-27T00:00:00"/>
    <s v="20231127-4001-2"/>
    <s v="CABLE(PM SENSOR)_주석도금-C0.10 외"/>
    <x v="1"/>
    <x v="3109"/>
  </r>
  <r>
    <x v="81"/>
    <x v="81"/>
    <s v="보인산전"/>
    <d v="2023-11-27T00:00:00"/>
    <s v="20231127-4001-5"/>
    <s v="CABLE(PM SENSOR)_주석도금-C0.10 외"/>
    <x v="1"/>
    <x v="3110"/>
  </r>
  <r>
    <x v="81"/>
    <x v="81"/>
    <s v="진흥정밀"/>
    <d v="2023-11-27T00:00:00"/>
    <s v="20231127-4002-3"/>
    <s v="SHAFT(5Φ*11mm-1.4Φ)"/>
    <x v="1"/>
    <x v="402"/>
  </r>
  <r>
    <x v="81"/>
    <x v="81"/>
    <s v="전라아크릴"/>
    <d v="2023-11-27T00:00:00"/>
    <s v="20231127-4003-3"/>
    <s v="아크릴필터(1140*7.5*1.2T)"/>
    <x v="1"/>
    <x v="777"/>
  </r>
  <r>
    <x v="81"/>
    <x v="81"/>
    <s v="(주)정도파워텍"/>
    <d v="2023-11-27T00:00:00"/>
    <s v="20231127-4004-3"/>
    <s v="SMPS(JD009/150W형)"/>
    <x v="1"/>
    <x v="2620"/>
  </r>
  <r>
    <x v="81"/>
    <x v="81"/>
    <s v="(유)씨피전자"/>
    <d v="2023-11-27T00:00:00"/>
    <s v="20231127-4005-5"/>
    <s v="Plating Sample(OPU13TLE) 외"/>
    <x v="1"/>
    <x v="3111"/>
  </r>
  <r>
    <x v="81"/>
    <x v="81"/>
    <s v="주식회사 세기하이텍"/>
    <d v="2023-11-27T00:00:00"/>
    <s v="20231127-4006-3"/>
    <s v="LED투광등(100W)"/>
    <x v="1"/>
    <x v="304"/>
  </r>
  <r>
    <x v="81"/>
    <x v="81"/>
    <s v="세원옵틱스(주)"/>
    <d v="2023-11-27T00:00:00"/>
    <s v="20231127-4007-3"/>
    <s v="COVER GLASS(0.4T/100mm*100mm)"/>
    <x v="1"/>
    <x v="159"/>
  </r>
  <r>
    <x v="81"/>
    <x v="81"/>
    <s v="하이솔이엠 주식회사"/>
    <d v="2023-11-27T00:00:00"/>
    <s v="20231127-4009-3"/>
    <s v="CMC(230H-O-2512B) 외"/>
    <x v="1"/>
    <x v="3112"/>
  </r>
  <r>
    <x v="81"/>
    <x v="81"/>
    <s v="주식회사 송백이엔에스"/>
    <d v="2023-11-27T00:00:00"/>
    <s v="20231127-4011-3"/>
    <s v="OL85NLD-O 외"/>
    <x v="1"/>
    <x v="3113"/>
  </r>
  <r>
    <x v="81"/>
    <x v="81"/>
    <s v="알엔에스 주식회사"/>
    <d v="2023-11-27T00:00:00"/>
    <s v="20231127-4015-3"/>
    <s v="PCB(OP304TL-1) 외"/>
    <x v="1"/>
    <x v="3114"/>
  </r>
  <r>
    <x v="81"/>
    <x v="81"/>
    <s v="주식회사 비츠엘이디"/>
    <d v="2023-11-27T00:00:00"/>
    <s v="20231127-4016-3"/>
    <s v="ODTLN-015-01"/>
    <x v="1"/>
    <x v="3115"/>
  </r>
  <r>
    <x v="81"/>
    <x v="81"/>
    <s v="(주)큐에스아이"/>
    <d v="2023-11-27T00:00:00"/>
    <s v="20231127-4017-3"/>
    <s v="L/D(QL65D7SC-L) 외"/>
    <x v="1"/>
    <x v="3116"/>
  </r>
  <r>
    <x v="81"/>
    <x v="81"/>
    <s v="주식회사 다이테크"/>
    <d v="2023-11-28T00:00:00"/>
    <s v="20231128-4001-3"/>
    <s v="SAW GLASS(OHT0506P) 외"/>
    <x v="1"/>
    <x v="3028"/>
  </r>
  <r>
    <x v="81"/>
    <x v="81"/>
    <s v="건웅기계주식회사"/>
    <d v="2023-11-28T00:00:00"/>
    <s v="20231128-4003-5"/>
    <s v="박스 및 포장비(양문형) 외"/>
    <x v="1"/>
    <x v="3117"/>
  </r>
  <r>
    <x v="81"/>
    <x v="81"/>
    <s v="주식회사 거성정밀"/>
    <d v="2023-11-28T00:00:00"/>
    <s v="20231128-7002-2"/>
    <s v="10월분 매입액 결제"/>
    <x v="4854"/>
    <x v="0"/>
  </r>
  <r>
    <x v="81"/>
    <x v="81"/>
    <s v="광전자(주)"/>
    <d v="2023-11-28T00:00:00"/>
    <s v="20231128-7002-3"/>
    <s v="10월분 매입액 결제"/>
    <x v="4855"/>
    <x v="0"/>
  </r>
  <r>
    <x v="81"/>
    <x v="81"/>
    <s v="주식회사 다이테크"/>
    <d v="2023-11-28T00:00:00"/>
    <s v="20231128-7002-9"/>
    <s v="10월분 매입액 결제"/>
    <x v="4856"/>
    <x v="0"/>
  </r>
  <r>
    <x v="81"/>
    <x v="81"/>
    <s v="대명금속"/>
    <d v="2023-11-28T00:00:00"/>
    <s v="20231128-7002-10"/>
    <s v="10월분 매입액 결제"/>
    <x v="501"/>
    <x v="0"/>
  </r>
  <r>
    <x v="81"/>
    <x v="81"/>
    <s v="보인산전"/>
    <d v="2023-11-28T00:00:00"/>
    <s v="20231128-7002-14"/>
    <s v="10월분 매입액 결제"/>
    <x v="4857"/>
    <x v="0"/>
  </r>
  <r>
    <x v="81"/>
    <x v="81"/>
    <s v="주식회사 비츠엘이디"/>
    <d v="2023-11-28T00:00:00"/>
    <s v="20231128-7002-16"/>
    <s v="10월분 매입액 결제"/>
    <x v="1179"/>
    <x v="0"/>
  </r>
  <r>
    <x v="81"/>
    <x v="81"/>
    <s v="(주)샤인프린텍"/>
    <d v="2023-11-28T00:00:00"/>
    <s v="20231128-7002-18"/>
    <s v="10월분 매입액 결제"/>
    <x v="4483"/>
    <x v="0"/>
  </r>
  <r>
    <x v="81"/>
    <x v="81"/>
    <s v="(주)선일일렉콤"/>
    <d v="2023-11-28T00:00:00"/>
    <s v="20231128-7002-19"/>
    <s v="10월분 매입액 결제"/>
    <x v="4858"/>
    <x v="0"/>
  </r>
  <r>
    <x v="81"/>
    <x v="81"/>
    <s v="세기정밀"/>
    <d v="2023-11-28T00:00:00"/>
    <s v="20231128-7002-21"/>
    <s v="10월분 매입액 결제"/>
    <x v="4859"/>
    <x v="0"/>
  </r>
  <r>
    <x v="81"/>
    <x v="81"/>
    <s v="(주)신화테크"/>
    <d v="2023-11-28T00:00:00"/>
    <s v="20231128-7002-25"/>
    <s v="10월분 매입액 결제"/>
    <x v="4588"/>
    <x v="0"/>
  </r>
  <r>
    <x v="81"/>
    <x v="81"/>
    <s v="(유)씨피전자"/>
    <d v="2023-11-28T00:00:00"/>
    <s v="20231128-7002-28"/>
    <s v="10월분 매입액 결제"/>
    <x v="4860"/>
    <x v="0"/>
  </r>
  <r>
    <x v="81"/>
    <x v="81"/>
    <s v="(주)에스알산업"/>
    <d v="2023-11-28T00:00:00"/>
    <s v="20231128-7002-30"/>
    <s v="10월분 매입액 결제"/>
    <x v="66"/>
    <x v="0"/>
  </r>
  <r>
    <x v="81"/>
    <x v="81"/>
    <s v="(주)용비통상"/>
    <d v="2023-11-28T00:00:00"/>
    <s v="20231128-7002-36"/>
    <s v="10월분 매입액 결제"/>
    <x v="4861"/>
    <x v="0"/>
  </r>
  <r>
    <x v="81"/>
    <x v="81"/>
    <s v="(주)원반도체"/>
    <d v="2023-11-28T00:00:00"/>
    <s v="20231128-7002-38"/>
    <s v="10월분 매입액 결제"/>
    <x v="4862"/>
    <x v="0"/>
  </r>
  <r>
    <x v="81"/>
    <x v="81"/>
    <s v="유니레즈(주)"/>
    <d v="2023-11-28T00:00:00"/>
    <s v="20231128-7002-39"/>
    <s v="10월분 매입액 결제"/>
    <x v="4863"/>
    <x v="0"/>
  </r>
  <r>
    <x v="81"/>
    <x v="81"/>
    <s v="이엔시스"/>
    <d v="2023-11-28T00:00:00"/>
    <s v="20231128-7002-42"/>
    <s v="10월분 매입액 결제"/>
    <x v="4864"/>
    <x v="0"/>
  </r>
  <r>
    <x v="81"/>
    <x v="81"/>
    <s v="지와이컨넥터"/>
    <d v="2023-11-28T00:00:00"/>
    <s v="20231128-7002-48"/>
    <s v="10월분 매입액 결제"/>
    <x v="4865"/>
    <x v="0"/>
  </r>
  <r>
    <x v="81"/>
    <x v="81"/>
    <s v="(주)지브이피"/>
    <d v="2023-11-28T00:00:00"/>
    <s v="20231128-7002-49"/>
    <s v="10월분 매입액 결제"/>
    <x v="4475"/>
    <x v="0"/>
  </r>
  <r>
    <x v="81"/>
    <x v="81"/>
    <s v="주식회사 케이태우"/>
    <d v="2023-11-28T00:00:00"/>
    <s v="20231128-7002-53"/>
    <s v="10월분 매입액 결제"/>
    <x v="4866"/>
    <x v="0"/>
  </r>
  <r>
    <x v="81"/>
    <x v="81"/>
    <s v="(주)한양반도체"/>
    <d v="2023-11-28T00:00:00"/>
    <s v="20231128-7002-61"/>
    <s v="10월분 매입액 결제"/>
    <x v="378"/>
    <x v="0"/>
  </r>
  <r>
    <x v="81"/>
    <x v="81"/>
    <s v="(주)헤르메스전자"/>
    <d v="2023-11-28T00:00:00"/>
    <s v="20231128-7002-62"/>
    <s v="10월분 매입액 결제"/>
    <x v="4867"/>
    <x v="0"/>
  </r>
  <r>
    <x v="81"/>
    <x v="81"/>
    <s v="휴로테크"/>
    <d v="2023-11-28T00:00:00"/>
    <s v="20231128-7002-65"/>
    <s v="10월분 매입액 결제"/>
    <x v="4868"/>
    <x v="0"/>
  </r>
  <r>
    <x v="81"/>
    <x v="81"/>
    <s v="RAYTRONJAPAN"/>
    <d v="2023-12-04T00:00:00"/>
    <s v="20231204-4001-3"/>
    <s v="CHIP(SU7500)-유상사급 외"/>
    <x v="1"/>
    <x v="3118"/>
  </r>
  <r>
    <x v="81"/>
    <x v="81"/>
    <s v="NATEC"/>
    <d v="2023-12-04T00:00:00"/>
    <s v="20231204-4002-3"/>
    <s v="CHIP(ES-SASFPN14/38-43-48mW)"/>
    <x v="1"/>
    <x v="3119"/>
  </r>
  <r>
    <x v="81"/>
    <x v="81"/>
    <s v="화일조명"/>
    <d v="2023-12-06T00:00:00"/>
    <s v="20231206-4003-3"/>
    <s v="ODTLP-050-57K(E)"/>
    <x v="1"/>
    <x v="3120"/>
  </r>
  <r>
    <x v="81"/>
    <x v="81"/>
    <s v="NATEC"/>
    <d v="2023-12-15T00:00:00"/>
    <s v="20231215-4003-3"/>
    <s v="CHIP(ES-SASFPN14/38-43-48mW)"/>
    <x v="1"/>
    <x v="3121"/>
  </r>
  <r>
    <x v="81"/>
    <x v="81"/>
    <s v="RAYTRONJAPAN"/>
    <d v="2023-12-15T00:00:00"/>
    <s v="20231215-7002-1"/>
    <s v="11월분 매입액 결제"/>
    <x v="4869"/>
    <x v="0"/>
  </r>
  <r>
    <x v="81"/>
    <x v="81"/>
    <s v="동화아이엔디(주)"/>
    <d v="2023-12-15T00:00:00"/>
    <s v="20231215-7003-1"/>
    <s v="11월분 매입액 결제"/>
    <x v="4870"/>
    <x v="0"/>
  </r>
  <r>
    <x v="81"/>
    <x v="81"/>
    <s v="Chuko Sansho Co.,Ltd"/>
    <d v="2023-12-15T00:00:00"/>
    <s v="20231215-7004-1"/>
    <s v="11월분 매입액 결제"/>
    <x v="4871"/>
    <x v="0"/>
  </r>
  <r>
    <x v="81"/>
    <x v="81"/>
    <s v="광전자(주)"/>
    <d v="2023-12-20T00:00:00"/>
    <s v="20231220-4001-3"/>
    <s v="CHIP(OPA9447) 외"/>
    <x v="1"/>
    <x v="3122"/>
  </r>
  <r>
    <x v="81"/>
    <x v="81"/>
    <s v="건웅기계주식회사"/>
    <d v="2023-12-22T00:00:00"/>
    <s v="20231222-7001-1"/>
    <s v="10월분 매입액 결제"/>
    <x v="4872"/>
    <x v="0"/>
  </r>
  <r>
    <x v="81"/>
    <x v="81"/>
    <s v="주식회사 그린텍"/>
    <d v="2023-12-22T00:00:00"/>
    <s v="20231222-7001-3"/>
    <s v="10월분 매입액 결제"/>
    <x v="4873"/>
    <x v="0"/>
  </r>
  <r>
    <x v="81"/>
    <x v="81"/>
    <s v="하이솔이엠 주식회사"/>
    <d v="2023-12-22T00:00:00"/>
    <s v="20231222-7001-4"/>
    <s v="10월분 매입액 결제"/>
    <x v="4874"/>
    <x v="0"/>
  </r>
  <r>
    <x v="81"/>
    <x v="81"/>
    <s v="럭스피아㈜ 전주지점"/>
    <d v="2023-12-22T00:00:00"/>
    <s v="20231222-7001-5"/>
    <s v="10월분 매입액 결제"/>
    <x v="4875"/>
    <x v="0"/>
  </r>
  <r>
    <x v="81"/>
    <x v="81"/>
    <s v="세광전자금속"/>
    <d v="2023-12-22T00:00:00"/>
    <s v="20231222-7001-6"/>
    <s v="10월분 매입액 결제"/>
    <x v="4876"/>
    <x v="0"/>
  </r>
  <r>
    <x v="81"/>
    <x v="81"/>
    <s v="씬시어전자"/>
    <d v="2023-12-22T00:00:00"/>
    <s v="20231222-7001-7"/>
    <s v="10월분 매입액 결제"/>
    <x v="4877"/>
    <x v="0"/>
  </r>
  <r>
    <x v="81"/>
    <x v="81"/>
    <s v="알엔에스 주식회사"/>
    <d v="2023-12-22T00:00:00"/>
    <s v="20231222-7001-9"/>
    <s v="10월분 매입액 결제"/>
    <x v="4878"/>
    <x v="0"/>
  </r>
  <r>
    <x v="81"/>
    <x v="81"/>
    <s v="우명전자산업"/>
    <d v="2023-12-22T00:00:00"/>
    <s v="20231222-7001-10"/>
    <s v="10월분 매입액 결제"/>
    <x v="4879"/>
    <x v="0"/>
  </r>
  <r>
    <x v="81"/>
    <x v="81"/>
    <s v="(주)에이지광학"/>
    <d v="2023-12-22T00:00:00"/>
    <s v="20231222-7001-11"/>
    <s v="10월분 매입액 결제"/>
    <x v="4880"/>
    <x v="0"/>
  </r>
  <r>
    <x v="81"/>
    <x v="81"/>
    <s v="(주)위너에코텍"/>
    <d v="2023-12-22T00:00:00"/>
    <s v="20231222-7001-12"/>
    <s v="10월분 매입액 결제"/>
    <x v="4881"/>
    <x v="0"/>
  </r>
  <r>
    <x v="81"/>
    <x v="81"/>
    <s v="이비테크(주)_조명"/>
    <d v="2023-12-22T00:00:00"/>
    <s v="20231222-7001-13"/>
    <s v="10월분 매입액 결제"/>
    <x v="4882"/>
    <x v="0"/>
  </r>
  <r>
    <x v="81"/>
    <x v="81"/>
    <s v="지와이테크(GY TECH)"/>
    <d v="2023-12-22T00:00:00"/>
    <s v="20231222-7001-15"/>
    <s v="10월분 매입액 결제"/>
    <x v="4883"/>
    <x v="0"/>
  </r>
  <r>
    <x v="81"/>
    <x v="81"/>
    <s v="(주)큐에스아이"/>
    <d v="2023-12-22T00:00:00"/>
    <s v="20231222-7001-16"/>
    <s v="10월분 매입액 결제"/>
    <x v="4884"/>
    <x v="0"/>
  </r>
  <r>
    <x v="81"/>
    <x v="81"/>
    <s v="한국신광마이크로애렉트로닉스㈜"/>
    <d v="2023-12-22T00:00:00"/>
    <s v="20231222-7001-17"/>
    <s v="10월분 매입액 결제"/>
    <x v="4885"/>
    <x v="0"/>
  </r>
  <r>
    <x v="81"/>
    <x v="81"/>
    <s v="(주)한국알루미늄"/>
    <d v="2023-12-22T00:00:00"/>
    <s v="20231222-7001-18"/>
    <s v="10월분 매입액 결제"/>
    <x v="4886"/>
    <x v="0"/>
  </r>
  <r>
    <x v="81"/>
    <x v="81"/>
    <s v="화일조명"/>
    <d v="2023-12-22T00:00:00"/>
    <s v="20231222-7001-20"/>
    <s v="10월분 매입액 결제"/>
    <x v="4887"/>
    <x v="0"/>
  </r>
  <r>
    <x v="81"/>
    <x v="81"/>
    <s v="세기정밀"/>
    <d v="2023-12-25T00:00:00"/>
    <s v="20231225-4001-3"/>
    <s v="L/F(ORI1210AS) 외"/>
    <x v="1"/>
    <x v="3123"/>
  </r>
  <r>
    <x v="81"/>
    <x v="81"/>
    <s v="(주)위너에코텍"/>
    <d v="2023-12-25T00:00:00"/>
    <s v="20231225-4002-3"/>
    <s v="CASE(OGT-201T)-NEW"/>
    <x v="1"/>
    <x v="372"/>
  </r>
  <r>
    <x v="81"/>
    <x v="81"/>
    <s v="주식회사 파인옵토디바이스"/>
    <d v="2023-12-25T00:00:00"/>
    <s v="20231225-4003-3"/>
    <s v="LED(STW8Q14D/T5)"/>
    <x v="1"/>
    <x v="3124"/>
  </r>
  <r>
    <x v="81"/>
    <x v="81"/>
    <s v="(주)실텍"/>
    <d v="2023-12-25T00:00:00"/>
    <s v="20231225-4011-5"/>
    <s v="CAP(25pi/Window 포함) 외"/>
    <x v="1"/>
    <x v="301"/>
  </r>
  <r>
    <x v="81"/>
    <x v="81"/>
    <s v="우명전자산업"/>
    <d v="2023-12-25T00:00:00"/>
    <s v="20231225-4017-7"/>
    <s v="PCB(LC-5000B_Sample)"/>
    <x v="1"/>
    <x v="3125"/>
  </r>
  <r>
    <x v="81"/>
    <x v="81"/>
    <s v="(주)선일일렉콤"/>
    <d v="2023-12-25T00:00:00"/>
    <s v="20231225-4018-3"/>
    <s v="ODTDL-0615D57K(W) 외"/>
    <x v="1"/>
    <x v="3126"/>
  </r>
  <r>
    <x v="81"/>
    <x v="81"/>
    <s v="(주)RN2테크놀로지"/>
    <d v="2023-12-25T00:00:00"/>
    <s v="20231225-4019-3"/>
    <s v="PCB(OPI16CFF-H/CERAMIC) 외"/>
    <x v="1"/>
    <x v="2885"/>
  </r>
  <r>
    <x v="81"/>
    <x v="81"/>
    <s v="대명금속"/>
    <d v="2023-12-25T00:00:00"/>
    <s v="20231225-4020-3"/>
    <s v="둥근머리볼트(M1*5)MS"/>
    <x v="1"/>
    <x v="2756"/>
  </r>
  <r>
    <x v="81"/>
    <x v="81"/>
    <s v="주식회사 그린텍"/>
    <d v="2023-12-25T00:00:00"/>
    <s v="20231225-4022-3"/>
    <s v="PCB(TRIPLE EM-4P)_A01 외"/>
    <x v="1"/>
    <x v="3127"/>
  </r>
  <r>
    <x v="81"/>
    <x v="81"/>
    <s v="오사테크"/>
    <d v="2023-12-25T00:00:00"/>
    <s v="20231225-4024-3"/>
    <s v="절연시트(9.3*0.9T)"/>
    <x v="1"/>
    <x v="640"/>
  </r>
  <r>
    <x v="81"/>
    <x v="81"/>
    <s v="(주) 페스앤유"/>
    <d v="2023-12-25T00:00:00"/>
    <s v="20231225-4025-3"/>
    <s v="CONNECTOR(K500026-04) 외"/>
    <x v="1"/>
    <x v="3128"/>
  </r>
  <r>
    <x v="81"/>
    <x v="81"/>
    <s v="동화아이엔디(주)"/>
    <d v="2023-12-25T00:00:00"/>
    <s v="20231225-4027-3"/>
    <s v="CHIP(IR6KS7Z) 외"/>
    <x v="1"/>
    <x v="3129"/>
  </r>
  <r>
    <x v="81"/>
    <x v="81"/>
    <s v="주식회사 케이태우"/>
    <d v="2023-12-25T00:00:00"/>
    <s v="20231225-4029-3"/>
    <s v="CASE(OL55A2-CA/3528 WHITE) 외"/>
    <x v="1"/>
    <x v="3130"/>
  </r>
  <r>
    <x v="81"/>
    <x v="81"/>
    <s v="주식회사 비츠엘이디"/>
    <d v="2023-12-25T00:00:00"/>
    <s v="20231225-4030-5"/>
    <s v="SMPS 경관조명 용 컨버터"/>
    <x v="1"/>
    <x v="3131"/>
  </r>
  <r>
    <x v="81"/>
    <x v="81"/>
    <s v="휴로테크"/>
    <d v="2023-12-25T00:00:00"/>
    <s v="20231225-4032-3"/>
    <s v="IR FILTER(670nm)-0.7t"/>
    <x v="1"/>
    <x v="2935"/>
  </r>
  <r>
    <x v="81"/>
    <x v="81"/>
    <s v="(주)폴리테크"/>
    <d v="2023-12-25T00:00:00"/>
    <s v="20231225-4034-3"/>
    <s v="Epoxy(PT-1288CLT_50cc Silinge)"/>
    <x v="1"/>
    <x v="2482"/>
  </r>
  <r>
    <x v="81"/>
    <x v="81"/>
    <s v="(주)에이지광학"/>
    <d v="2023-12-25T00:00:00"/>
    <s v="20231225-4035-3"/>
    <s v="C Lens1 AR 외"/>
    <x v="1"/>
    <x v="3132"/>
  </r>
  <r>
    <x v="81"/>
    <x v="81"/>
    <s v="한국신광마이크로애렉트로닉스㈜"/>
    <d v="2023-12-25T00:00:00"/>
    <s v="20231225-4037-3"/>
    <s v="STEM(TO-18GMK) 외"/>
    <x v="1"/>
    <x v="3133"/>
  </r>
  <r>
    <x v="81"/>
    <x v="81"/>
    <s v="이비테크(주)_조명"/>
    <d v="2023-12-25T00:00:00"/>
    <s v="20231225-4039-5"/>
    <s v="ODTLS-010-57K 외"/>
    <x v="1"/>
    <x v="3134"/>
  </r>
  <r>
    <x v="81"/>
    <x v="81"/>
    <s v="(주)용비통상"/>
    <d v="2023-12-25T00:00:00"/>
    <s v="20231225-4040-3"/>
    <s v="LOCTITE ABLESTIK(84-1LMISR4K)"/>
    <x v="1"/>
    <x v="1016"/>
  </r>
  <r>
    <x v="81"/>
    <x v="81"/>
    <s v="(주)한국알루미늄"/>
    <d v="2023-12-25T00:00:00"/>
    <s v="20231225-4041-3"/>
    <s v="AL-CASE(OAS-2616)"/>
    <x v="1"/>
    <x v="3135"/>
  </r>
  <r>
    <x v="81"/>
    <x v="81"/>
    <s v="애로우일렉트로닉스유한회사"/>
    <d v="2023-12-25T00:00:00"/>
    <s v="20231225-4042-3"/>
    <s v="CRIMP(1-794607-2) 외"/>
    <x v="1"/>
    <x v="3136"/>
  </r>
  <r>
    <x v="81"/>
    <x v="81"/>
    <s v="럭스피아㈜ 전주지점"/>
    <d v="2023-12-25T00:00:00"/>
    <s v="20231225-4043-2"/>
    <s v="OL55LFF-C 외"/>
    <x v="1"/>
    <x v="3137"/>
  </r>
  <r>
    <x v="81"/>
    <x v="81"/>
    <s v="럭스피아㈜ 전주지점"/>
    <d v="2023-12-25T00:00:00"/>
    <s v="20231225-4043-5"/>
    <s v="OL55LFF-C 외"/>
    <x v="1"/>
    <x v="301"/>
  </r>
  <r>
    <x v="81"/>
    <x v="81"/>
    <s v="금아전자"/>
    <d v="2023-12-25T00:00:00"/>
    <s v="20231225-4046-3"/>
    <s v="External-T-01(AL-CASE TYPE-B) 외"/>
    <x v="1"/>
    <x v="3138"/>
  </r>
  <r>
    <x v="81"/>
    <x v="81"/>
    <s v="지와이테크(GY TECH)"/>
    <d v="2023-12-25T00:00:00"/>
    <s v="20231225-4047-5"/>
    <s v="METAL PCB(231110 White LED Array)"/>
    <x v="1"/>
    <x v="3139"/>
  </r>
  <r>
    <x v="81"/>
    <x v="81"/>
    <s v="진흥정밀"/>
    <d v="2023-12-26T00:00:00"/>
    <s v="20231226-4001-3"/>
    <s v="SHAFT(5Φ*15mm-1.4Φ)"/>
    <x v="1"/>
    <x v="3140"/>
  </r>
  <r>
    <x v="81"/>
    <x v="81"/>
    <s v="보인산전"/>
    <d v="2023-12-26T00:00:00"/>
    <s v="20231226-4002-2"/>
    <s v="CABLE(28AWG*3C-110/주석도금)"/>
    <x v="1"/>
    <x v="370"/>
  </r>
  <r>
    <x v="81"/>
    <x v="81"/>
    <s v="보인산전"/>
    <d v="2023-12-26T00:00:00"/>
    <s v="20231226-4002-5"/>
    <s v="CABLE(28AWG*3C-110/주석도금)"/>
    <x v="1"/>
    <x v="1829"/>
  </r>
  <r>
    <x v="81"/>
    <x v="81"/>
    <s v="알엔에스 주식회사"/>
    <d v="2023-12-26T00:00:00"/>
    <s v="20231226-4004-3"/>
    <s v="PCB(OSD-1005-2(M)2)_Rev.3 외"/>
    <x v="1"/>
    <x v="3141"/>
  </r>
  <r>
    <x v="81"/>
    <x v="81"/>
    <s v="대한플러스전자(주)"/>
    <d v="2023-12-26T00:00:00"/>
    <s v="20231226-4006-3"/>
    <s v="FET(APM4953KC)"/>
    <x v="1"/>
    <x v="908"/>
  </r>
  <r>
    <x v="81"/>
    <x v="81"/>
    <s v="(유)씨피전자"/>
    <d v="2023-12-26T00:00:00"/>
    <s v="20231226-4007-3"/>
    <s v="603850000302-V2 외"/>
    <x v="1"/>
    <x v="3142"/>
  </r>
  <r>
    <x v="81"/>
    <x v="81"/>
    <s v="주식회사 다이테크"/>
    <d v="2023-12-26T00:00:00"/>
    <s v="20231226-4008-3"/>
    <s v="SAW FILTER(CERAMIC STEM) 외"/>
    <x v="1"/>
    <x v="517"/>
  </r>
  <r>
    <x v="81"/>
    <x v="81"/>
    <s v="주식회사 송백이엔에스"/>
    <d v="2023-12-26T00:00:00"/>
    <s v="20231226-4009-3"/>
    <s v="OL85NLD-O"/>
    <x v="1"/>
    <x v="926"/>
  </r>
  <r>
    <x v="81"/>
    <x v="81"/>
    <s v="씬시어전자"/>
    <d v="2023-12-26T00:00:00"/>
    <s v="20231226-4010-5"/>
    <s v="POE 인젝터 외"/>
    <x v="1"/>
    <x v="3143"/>
  </r>
  <r>
    <x v="81"/>
    <x v="81"/>
    <s v="(주)정도파워텍"/>
    <d v="2023-12-26T00:00:00"/>
    <s v="20231226-4011-3"/>
    <s v="SMPS(JD009/150W형)"/>
    <x v="1"/>
    <x v="2783"/>
  </r>
  <r>
    <x v="81"/>
    <x v="81"/>
    <s v="에이엘케이(ALK INC)"/>
    <d v="2023-12-26T00:00:00"/>
    <s v="20231226-4012-3"/>
    <s v="CHIP(AOC-109YGSA) 외"/>
    <x v="1"/>
    <x v="3144"/>
  </r>
  <r>
    <x v="81"/>
    <x v="81"/>
    <s v="디에스티반도체"/>
    <d v="2023-12-26T00:00:00"/>
    <s v="20231226-4013-3"/>
    <s v="SAW WAFER(SU7500) 외"/>
    <x v="1"/>
    <x v="2850"/>
  </r>
  <r>
    <x v="81"/>
    <x v="81"/>
    <s v="건웅기계주식회사"/>
    <d v="2023-12-27T00:00:00"/>
    <s v="20231227-4001-5"/>
    <s v="박스 및 포장비(단문형/선박형) 외"/>
    <x v="1"/>
    <x v="3145"/>
  </r>
  <r>
    <x v="81"/>
    <x v="81"/>
    <s v="하이솔이엠 주식회사"/>
    <d v="2023-12-27T00:00:00"/>
    <s v="20231227-4002-3"/>
    <s v="CMC(210H-O11L-4027C) 외"/>
    <x v="1"/>
    <x v="3146"/>
  </r>
  <r>
    <x v="81"/>
    <x v="81"/>
    <s v="주식회사 거성정밀"/>
    <d v="2023-12-27T00:00:00"/>
    <s v="20231227-7010-1"/>
    <s v="11월분 매입액 결제"/>
    <x v="4888"/>
    <x v="0"/>
  </r>
  <r>
    <x v="81"/>
    <x v="81"/>
    <s v="광전자(주)"/>
    <d v="2023-12-27T00:00:00"/>
    <s v="20231227-7010-3"/>
    <s v="11월분 매입액 결제"/>
    <x v="4889"/>
    <x v="0"/>
  </r>
  <r>
    <x v="81"/>
    <x v="81"/>
    <s v="금아전자"/>
    <d v="2023-12-27T00:00:00"/>
    <s v="20231227-7010-4"/>
    <s v="11월분 매입액 결제"/>
    <x v="4890"/>
    <x v="0"/>
  </r>
  <r>
    <x v="81"/>
    <x v="81"/>
    <s v="주식회사 다이테크"/>
    <d v="2023-12-27T00:00:00"/>
    <s v="20231227-7010-7"/>
    <s v="11월분 매입액 결제"/>
    <x v="4818"/>
    <x v="0"/>
  </r>
  <r>
    <x v="81"/>
    <x v="81"/>
    <s v="동화아이엔디(주)"/>
    <d v="2023-12-27T00:00:00"/>
    <s v="20231227-7010-10"/>
    <s v="11월분 매입액 결제"/>
    <x v="4891"/>
    <x v="0"/>
  </r>
  <r>
    <x v="81"/>
    <x v="81"/>
    <s v="디에스티반도체"/>
    <d v="2023-12-27T00:00:00"/>
    <s v="20231227-7010-12"/>
    <s v="11월분 매입액 결제"/>
    <x v="4892"/>
    <x v="0"/>
  </r>
  <r>
    <x v="81"/>
    <x v="81"/>
    <s v="보인산전"/>
    <d v="2023-12-27T00:00:00"/>
    <s v="20231227-7010-14"/>
    <s v="11월분 매입액 결제"/>
    <x v="4893"/>
    <x v="0"/>
  </r>
  <r>
    <x v="81"/>
    <x v="81"/>
    <s v="주식회사 비츠엘이디"/>
    <d v="2023-12-27T00:00:00"/>
    <s v="20231227-7010-16"/>
    <s v="11월분 매입액 결제"/>
    <x v="4894"/>
    <x v="0"/>
  </r>
  <r>
    <x v="81"/>
    <x v="81"/>
    <s v="세기정밀"/>
    <d v="2023-12-27T00:00:00"/>
    <s v="20231227-7010-21"/>
    <s v="11월분 매입액 결제"/>
    <x v="4895"/>
    <x v="0"/>
  </r>
  <r>
    <x v="81"/>
    <x v="81"/>
    <s v="주식회사 세기하이텍"/>
    <d v="2023-12-27T00:00:00"/>
    <s v="20231227-7010-22"/>
    <s v="11월분 매입액 결제"/>
    <x v="286"/>
    <x v="0"/>
  </r>
  <r>
    <x v="81"/>
    <x v="81"/>
    <s v="세원옵틱스(주)"/>
    <d v="2023-12-27T00:00:00"/>
    <s v="20231227-7010-23"/>
    <s v="11월분 매입액 결제"/>
    <x v="67"/>
    <x v="0"/>
  </r>
  <r>
    <x v="81"/>
    <x v="81"/>
    <s v="(유)씨피전자"/>
    <d v="2023-12-27T00:00:00"/>
    <s v="20231227-7010-25"/>
    <s v="11월분 매입액 결제"/>
    <x v="4896"/>
    <x v="0"/>
  </r>
  <r>
    <x v="81"/>
    <x v="81"/>
    <s v="(주)아성테크노"/>
    <d v="2023-12-27T00:00:00"/>
    <s v="20231227-7010-27"/>
    <s v="11월분 매입액 결제"/>
    <x v="4897"/>
    <x v="0"/>
  </r>
  <r>
    <x v="81"/>
    <x v="81"/>
    <s v="알엔에스 주식회사"/>
    <d v="2023-12-27T00:00:00"/>
    <s v="20231227-7010-28"/>
    <s v="11월분 매입액 결제"/>
    <x v="4898"/>
    <x v="0"/>
  </r>
  <r>
    <x v="81"/>
    <x v="81"/>
    <s v="에이치에스 Solution"/>
    <d v="2023-12-27T00:00:00"/>
    <s v="20231227-7010-30"/>
    <s v="11월분 매입액 결제"/>
    <x v="4574"/>
    <x v="0"/>
  </r>
  <r>
    <x v="81"/>
    <x v="81"/>
    <s v="(주)용비통상"/>
    <d v="2023-12-27T00:00:00"/>
    <s v="20231227-7010-33"/>
    <s v="11월분 매입액 결제"/>
    <x v="4899"/>
    <x v="0"/>
  </r>
  <r>
    <x v="81"/>
    <x v="81"/>
    <s v="우진ACT 호남지사"/>
    <d v="2023-12-27T00:00:00"/>
    <s v="20231227-7010-34"/>
    <s v="11월분 매입액 결제"/>
    <x v="4900"/>
    <x v="0"/>
  </r>
  <r>
    <x v="81"/>
    <x v="81"/>
    <s v="(주)원반도체"/>
    <d v="2023-12-27T00:00:00"/>
    <s v="20231227-7010-36"/>
    <s v="11월분 매입액 결제"/>
    <x v="3978"/>
    <x v="0"/>
  </r>
  <r>
    <x v="81"/>
    <x v="81"/>
    <s v="(주)위너에코텍"/>
    <d v="2023-12-27T00:00:00"/>
    <s v="20231227-7010-37"/>
    <s v="11월분 매입액 결제"/>
    <x v="4901"/>
    <x v="0"/>
  </r>
  <r>
    <x v="81"/>
    <x v="81"/>
    <s v="(주)유진플라스틱"/>
    <d v="2023-12-27T00:00:00"/>
    <s v="20231227-7010-39"/>
    <s v="11월분 매입액 결제"/>
    <x v="4473"/>
    <x v="0"/>
  </r>
  <r>
    <x v="81"/>
    <x v="81"/>
    <s v="전라아크릴"/>
    <d v="2023-12-27T00:00:00"/>
    <s v="20231227-7010-46"/>
    <s v="11월분 매입액 결제"/>
    <x v="241"/>
    <x v="0"/>
  </r>
  <r>
    <x v="81"/>
    <x v="81"/>
    <s v="(주)정도파워텍"/>
    <d v="2023-12-27T00:00:00"/>
    <s v="20231227-7010-48"/>
    <s v="11월분 매입액 결제"/>
    <x v="3807"/>
    <x v="0"/>
  </r>
  <r>
    <x v="81"/>
    <x v="81"/>
    <s v="재림테크"/>
    <d v="2023-12-27T00:00:00"/>
    <s v="20231227-7010-49"/>
    <s v="11월분 매입액 결제"/>
    <x v="1629"/>
    <x v="0"/>
  </r>
  <r>
    <x v="81"/>
    <x v="81"/>
    <s v="지와이컨넥터"/>
    <d v="2023-12-27T00:00:00"/>
    <s v="20231227-7010-52"/>
    <s v="11월분 매입액 결제"/>
    <x v="4902"/>
    <x v="0"/>
  </r>
  <r>
    <x v="81"/>
    <x v="81"/>
    <s v="진흥정밀"/>
    <d v="2023-12-27T00:00:00"/>
    <s v="20231227-7010-56"/>
    <s v="11월분 매입액 결제"/>
    <x v="430"/>
    <x v="0"/>
  </r>
  <r>
    <x v="81"/>
    <x v="81"/>
    <s v="(주) 페스앤유"/>
    <d v="2023-12-27T00:00:00"/>
    <s v="20231227-7010-60"/>
    <s v="11월분 매입액 결제"/>
    <x v="4903"/>
    <x v="0"/>
  </r>
  <r>
    <x v="81"/>
    <x v="81"/>
    <s v="(주)한양반도체"/>
    <d v="2023-12-27T00:00:00"/>
    <s v="20231227-7010-62"/>
    <s v="11월분 매입액 결제"/>
    <x v="304"/>
    <x v="0"/>
  </r>
  <r>
    <x v="81"/>
    <x v="81"/>
    <s v="(주)헤르메스전자"/>
    <d v="2023-12-27T00:00:00"/>
    <s v="20231227-7010-63"/>
    <s v="11월분 매입액 결제"/>
    <x v="4904"/>
    <x v="0"/>
  </r>
  <r>
    <x v="81"/>
    <x v="81"/>
    <s v="에이치엘"/>
    <d v="2023-12-27T00:00:00"/>
    <s v="20231227-7010-65"/>
    <s v="11월분 매입액 결제"/>
    <x v="3994"/>
    <x v="0"/>
  </r>
  <r>
    <x v="81"/>
    <x v="81"/>
    <s v="화일조명"/>
    <d v="2023-12-27T00:00:00"/>
    <s v="20231227-7010-66"/>
    <s v="11월분 매입액 결제"/>
    <x v="4905"/>
    <x v="0"/>
  </r>
  <r>
    <x v="81"/>
    <x v="81"/>
    <s v="휴로테크"/>
    <d v="2023-12-27T00:00:00"/>
    <s v="20231227-7010-68"/>
    <s v="11월분 매입액 결제"/>
    <x v="499"/>
    <x v="0"/>
  </r>
  <r>
    <x v="81"/>
    <x v="81"/>
    <s v="CASCO SCHOELLER GMBH"/>
    <d v="2023-12-31T00:00:00"/>
    <s v="20231231-7031-1"/>
    <s v="4분기 매입채무 평가"/>
    <x v="1"/>
    <x v="3147"/>
  </r>
  <r>
    <x v="81"/>
    <x v="81"/>
    <s v="에이엘케이(ALK INC)"/>
    <d v="2023-12-31T00:00:00"/>
    <s v="20231231-7031-2"/>
    <s v="4분기 매입채무 평가"/>
    <x v="4906"/>
    <x v="0"/>
  </r>
  <r>
    <x v="81"/>
    <x v="81"/>
    <s v="NATEC"/>
    <d v="2023-12-31T00:00:00"/>
    <s v="20231231-7031-3"/>
    <s v="4분기 매입채무 평가"/>
    <x v="1"/>
    <x v="3148"/>
  </r>
  <r>
    <x v="81"/>
    <x v="81"/>
    <s v="RAYTRONJAPAN"/>
    <d v="2023-12-31T00:00:00"/>
    <s v="20231231-7031-4"/>
    <s v="4분기 매입채무 평가"/>
    <x v="1"/>
    <x v="3149"/>
  </r>
  <r>
    <x v="81"/>
    <x v="81"/>
    <s v="동화아이엔디(주)"/>
    <d v="2023-12-31T00:00:00"/>
    <s v="20231231-7031-5"/>
    <s v="4분기 매입채무 평가"/>
    <x v="4907"/>
    <x v="0"/>
  </r>
  <r>
    <x v="82"/>
    <x v="82"/>
    <s v="천지인메디칼"/>
    <d v="2023-01-02T00:00:00"/>
    <s v="20230102-7016-2"/>
    <s v="10/25일자 매출대금 회수"/>
    <x v="1"/>
    <x v="3150"/>
  </r>
  <r>
    <x v="82"/>
    <x v="82"/>
    <s v="엘지전자(주)"/>
    <d v="2023-01-02T00:00:00"/>
    <s v="20230102-7016-4"/>
    <s v="11월잔금,12월일부 매출대금 회수"/>
    <x v="1"/>
    <x v="3151"/>
  </r>
  <r>
    <x v="82"/>
    <x v="82"/>
    <s v="한성개발엘리베이터(주)"/>
    <d v="2023-01-03T00:00:00"/>
    <s v="20230103-6003-3"/>
    <s v="EXTENSION-TX/RX-01(8000) 외"/>
    <x v="357"/>
    <x v="0"/>
  </r>
  <r>
    <x v="82"/>
    <x v="82"/>
    <s v="한성개발엘리베이터(주)"/>
    <d v="2023-01-04T00:00:00"/>
    <s v="20230104-6002-3"/>
    <s v="OES3259-AR-2045-G01L01 외"/>
    <x v="71"/>
    <x v="0"/>
  </r>
  <r>
    <x v="82"/>
    <x v="82"/>
    <s v="대한엘리베이터 주식회사"/>
    <d v="2023-01-04T00:00:00"/>
    <s v="20230104-6003-3"/>
    <s v="OES3259-AR-2045S-G01L01 외"/>
    <x v="452"/>
    <x v="0"/>
  </r>
  <r>
    <x v="82"/>
    <x v="82"/>
    <s v="(주)미디어브릿지"/>
    <d v="2023-01-05T00:00:00"/>
    <s v="20230105-6001-3"/>
    <s v="OPI13KLB"/>
    <x v="452"/>
    <x v="0"/>
  </r>
  <r>
    <x v="82"/>
    <x v="82"/>
    <s v="주식회사 케이디티씨"/>
    <d v="2023-01-05T00:00:00"/>
    <s v="20230105-6002-3"/>
    <s v="OGT-204T"/>
    <x v="53"/>
    <x v="0"/>
  </r>
  <r>
    <x v="82"/>
    <x v="82"/>
    <s v="주식회사 아이로보"/>
    <d v="2023-01-05T00:00:00"/>
    <s v="20230105-7006-2"/>
    <s v="11/10일자 매출대금 회수"/>
    <x v="1"/>
    <x v="3152"/>
  </r>
  <r>
    <x v="82"/>
    <x v="82"/>
    <s v="한양엔지니어링"/>
    <d v="2023-01-05T00:00:00"/>
    <s v="20230105-7006-4"/>
    <s v="1/5일자 매출대금 회수"/>
    <x v="1"/>
    <x v="296"/>
  </r>
  <r>
    <x v="82"/>
    <x v="82"/>
    <s v="주식회사 티라아트로보"/>
    <d v="2023-01-05T00:00:00"/>
    <s v="20230105-7006-6"/>
    <s v="10/25일자 매출대금 회수"/>
    <x v="1"/>
    <x v="3153"/>
  </r>
  <r>
    <x v="82"/>
    <x v="82"/>
    <s v="목송엘리베이터 주식회사"/>
    <d v="2023-01-06T00:00:00"/>
    <s v="20230106-6001-3"/>
    <s v="OES3259-BR-2045S-G02L01 외"/>
    <x v="71"/>
    <x v="0"/>
  </r>
  <r>
    <x v="82"/>
    <x v="82"/>
    <s v="한양엔지니어링"/>
    <d v="2023-01-06T00:00:00"/>
    <s v="20230106-6002-3"/>
    <s v="OES3259-AR-2045-G01L01 외"/>
    <x v="68"/>
    <x v="0"/>
  </r>
  <r>
    <x v="82"/>
    <x v="82"/>
    <s v="달슨(Dahlson)"/>
    <d v="2023-01-06T00:00:00"/>
    <s v="20230106-7004-3"/>
    <s v="11월분 매출대금 회수"/>
    <x v="1"/>
    <x v="3154"/>
  </r>
  <r>
    <x v="82"/>
    <x v="82"/>
    <s v="(주)한영넉스"/>
    <d v="2023-01-09T00:00:00"/>
    <s v="20230109-7015-2"/>
    <s v="10월,11월분 매출대금 회수"/>
    <x v="1"/>
    <x v="3155"/>
  </r>
  <r>
    <x v="82"/>
    <x v="82"/>
    <s v="대보정보통신(경북)"/>
    <d v="2023-01-09T00:00:00"/>
    <s v="20230109-7015-4"/>
    <s v="12/12일자 매출대금 회수"/>
    <x v="1"/>
    <x v="3156"/>
  </r>
  <r>
    <x v="82"/>
    <x v="82"/>
    <s v="주식회사 티솔루션 평택사업소"/>
    <d v="2023-01-10T00:00:00"/>
    <s v="20230110-7013-2"/>
    <s v="12/23일자 매출대금 회수"/>
    <x v="1"/>
    <x v="291"/>
  </r>
  <r>
    <x v="82"/>
    <x v="82"/>
    <s v="(주)스마트비전"/>
    <d v="2023-01-10T00:00:00"/>
    <s v="20230110-7013-4"/>
    <s v="12/23일자 매출대금 회수"/>
    <x v="1"/>
    <x v="3157"/>
  </r>
  <r>
    <x v="82"/>
    <x v="82"/>
    <s v="대한엘리베이터 주식회사"/>
    <d v="2023-01-10T00:00:00"/>
    <s v="20230110-7013-6"/>
    <s v="1/4일자 매출대금 회수"/>
    <x v="1"/>
    <x v="413"/>
  </r>
  <r>
    <x v="82"/>
    <x v="82"/>
    <s v="(주)미디어브릿지"/>
    <d v="2023-01-10T00:00:00"/>
    <s v="20230110-7014-2"/>
    <s v="1/5일자 매출대금 회수"/>
    <x v="1"/>
    <x v="413"/>
  </r>
  <r>
    <x v="82"/>
    <x v="82"/>
    <s v="목송엘리베이터 주식회사"/>
    <d v="2023-01-10T00:00:00"/>
    <s v="20230110-7014-6"/>
    <s v="1/5일자 매출대금 회수"/>
    <x v="1"/>
    <x v="271"/>
  </r>
  <r>
    <x v="82"/>
    <x v="82"/>
    <s v="(주)오디쎄미"/>
    <d v="2023-01-11T00:00:00"/>
    <s v="20230111-7001-2"/>
    <s v="10월분 매출대금 회수"/>
    <x v="1"/>
    <x v="3158"/>
  </r>
  <r>
    <x v="82"/>
    <x v="82"/>
    <s v="(주)비콘웨이브"/>
    <d v="2023-01-13T00:00:00"/>
    <s v="20230113-7006-2"/>
    <s v="11/25일자 매출대금 회수"/>
    <x v="1"/>
    <x v="3159"/>
  </r>
  <r>
    <x v="82"/>
    <x v="82"/>
    <s v="(주)신도리코"/>
    <d v="2023-01-13T00:00:00"/>
    <s v="20230113-7006-4"/>
    <s v="12/15일자 매출대금 회수"/>
    <x v="1"/>
    <x v="3160"/>
  </r>
  <r>
    <x v="82"/>
    <x v="82"/>
    <s v="주식회사 마운트지앤디"/>
    <d v="2023-01-13T00:00:00"/>
    <s v="20230113-7006-6"/>
    <s v="11/15일자 매출대금 회수"/>
    <x v="1"/>
    <x v="3161"/>
  </r>
  <r>
    <x v="82"/>
    <x v="82"/>
    <s v="현대엘리베이터(주)"/>
    <d v="2023-01-13T00:00:00"/>
    <s v="20230113-7007-2"/>
    <s v="11/15일자 매출대금 회수"/>
    <x v="1"/>
    <x v="3162"/>
  </r>
  <r>
    <x v="82"/>
    <x v="82"/>
    <s v="현대엘리베이터(주)"/>
    <d v="2023-01-15T00:00:00"/>
    <s v="20230115-6001-3"/>
    <s v="OES3259-BR-2045S-G29L90 외"/>
    <x v="1018"/>
    <x v="0"/>
  </r>
  <r>
    <x v="82"/>
    <x v="82"/>
    <s v="주식회사 마운트지앤디"/>
    <d v="2023-01-15T00:00:00"/>
    <s v="20230115-6002-2"/>
    <s v="OES3259-BR-2045S-G01L01(SOL) 외"/>
    <x v="4908"/>
    <x v="0"/>
  </r>
  <r>
    <x v="82"/>
    <x v="82"/>
    <s v="주식회사 마운트지앤디"/>
    <d v="2023-01-15T00:00:00"/>
    <s v="20230115-6002-5"/>
    <s v="OES3259-BR-2045S-G01L01(SOL) 외"/>
    <x v="260"/>
    <x v="0"/>
  </r>
  <r>
    <x v="82"/>
    <x v="82"/>
    <s v="(주)헤르메스전자"/>
    <d v="2023-01-16T00:00:00"/>
    <s v="20230116-6001-3"/>
    <s v="IC(LM2904DT)"/>
    <x v="499"/>
    <x v="0"/>
  </r>
  <r>
    <x v="82"/>
    <x v="82"/>
    <s v="한화시스템(주)"/>
    <d v="2023-01-16T00:00:00"/>
    <s v="20230116-6002-3"/>
    <s v="KUH-LWR"/>
    <x v="897"/>
    <x v="0"/>
  </r>
  <r>
    <x v="82"/>
    <x v="82"/>
    <s v="주식회사히타치터미널솔루션즈코리아"/>
    <d v="2023-01-16T00:00:00"/>
    <s v="20230116-7022-2"/>
    <s v="11/25일자 매출대금 회수"/>
    <x v="1"/>
    <x v="3163"/>
  </r>
  <r>
    <x v="82"/>
    <x v="82"/>
    <s v="에스앤피(SNP))"/>
    <d v="2023-01-16T00:00:00"/>
    <s v="20230116-7022-4"/>
    <s v="11/25일자 매출대금 회수"/>
    <x v="1"/>
    <x v="3164"/>
  </r>
  <r>
    <x v="82"/>
    <x v="82"/>
    <s v="진우에이티에스 주식회사"/>
    <d v="2023-01-16T00:00:00"/>
    <s v="20230116-7022-6"/>
    <s v="11/25일자 매출대금 회수"/>
    <x v="1"/>
    <x v="1676"/>
  </r>
  <r>
    <x v="82"/>
    <x v="82"/>
    <s v="주식회사 코리아엘리베이터"/>
    <d v="2023-01-17T00:00:00"/>
    <s v="20230117-6001-3"/>
    <s v="OES3259-AR-2045-G01L01 외"/>
    <x v="452"/>
    <x v="0"/>
  </r>
  <r>
    <x v="82"/>
    <x v="82"/>
    <s v="대한엘리베이터 주식회사"/>
    <d v="2023-01-17T00:00:00"/>
    <s v="20230117-6002-3"/>
    <s v="OES3259-AR-2045S-G01L01 외"/>
    <x v="452"/>
    <x v="0"/>
  </r>
  <r>
    <x v="82"/>
    <x v="82"/>
    <s v="주식회사 코리아엘리베이터"/>
    <d v="2023-01-17T00:00:00"/>
    <s v="20230117-7003-4"/>
    <s v="1/16일자 매출대금 회수"/>
    <x v="1"/>
    <x v="413"/>
  </r>
  <r>
    <x v="82"/>
    <x v="82"/>
    <s v="한성개발엘리베이터(주)"/>
    <d v="2023-01-18T00:00:00"/>
    <s v="20230118-7004-4"/>
    <s v="1월분 매출대금 회수"/>
    <x v="1"/>
    <x v="2224"/>
  </r>
  <r>
    <x v="82"/>
    <x v="82"/>
    <s v="현지엘리베이터(주)"/>
    <d v="2023-01-19T00:00:00"/>
    <s v="20230119-6001-3"/>
    <s v="OES3259-AR-2045-G01L01 외"/>
    <x v="380"/>
    <x v="0"/>
  </r>
  <r>
    <x v="82"/>
    <x v="82"/>
    <s v="대한엘리베이터 주식회사"/>
    <d v="2023-01-19T00:00:00"/>
    <s v="20230119-7001-2"/>
    <s v="1/17일자 매출대금 회수"/>
    <x v="1"/>
    <x v="413"/>
  </r>
  <r>
    <x v="82"/>
    <x v="82"/>
    <s v="현지엘리베이터(주)"/>
    <d v="2023-01-19T00:00:00"/>
    <s v="20230119-7001-4"/>
    <s v="1/19일자 매출대금 회수"/>
    <x v="1"/>
    <x v="291"/>
  </r>
  <r>
    <x v="82"/>
    <x v="82"/>
    <s v="주식회사 한화방산"/>
    <d v="2023-01-20T00:00:00"/>
    <s v="20230120-6002-3"/>
    <s v="OPI14CFF-H 외"/>
    <x v="945"/>
    <x v="0"/>
  </r>
  <r>
    <x v="82"/>
    <x v="82"/>
    <s v="전북맹아학교"/>
    <d v="2023-01-20T00:00:00"/>
    <s v="20230120-6003-3"/>
    <s v="ODTFL-1240E257K"/>
    <x v="904"/>
    <x v="0"/>
  </r>
  <r>
    <x v="82"/>
    <x v="82"/>
    <s v="한화시스템(주)"/>
    <d v="2023-01-20T00:00:00"/>
    <s v="20230120-7013-2"/>
    <s v="1/16일자 매출대금 회수"/>
    <x v="1"/>
    <x v="3165"/>
  </r>
  <r>
    <x v="82"/>
    <x v="82"/>
    <s v="주식회사 한화방산"/>
    <d v="2023-01-20T00:00:00"/>
    <s v="20230120-7013-4"/>
    <s v="12/31일자 매출대금 회수"/>
    <x v="1"/>
    <x v="3166"/>
  </r>
  <r>
    <x v="82"/>
    <x v="82"/>
    <s v="DK전자"/>
    <d v="2023-01-25T00:00:00"/>
    <s v="20230125-6001-3"/>
    <s v="OD30M2-D"/>
    <x v="977"/>
    <x v="0"/>
  </r>
  <r>
    <x v="82"/>
    <x v="82"/>
    <s v="(주)세영기술"/>
    <d v="2023-01-25T00:00:00"/>
    <s v="20230125-6002-3"/>
    <s v="OL87NLD-R4SL 외"/>
    <x v="974"/>
    <x v="0"/>
  </r>
  <r>
    <x v="82"/>
    <x v="82"/>
    <s v="동일테크주식회사"/>
    <d v="2023-01-25T00:00:00"/>
    <s v="20230125-6003-3"/>
    <s v="OTD10KLC 외"/>
    <x v="1015"/>
    <x v="0"/>
  </r>
  <r>
    <x v="82"/>
    <x v="82"/>
    <s v="(주)비콘웨이브"/>
    <d v="2023-01-25T00:00:00"/>
    <s v="20230125-6004-3"/>
    <s v="OL94KLA 외"/>
    <x v="1014"/>
    <x v="0"/>
  </r>
  <r>
    <x v="82"/>
    <x v="82"/>
    <s v="테라링크커뮤니케이션스(주)"/>
    <d v="2023-01-25T00:00:00"/>
    <s v="20230125-6005-3"/>
    <s v="OD30M2 외"/>
    <x v="920"/>
    <x v="0"/>
  </r>
  <r>
    <x v="82"/>
    <x v="82"/>
    <s v="(주)오상헬스케어"/>
    <d v="2023-01-25T00:00:00"/>
    <s v="20230125-6006-3"/>
    <s v="OL590TLA 외"/>
    <x v="976"/>
    <x v="0"/>
  </r>
  <r>
    <x v="82"/>
    <x v="82"/>
    <s v="주식회사 아이로보"/>
    <d v="2023-01-25T00:00:00"/>
    <s v="20230125-6007-3"/>
    <s v="OMP-A614 (Y TYPE) 외"/>
    <x v="999"/>
    <x v="0"/>
  </r>
  <r>
    <x v="82"/>
    <x v="82"/>
    <s v="(주)디앤비"/>
    <d v="2023-01-25T00:00:00"/>
    <s v="20230125-6008-3"/>
    <s v="2C-PD-IR 외"/>
    <x v="1061"/>
    <x v="0"/>
  </r>
  <r>
    <x v="82"/>
    <x v="82"/>
    <s v="천지인메디칼"/>
    <d v="2023-01-25T00:00:00"/>
    <s v="20230125-6009-3"/>
    <s v="OP20M2-3 외"/>
    <x v="1079"/>
    <x v="0"/>
  </r>
  <r>
    <x v="82"/>
    <x v="82"/>
    <s v="주식회사 창조테크놀러지"/>
    <d v="2023-01-25T00:00:00"/>
    <s v="20230125-6010-3"/>
    <s v="OTD10NF 외"/>
    <x v="968"/>
    <x v="0"/>
  </r>
  <r>
    <x v="82"/>
    <x v="82"/>
    <s v="(주)하나반도체"/>
    <d v="2023-01-25T00:00:00"/>
    <s v="20230125-6011-3"/>
    <s v="OL87MLF-K 외"/>
    <x v="978"/>
    <x v="0"/>
  </r>
  <r>
    <x v="82"/>
    <x v="82"/>
    <s v="세미라이트"/>
    <d v="2023-01-25T00:00:00"/>
    <s v="20230125-6012-3"/>
    <s v="OL660/905HM2-3"/>
    <x v="4631"/>
    <x v="0"/>
  </r>
  <r>
    <x v="82"/>
    <x v="82"/>
    <s v="(주)삼진쎈서"/>
    <d v="2023-01-25T00:00:00"/>
    <s v="20230125-6013-3"/>
    <s v="OMP-A614A(Y TYPE) 외"/>
    <x v="979"/>
    <x v="0"/>
  </r>
  <r>
    <x v="82"/>
    <x v="82"/>
    <s v="엠피온 주식회사(MPEON.,LTD)"/>
    <d v="2023-01-25T00:00:00"/>
    <s v="20230125-6014-2"/>
    <s v="OL85NLD-R4"/>
    <x v="4909"/>
    <x v="0"/>
  </r>
  <r>
    <x v="82"/>
    <x v="82"/>
    <s v="엠피온 주식회사(MPEON.,LTD)"/>
    <d v="2023-01-25T00:00:00"/>
    <s v="20230125-6014-5"/>
    <s v="OL85NLD-R4"/>
    <x v="4910"/>
    <x v="0"/>
  </r>
  <r>
    <x v="82"/>
    <x v="82"/>
    <s v="(주)오디쎄미"/>
    <d v="2023-01-25T00:00:00"/>
    <s v="20230125-6015-2"/>
    <s v="OHD1005P 외"/>
    <x v="4911"/>
    <x v="0"/>
  </r>
  <r>
    <x v="82"/>
    <x v="82"/>
    <s v="(주)오디쎄미"/>
    <d v="2023-01-25T00:00:00"/>
    <s v="20230125-6015-5"/>
    <s v="OHD1005P 외"/>
    <x v="4912"/>
    <x v="0"/>
  </r>
  <r>
    <x v="82"/>
    <x v="82"/>
    <s v="(주)광우"/>
    <d v="2023-01-25T00:00:00"/>
    <s v="20230125-6016-3"/>
    <s v="OL47KLB-1 외"/>
    <x v="250"/>
    <x v="0"/>
  </r>
  <r>
    <x v="82"/>
    <x v="82"/>
    <s v="리더테크"/>
    <d v="2023-01-25T00:00:00"/>
    <s v="20230125-6017-2"/>
    <s v="OMP-A604(Y TYPE) 외"/>
    <x v="4913"/>
    <x v="0"/>
  </r>
  <r>
    <x v="82"/>
    <x v="82"/>
    <s v="리더테크"/>
    <d v="2023-01-25T00:00:00"/>
    <s v="20230125-6017-5"/>
    <s v="OMP-A604(Y TYPE) 외"/>
    <x v="559"/>
    <x v="0"/>
  </r>
  <r>
    <x v="82"/>
    <x v="82"/>
    <s v="(주)케이알산업"/>
    <d v="2023-01-26T00:00:00"/>
    <s v="20230126-7004-2"/>
    <s v="12/23일자 매출대금 회수"/>
    <x v="1"/>
    <x v="3167"/>
  </r>
  <r>
    <x v="82"/>
    <x v="82"/>
    <s v="전북맹아학교"/>
    <d v="2023-01-26T00:00:00"/>
    <s v="20230126-7004-6"/>
    <s v="1/20일자 매출대금 회수"/>
    <x v="1"/>
    <x v="3168"/>
  </r>
  <r>
    <x v="82"/>
    <x v="82"/>
    <s v="(주)제일엘리베이터"/>
    <d v="2023-01-27T00:00:00"/>
    <s v="20230127-6002-3"/>
    <s v="OES3259-BR-2045-G02L01 외"/>
    <x v="71"/>
    <x v="0"/>
  </r>
  <r>
    <x v="82"/>
    <x v="82"/>
    <s v="건흥전기(주)"/>
    <d v="2023-01-27T00:00:00"/>
    <s v="20230127-7001-2"/>
    <s v="12/31일자 매출대금 회수"/>
    <x v="1"/>
    <x v="32"/>
  </r>
  <r>
    <x v="82"/>
    <x v="82"/>
    <s v="미래산업(주)"/>
    <d v="2023-01-27T00:00:00"/>
    <s v="20230127-7001-4"/>
    <s v="11/30일자 매출대금 회수"/>
    <x v="1"/>
    <x v="174"/>
  </r>
  <r>
    <x v="82"/>
    <x v="82"/>
    <s v="주식회사 마운트지앤디"/>
    <d v="2023-01-27T00:00:00"/>
    <s v="20230127-7001-6"/>
    <s v="11/30일자 매출대금 회수"/>
    <x v="1"/>
    <x v="3169"/>
  </r>
  <r>
    <x v="82"/>
    <x v="82"/>
    <s v="(주)신화테크"/>
    <d v="2023-01-27T00:00:00"/>
    <s v="20230127-7002-2"/>
    <s v="12/23일자 매출대금 회수"/>
    <x v="1"/>
    <x v="3170"/>
  </r>
  <r>
    <x v="82"/>
    <x v="82"/>
    <s v="현대엘리베이터(주)"/>
    <d v="2023-01-27T00:00:00"/>
    <s v="20230127-7002-4"/>
    <s v="11/30일자 매출대금 회수"/>
    <x v="1"/>
    <x v="3171"/>
  </r>
  <r>
    <x v="82"/>
    <x v="82"/>
    <s v="씨마텍"/>
    <d v="2023-01-30T00:00:00"/>
    <s v="20230130-6001-3"/>
    <s v="ODTLM-064CF-16B4(N)"/>
    <x v="967"/>
    <x v="0"/>
  </r>
  <r>
    <x v="82"/>
    <x v="82"/>
    <s v="(주)이건산전"/>
    <d v="2023-01-30T00:00:00"/>
    <s v="20230130-6002-3"/>
    <s v="ODTLM-064CA-16B25(NC)"/>
    <x v="985"/>
    <x v="0"/>
  </r>
  <r>
    <x v="82"/>
    <x v="82"/>
    <s v="주식회사 노블엠앤비"/>
    <d v="2023-01-30T00:00:00"/>
    <s v="20230130-7014-2"/>
    <s v="12/5일자 매출대금 회수"/>
    <x v="1"/>
    <x v="3172"/>
  </r>
  <r>
    <x v="82"/>
    <x v="82"/>
    <s v="건흥전기(주)"/>
    <d v="2023-01-31T00:00:00"/>
    <s v="20230131-6002-3"/>
    <s v="KPS-M63C (F TYPE) 외"/>
    <x v="4914"/>
    <x v="0"/>
  </r>
  <r>
    <x v="82"/>
    <x v="82"/>
    <s v="주식회사 티라아트로보"/>
    <d v="2023-01-31T00:00:00"/>
    <s v="20230131-6003-2"/>
    <s v="OMP-A612A(F TYPE) 외"/>
    <x v="4915"/>
    <x v="0"/>
  </r>
  <r>
    <x v="82"/>
    <x v="82"/>
    <s v="주식회사 티라아트로보"/>
    <d v="2023-01-31T00:00:00"/>
    <s v="20230131-6003-5"/>
    <s v="OMP-A612A(F TYPE) 외"/>
    <x v="4916"/>
    <x v="0"/>
  </r>
  <r>
    <x v="82"/>
    <x v="82"/>
    <s v="주식회사 텔라움"/>
    <d v="2023-01-31T00:00:00"/>
    <s v="20230131-6004-3"/>
    <s v="ODTLM-096CF-16A31(N)-T 외"/>
    <x v="969"/>
    <x v="0"/>
  </r>
  <r>
    <x v="82"/>
    <x v="82"/>
    <s v="계림이엔티"/>
    <d v="2023-01-31T00:00:00"/>
    <s v="20230131-6005-3"/>
    <s v="OMS-TVN 외"/>
    <x v="981"/>
    <x v="0"/>
  </r>
  <r>
    <x v="82"/>
    <x v="82"/>
    <s v="달슨(Dahlson)"/>
    <d v="2023-01-31T00:00:00"/>
    <s v="20230131-6008-3"/>
    <s v="OGR-U03 외"/>
    <x v="1011"/>
    <x v="0"/>
  </r>
  <r>
    <x v="82"/>
    <x v="82"/>
    <s v="(주)아이마켓코리아"/>
    <d v="2023-01-31T00:00:00"/>
    <s v="20230131-6010-3"/>
    <s v="ORI1210AS 외"/>
    <x v="4917"/>
    <x v="0"/>
  </r>
  <r>
    <x v="82"/>
    <x v="82"/>
    <s v="(주)중부엘리베이터"/>
    <d v="2023-01-31T00:00:00"/>
    <s v="20230131-6011-3"/>
    <s v="OES3259-BR-2045-G02L01 외"/>
    <x v="452"/>
    <x v="0"/>
  </r>
  <r>
    <x v="82"/>
    <x v="82"/>
    <s v="카오스(주)"/>
    <d v="2023-01-31T00:00:00"/>
    <s v="20230131-6013-3"/>
    <s v="UVDET257-N2 외"/>
    <x v="1135"/>
    <x v="0"/>
  </r>
  <r>
    <x v="82"/>
    <x v="82"/>
    <s v="주식회사 마운트지앤디"/>
    <d v="2023-01-31T00:00:00"/>
    <s v="20230131-6017-3"/>
    <s v="OES3259-AR-2145S-G90L01 외"/>
    <x v="1068"/>
    <x v="0"/>
  </r>
  <r>
    <x v="82"/>
    <x v="82"/>
    <s v="(주)신성엘리베이터"/>
    <d v="2023-01-31T00:00:00"/>
    <s v="20230131-6019-3"/>
    <s v="OES3259-BR-2045-G02L01 외"/>
    <x v="68"/>
    <x v="0"/>
  </r>
  <r>
    <x v="82"/>
    <x v="82"/>
    <s v="(주)아이마켓코리아"/>
    <d v="2023-01-31T00:00:00"/>
    <s v="20230131-6020-3"/>
    <s v="OMP-A503(L TYPE) 외"/>
    <x v="304"/>
    <x v="0"/>
  </r>
  <r>
    <x v="82"/>
    <x v="82"/>
    <s v="자이에스앤디(주)"/>
    <d v="2023-01-31T00:00:00"/>
    <s v="20230131-7021-2"/>
    <s v="12/19일자 매출대금 회수"/>
    <x v="1"/>
    <x v="3173"/>
  </r>
  <r>
    <x v="82"/>
    <x v="82"/>
    <s v="(주)세영기술"/>
    <d v="2023-01-31T00:00:00"/>
    <s v="20230131-7021-4"/>
    <s v="12/23일자 매출대금 회수"/>
    <x v="1"/>
    <x v="429"/>
  </r>
  <r>
    <x v="82"/>
    <x v="82"/>
    <s v="씨마텍"/>
    <d v="2023-01-31T00:00:00"/>
    <s v="20230131-7021-6"/>
    <s v="12/23일자 매출대금 회수"/>
    <x v="1"/>
    <x v="3174"/>
  </r>
  <r>
    <x v="82"/>
    <x v="82"/>
    <s v="(주)삼진쎈서"/>
    <d v="2023-01-31T00:00:00"/>
    <s v="20230131-7022-2"/>
    <s v="12/7일자 매출대금 회수"/>
    <x v="1"/>
    <x v="3175"/>
  </r>
  <r>
    <x v="82"/>
    <x v="82"/>
    <s v="금강테크(주)"/>
    <d v="2023-01-31T00:00:00"/>
    <s v="20230131-7022-4"/>
    <s v="12/23일자 매출대금 회수"/>
    <x v="1"/>
    <x v="3176"/>
  </r>
  <r>
    <x v="82"/>
    <x v="82"/>
    <s v="(주)오상헬스케어"/>
    <d v="2023-01-31T00:00:00"/>
    <s v="20230131-7022-6"/>
    <s v="12/23일자 매출대금 회수"/>
    <x v="1"/>
    <x v="3177"/>
  </r>
  <r>
    <x v="82"/>
    <x v="82"/>
    <s v="(주)하나반도체"/>
    <d v="2023-01-31T00:00:00"/>
    <s v="20230131-7023-2"/>
    <s v="12/23일자 매출대금 회수"/>
    <x v="1"/>
    <x v="3178"/>
  </r>
  <r>
    <x v="82"/>
    <x v="82"/>
    <s v="건흥전기(주)"/>
    <d v="2023-01-31T00:00:00"/>
    <s v="20230131-7023-4"/>
    <s v="9월분 매출대금 회수"/>
    <x v="1"/>
    <x v="1112"/>
  </r>
  <r>
    <x v="82"/>
    <x v="82"/>
    <s v="DK전자"/>
    <d v="2023-01-31T00:00:00"/>
    <s v="20230131-7024-2"/>
    <s v="12/23일자 매출대금 회수"/>
    <x v="1"/>
    <x v="3179"/>
  </r>
  <r>
    <x v="82"/>
    <x v="82"/>
    <s v="현대무벡스 주식회사"/>
    <d v="2023-01-31T00:00:00"/>
    <s v="20230131-7024-4"/>
    <s v="12월분 매출대금 회수"/>
    <x v="1"/>
    <x v="3180"/>
  </r>
  <r>
    <x v="82"/>
    <x v="82"/>
    <s v="테라링크커뮤니케이션스(주)"/>
    <d v="2023-01-31T00:00:00"/>
    <s v="20230131-7024-6"/>
    <s v="11/25일자 매출대금 회수"/>
    <x v="1"/>
    <x v="3181"/>
  </r>
  <r>
    <x v="82"/>
    <x v="82"/>
    <s v="(주)한영넉스"/>
    <d v="2023-01-31T00:00:00"/>
    <s v="20230131-7025-2"/>
    <s v="12/31일자 매출대금 회수"/>
    <x v="1"/>
    <x v="3182"/>
  </r>
  <r>
    <x v="82"/>
    <x v="82"/>
    <s v="계림이엔티"/>
    <d v="2023-01-31T00:00:00"/>
    <s v="20230131-7025-4"/>
    <s v="12/31일자 매출대금 회수"/>
    <x v="1"/>
    <x v="3183"/>
  </r>
  <r>
    <x v="82"/>
    <x v="82"/>
    <s v="(주)아이마켓코리아"/>
    <d v="2023-01-31T00:00:00"/>
    <s v="20230131-7026-2"/>
    <s v="11/30일자 매출대금 회수"/>
    <x v="1"/>
    <x v="3184"/>
  </r>
  <r>
    <x v="82"/>
    <x v="82"/>
    <s v="(주)광우"/>
    <d v="2023-01-31T00:00:00"/>
    <s v="20230131-7026-5"/>
    <s v="10/25일자 매출대금 회수"/>
    <x v="1"/>
    <x v="899"/>
  </r>
  <r>
    <x v="82"/>
    <x v="82"/>
    <s v="주식회사 창조테크놀러지"/>
    <d v="2023-02-01T00:00:00"/>
    <s v="20230201-7004-2"/>
    <s v="12/23일자 매출대금 회수"/>
    <x v="1"/>
    <x v="3185"/>
  </r>
  <r>
    <x v="82"/>
    <x v="82"/>
    <s v="주식회사 케이디티씨"/>
    <d v="2023-02-01T00:00:00"/>
    <s v="20230201-7004-4"/>
    <s v="1/5일자 매출대금 회수"/>
    <x v="1"/>
    <x v="467"/>
  </r>
  <r>
    <x v="82"/>
    <x v="82"/>
    <s v="카오스(주)"/>
    <d v="2023-02-01T00:00:00"/>
    <s v="20230201-7004-6"/>
    <s v="10/31일자 매출대금 회수"/>
    <x v="1"/>
    <x v="3186"/>
  </r>
  <r>
    <x v="82"/>
    <x v="82"/>
    <s v="아이씨주문"/>
    <d v="2023-02-06T00:00:00"/>
    <s v="20230206-6001-3"/>
    <s v="OP30TMLF2-4"/>
    <x v="940"/>
    <x v="0"/>
  </r>
  <r>
    <x v="82"/>
    <x v="82"/>
    <s v="국방과학연구소"/>
    <d v="2023-02-06T00:00:00"/>
    <s v="20230206-6002-3"/>
    <s v="레이저 패키지 조립"/>
    <x v="961"/>
    <x v="0"/>
  </r>
  <r>
    <x v="82"/>
    <x v="82"/>
    <s v="전라북도 완주군"/>
    <d v="2023-02-07T00:00:00"/>
    <s v="20230207-6001-3"/>
    <s v="ODTST-100W57K-FL"/>
    <x v="941"/>
    <x v="0"/>
  </r>
  <r>
    <x v="82"/>
    <x v="82"/>
    <s v="(주)헤르메스전자"/>
    <d v="2023-02-07T00:00:00"/>
    <s v="20230207-7006-2"/>
    <s v="1/16일자 매출대금 회수"/>
    <x v="1"/>
    <x v="517"/>
  </r>
  <r>
    <x v="82"/>
    <x v="82"/>
    <s v="아이씨주문"/>
    <d v="2023-02-07T00:00:00"/>
    <s v="20230207-7006-6"/>
    <s v="2/6일자 매출대금 회수"/>
    <x v="1"/>
    <x v="3187"/>
  </r>
  <r>
    <x v="82"/>
    <x v="82"/>
    <s v="전라북도 완주군"/>
    <d v="2023-02-08T00:00:00"/>
    <s v="20230208-7002-2"/>
    <s v="2/7일자 매출대금 회수"/>
    <x v="1"/>
    <x v="3188"/>
  </r>
  <r>
    <x v="82"/>
    <x v="82"/>
    <s v="(주)이건산전"/>
    <d v="2023-02-09T00:00:00"/>
    <s v="20230209-7001-4"/>
    <s v="12/21일자 매출대금 회수"/>
    <x v="1"/>
    <x v="3189"/>
  </r>
  <r>
    <x v="82"/>
    <x v="82"/>
    <s v="인상고등학교"/>
    <d v="2023-02-10T00:00:00"/>
    <s v="20230210-6002-2"/>
    <s v="ODTHP-OU150-57K(W)_AUTO"/>
    <x v="4918"/>
    <x v="0"/>
  </r>
  <r>
    <x v="82"/>
    <x v="82"/>
    <s v="인상고등학교"/>
    <d v="2023-02-10T00:00:00"/>
    <s v="20230210-6002-5"/>
    <s v="ODTHP-OU150-57K(W)_AUTO"/>
    <x v="53"/>
    <x v="0"/>
  </r>
  <r>
    <x v="82"/>
    <x v="82"/>
    <s v="달슨(Dahlson)"/>
    <d v="2023-02-10T00:00:00"/>
    <s v="20230210-7007-4"/>
    <s v="12월분 매출대금 회수"/>
    <x v="1"/>
    <x v="3190"/>
  </r>
  <r>
    <x v="82"/>
    <x v="82"/>
    <s v="주식회사 한화방산"/>
    <d v="2023-02-10T00:00:00"/>
    <s v="20230210-7015-2"/>
    <s v="1/20일자 매출대금 회수"/>
    <x v="1"/>
    <x v="3191"/>
  </r>
  <r>
    <x v="82"/>
    <x v="82"/>
    <s v="주식회사 마운트지앤디"/>
    <d v="2023-02-13T00:00:00"/>
    <s v="20230213-7018-4"/>
    <s v="12/15일자 매출대금 회수"/>
    <x v="1"/>
    <x v="3192"/>
  </r>
  <r>
    <x v="82"/>
    <x v="82"/>
    <s v="현대엘리베이터(주)"/>
    <d v="2023-02-13T00:00:00"/>
    <s v="20230213-7018-6"/>
    <s v="12/15일자 매출대금 회수"/>
    <x v="1"/>
    <x v="3193"/>
  </r>
  <r>
    <x v="82"/>
    <x v="82"/>
    <s v="하나로엠지엠(주)"/>
    <d v="2023-02-14T00:00:00"/>
    <s v="20230214-6001-3"/>
    <s v="OES3259-BR-2045-G02L01 외"/>
    <x v="452"/>
    <x v="0"/>
  </r>
  <r>
    <x v="82"/>
    <x v="82"/>
    <s v="순창고등학교"/>
    <d v="2023-02-14T00:00:00"/>
    <s v="20230214-6002-3"/>
    <s v="ODTFL-1240E157K(V2) 외"/>
    <x v="970"/>
    <x v="0"/>
  </r>
  <r>
    <x v="82"/>
    <x v="82"/>
    <s v="(주)제일엘리베이터"/>
    <d v="2023-02-14T00:00:00"/>
    <s v="20230214-7002-4"/>
    <s v="1/27일자 매출대금 회수"/>
    <x v="1"/>
    <x v="271"/>
  </r>
  <r>
    <x v="82"/>
    <x v="82"/>
    <s v="현대엘리베이터(주)"/>
    <d v="2023-02-15T00:00:00"/>
    <s v="20230215-6001-3"/>
    <s v="OES3259-BR-2045S-G29L90 외"/>
    <x v="1102"/>
    <x v="0"/>
  </r>
  <r>
    <x v="82"/>
    <x v="82"/>
    <s v="주식회사 마운트지앤디"/>
    <d v="2023-02-15T00:00:00"/>
    <s v="20230215-6002-2"/>
    <s v="OES3259-BR-2045S-G29L90 외"/>
    <x v="4919"/>
    <x v="0"/>
  </r>
  <r>
    <x v="82"/>
    <x v="82"/>
    <s v="주식회사 마운트지앤디"/>
    <d v="2023-02-15T00:00:00"/>
    <s v="20230215-6002-5"/>
    <s v="OES3259-BR-2045S-G29L90 외"/>
    <x v="317"/>
    <x v="0"/>
  </r>
  <r>
    <x v="82"/>
    <x v="82"/>
    <s v="(주)오디쎄미"/>
    <d v="2023-02-15T00:00:00"/>
    <s v="20230215-7011-2"/>
    <s v="11월분 매출대금 회수"/>
    <x v="1"/>
    <x v="3194"/>
  </r>
  <r>
    <x v="82"/>
    <x v="82"/>
    <s v="주식회사히타치터미널솔루션즈코리아"/>
    <d v="2023-02-15T00:00:00"/>
    <s v="20230215-7011-4"/>
    <s v="12/23일자 매출대금 회수"/>
    <x v="1"/>
    <x v="3195"/>
  </r>
  <r>
    <x v="82"/>
    <x v="82"/>
    <s v="(주)비콘웨이브"/>
    <d v="2023-02-15T00:00:00"/>
    <s v="20230215-7011-6"/>
    <s v="12/23일자 매출대금 회수"/>
    <x v="1"/>
    <x v="3196"/>
  </r>
  <r>
    <x v="82"/>
    <x v="82"/>
    <s v="진우에이티에스 주식회사"/>
    <d v="2023-02-15T00:00:00"/>
    <s v="20230215-7012-2"/>
    <s v="12/21일자 매출대금 회수"/>
    <x v="1"/>
    <x v="761"/>
  </r>
  <r>
    <x v="82"/>
    <x v="82"/>
    <s v="(주)아이마켓코리아"/>
    <d v="2023-02-15T00:00:00"/>
    <s v="20230215-7012-4"/>
    <s v="1/31일자 매출대금 회수"/>
    <x v="1"/>
    <x v="201"/>
  </r>
  <r>
    <x v="82"/>
    <x v="82"/>
    <s v="주식회사현대엠아이비인터내셔널"/>
    <d v="2023-02-15T00:00:00"/>
    <s v="20230215-7012-6"/>
    <s v="11/25일자 매출대금 회수"/>
    <x v="1"/>
    <x v="2663"/>
  </r>
  <r>
    <x v="82"/>
    <x v="82"/>
    <s v="국방과학연구소"/>
    <d v="2023-02-20T00:00:00"/>
    <s v="20230220-7022-4"/>
    <s v="2/6일자 매출대금 회수"/>
    <x v="1"/>
    <x v="3197"/>
  </r>
  <r>
    <x v="82"/>
    <x v="82"/>
    <s v="오션엘리베이터테크 주식회사"/>
    <d v="2023-02-21T00:00:00"/>
    <s v="20230221-6001-3"/>
    <s v="CABLE(POWER-02) 외"/>
    <x v="70"/>
    <x v="0"/>
  </r>
  <r>
    <x v="82"/>
    <x v="82"/>
    <s v="안세무역"/>
    <d v="2023-02-21T00:00:00"/>
    <s v="20230221-6002-3"/>
    <s v="OES3259-BR-2045-G02L01(SOR) 외"/>
    <x v="601"/>
    <x v="0"/>
  </r>
  <r>
    <x v="82"/>
    <x v="82"/>
    <s v="에스엔케이엘리베이터(주)"/>
    <d v="2023-02-21T00:00:00"/>
    <s v="20230221-6005-3"/>
    <s v="OES3259-BR-2045S-G29L90 외"/>
    <x v="380"/>
    <x v="0"/>
  </r>
  <r>
    <x v="82"/>
    <x v="82"/>
    <s v="오션엘리베이터테크 주식회사"/>
    <d v="2023-02-21T00:00:00"/>
    <s v="20230221-7005-2"/>
    <s v="2/21일자 매출대금 회수"/>
    <x v="1"/>
    <x v="234"/>
  </r>
  <r>
    <x v="82"/>
    <x v="82"/>
    <s v="(주)아이트로닉스"/>
    <d v="2023-02-22T00:00:00"/>
    <s v="20230222-6001-3"/>
    <s v="CX-4032HD-I1-R 외"/>
    <x v="1062"/>
    <x v="0"/>
  </r>
  <r>
    <x v="82"/>
    <x v="82"/>
    <s v="신성시스템"/>
    <d v="2023-02-23T00:00:00"/>
    <s v="20230223-6001-3"/>
    <s v="OES3259-BR-2145S-G90L01 외"/>
    <x v="380"/>
    <x v="0"/>
  </r>
  <r>
    <x v="82"/>
    <x v="82"/>
    <s v="주식회사 티에스엠"/>
    <d v="2023-02-23T00:00:00"/>
    <s v="20230223-6002-3"/>
    <s v="OMS-TVN 외"/>
    <x v="380"/>
    <x v="0"/>
  </r>
  <r>
    <x v="82"/>
    <x v="82"/>
    <s v="주식회사 티에스엠"/>
    <d v="2023-02-23T00:00:00"/>
    <s v="20230223-7004-2"/>
    <s v="2/23일자 매출대금 회수"/>
    <x v="1"/>
    <x v="291"/>
  </r>
  <r>
    <x v="82"/>
    <x v="82"/>
    <s v="(주)하나반도체"/>
    <d v="2023-02-24T00:00:00"/>
    <s v="20230224-6001-3"/>
    <s v="OPI20MLF2 외"/>
    <x v="916"/>
    <x v="0"/>
  </r>
  <r>
    <x v="82"/>
    <x v="82"/>
    <s v="주식회사 아이로보"/>
    <d v="2023-02-24T00:00:00"/>
    <s v="20230224-6002-3"/>
    <s v="OMP-A614 (Y TYPE)"/>
    <x v="1083"/>
    <x v="0"/>
  </r>
  <r>
    <x v="82"/>
    <x v="82"/>
    <s v="주식회사 창조테크놀러지"/>
    <d v="2023-02-24T00:00:00"/>
    <s v="20230224-6003-3"/>
    <s v="OPU43KFF2-1"/>
    <x v="1052"/>
    <x v="0"/>
  </r>
  <r>
    <x v="82"/>
    <x v="82"/>
    <s v="금강테크(주)"/>
    <d v="2023-02-24T00:00:00"/>
    <s v="20230224-6004-3"/>
    <s v="OMP-A614 (Y TYPE)"/>
    <x v="428"/>
    <x v="0"/>
  </r>
  <r>
    <x v="82"/>
    <x v="82"/>
    <s v="테라링크커뮤니케이션스(주)"/>
    <d v="2023-02-24T00:00:00"/>
    <s v="20230224-6005-3"/>
    <s v="OD30M2 외"/>
    <x v="920"/>
    <x v="0"/>
  </r>
  <r>
    <x v="82"/>
    <x v="82"/>
    <s v="(주)오상헬스케어"/>
    <d v="2023-02-24T00:00:00"/>
    <s v="20230224-6006-3"/>
    <s v="OGR-102P 외"/>
    <x v="1063"/>
    <x v="0"/>
  </r>
  <r>
    <x v="82"/>
    <x v="82"/>
    <s v="(주)광우"/>
    <d v="2023-02-24T00:00:00"/>
    <s v="20230224-6007-3"/>
    <s v="OL87KLB"/>
    <x v="905"/>
    <x v="0"/>
  </r>
  <r>
    <x v="82"/>
    <x v="82"/>
    <s v="(주)비콘웨이브"/>
    <d v="2023-02-24T00:00:00"/>
    <s v="20230224-6008-3"/>
    <s v="OL94KLA 외"/>
    <x v="1108"/>
    <x v="0"/>
  </r>
  <r>
    <x v="82"/>
    <x v="82"/>
    <s v="세미라이트"/>
    <d v="2023-02-24T00:00:00"/>
    <s v="20230224-6009-3"/>
    <s v="OP20M2-3 외"/>
    <x v="362"/>
    <x v="0"/>
  </r>
  <r>
    <x v="82"/>
    <x v="82"/>
    <s v="동일테크주식회사"/>
    <d v="2023-02-24T00:00:00"/>
    <s v="20230224-6011-3"/>
    <s v="OL94KLA 외"/>
    <x v="1015"/>
    <x v="0"/>
  </r>
  <r>
    <x v="82"/>
    <x v="82"/>
    <s v="주식회사 레이닉스"/>
    <d v="2023-02-24T00:00:00"/>
    <s v="20230224-6012-3"/>
    <s v="OPU30CFF-2"/>
    <x v="438"/>
    <x v="0"/>
  </r>
  <r>
    <x v="82"/>
    <x v="82"/>
    <s v="DK전자"/>
    <d v="2023-02-24T00:00:00"/>
    <s v="20230224-6013-3"/>
    <s v="OL375KLB 외"/>
    <x v="1060"/>
    <x v="0"/>
  </r>
  <r>
    <x v="82"/>
    <x v="82"/>
    <s v="(주)삼진쎈서"/>
    <d v="2023-02-24T00:00:00"/>
    <s v="20230224-6014-3"/>
    <s v="OMP-A614A(Y TYPE) 외"/>
    <x v="979"/>
    <x v="0"/>
  </r>
  <r>
    <x v="82"/>
    <x v="82"/>
    <s v="에스앤피(SNP))"/>
    <d v="2023-02-24T00:00:00"/>
    <s v="20230224-6015-3"/>
    <s v="OAS-2612SD/L-WS"/>
    <x v="1106"/>
    <x v="0"/>
  </r>
  <r>
    <x v="82"/>
    <x v="82"/>
    <s v="썬덴테크"/>
    <d v="2023-02-24T00:00:00"/>
    <s v="20230224-6016-3"/>
    <s v="OMP-A613 (L TYPE)"/>
    <x v="304"/>
    <x v="0"/>
  </r>
  <r>
    <x v="82"/>
    <x v="82"/>
    <s v="진우에이티에스 주식회사"/>
    <d v="2023-02-24T00:00:00"/>
    <s v="20230224-6017-3"/>
    <s v="CX-2064HD-J1-B 외"/>
    <x v="262"/>
    <x v="0"/>
  </r>
  <r>
    <x v="82"/>
    <x v="82"/>
    <s v="진우에이티에스 주식회사"/>
    <d v="2023-02-24T00:00:00"/>
    <s v="20230224-6018-3"/>
    <s v="OAS-2064HD-C1-R 외"/>
    <x v="4920"/>
    <x v="0"/>
  </r>
  <r>
    <x v="82"/>
    <x v="82"/>
    <s v="(주)오디쎄미"/>
    <d v="2023-02-24T00:00:00"/>
    <s v="20230224-6019-3"/>
    <s v="OHD1005P 외"/>
    <x v="1151"/>
    <x v="0"/>
  </r>
  <r>
    <x v="82"/>
    <x v="82"/>
    <s v="주식회사 케이디티씨"/>
    <d v="2023-02-24T00:00:00"/>
    <s v="20230224-6020-3"/>
    <s v="OGT-204T"/>
    <x v="53"/>
    <x v="0"/>
  </r>
  <r>
    <x v="82"/>
    <x v="82"/>
    <s v="주식회사현대엠아이비인터내셔널"/>
    <d v="2023-02-24T00:00:00"/>
    <s v="20230224-6021-3"/>
    <s v="OPI30CFF-B(S)"/>
    <x v="362"/>
    <x v="0"/>
  </r>
  <r>
    <x v="82"/>
    <x v="82"/>
    <s v="엠피온 주식회사(MPEON.,LTD)"/>
    <d v="2023-02-24T00:00:00"/>
    <s v="20230224-6022-2"/>
    <s v="OL85NLD-R4"/>
    <x v="4909"/>
    <x v="0"/>
  </r>
  <r>
    <x v="82"/>
    <x v="82"/>
    <s v="엠피온 주식회사(MPEON.,LTD)"/>
    <d v="2023-02-24T00:00:00"/>
    <s v="20230224-6022-5"/>
    <s v="OL85NLD-R4"/>
    <x v="4910"/>
    <x v="0"/>
  </r>
  <r>
    <x v="82"/>
    <x v="82"/>
    <s v="엠피온 주식회사(MPEON.,LTD)"/>
    <d v="2023-02-24T00:00:00"/>
    <s v="20230224-6023-3"/>
    <s v="OL87NLD-R4SL 외"/>
    <x v="4921"/>
    <x v="0"/>
  </r>
  <r>
    <x v="82"/>
    <x v="82"/>
    <s v="(주)와이드 테크놀러지"/>
    <d v="2023-02-24T00:00:00"/>
    <s v="20230224-6024-3"/>
    <s v="OTD06KLA-1 외"/>
    <x v="1069"/>
    <x v="0"/>
  </r>
  <r>
    <x v="82"/>
    <x v="82"/>
    <s v="(주)에스디시스템"/>
    <d v="2023-02-24T00:00:00"/>
    <s v="20230224-6026-3"/>
    <s v="OP30TMLF2-4"/>
    <x v="1064"/>
    <x v="0"/>
  </r>
  <r>
    <x v="82"/>
    <x v="82"/>
    <s v="인상고등학교"/>
    <d v="2023-02-24T00:00:00"/>
    <s v="20230224-7015-2"/>
    <s v="2/10일자 매출대금 회수"/>
    <x v="1"/>
    <x v="3198"/>
  </r>
  <r>
    <x v="82"/>
    <x v="82"/>
    <s v="안세무역"/>
    <d v="2023-02-25T00:00:00"/>
    <s v="20230225-7002-2"/>
    <s v="2/21일자 매출대금 회수"/>
    <x v="1"/>
    <x v="656"/>
  </r>
  <r>
    <x v="82"/>
    <x v="82"/>
    <s v="신태인고등학교"/>
    <d v="2023-02-27T00:00:00"/>
    <s v="20230227-6001-3"/>
    <s v="센서등(ODTLS-010-57K) 외"/>
    <x v="971"/>
    <x v="0"/>
  </r>
  <r>
    <x v="82"/>
    <x v="82"/>
    <s v="계림이엔티"/>
    <d v="2023-02-28T00:00:00"/>
    <s v="20230228-6001-3"/>
    <s v="OMS-TVN 외"/>
    <x v="1071"/>
    <x v="0"/>
  </r>
  <r>
    <x v="82"/>
    <x v="82"/>
    <s v="주식회사 텔라움"/>
    <d v="2023-02-28T00:00:00"/>
    <s v="20230228-6002-3"/>
    <s v="ODTLM-096CF-16A31(N)-T 외"/>
    <x v="1066"/>
    <x v="0"/>
  </r>
  <r>
    <x v="82"/>
    <x v="82"/>
    <s v="카오스(주)"/>
    <d v="2023-02-28T00:00:00"/>
    <s v="20230228-6004-3"/>
    <s v="OL94KLB 외"/>
    <x v="4922"/>
    <x v="0"/>
  </r>
  <r>
    <x v="82"/>
    <x v="82"/>
    <s v="주식회사 마운트지앤디"/>
    <d v="2023-02-28T00:00:00"/>
    <s v="20230228-6005-3"/>
    <s v="OES3259-AR-2045S-G01L01 외"/>
    <x v="1131"/>
    <x v="0"/>
  </r>
  <r>
    <x v="82"/>
    <x v="82"/>
    <s v="오티스서비스엑스퍼트 유한회사"/>
    <d v="2023-02-28T00:00:00"/>
    <s v="20230228-6006-3"/>
    <s v="OES3259-BR-2145-G90L01 외"/>
    <x v="68"/>
    <x v="0"/>
  </r>
  <r>
    <x v="82"/>
    <x v="82"/>
    <s v="(주)아이마켓코리아"/>
    <d v="2023-02-28T00:00:00"/>
    <s v="20230228-6009-3"/>
    <s v="OMP-A502(F TYPE)"/>
    <x v="75"/>
    <x v="0"/>
  </r>
  <r>
    <x v="82"/>
    <x v="82"/>
    <s v="(주)아이마켓코리아"/>
    <d v="2023-02-28T00:00:00"/>
    <s v="20230228-6010-3"/>
    <s v="ORI1210AS 외"/>
    <x v="4923"/>
    <x v="0"/>
  </r>
  <r>
    <x v="82"/>
    <x v="82"/>
    <s v="달슨(Dahlson)"/>
    <d v="2023-02-28T00:00:00"/>
    <s v="20230228-6012-3"/>
    <s v="OGT-203T-D 외"/>
    <x v="1096"/>
    <x v="0"/>
  </r>
  <r>
    <x v="82"/>
    <x v="82"/>
    <s v="건흥전기(주)"/>
    <d v="2023-02-28T00:00:00"/>
    <s v="20230228-6014-3"/>
    <s v="OHD3003B 외"/>
    <x v="4924"/>
    <x v="0"/>
  </r>
  <r>
    <x v="82"/>
    <x v="82"/>
    <s v="현대무벡스 주식회사"/>
    <d v="2023-02-28T00:00:00"/>
    <s v="20230228-6015-3"/>
    <s v="SIDE BRACKET(SLC-R) 외"/>
    <x v="364"/>
    <x v="0"/>
  </r>
  <r>
    <x v="82"/>
    <x v="82"/>
    <s v="효성티앤에스(주)"/>
    <d v="2023-02-28T00:00:00"/>
    <s v="20230228-6018-3"/>
    <s v="OGT-302T 외"/>
    <x v="536"/>
    <x v="0"/>
  </r>
  <r>
    <x v="82"/>
    <x v="82"/>
    <s v="주식회사 노블엠앤비"/>
    <d v="2023-02-28T00:00:00"/>
    <s v="20230228-6019-3"/>
    <s v="CHIP(PP1116D) 외"/>
    <x v="1070"/>
    <x v="0"/>
  </r>
  <r>
    <x v="82"/>
    <x v="82"/>
    <s v="현대엘리베이터(주)"/>
    <d v="2023-02-28T00:00:00"/>
    <s v="20230228-6020-3"/>
    <s v="OES3259-BR-2045S-G29L90 외"/>
    <x v="1125"/>
    <x v="0"/>
  </r>
  <r>
    <x v="82"/>
    <x v="82"/>
    <s v="주식회사 한화방산"/>
    <d v="2023-02-28T00:00:00"/>
    <s v="20230228-6021-3"/>
    <s v="OPI14CFF-H"/>
    <x v="1037"/>
    <x v="0"/>
  </r>
  <r>
    <x v="82"/>
    <x v="82"/>
    <s v="(주)연호엠에스"/>
    <d v="2023-02-28T00:00:00"/>
    <s v="20230228-6022-3"/>
    <s v="ODTFL-1240E257K"/>
    <x v="1044"/>
    <x v="0"/>
  </r>
  <r>
    <x v="82"/>
    <x v="82"/>
    <s v="엘아이지넥스원(주)"/>
    <d v="2023-02-28T00:00:00"/>
    <s v="20230228-6023-3"/>
    <s v="4분할 PD"/>
    <x v="1142"/>
    <x v="0"/>
  </r>
  <r>
    <x v="82"/>
    <x v="82"/>
    <s v="현대무벡스 주식회사"/>
    <d v="2023-02-28T00:00:00"/>
    <s v="20230228-6024-3"/>
    <s v="OMP-A821P"/>
    <x v="681"/>
    <x v="0"/>
  </r>
  <r>
    <x v="82"/>
    <x v="82"/>
    <s v="현대무벡스 주식회사"/>
    <d v="2023-02-28T00:00:00"/>
    <s v="20230228-6025-3"/>
    <s v="OMP-A811P"/>
    <x v="681"/>
    <x v="0"/>
  </r>
  <r>
    <x v="82"/>
    <x v="82"/>
    <s v="현대무벡스 주식회사"/>
    <d v="2023-02-28T00:00:00"/>
    <s v="20230228-6026-3"/>
    <s v="OMP-A821"/>
    <x v="4925"/>
    <x v="0"/>
  </r>
  <r>
    <x v="82"/>
    <x v="82"/>
    <s v="씨마텍"/>
    <d v="2023-02-28T00:00:00"/>
    <s v="20230228-7015-2"/>
    <s v="1/30일자 매출대금 회수"/>
    <x v="1"/>
    <x v="3199"/>
  </r>
  <r>
    <x v="82"/>
    <x v="82"/>
    <s v="주식회사 창조테크놀러지"/>
    <d v="2023-02-28T00:00:00"/>
    <s v="20230228-7015-4"/>
    <s v="1/25일자 매출대금 회수"/>
    <x v="1"/>
    <x v="3200"/>
  </r>
  <r>
    <x v="82"/>
    <x v="82"/>
    <s v="주식회사 텔라움"/>
    <d v="2023-02-28T00:00:00"/>
    <s v="20230228-7015-6"/>
    <s v="1/31일자 매출대금 회수"/>
    <x v="1"/>
    <x v="3201"/>
  </r>
  <r>
    <x v="82"/>
    <x v="82"/>
    <s v="순창고등학교"/>
    <d v="2023-02-28T00:00:00"/>
    <s v="20230228-7016-2"/>
    <s v="2/14일자 매출대금 회수"/>
    <x v="1"/>
    <x v="3202"/>
  </r>
  <r>
    <x v="82"/>
    <x v="82"/>
    <s v="신태인고등학교"/>
    <d v="2023-02-28T00:00:00"/>
    <s v="20230228-7016-4"/>
    <s v="2/27일자 매출대금 회수"/>
    <x v="1"/>
    <x v="3203"/>
  </r>
  <r>
    <x v="82"/>
    <x v="82"/>
    <s v="미래산업(주)"/>
    <d v="2023-02-28T00:00:00"/>
    <s v="20230228-7016-6"/>
    <s v="12/31일자 매출대금 회수"/>
    <x v="1"/>
    <x v="3204"/>
  </r>
  <r>
    <x v="82"/>
    <x v="82"/>
    <s v="(주)신성엘리베이터"/>
    <d v="2023-02-28T00:00:00"/>
    <s v="20230228-7017-2"/>
    <s v="1/31일자 매출대금 회수"/>
    <x v="1"/>
    <x v="296"/>
  </r>
  <r>
    <x v="82"/>
    <x v="82"/>
    <s v="리더테크"/>
    <d v="2023-02-28T00:00:00"/>
    <s v="20230228-7017-4"/>
    <s v="1/25일자 매출대금 회수"/>
    <x v="1"/>
    <x v="3205"/>
  </r>
  <r>
    <x v="82"/>
    <x v="82"/>
    <s v="(주)세영기술"/>
    <d v="2023-02-28T00:00:00"/>
    <s v="20230228-7017-6"/>
    <s v="1/25일자 매출대금 회수"/>
    <x v="1"/>
    <x v="3206"/>
  </r>
  <r>
    <x v="82"/>
    <x v="82"/>
    <s v="신성시스템"/>
    <d v="2023-02-28T00:00:00"/>
    <s v="20230228-7018-2"/>
    <s v="2/23일자 매출대금 회수"/>
    <x v="1"/>
    <x v="291"/>
  </r>
  <r>
    <x v="82"/>
    <x v="82"/>
    <s v="주식회사 마운트지앤디"/>
    <d v="2023-02-28T00:00:00"/>
    <s v="20230228-7018-4"/>
    <s v="12/31일자 매출대금 회수"/>
    <x v="1"/>
    <x v="3207"/>
  </r>
  <r>
    <x v="82"/>
    <x v="82"/>
    <s v="(주)오상헬스케어"/>
    <d v="2023-02-28T00:00:00"/>
    <s v="20230228-7018-6"/>
    <s v="1/25일자 매출대금 회수"/>
    <x v="1"/>
    <x v="3208"/>
  </r>
  <r>
    <x v="82"/>
    <x v="82"/>
    <s v="DK전자"/>
    <d v="2023-02-28T00:00:00"/>
    <s v="20230228-7019-2"/>
    <s v="1/25일자 매출대금 회수"/>
    <x v="1"/>
    <x v="3209"/>
  </r>
  <r>
    <x v="82"/>
    <x v="82"/>
    <s v="(주)하나반도체"/>
    <d v="2023-02-28T00:00:00"/>
    <s v="20230228-7019-4"/>
    <s v="1/25일자 매출대금 회수"/>
    <x v="1"/>
    <x v="3210"/>
  </r>
  <r>
    <x v="82"/>
    <x v="82"/>
    <s v="(주)삼진쎈서"/>
    <d v="2023-02-28T00:00:00"/>
    <s v="20230228-7019-6"/>
    <s v="1/25일자 매출대금 회수"/>
    <x v="1"/>
    <x v="2564"/>
  </r>
  <r>
    <x v="82"/>
    <x v="82"/>
    <s v="건흥전기(주)"/>
    <d v="2023-02-28T00:00:00"/>
    <s v="20230228-7020-2"/>
    <s v="10월분 매출대금 회수"/>
    <x v="1"/>
    <x v="2923"/>
  </r>
  <r>
    <x v="82"/>
    <x v="82"/>
    <s v="테라링크커뮤니케이션스(주)"/>
    <d v="2023-02-28T00:00:00"/>
    <s v="20230228-7020-5"/>
    <s v="12/23일자 매출대금 회수"/>
    <x v="1"/>
    <x v="3181"/>
  </r>
  <r>
    <x v="82"/>
    <x v="82"/>
    <s v="계림이엔티"/>
    <d v="2023-02-28T00:00:00"/>
    <s v="20230228-7021-2"/>
    <s v="1/31일자 매출대금 회수"/>
    <x v="1"/>
    <x v="3211"/>
  </r>
  <r>
    <x v="82"/>
    <x v="82"/>
    <s v="세미라이트"/>
    <d v="2023-02-28T00:00:00"/>
    <s v="20230228-7021-4"/>
    <s v="1월,2월 매출대금 회수"/>
    <x v="1"/>
    <x v="2788"/>
  </r>
  <r>
    <x v="82"/>
    <x v="82"/>
    <s v="주식회사 티라아트로보"/>
    <d v="2023-02-28T00:00:00"/>
    <s v="20230228-7022-2"/>
    <s v="11/25일자 매출대금 회수"/>
    <x v="1"/>
    <x v="3212"/>
  </r>
  <r>
    <x v="82"/>
    <x v="82"/>
    <s v="(주)이건산전"/>
    <d v="2023-02-28T00:00:00"/>
    <s v="20230228-7022-4"/>
    <s v="1/30일자 매출대금 회수"/>
    <x v="1"/>
    <x v="3213"/>
  </r>
  <r>
    <x v="82"/>
    <x v="82"/>
    <s v="현대엘리베이터(주)"/>
    <d v="2023-02-28T00:00:00"/>
    <s v="20230228-7022-6"/>
    <s v="12/31일자 매출대금 회수"/>
    <x v="1"/>
    <x v="3214"/>
  </r>
  <r>
    <x v="82"/>
    <x v="82"/>
    <s v="(주)아이마켓코리아"/>
    <d v="2023-02-28T00:00:00"/>
    <s v="20230228-7023-2"/>
    <s v="12/31일자 매출대금 회수"/>
    <x v="1"/>
    <x v="3215"/>
  </r>
  <r>
    <x v="82"/>
    <x v="82"/>
    <s v="(주)광우"/>
    <d v="2023-02-28T00:00:00"/>
    <s v="20230228-7023-5"/>
    <s v="11/25일자 매출대금 회수"/>
    <x v="1"/>
    <x v="1244"/>
  </r>
  <r>
    <x v="82"/>
    <x v="82"/>
    <s v="천지인메디칼"/>
    <d v="2023-03-02T00:00:00"/>
    <s v="20230302-7011-2"/>
    <s v="12/23일자 매출대금 회수"/>
    <x v="1"/>
    <x v="3216"/>
  </r>
  <r>
    <x v="82"/>
    <x v="82"/>
    <s v="주식회사 아이디로"/>
    <d v="2023-03-03T00:00:00"/>
    <s v="20230303-6001-3"/>
    <s v="RFID+PD 조립"/>
    <x v="905"/>
    <x v="0"/>
  </r>
  <r>
    <x v="82"/>
    <x v="82"/>
    <s v="주식회사 굿스"/>
    <d v="2023-03-03T00:00:00"/>
    <s v="20230303-6002-3"/>
    <s v="OL85MLF"/>
    <x v="1133"/>
    <x v="0"/>
  </r>
  <r>
    <x v="82"/>
    <x v="82"/>
    <s v="하나로엠지엠(주)"/>
    <d v="2023-03-03T00:00:00"/>
    <s v="20230303-7003-2"/>
    <s v="2/14일자 매출대금 회수"/>
    <x v="1"/>
    <x v="413"/>
  </r>
  <r>
    <x v="82"/>
    <x v="82"/>
    <s v="(주)중부엘리베이터"/>
    <d v="2023-03-03T00:00:00"/>
    <s v="20230303-7003-4"/>
    <s v="1/31일자 매출대금 회수"/>
    <x v="1"/>
    <x v="413"/>
  </r>
  <r>
    <x v="82"/>
    <x v="82"/>
    <s v="주식회사 아이로보"/>
    <d v="2023-03-06T00:00:00"/>
    <s v="20230306-7034-4"/>
    <s v="1/25일자 매출대금 회수"/>
    <x v="1"/>
    <x v="3217"/>
  </r>
  <r>
    <x v="82"/>
    <x v="82"/>
    <s v="주식회사 케이디티씨"/>
    <d v="2023-03-07T00:00:00"/>
    <s v="20230307-7003-2"/>
    <s v="2/24일자 매출대금 회수"/>
    <x v="1"/>
    <x v="467"/>
  </r>
  <r>
    <x v="82"/>
    <x v="82"/>
    <s v="엠피온 주식회사(MPEON.,LTD)"/>
    <d v="2023-03-08T00:00:00"/>
    <s v="20230308-7002-2"/>
    <s v="10월,1월일부 매출대금 회수"/>
    <x v="1"/>
    <x v="3218"/>
  </r>
  <r>
    <x v="82"/>
    <x v="82"/>
    <s v="비케이전자 주식회사"/>
    <d v="2023-03-09T00:00:00"/>
    <s v="20230309-6002-3"/>
    <s v="OL63KLB 외"/>
    <x v="527"/>
    <x v="0"/>
  </r>
  <r>
    <x v="82"/>
    <x v="82"/>
    <s v="(주)미디어브릿지"/>
    <d v="2023-03-09T00:00:00"/>
    <s v="20230309-6003-3"/>
    <s v="OPI13KLB"/>
    <x v="452"/>
    <x v="0"/>
  </r>
  <r>
    <x v="82"/>
    <x v="82"/>
    <s v="서진전자부품"/>
    <d v="2023-03-09T00:00:00"/>
    <s v="20230309-6004-3"/>
    <s v="OPI13KLB"/>
    <x v="628"/>
    <x v="0"/>
  </r>
  <r>
    <x v="82"/>
    <x v="82"/>
    <s v="카오스(주)"/>
    <d v="2023-03-09T00:00:00"/>
    <s v="20230309-7001-2"/>
    <s v="11/30일자 매출대금 회수"/>
    <x v="1"/>
    <x v="3219"/>
  </r>
  <r>
    <x v="82"/>
    <x v="82"/>
    <s v="주식회사 아이디로"/>
    <d v="2023-03-09T00:00:00"/>
    <s v="20230309-7001-4"/>
    <s v="3/3일자 매출대금 회수"/>
    <x v="1"/>
    <x v="32"/>
  </r>
  <r>
    <x v="82"/>
    <x v="82"/>
    <s v="(주)에스디시스템"/>
    <d v="2023-03-10T00:00:00"/>
    <s v="20230310-6002-3"/>
    <s v="OAS-2064HD-SD1-R 외"/>
    <x v="599"/>
    <x v="0"/>
  </r>
  <r>
    <x v="82"/>
    <x v="82"/>
    <s v="한화시스템(주)"/>
    <d v="2023-03-10T00:00:00"/>
    <s v="20230310-6004-3"/>
    <s v="KUH-LWR"/>
    <x v="1036"/>
    <x v="0"/>
  </r>
  <r>
    <x v="82"/>
    <x v="82"/>
    <s v="주식회사 한화방산"/>
    <d v="2023-03-10T00:00:00"/>
    <s v="20230310-6005-3"/>
    <s v="OPI16CFF-H"/>
    <x v="1057"/>
    <x v="0"/>
  </r>
  <r>
    <x v="82"/>
    <x v="82"/>
    <s v="서진전자부품"/>
    <d v="2023-03-10T00:00:00"/>
    <s v="20230310-7009-2"/>
    <s v="3/9일자 매출대금 회수"/>
    <x v="1"/>
    <x v="705"/>
  </r>
  <r>
    <x v="82"/>
    <x v="82"/>
    <s v="오티스서비스엑스퍼트 유한회사"/>
    <d v="2023-03-10T00:00:00"/>
    <s v="20230310-7009-4"/>
    <s v="2/28일자 매출대금 회수"/>
    <x v="1"/>
    <x v="296"/>
  </r>
  <r>
    <x v="82"/>
    <x v="82"/>
    <s v="(주)오디쎄미"/>
    <d v="2023-03-13T00:00:00"/>
    <s v="20230313-7020-2"/>
    <s v="12월분 매출대금 회수"/>
    <x v="1"/>
    <x v="3220"/>
  </r>
  <r>
    <x v="82"/>
    <x v="82"/>
    <s v="달슨(Dahlson)"/>
    <d v="2023-03-13T00:00:00"/>
    <s v="20230313-7021-3"/>
    <s v="1월분 매출대금 회수"/>
    <x v="1"/>
    <x v="3221"/>
  </r>
  <r>
    <x v="82"/>
    <x v="82"/>
    <s v="에스엔케이엘리베이터(주)"/>
    <d v="2023-03-14T00:00:00"/>
    <s v="20230314-7003-2"/>
    <s v="2/21일자 매출대금 회수"/>
    <x v="1"/>
    <x v="291"/>
  </r>
  <r>
    <x v="82"/>
    <x v="82"/>
    <s v="주식회사 마운트지앤디"/>
    <d v="2023-03-15T00:00:00"/>
    <s v="20230315-6004-3"/>
    <s v="OES3259-BR-2145S-G29L90 외"/>
    <x v="1157"/>
    <x v="0"/>
  </r>
  <r>
    <x v="82"/>
    <x v="82"/>
    <s v="신성시스템"/>
    <d v="2023-03-15T00:00:00"/>
    <s v="20230315-6005-3"/>
    <s v="OES3259-BR-2045-G02L01 외"/>
    <x v="68"/>
    <x v="0"/>
  </r>
  <r>
    <x v="82"/>
    <x v="82"/>
    <s v="현대엘리베이터(주)"/>
    <d v="2023-03-15T00:00:00"/>
    <s v="20230315-6007-3"/>
    <s v="OES3259-BR-2345S-G92L01(SOR) 외"/>
    <x v="1158"/>
    <x v="0"/>
  </r>
  <r>
    <x v="82"/>
    <x v="82"/>
    <s v="주식회사 티에스엔"/>
    <d v="2023-03-15T00:00:00"/>
    <s v="20230315-6009-3"/>
    <s v="OAS-2612SD/L-WY-CON 외"/>
    <x v="1016"/>
    <x v="0"/>
  </r>
  <r>
    <x v="82"/>
    <x v="82"/>
    <s v="에스트래픽(주)"/>
    <d v="2023-03-15T00:00:00"/>
    <s v="20230315-6012-3"/>
    <s v="MTS SLIM ANTENNA-G2"/>
    <x v="1118"/>
    <x v="0"/>
  </r>
  <r>
    <x v="82"/>
    <x v="82"/>
    <s v="(주)비콘웨이브"/>
    <d v="2023-03-15T00:00:00"/>
    <s v="20230315-7020-2"/>
    <s v="1/25일자 매출대금 회수"/>
    <x v="1"/>
    <x v="3222"/>
  </r>
  <r>
    <x v="82"/>
    <x v="82"/>
    <s v="동일테크주식회사"/>
    <d v="2023-03-15T00:00:00"/>
    <s v="20230315-7020-4"/>
    <s v="1/25일자 매출대금 회수"/>
    <x v="1"/>
    <x v="3223"/>
  </r>
  <r>
    <x v="82"/>
    <x v="82"/>
    <s v="주식회사 티에스엔"/>
    <d v="2023-03-15T00:00:00"/>
    <s v="20230315-7020-6"/>
    <s v="3/15일자 매출대금 회수"/>
    <x v="1"/>
    <x v="3224"/>
  </r>
  <r>
    <x v="82"/>
    <x v="82"/>
    <s v="(주)아이마켓코리아"/>
    <d v="2023-03-15T00:00:00"/>
    <s v="20230315-7021-2"/>
    <s v="2/28일자 매출대금 회수"/>
    <x v="1"/>
    <x v="182"/>
  </r>
  <r>
    <x v="82"/>
    <x v="82"/>
    <s v="주식회사 마운트지앤디"/>
    <d v="2023-03-16T00:00:00"/>
    <s v="20230316-7002-2"/>
    <s v="1/15일자 매출대금 회수"/>
    <x v="1"/>
    <x v="3225"/>
  </r>
  <r>
    <x v="82"/>
    <x v="82"/>
    <s v="현대엘리베이터(주)"/>
    <d v="2023-03-16T00:00:00"/>
    <s v="20230316-7002-4"/>
    <s v="1/15일자 매출대금 회수"/>
    <x v="1"/>
    <x v="3226"/>
  </r>
  <r>
    <x v="82"/>
    <x v="82"/>
    <s v="장수군청"/>
    <d v="2023-03-17T00:00:00"/>
    <s v="20230317-6001-3"/>
    <s v="ODTSL-040-57K-S"/>
    <x v="1035"/>
    <x v="0"/>
  </r>
  <r>
    <x v="82"/>
    <x v="82"/>
    <s v="주식회사 한화방산"/>
    <d v="2023-03-20T00:00:00"/>
    <s v="20230320-6001-3"/>
    <s v="OPI14CFF-H 외"/>
    <x v="1171"/>
    <x v="0"/>
  </r>
  <r>
    <x v="82"/>
    <x v="82"/>
    <s v="장수군청"/>
    <d v="2023-03-20T00:00:00"/>
    <s v="20230320-7023-2"/>
    <s v="3/17일자 매출대금 회수"/>
    <x v="1"/>
    <x v="1599"/>
  </r>
  <r>
    <x v="82"/>
    <x v="82"/>
    <s v="한화시스템(주)"/>
    <d v="2023-03-20T00:00:00"/>
    <s v="20230320-7023-4"/>
    <s v="3/10일자 매출대금 회수"/>
    <x v="1"/>
    <x v="3227"/>
  </r>
  <r>
    <x v="82"/>
    <x v="82"/>
    <s v="주식회사 한화방산"/>
    <d v="2023-03-20T00:00:00"/>
    <s v="20230320-7025-2"/>
    <s v="2/28일자 매출대금 회수"/>
    <x v="1"/>
    <x v="3228"/>
  </r>
  <r>
    <x v="82"/>
    <x v="82"/>
    <s v="주식회사 아이디로"/>
    <d v="2023-03-23T00:00:00"/>
    <s v="20230323-6001-3"/>
    <s v="RFID+PD 조립"/>
    <x v="380"/>
    <x v="0"/>
  </r>
  <r>
    <x v="82"/>
    <x v="82"/>
    <s v="(주)오디쎄미"/>
    <d v="2023-03-23T00:00:00"/>
    <s v="20230323-6002-2"/>
    <s v="OHD1005P 외"/>
    <x v="4926"/>
    <x v="0"/>
  </r>
  <r>
    <x v="82"/>
    <x v="82"/>
    <s v="(주)오디쎄미"/>
    <d v="2023-03-23T00:00:00"/>
    <s v="20230323-6002-5"/>
    <s v="OHD1005P 외"/>
    <x v="4927"/>
    <x v="0"/>
  </r>
  <r>
    <x v="82"/>
    <x v="82"/>
    <s v="신성시스템"/>
    <d v="2023-03-23T00:00:00"/>
    <s v="20230323-7003-4"/>
    <s v="3/15일자 매출대금 회수"/>
    <x v="1"/>
    <x v="296"/>
  </r>
  <r>
    <x v="82"/>
    <x v="82"/>
    <s v="DK전자"/>
    <d v="2023-03-24T00:00:00"/>
    <s v="20230324-6002-3"/>
    <s v="OD30M2-D"/>
    <x v="1129"/>
    <x v="0"/>
  </r>
  <r>
    <x v="82"/>
    <x v="82"/>
    <s v="동일테크주식회사"/>
    <d v="2023-03-24T00:00:00"/>
    <s v="20230324-6003-3"/>
    <s v="OL94KLA 외"/>
    <x v="1015"/>
    <x v="0"/>
  </r>
  <r>
    <x v="82"/>
    <x v="82"/>
    <s v="(주)오상헬스케어"/>
    <d v="2023-03-24T00:00:00"/>
    <s v="20230324-6004-3"/>
    <s v="OGR-101P-1 외"/>
    <x v="1124"/>
    <x v="0"/>
  </r>
  <r>
    <x v="82"/>
    <x v="82"/>
    <s v="세미라이트"/>
    <d v="2023-03-24T00:00:00"/>
    <s v="20230324-6005-3"/>
    <s v="OP20M2-3 외"/>
    <x v="362"/>
    <x v="0"/>
  </r>
  <r>
    <x v="82"/>
    <x v="82"/>
    <s v="(주)광우"/>
    <d v="2023-03-24T00:00:00"/>
    <s v="20230324-6006-3"/>
    <s v="OL47KLB-1 외"/>
    <x v="306"/>
    <x v="0"/>
  </r>
  <r>
    <x v="82"/>
    <x v="82"/>
    <s v="주식회사 창조테크놀러지"/>
    <d v="2023-03-24T00:00:00"/>
    <s v="20230324-6007-3"/>
    <s v="OPU43KFF2-1 외"/>
    <x v="1139"/>
    <x v="0"/>
  </r>
  <r>
    <x v="82"/>
    <x v="82"/>
    <s v="(주)하나반도체"/>
    <d v="2023-03-24T00:00:00"/>
    <s v="20230324-6008-3"/>
    <s v="OL87MLF-K 외"/>
    <x v="978"/>
    <x v="0"/>
  </r>
  <r>
    <x v="82"/>
    <x v="82"/>
    <s v="(주)신화테크"/>
    <d v="2023-03-24T00:00:00"/>
    <s v="20230324-6009-3"/>
    <s v="HOUSING(PM SENSOR/커넥터타입)"/>
    <x v="1121"/>
    <x v="0"/>
  </r>
  <r>
    <x v="82"/>
    <x v="82"/>
    <s v="(주)디앤비"/>
    <d v="2023-03-24T00:00:00"/>
    <s v="20230324-6010-3"/>
    <s v="2C-PD-IR 외"/>
    <x v="1194"/>
    <x v="0"/>
  </r>
  <r>
    <x v="82"/>
    <x v="82"/>
    <s v="금강테크(주)"/>
    <d v="2023-03-24T00:00:00"/>
    <s v="20230324-6011-3"/>
    <s v="OAS-2616SD/L-WY"/>
    <x v="1128"/>
    <x v="0"/>
  </r>
  <r>
    <x v="82"/>
    <x v="82"/>
    <s v="(주)세영기술"/>
    <d v="2023-03-24T00:00:00"/>
    <s v="20230324-6012-3"/>
    <s v="OL87NLD-R4SL 외"/>
    <x v="1140"/>
    <x v="0"/>
  </r>
  <r>
    <x v="82"/>
    <x v="82"/>
    <s v="(주)비콘웨이브"/>
    <d v="2023-03-24T00:00:00"/>
    <s v="20230324-6013-3"/>
    <s v="OL94KLA 외"/>
    <x v="1161"/>
    <x v="0"/>
  </r>
  <r>
    <x v="82"/>
    <x v="82"/>
    <s v="주식회사현대엠아이비인터내셔널"/>
    <d v="2023-03-24T00:00:00"/>
    <s v="20230324-6014-3"/>
    <s v="OPU28CFF-H 외"/>
    <x v="1226"/>
    <x v="0"/>
  </r>
  <r>
    <x v="82"/>
    <x v="82"/>
    <s v="(주)한영넉스"/>
    <d v="2023-03-24T00:00:00"/>
    <s v="20230324-6015-3"/>
    <s v="OL85MLF 외"/>
    <x v="461"/>
    <x v="0"/>
  </r>
  <r>
    <x v="82"/>
    <x v="82"/>
    <s v="천지인메디칼"/>
    <d v="2023-03-24T00:00:00"/>
    <s v="20230324-6017-3"/>
    <s v="OP20M2-3 외"/>
    <x v="1203"/>
    <x v="0"/>
  </r>
  <r>
    <x v="82"/>
    <x v="82"/>
    <s v="진우에이티에스 주식회사"/>
    <d v="2023-03-24T00:00:00"/>
    <s v="20230324-6018-3"/>
    <s v="CX-2064HD-J1-B 외"/>
    <x v="1163"/>
    <x v="0"/>
  </r>
  <r>
    <x v="82"/>
    <x v="82"/>
    <s v="주식회사 레이닉스"/>
    <d v="2023-03-24T00:00:00"/>
    <s v="20230324-6019-3"/>
    <s v="OPU30CFF-2 외"/>
    <x v="1062"/>
    <x v="0"/>
  </r>
  <r>
    <x v="82"/>
    <x v="82"/>
    <s v="엠피온 주식회사(MPEON.,LTD)"/>
    <d v="2023-03-24T00:00:00"/>
    <s v="20230324-6020-2"/>
    <s v="OL85NLD-R4"/>
    <x v="4928"/>
    <x v="0"/>
  </r>
  <r>
    <x v="82"/>
    <x v="82"/>
    <s v="엠피온 주식회사(MPEON.,LTD)"/>
    <d v="2023-03-24T00:00:00"/>
    <s v="20230324-6020-5"/>
    <s v="OL85NLD-R4"/>
    <x v="4929"/>
    <x v="0"/>
  </r>
  <r>
    <x v="82"/>
    <x v="82"/>
    <s v="김제교육지원청"/>
    <d v="2023-03-24T00:00:00"/>
    <s v="20230324-6021-3"/>
    <s v="ODTPN-MR 외"/>
    <x v="4930"/>
    <x v="0"/>
  </r>
  <r>
    <x v="82"/>
    <x v="82"/>
    <s v="김제교육지원청"/>
    <d v="2023-03-24T00:00:00"/>
    <s v="20230324-6022-3"/>
    <s v="ODTHP-OU200-57K(W)"/>
    <x v="1611"/>
    <x v="0"/>
  </r>
  <r>
    <x v="82"/>
    <x v="82"/>
    <s v="주식회사 다원일렉트론"/>
    <d v="2023-03-24T00:00:00"/>
    <s v="20230324-6023-3"/>
    <s v="ODTLM-096CF-16A31(N)-T 외"/>
    <x v="1130"/>
    <x v="0"/>
  </r>
  <r>
    <x v="82"/>
    <x v="82"/>
    <s v="(주)연호엠에스"/>
    <d v="2023-03-24T00:00:00"/>
    <s v="20230324-7004-2"/>
    <s v="2/28일자 매출대금 회수"/>
    <x v="1"/>
    <x v="3229"/>
  </r>
  <r>
    <x v="82"/>
    <x v="82"/>
    <s v="(주)케이알산업"/>
    <d v="2023-03-27T00:00:00"/>
    <s v="20230327-6001-3"/>
    <s v="A/S"/>
    <x v="350"/>
    <x v="0"/>
  </r>
  <r>
    <x v="82"/>
    <x v="82"/>
    <s v="엘지전자(주)"/>
    <d v="2023-03-27T00:00:00"/>
    <s v="20230327-6002-3"/>
    <s v="Motor Ass`y"/>
    <x v="1090"/>
    <x v="0"/>
  </r>
  <r>
    <x v="82"/>
    <x v="82"/>
    <s v="김제교육지원청"/>
    <d v="2023-03-27T00:00:00"/>
    <s v="20230327-7032-2"/>
    <s v="3/24일자 매출대금 회수"/>
    <x v="1"/>
    <x v="3230"/>
  </r>
  <r>
    <x v="82"/>
    <x v="82"/>
    <s v="주식회사 중앙첨단소재"/>
    <d v="2023-03-28T00:00:00"/>
    <s v="20230328-6001-3"/>
    <s v="ODTESL-DL5W-65K"/>
    <x v="329"/>
    <x v="0"/>
  </r>
  <r>
    <x v="82"/>
    <x v="82"/>
    <s v="대한엘리베이터 주식회사"/>
    <d v="2023-03-28T00:00:00"/>
    <s v="20230328-6002-3"/>
    <s v="OES3259-BR-2045S-G02L01 외"/>
    <x v="68"/>
    <x v="0"/>
  </r>
  <r>
    <x v="82"/>
    <x v="82"/>
    <s v="(주)제일엘리베이터"/>
    <d v="2023-03-28T00:00:00"/>
    <s v="20230328-6003-3"/>
    <s v="OES3259-BR-2045-G02L01 외"/>
    <x v="250"/>
    <x v="0"/>
  </r>
  <r>
    <x v="82"/>
    <x v="82"/>
    <s v="(주)아이마켓코리아"/>
    <d v="2023-03-28T00:00:00"/>
    <s v="20230328-7008-4"/>
    <s v="1/31일자 매출대금 회수"/>
    <x v="1"/>
    <x v="3231"/>
  </r>
  <r>
    <x v="82"/>
    <x v="82"/>
    <s v="주식회사 창조테크놀러지"/>
    <d v="2023-03-29T00:00:00"/>
    <s v="20230329-7003-2"/>
    <s v="2/24일자 매출대금 회수"/>
    <x v="1"/>
    <x v="3232"/>
  </r>
  <r>
    <x v="82"/>
    <x v="82"/>
    <s v="썬덴테크"/>
    <d v="2023-03-30T00:00:00"/>
    <s v="20230330-7005-2"/>
    <s v="2/24일자 매출대금 회수"/>
    <x v="1"/>
    <x v="201"/>
  </r>
  <r>
    <x v="82"/>
    <x v="82"/>
    <s v="대한엘리베이터 주식회사"/>
    <d v="2023-03-30T00:00:00"/>
    <s v="20230330-7005-4"/>
    <s v="3/28일자 매출대금 회수"/>
    <x v="1"/>
    <x v="296"/>
  </r>
  <r>
    <x v="82"/>
    <x v="82"/>
    <s v="효성티앤에스(주)"/>
    <d v="2023-03-30T00:00:00"/>
    <s v="20230330-7005-6"/>
    <s v="2/28일자 매출대금 회수"/>
    <x v="1"/>
    <x v="563"/>
  </r>
  <r>
    <x v="82"/>
    <x v="82"/>
    <s v="주식회사 한화방산"/>
    <d v="2023-03-30T00:00:00"/>
    <s v="20230330-7006-2"/>
    <s v="3/10일자 매출대금 회수"/>
    <x v="1"/>
    <x v="3233"/>
  </r>
  <r>
    <x v="82"/>
    <x v="82"/>
    <s v="주식회사 텔라움"/>
    <d v="2023-03-31T00:00:00"/>
    <s v="20230331-6003-3"/>
    <s v="ODTLM-096CF-16A31(N)-T 외"/>
    <x v="1066"/>
    <x v="0"/>
  </r>
  <r>
    <x v="82"/>
    <x v="82"/>
    <s v="건흥전기(주)"/>
    <d v="2023-03-31T00:00:00"/>
    <s v="20230331-6007-3"/>
    <s v="OHD3003B 외"/>
    <x v="4931"/>
    <x v="0"/>
  </r>
  <r>
    <x v="82"/>
    <x v="82"/>
    <s v="주식회사 티라아트로보"/>
    <d v="2023-03-31T00:00:00"/>
    <s v="20230331-6009-2"/>
    <s v="OMP-A503(L TYPE) 외"/>
    <x v="4932"/>
    <x v="0"/>
  </r>
  <r>
    <x v="82"/>
    <x v="82"/>
    <s v="주식회사 티라아트로보"/>
    <d v="2023-03-31T00:00:00"/>
    <s v="20230331-6009-5"/>
    <s v="OMP-A503(L TYPE) 외"/>
    <x v="4933"/>
    <x v="0"/>
  </r>
  <r>
    <x v="82"/>
    <x v="82"/>
    <s v="달슨(Dahlson)"/>
    <d v="2023-03-31T00:00:00"/>
    <s v="20230331-6010-3"/>
    <s v="OGR-U03 외"/>
    <x v="1162"/>
    <x v="0"/>
  </r>
  <r>
    <x v="82"/>
    <x v="82"/>
    <s v="(주)아이마켓코리아"/>
    <d v="2023-03-31T00:00:00"/>
    <s v="20230331-6013-3"/>
    <s v="ORI1210AS 외"/>
    <x v="4934"/>
    <x v="0"/>
  </r>
  <r>
    <x v="82"/>
    <x v="82"/>
    <s v="현대엘리베이터(주)"/>
    <d v="2023-03-31T00:00:00"/>
    <s v="20230331-6014-3"/>
    <s v="OES3259-BR-2045S-G29L90 외"/>
    <x v="1187"/>
    <x v="0"/>
  </r>
  <r>
    <x v="82"/>
    <x v="82"/>
    <s v="카오스(주)"/>
    <d v="2023-03-31T00:00:00"/>
    <s v="20230331-6017-3"/>
    <s v="OMP-A601(T TYPE) 외"/>
    <x v="4935"/>
    <x v="0"/>
  </r>
  <r>
    <x v="82"/>
    <x v="82"/>
    <s v="현대무벡스 주식회사"/>
    <d v="2023-03-31T00:00:00"/>
    <s v="20230331-6018-3"/>
    <s v="SLC-10012-SA-A 외"/>
    <x v="601"/>
    <x v="0"/>
  </r>
  <r>
    <x v="82"/>
    <x v="82"/>
    <s v="(주)아이마켓코리아"/>
    <d v="2023-03-31T00:00:00"/>
    <s v="20230331-6019-3"/>
    <s v="OMP-A502(F TYPE) 외"/>
    <x v="70"/>
    <x v="0"/>
  </r>
  <r>
    <x v="82"/>
    <x v="82"/>
    <s v="주식회사 서진"/>
    <d v="2023-03-31T00:00:00"/>
    <s v="20230331-6021-3"/>
    <s v="ORI1210AS 외"/>
    <x v="4936"/>
    <x v="0"/>
  </r>
  <r>
    <x v="82"/>
    <x v="82"/>
    <s v="엘아이지넥스원(주)"/>
    <d v="2023-03-31T00:00:00"/>
    <s v="20230331-6022-3"/>
    <s v="4분할 PD"/>
    <x v="1189"/>
    <x v="0"/>
  </r>
  <r>
    <x v="82"/>
    <x v="82"/>
    <s v="주식회사 마운트지앤디"/>
    <d v="2023-03-31T00:00:00"/>
    <s v="20230331-6024-2"/>
    <s v="OES3259-AR-2045-G01L01 외"/>
    <x v="4937"/>
    <x v="0"/>
  </r>
  <r>
    <x v="82"/>
    <x v="82"/>
    <s v="주식회사 마운트지앤디"/>
    <d v="2023-03-31T00:00:00"/>
    <s v="20230331-6024-5"/>
    <s v="OES3259-AR-2045-G01L01 외"/>
    <x v="4938"/>
    <x v="0"/>
  </r>
  <r>
    <x v="82"/>
    <x v="82"/>
    <s v="미래산업(주)"/>
    <d v="2023-03-31T00:00:00"/>
    <s v="20230331-6025-3"/>
    <s v="OAS-2624SD/L-WY-CON 외"/>
    <x v="1179"/>
    <x v="0"/>
  </r>
  <r>
    <x v="82"/>
    <x v="82"/>
    <s v="주식회사 노블엠앤비"/>
    <d v="2023-03-31T00:00:00"/>
    <s v="20230331-6027-3"/>
    <s v="CHIP(PB1116D) 외"/>
    <x v="1070"/>
    <x v="0"/>
  </r>
  <r>
    <x v="82"/>
    <x v="82"/>
    <s v="엠피온 주식회사(MPEON.,LTD)"/>
    <d v="2023-03-31T00:00:00"/>
    <s v="20230331-7014-2"/>
    <s v="1월잔금,2월일부 매출대금 회수"/>
    <x v="1"/>
    <x v="3234"/>
  </r>
  <r>
    <x v="82"/>
    <x v="82"/>
    <s v="DK전자"/>
    <d v="2023-03-31T00:00:00"/>
    <s v="20230331-7014-4"/>
    <s v="2/24일자 매출대금 회수"/>
    <x v="1"/>
    <x v="3235"/>
  </r>
  <r>
    <x v="82"/>
    <x v="82"/>
    <s v="세미라이트"/>
    <d v="2023-03-31T00:00:00"/>
    <s v="20230331-7014-6"/>
    <s v="3/24일자 매출대금 회수"/>
    <x v="1"/>
    <x v="363"/>
  </r>
  <r>
    <x v="82"/>
    <x v="82"/>
    <s v="(주)디앤비"/>
    <d v="2023-03-31T00:00:00"/>
    <s v="20230331-7015-2"/>
    <s v="1/25일자 매출대금 회수"/>
    <x v="1"/>
    <x v="3236"/>
  </r>
  <r>
    <x v="82"/>
    <x v="82"/>
    <s v="(주)아이트로닉스"/>
    <d v="2023-03-31T00:00:00"/>
    <s v="20230331-7015-4"/>
    <s v="2/22일자 매출대금 회수"/>
    <x v="1"/>
    <x v="3237"/>
  </r>
  <r>
    <x v="82"/>
    <x v="82"/>
    <s v="(주)오상헬스케어"/>
    <d v="2023-03-31T00:00:00"/>
    <s v="20230331-7015-6"/>
    <s v="2/24일자 매출대금 회수"/>
    <x v="1"/>
    <x v="3238"/>
  </r>
  <r>
    <x v="82"/>
    <x v="82"/>
    <s v="(주)제일엘리베이터"/>
    <d v="2023-03-31T00:00:00"/>
    <s v="20230331-7016-2"/>
    <s v="3/28일자 매출대금 회수"/>
    <x v="1"/>
    <x v="33"/>
  </r>
  <r>
    <x v="82"/>
    <x v="82"/>
    <s v="주식회사 레이닉스"/>
    <d v="2023-03-31T00:00:00"/>
    <s v="20230331-7016-4"/>
    <s v="2/24일자 매출대금 회수"/>
    <x v="1"/>
    <x v="356"/>
  </r>
  <r>
    <x v="82"/>
    <x v="82"/>
    <s v="테라링크커뮤니케이션스(주)"/>
    <d v="2023-03-31T00:00:00"/>
    <s v="20230331-7016-6"/>
    <s v="1/25일자 매출대금 회수"/>
    <x v="1"/>
    <x v="3181"/>
  </r>
  <r>
    <x v="82"/>
    <x v="82"/>
    <s v="금강테크(주)"/>
    <d v="2023-03-31T00:00:00"/>
    <s v="20230331-7017-2"/>
    <s v="2/24일자 매출대금 회수"/>
    <x v="1"/>
    <x v="313"/>
  </r>
  <r>
    <x v="82"/>
    <x v="82"/>
    <s v="(주)삼진쎈서"/>
    <d v="2023-03-31T00:00:00"/>
    <s v="20230331-7017-4"/>
    <s v="2/24일자 매출대금 회수"/>
    <x v="1"/>
    <x v="2564"/>
  </r>
  <r>
    <x v="82"/>
    <x v="82"/>
    <s v="(주)에스디시스템"/>
    <d v="2023-03-31T00:00:00"/>
    <s v="20230331-7017-6"/>
    <s v="2/24일자 매출대금 회수"/>
    <x v="1"/>
    <x v="2988"/>
  </r>
  <r>
    <x v="82"/>
    <x v="82"/>
    <s v="(주)광우"/>
    <d v="2023-03-31T00:00:00"/>
    <s v="20230331-7018-2"/>
    <s v="12/23일자 매출대금 회수"/>
    <x v="1"/>
    <x v="33"/>
  </r>
  <r>
    <x v="82"/>
    <x v="82"/>
    <s v="주식회사 텔라움"/>
    <d v="2023-03-31T00:00:00"/>
    <s v="20230331-7018-5"/>
    <s v="2/28일자 매출대금 회수"/>
    <x v="1"/>
    <x v="2799"/>
  </r>
  <r>
    <x v="82"/>
    <x v="82"/>
    <s v="(주)하나반도체"/>
    <d v="2023-03-31T00:00:00"/>
    <s v="20230331-7022-2"/>
    <s v="2/24일자 매출대금 회수"/>
    <x v="1"/>
    <x v="3178"/>
  </r>
  <r>
    <x v="82"/>
    <x v="82"/>
    <s v="주식회사 마운트지앤디"/>
    <d v="2023-03-31T00:00:00"/>
    <s v="20230331-7022-4"/>
    <s v="1/31일자 매출대금 회수"/>
    <x v="1"/>
    <x v="3239"/>
  </r>
  <r>
    <x v="82"/>
    <x v="82"/>
    <s v="(주)와이드 테크놀러지"/>
    <d v="2023-03-31T00:00:00"/>
    <s v="20230331-7022-6"/>
    <s v="2/24일자 매출대금 회수"/>
    <x v="1"/>
    <x v="3240"/>
  </r>
  <r>
    <x v="82"/>
    <x v="82"/>
    <s v="주식회사 노블엠앤비"/>
    <d v="2023-03-31T00:00:00"/>
    <s v="20230331-7023-2"/>
    <s v="2/28일자 매출대금 회수"/>
    <x v="1"/>
    <x v="3241"/>
  </r>
  <r>
    <x v="82"/>
    <x v="82"/>
    <s v="현대무벡스 주식회사"/>
    <d v="2023-03-31T00:00:00"/>
    <s v="20230331-7023-4"/>
    <s v="2/28일자 매출대금 회수"/>
    <x v="1"/>
    <x v="3242"/>
  </r>
  <r>
    <x v="82"/>
    <x v="82"/>
    <s v="계림이엔티"/>
    <d v="2023-03-31T00:00:00"/>
    <s v="20230331-7023-6"/>
    <s v="2/28일자 매출대금 회수"/>
    <x v="1"/>
    <x v="3243"/>
  </r>
  <r>
    <x v="82"/>
    <x v="82"/>
    <s v="천지인메디칼"/>
    <d v="2023-04-03T00:00:00"/>
    <s v="20230403-7016-2"/>
    <s v="1/25일자 매출대금 회수"/>
    <x v="1"/>
    <x v="3244"/>
  </r>
  <r>
    <x v="82"/>
    <x v="82"/>
    <s v="카오스(주)"/>
    <d v="2023-04-03T00:00:00"/>
    <s v="20230403-7016-4"/>
    <s v="12/31일자 매출대금 회수"/>
    <x v="1"/>
    <x v="3245"/>
  </r>
  <r>
    <x v="82"/>
    <x v="82"/>
    <s v="(주)미디어브릿지"/>
    <d v="2023-04-04T00:00:00"/>
    <s v="20230404-7002-2"/>
    <s v="3/9일자 매출대금 회수"/>
    <x v="1"/>
    <x v="413"/>
  </r>
  <r>
    <x v="82"/>
    <x v="82"/>
    <s v="주식회사 아이로보"/>
    <d v="2023-04-05T00:00:00"/>
    <s v="20230405-7004-2"/>
    <s v="2/24일자 매출대금 회수"/>
    <x v="1"/>
    <x v="3246"/>
  </r>
  <r>
    <x v="82"/>
    <x v="82"/>
    <s v="엘지전자(주)"/>
    <d v="2023-04-10T00:00:00"/>
    <s v="20230410-6001-3"/>
    <s v="VW ARHUD LED ASSY(EAV64752705)"/>
    <x v="4939"/>
    <x v="0"/>
  </r>
  <r>
    <x v="82"/>
    <x v="82"/>
    <s v="엘지전자(주)"/>
    <d v="2023-04-10T00:00:00"/>
    <s v="20230410-7020-4"/>
    <s v="3월분 매출대금 회수"/>
    <x v="1"/>
    <x v="3247"/>
  </r>
  <r>
    <x v="82"/>
    <x v="82"/>
    <s v="오티스서비스엑스퍼트 유한회사"/>
    <d v="2023-04-11T00:00:00"/>
    <s v="20230411-6002-3"/>
    <s v="OES3259-BR-2045-G02L01 외"/>
    <x v="452"/>
    <x v="0"/>
  </r>
  <r>
    <x v="82"/>
    <x v="82"/>
    <s v="(주)오디쎄미"/>
    <d v="2023-04-11T00:00:00"/>
    <s v="20230411-7002-2"/>
    <s v="1월분 매출대금 회수"/>
    <x v="1"/>
    <x v="3248"/>
  </r>
  <r>
    <x v="82"/>
    <x v="82"/>
    <s v="주식회사 티솔루션 평택사업소"/>
    <d v="2023-04-12T00:00:00"/>
    <s v="20230412-6001-3"/>
    <s v="OES3259-BR-2045S-G29L90 외"/>
    <x v="380"/>
    <x v="0"/>
  </r>
  <r>
    <x v="82"/>
    <x v="82"/>
    <s v="달슨(Dahlson)"/>
    <d v="2023-04-12T00:00:00"/>
    <s v="20230412-7001-3"/>
    <s v="2월분 매출대금 회수"/>
    <x v="1"/>
    <x v="3249"/>
  </r>
  <r>
    <x v="82"/>
    <x v="82"/>
    <s v="엘지전자(주)"/>
    <d v="2023-04-13T00:00:00"/>
    <s v="20230413-6001-3"/>
    <s v="CU PALTE 외"/>
    <x v="4940"/>
    <x v="0"/>
  </r>
  <r>
    <x v="82"/>
    <x v="82"/>
    <s v="주식회사 마운트지앤디"/>
    <d v="2023-04-14T00:00:00"/>
    <s v="20230414-7002-4"/>
    <s v="2/15일자 매출대금 회수"/>
    <x v="1"/>
    <x v="3250"/>
  </r>
  <r>
    <x v="82"/>
    <x v="82"/>
    <s v="현대엘리베이터(주)"/>
    <d v="2023-04-14T00:00:00"/>
    <s v="20230414-7002-6"/>
    <s v="2/15일자 매출대금 회수"/>
    <x v="1"/>
    <x v="3251"/>
  </r>
  <r>
    <x v="82"/>
    <x v="82"/>
    <s v="(주)아이마켓코리아"/>
    <d v="2023-04-14T00:00:00"/>
    <s v="20230414-7004-2"/>
    <s v="3/31일자 매출대금 회수"/>
    <x v="1"/>
    <x v="234"/>
  </r>
  <r>
    <x v="82"/>
    <x v="82"/>
    <s v="현대엘리베이터(주)"/>
    <d v="2023-04-15T00:00:00"/>
    <s v="20230415-6001-3"/>
    <s v="OES3259-BR-2045S-G29L90 외"/>
    <x v="1221"/>
    <x v="0"/>
  </r>
  <r>
    <x v="82"/>
    <x v="82"/>
    <s v="주식회사 마운트지앤디"/>
    <d v="2023-04-15T00:00:00"/>
    <s v="20230415-6002-2"/>
    <s v="OES3259-AR-2145S-G90L01 외"/>
    <x v="4941"/>
    <x v="0"/>
  </r>
  <r>
    <x v="82"/>
    <x v="82"/>
    <s v="주식회사 마운트지앤디"/>
    <d v="2023-04-15T00:00:00"/>
    <s v="20230415-6002-5"/>
    <s v="OES3259-AR-2145S-G90L01 외"/>
    <x v="3146"/>
    <x v="0"/>
  </r>
  <r>
    <x v="82"/>
    <x v="82"/>
    <s v="에스앤피(SNP))"/>
    <d v="2023-04-17T00:00:00"/>
    <s v="20230417-7030-2"/>
    <s v="2/24일자 매출대금 회수"/>
    <x v="1"/>
    <x v="3252"/>
  </r>
  <r>
    <x v="82"/>
    <x v="82"/>
    <s v="동일테크주식회사"/>
    <d v="2023-04-17T00:00:00"/>
    <s v="20230417-7030-4"/>
    <s v="2/24일자 매출대금 회수"/>
    <x v="1"/>
    <x v="3223"/>
  </r>
  <r>
    <x v="82"/>
    <x v="82"/>
    <s v="진우에이티에스 주식회사"/>
    <d v="2023-04-17T00:00:00"/>
    <s v="20230417-7030-6"/>
    <s v="2/24일자 매출대금 회수"/>
    <x v="1"/>
    <x v="3253"/>
  </r>
  <r>
    <x v="82"/>
    <x v="82"/>
    <s v="(주)비콘웨이브"/>
    <d v="2023-04-17T00:00:00"/>
    <s v="20230417-7031-2"/>
    <s v="2/24일자 매출대금 회수"/>
    <x v="1"/>
    <x v="3254"/>
  </r>
  <r>
    <x v="82"/>
    <x v="82"/>
    <s v="신성엘리베이터(주)"/>
    <d v="2023-04-20T00:00:00"/>
    <s v="20230420-6002-3"/>
    <s v="OES3259-BR-2045-G02L01 외"/>
    <x v="71"/>
    <x v="0"/>
  </r>
  <r>
    <x v="82"/>
    <x v="82"/>
    <s v="태경산업(주)예미공장"/>
    <d v="2023-04-20T00:00:00"/>
    <s v="20230420-6003-3"/>
    <s v="A/S"/>
    <x v="483"/>
    <x v="0"/>
  </r>
  <r>
    <x v="82"/>
    <x v="82"/>
    <s v="한화시스템(주)"/>
    <d v="2023-04-20T00:00:00"/>
    <s v="20230420-6004-3"/>
    <s v="KUH-LWR"/>
    <x v="1036"/>
    <x v="0"/>
  </r>
  <r>
    <x v="82"/>
    <x v="82"/>
    <s v="태경산업(주)예미공장"/>
    <d v="2023-04-20T00:00:00"/>
    <s v="20230420-7006-2"/>
    <s v="4/20일자 매출대금 회수"/>
    <x v="1"/>
    <x v="495"/>
  </r>
  <r>
    <x v="82"/>
    <x v="82"/>
    <s v="스카이시티자이 입주자대표회의"/>
    <d v="2023-04-21T00:00:00"/>
    <s v="20230421-6001-2"/>
    <s v="A/S"/>
    <x v="70"/>
    <x v="0"/>
  </r>
  <r>
    <x v="82"/>
    <x v="82"/>
    <s v="스카이시티자이 입주자대표회의"/>
    <d v="2023-04-21T00:00:00"/>
    <s v="20230421-6001-5"/>
    <s v="A/S"/>
    <x v="483"/>
    <x v="0"/>
  </r>
  <r>
    <x v="82"/>
    <x v="82"/>
    <s v="에스트래픽(주)"/>
    <d v="2023-04-21T00:00:00"/>
    <s v="20230421-6003-3"/>
    <s v="TUNNEL MTS SLIM ANTENNA 외"/>
    <x v="1178"/>
    <x v="0"/>
  </r>
  <r>
    <x v="82"/>
    <x v="82"/>
    <s v="전라북도 완주군"/>
    <d v="2023-04-21T00:00:00"/>
    <s v="20230421-6004-3"/>
    <s v="ODTST-120R1-57KM1(S) 외"/>
    <x v="1122"/>
    <x v="0"/>
  </r>
  <r>
    <x v="82"/>
    <x v="82"/>
    <s v="엘지전자(주)"/>
    <d v="2023-04-21T00:00:00"/>
    <s v="20230421-7003-2"/>
    <s v="4월분 매출대금 회수"/>
    <x v="1"/>
    <x v="3255"/>
  </r>
  <r>
    <x v="82"/>
    <x v="82"/>
    <s v="(주)세영기술"/>
    <d v="2023-04-25T00:00:00"/>
    <s v="20230425-6001-3"/>
    <s v="OL87NLD-R4SL 외"/>
    <x v="1205"/>
    <x v="0"/>
  </r>
  <r>
    <x v="82"/>
    <x v="82"/>
    <s v="(주)하나반도체"/>
    <d v="2023-04-25T00:00:00"/>
    <s v="20230425-6002-3"/>
    <s v="OL87MLF-K 외"/>
    <x v="916"/>
    <x v="0"/>
  </r>
  <r>
    <x v="82"/>
    <x v="82"/>
    <s v="DK전자"/>
    <d v="2023-04-25T00:00:00"/>
    <s v="20230425-6003-3"/>
    <s v="OL375KLB 외"/>
    <x v="1207"/>
    <x v="0"/>
  </r>
  <r>
    <x v="82"/>
    <x v="82"/>
    <s v="금강테크(주)"/>
    <d v="2023-04-25T00:00:00"/>
    <s v="20230425-6004-3"/>
    <s v="OAS-2624SD/L-WY 외"/>
    <x v="1195"/>
    <x v="0"/>
  </r>
  <r>
    <x v="82"/>
    <x v="82"/>
    <s v="테라링크커뮤니케이션스(주)"/>
    <d v="2023-04-25T00:00:00"/>
    <s v="20230425-6005-3"/>
    <s v="OD30M2 외"/>
    <x v="920"/>
    <x v="0"/>
  </r>
  <r>
    <x v="82"/>
    <x v="82"/>
    <s v="엠피온 주식회사(MPEON.,LTD)"/>
    <d v="2023-04-25T00:00:00"/>
    <s v="20230425-6006-2"/>
    <s v="OL85NLD-R4"/>
    <x v="4928"/>
    <x v="0"/>
  </r>
  <r>
    <x v="82"/>
    <x v="82"/>
    <s v="엠피온 주식회사(MPEON.,LTD)"/>
    <d v="2023-04-25T00:00:00"/>
    <s v="20230425-6006-5"/>
    <s v="OL85NLD-R4"/>
    <x v="3499"/>
    <x v="0"/>
  </r>
  <r>
    <x v="82"/>
    <x v="82"/>
    <s v="(주)비콘웨이브"/>
    <d v="2023-04-25T00:00:00"/>
    <s v="20230425-6007-3"/>
    <s v="OL94KLA 외"/>
    <x v="224"/>
    <x v="0"/>
  </r>
  <r>
    <x v="82"/>
    <x v="82"/>
    <s v="주식회사 창조테크놀러지"/>
    <d v="2023-04-25T00:00:00"/>
    <s v="20230425-6008-3"/>
    <s v="OPU43KFF2-1 외"/>
    <x v="1139"/>
    <x v="0"/>
  </r>
  <r>
    <x v="82"/>
    <x v="82"/>
    <s v="주식회사 휴레브"/>
    <d v="2023-04-25T00:00:00"/>
    <s v="20230425-6009-3"/>
    <s v="OP20M2-2 외"/>
    <x v="1223"/>
    <x v="0"/>
  </r>
  <r>
    <x v="82"/>
    <x v="82"/>
    <s v="동일테크주식회사"/>
    <d v="2023-04-25T00:00:00"/>
    <s v="20230425-6010-3"/>
    <s v="OL94KLA 외"/>
    <x v="1015"/>
    <x v="0"/>
  </r>
  <r>
    <x v="82"/>
    <x v="82"/>
    <s v="주식회사현대엠아이비인터내셔널"/>
    <d v="2023-04-25T00:00:00"/>
    <s v="20230425-6011-3"/>
    <s v="OPU28CFF-H 외"/>
    <x v="1306"/>
    <x v="0"/>
  </r>
  <r>
    <x v="82"/>
    <x v="82"/>
    <s v="(주)오상헬스케어"/>
    <d v="2023-04-25T00:00:00"/>
    <s v="20230425-6012-3"/>
    <s v="OGR-102P 외"/>
    <x v="1196"/>
    <x v="0"/>
  </r>
  <r>
    <x v="82"/>
    <x v="82"/>
    <s v="에스앤피(SNP))"/>
    <d v="2023-04-25T00:00:00"/>
    <s v="20230425-6014-3"/>
    <s v="OAS-2620SD/L-WS"/>
    <x v="1224"/>
    <x v="0"/>
  </r>
  <r>
    <x v="82"/>
    <x v="82"/>
    <s v="지에스엘리베이터 주식회사"/>
    <d v="2023-04-25T00:00:00"/>
    <s v="20230425-6015-3"/>
    <s v="OES3259-BR-2045-G02L01 외"/>
    <x v="68"/>
    <x v="0"/>
  </r>
  <r>
    <x v="82"/>
    <x v="82"/>
    <s v="주식회사 티솔루션 평택사업소"/>
    <d v="2023-04-25T00:00:00"/>
    <s v="20230425-6017-3"/>
    <s v="OES3259-BR-2045-G02L01 외"/>
    <x v="380"/>
    <x v="0"/>
  </r>
  <r>
    <x v="82"/>
    <x v="82"/>
    <s v="주식회사 레이닉스"/>
    <d v="2023-04-25T00:00:00"/>
    <s v="20230425-6018-3"/>
    <s v="OPU30CFF-2 외"/>
    <x v="720"/>
    <x v="0"/>
  </r>
  <r>
    <x v="82"/>
    <x v="82"/>
    <s v="진우에이티에스 주식회사"/>
    <d v="2023-04-25T00:00:00"/>
    <s v="20230425-6019-3"/>
    <s v="CX-2064HD-J1-B 외"/>
    <x v="1225"/>
    <x v="0"/>
  </r>
  <r>
    <x v="82"/>
    <x v="82"/>
    <s v="(주)광우"/>
    <d v="2023-04-25T00:00:00"/>
    <s v="20230425-6020-3"/>
    <s v="OL87KLB 외"/>
    <x v="306"/>
    <x v="0"/>
  </r>
  <r>
    <x v="82"/>
    <x v="82"/>
    <s v="(주)오디쎄미"/>
    <d v="2023-04-25T00:00:00"/>
    <s v="20230425-6021-3"/>
    <s v="OST0616S 외"/>
    <x v="1297"/>
    <x v="0"/>
  </r>
  <r>
    <x v="82"/>
    <x v="82"/>
    <s v="(주)케이알산업"/>
    <d v="2023-04-25T00:00:00"/>
    <s v="20230425-7025-2"/>
    <s v="3/27일자 매출대금 회수"/>
    <x v="1"/>
    <x v="311"/>
  </r>
  <r>
    <x v="82"/>
    <x v="82"/>
    <s v="주식회사 티솔루션 평택사업소"/>
    <d v="2023-04-25T00:00:00"/>
    <s v="20230425-7025-4"/>
    <s v="4/12일자 매출대금 회수"/>
    <x v="1"/>
    <x v="291"/>
  </r>
  <r>
    <x v="82"/>
    <x v="82"/>
    <s v="에스트래픽(주)"/>
    <d v="2023-04-25T00:00:00"/>
    <s v="20230425-7025-6"/>
    <s v="3/15일자 매출대금 회수"/>
    <x v="1"/>
    <x v="3256"/>
  </r>
  <r>
    <x v="82"/>
    <x v="82"/>
    <s v="(주)아이마켓코리아"/>
    <d v="2023-04-25T00:00:00"/>
    <s v="20230425-7026-2"/>
    <s v="2/28일자 매출대금 회수"/>
    <x v="1"/>
    <x v="3257"/>
  </r>
  <r>
    <x v="82"/>
    <x v="82"/>
    <s v="아이닉스"/>
    <d v="2023-04-26T00:00:00"/>
    <s v="20230426-6001-3"/>
    <s v="OL87KLB 외"/>
    <x v="435"/>
    <x v="0"/>
  </r>
  <r>
    <x v="82"/>
    <x v="82"/>
    <s v="엘지전자(주)"/>
    <d v="2023-04-26T00:00:00"/>
    <s v="20230426-6003-3"/>
    <s v="세라믹 형광체 휠"/>
    <x v="1149"/>
    <x v="0"/>
  </r>
  <r>
    <x v="82"/>
    <x v="82"/>
    <s v="(주)신화테크"/>
    <d v="2023-04-26T00:00:00"/>
    <s v="20230426-7004-2"/>
    <s v="3/24일자 매출대금 회수"/>
    <x v="1"/>
    <x v="822"/>
  </r>
  <r>
    <x v="82"/>
    <x v="82"/>
    <s v="전라북도 완주군"/>
    <d v="2023-04-26T00:00:00"/>
    <s v="20230426-7004-4"/>
    <s v="4/21일자 매출대금 회수"/>
    <x v="1"/>
    <x v="3258"/>
  </r>
  <r>
    <x v="82"/>
    <x v="82"/>
    <s v="자이에스앤디(주)"/>
    <d v="2023-04-27T00:00:00"/>
    <s v="20230427-6001-3"/>
    <s v="A/S"/>
    <x v="1192"/>
    <x v="0"/>
  </r>
  <r>
    <x v="82"/>
    <x v="82"/>
    <s v="주식회사 텔라움"/>
    <d v="2023-04-27T00:00:00"/>
    <s v="20230427-7002-2"/>
    <s v="3/31일자 매출대금 회수"/>
    <x v="1"/>
    <x v="2799"/>
  </r>
  <r>
    <x v="82"/>
    <x v="82"/>
    <s v="주식회사 텔라움"/>
    <d v="2023-04-28T00:00:00"/>
    <s v="20230428-6001-3"/>
    <s v="ODTLM-096CF-16A31(N)-T 외"/>
    <x v="4942"/>
    <x v="0"/>
  </r>
  <r>
    <x v="82"/>
    <x v="82"/>
    <s v="주식회사 텔라움"/>
    <d v="2023-04-28T00:00:00"/>
    <s v="20230428-6002-3"/>
    <s v="ODTLM-096CF-16A31(N)-T 외"/>
    <x v="1066"/>
    <x v="0"/>
  </r>
  <r>
    <x v="82"/>
    <x v="82"/>
    <s v="현대무벡스 주식회사"/>
    <d v="2023-04-28T00:00:00"/>
    <s v="20230428-6004-3"/>
    <s v="OMP-A811P"/>
    <x v="4943"/>
    <x v="0"/>
  </r>
  <r>
    <x v="82"/>
    <x v="82"/>
    <s v="엠피온 주식회사(MPEON.,LTD)"/>
    <d v="2023-04-28T00:00:00"/>
    <s v="20230428-7009-2"/>
    <s v="2월잔금 매출대금 회수"/>
    <x v="1"/>
    <x v="3234"/>
  </r>
  <r>
    <x v="82"/>
    <x v="82"/>
    <s v="(주)오상헬스케어"/>
    <d v="2023-04-28T00:00:00"/>
    <s v="20230428-7009-4"/>
    <s v="3/24일자 매출대금 회수"/>
    <x v="1"/>
    <x v="3259"/>
  </r>
  <r>
    <x v="82"/>
    <x v="82"/>
    <s v="스카이시티자이 입주자대표회의"/>
    <d v="2023-04-28T00:00:00"/>
    <s v="20230428-7009-6"/>
    <s v="4/21일자 매출대금 회수"/>
    <x v="1"/>
    <x v="166"/>
  </r>
  <r>
    <x v="82"/>
    <x v="82"/>
    <s v="주식회사 레이닉스"/>
    <d v="2023-04-28T00:00:00"/>
    <s v="20230428-7010-4"/>
    <s v="3/24일자 매출대금 회수"/>
    <x v="1"/>
    <x v="3237"/>
  </r>
  <r>
    <x v="82"/>
    <x v="82"/>
    <s v="현대엘리베이터(주)"/>
    <d v="2023-04-28T00:00:00"/>
    <s v="20230428-7010-6"/>
    <s v="2/28일자 매출대금 회수"/>
    <x v="1"/>
    <x v="3260"/>
  </r>
  <r>
    <x v="82"/>
    <x v="82"/>
    <s v="(주)광우"/>
    <d v="2023-04-28T00:00:00"/>
    <s v="20230428-7011-2"/>
    <s v="1/25일자 매출대금 회수"/>
    <x v="1"/>
    <x v="33"/>
  </r>
  <r>
    <x v="82"/>
    <x v="82"/>
    <s v="한화시스템(주)"/>
    <d v="2023-04-28T00:00:00"/>
    <s v="20230428-7011-5"/>
    <s v="4/20일자 매출대금 회수"/>
    <x v="1"/>
    <x v="3227"/>
  </r>
  <r>
    <x v="82"/>
    <x v="82"/>
    <s v="테라링크커뮤니케이션스(주)"/>
    <d v="2023-04-28T00:00:00"/>
    <s v="20230428-7013-4"/>
    <s v="2/24일자 매출대금 회수"/>
    <x v="1"/>
    <x v="3181"/>
  </r>
  <r>
    <x v="82"/>
    <x v="82"/>
    <s v="금강테크(주)"/>
    <d v="2023-04-28T00:00:00"/>
    <s v="20230428-7013-6"/>
    <s v="3/24일자 매출대금 회수"/>
    <x v="1"/>
    <x v="3261"/>
  </r>
  <r>
    <x v="82"/>
    <x v="82"/>
    <s v="DK전자"/>
    <d v="2023-04-28T00:00:00"/>
    <s v="20230428-7014-2"/>
    <s v="3/24일자 매출대금 회수"/>
    <x v="1"/>
    <x v="1638"/>
  </r>
  <r>
    <x v="82"/>
    <x v="82"/>
    <s v="비케이전자 주식회사"/>
    <d v="2023-04-28T00:00:00"/>
    <s v="20230428-7014-4"/>
    <s v="3/09일자 매출대금 회수"/>
    <x v="1"/>
    <x v="504"/>
  </r>
  <r>
    <x v="82"/>
    <x v="82"/>
    <s v="주식회사 다원일렉트론"/>
    <d v="2023-04-28T00:00:00"/>
    <s v="20230428-7014-6"/>
    <s v="3/24일자 매출대금 회수"/>
    <x v="1"/>
    <x v="3262"/>
  </r>
  <r>
    <x v="82"/>
    <x v="82"/>
    <s v="주식회사 마운트지앤디"/>
    <d v="2023-04-28T00:00:00"/>
    <s v="20230428-7015-2"/>
    <s v="2/28일자 매출대금 회수"/>
    <x v="1"/>
    <x v="3263"/>
  </r>
  <r>
    <x v="82"/>
    <x v="82"/>
    <s v="주식회사 아이디로"/>
    <d v="2023-04-28T00:00:00"/>
    <s v="20230428-7015-4"/>
    <s v="3/23일자 매출대금 회수"/>
    <x v="1"/>
    <x v="291"/>
  </r>
  <r>
    <x v="82"/>
    <x v="82"/>
    <s v="주식회사 중앙첨단소재"/>
    <d v="2023-04-28T00:00:00"/>
    <s v="20230428-7015-6"/>
    <s v="3/28일자 매출대금 회수"/>
    <x v="1"/>
    <x v="180"/>
  </r>
  <r>
    <x v="82"/>
    <x v="82"/>
    <s v="(주)에스디시스템"/>
    <d v="2023-04-28T00:00:00"/>
    <s v="20230428-7016-2"/>
    <s v="3/10일자 매출대금 회수"/>
    <x v="1"/>
    <x v="621"/>
  </r>
  <r>
    <x v="82"/>
    <x v="82"/>
    <s v="주식회사 티라아트로보"/>
    <d v="2023-04-28T00:00:00"/>
    <s v="20230428-7016-4"/>
    <s v="12/23일자 매출대금 회수"/>
    <x v="1"/>
    <x v="3264"/>
  </r>
  <r>
    <x v="82"/>
    <x v="82"/>
    <s v="주식회사 굿스"/>
    <d v="2023-04-28T00:00:00"/>
    <s v="20230428-7016-6"/>
    <s v="3/3일자 매출대금 회수"/>
    <x v="1"/>
    <x v="3265"/>
  </r>
  <r>
    <x v="82"/>
    <x v="82"/>
    <s v="현대무벡스 주식회사"/>
    <d v="2023-04-28T00:00:00"/>
    <s v="20230428-7017-4"/>
    <s v="3/31일자 매출대금 회수"/>
    <x v="1"/>
    <x v="656"/>
  </r>
  <r>
    <x v="82"/>
    <x v="82"/>
    <s v="주식회사 노블엠앤비"/>
    <d v="2023-04-28T00:00:00"/>
    <s v="20230428-7017-6"/>
    <s v="3/31일자 매출대금 회수"/>
    <x v="1"/>
    <x v="3241"/>
  </r>
  <r>
    <x v="82"/>
    <x v="82"/>
    <s v="아이닉스"/>
    <d v="2023-04-29T00:00:00"/>
    <s v="20230429-7001-2"/>
    <s v="4/26일자 매출대금 회수"/>
    <x v="1"/>
    <x v="393"/>
  </r>
  <r>
    <x v="82"/>
    <x v="82"/>
    <s v="주식회사 티라아트로보"/>
    <d v="2023-04-30T00:00:00"/>
    <s v="20230430-6002-2"/>
    <s v="OMP-A503(L TYPE) 외"/>
    <x v="4944"/>
    <x v="0"/>
  </r>
  <r>
    <x v="82"/>
    <x v="82"/>
    <s v="주식회사 티라아트로보"/>
    <d v="2023-04-30T00:00:00"/>
    <s v="20230430-6002-5"/>
    <s v="OMP-A503(L TYPE) 외"/>
    <x v="4250"/>
    <x v="0"/>
  </r>
  <r>
    <x v="82"/>
    <x v="82"/>
    <s v="현대무벡스 주식회사"/>
    <d v="2023-04-30T00:00:00"/>
    <s v="20230430-6007-3"/>
    <s v="SLC-10012-SA-A 외"/>
    <x v="306"/>
    <x v="0"/>
  </r>
  <r>
    <x v="82"/>
    <x v="82"/>
    <s v="건흥전기(주)"/>
    <d v="2023-04-30T00:00:00"/>
    <s v="20230430-6009-2"/>
    <s v="OHD3003B 외"/>
    <x v="4945"/>
    <x v="0"/>
  </r>
  <r>
    <x v="82"/>
    <x v="82"/>
    <s v="건흥전기(주)"/>
    <d v="2023-04-30T00:00:00"/>
    <s v="20230430-6009-5"/>
    <s v="OHD3003B 외"/>
    <x v="380"/>
    <x v="0"/>
  </r>
  <r>
    <x v="82"/>
    <x v="82"/>
    <s v="주식회사 마운트지앤디"/>
    <d v="2023-04-30T00:00:00"/>
    <s v="20230430-6010-3"/>
    <s v="OES3259-BR-2145S-G29L90 외"/>
    <x v="1266"/>
    <x v="0"/>
  </r>
  <r>
    <x v="82"/>
    <x v="82"/>
    <s v="달슨(Dahlson)"/>
    <d v="2023-04-30T00:00:00"/>
    <s v="20230430-6011-2"/>
    <s v="OGR-U03 외"/>
    <x v="4946"/>
    <x v="0"/>
  </r>
  <r>
    <x v="82"/>
    <x v="82"/>
    <s v="달슨(Dahlson)"/>
    <d v="2023-04-30T00:00:00"/>
    <s v="20230430-6011-5"/>
    <s v="OGR-U03 외"/>
    <x v="4947"/>
    <x v="0"/>
  </r>
  <r>
    <x v="82"/>
    <x v="82"/>
    <s v="주식회사 노블엠앤비"/>
    <d v="2023-04-30T00:00:00"/>
    <s v="20230430-6013-2"/>
    <s v="OL46F-550 외"/>
    <x v="4948"/>
    <x v="0"/>
  </r>
  <r>
    <x v="82"/>
    <x v="82"/>
    <s v="주식회사 노블엠앤비"/>
    <d v="2023-04-30T00:00:00"/>
    <s v="20230430-6013-5"/>
    <s v="OL46F-550 외"/>
    <x v="4949"/>
    <x v="0"/>
  </r>
  <r>
    <x v="82"/>
    <x v="82"/>
    <s v="씨마텍"/>
    <d v="2023-04-30T00:00:00"/>
    <s v="20230430-6014-3"/>
    <s v="ODTLM-064CF-16B4(N) 외"/>
    <x v="1193"/>
    <x v="0"/>
  </r>
  <r>
    <x v="82"/>
    <x v="82"/>
    <s v="한화에어로스페이스(주)"/>
    <d v="2023-04-30T00:00:00"/>
    <s v="20230430-6015-3"/>
    <s v="OPI14CFF-H 외"/>
    <x v="1153"/>
    <x v="0"/>
  </r>
  <r>
    <x v="82"/>
    <x v="82"/>
    <s v="현대엘리베이터(주)"/>
    <d v="2023-04-30T00:00:00"/>
    <s v="20230430-6017-3"/>
    <s v="OES3259-AR-2345S-G90L01 외"/>
    <x v="1267"/>
    <x v="0"/>
  </r>
  <r>
    <x v="82"/>
    <x v="82"/>
    <s v="카오스(주)"/>
    <d v="2023-04-30T00:00:00"/>
    <s v="20230430-6018-3"/>
    <s v="UVDET257-N2 외"/>
    <x v="1388"/>
    <x v="0"/>
  </r>
  <r>
    <x v="82"/>
    <x v="82"/>
    <s v="(주)아이마켓코리아"/>
    <d v="2023-04-30T00:00:00"/>
    <s v="20230430-6021-3"/>
    <s v="ORI1210AS 외"/>
    <x v="4950"/>
    <x v="0"/>
  </r>
  <r>
    <x v="82"/>
    <x v="82"/>
    <s v="(주)서브원"/>
    <d v="2023-04-30T00:00:00"/>
    <s v="20230430-6022-3"/>
    <s v="OL44GLF-4CH-LC"/>
    <x v="4951"/>
    <x v="0"/>
  </r>
  <r>
    <x v="82"/>
    <x v="82"/>
    <s v="카오스(주)"/>
    <d v="2023-05-01T00:00:00"/>
    <s v="20230501-7001-2"/>
    <s v="1/31일자 매출대금 회수"/>
    <x v="1"/>
    <x v="3266"/>
  </r>
  <r>
    <x v="82"/>
    <x v="82"/>
    <s v="주식회사 창조테크놀러지"/>
    <d v="2023-05-02T00:00:00"/>
    <s v="20230502-7018-2"/>
    <s v="3/24일자 매출대금 회수"/>
    <x v="1"/>
    <x v="3267"/>
  </r>
  <r>
    <x v="82"/>
    <x v="82"/>
    <s v="(주)세영기술"/>
    <d v="2023-05-02T00:00:00"/>
    <s v="20230502-7018-4"/>
    <s v="3/24일자 매출대금 회수"/>
    <x v="1"/>
    <x v="3268"/>
  </r>
  <r>
    <x v="82"/>
    <x v="82"/>
    <s v="(주)하나반도체"/>
    <d v="2023-05-02T00:00:00"/>
    <s v="20230502-7018-6"/>
    <s v="3/24일자 매출대금 회수"/>
    <x v="1"/>
    <x v="3210"/>
  </r>
  <r>
    <x v="82"/>
    <x v="82"/>
    <s v="(주)한영넉스"/>
    <d v="2023-05-02T00:00:00"/>
    <s v="20230502-7019-6"/>
    <s v="3/24일자 매출대금 회수"/>
    <x v="1"/>
    <x v="401"/>
  </r>
  <r>
    <x v="82"/>
    <x v="82"/>
    <s v="엘아이지넥스원(주)"/>
    <d v="2023-05-02T00:00:00"/>
    <s v="20230502-7020-2"/>
    <s v="2/28일자 매출대금 회수"/>
    <x v="1"/>
    <x v="3269"/>
  </r>
  <r>
    <x v="82"/>
    <x v="82"/>
    <s v="장수군청"/>
    <d v="2023-05-03T00:00:00"/>
    <s v="20230503-6002-3"/>
    <s v="ODTLP-050-57K(E)"/>
    <x v="1204"/>
    <x v="0"/>
  </r>
  <r>
    <x v="82"/>
    <x v="82"/>
    <s v="다복테크"/>
    <d v="2023-05-04T00:00:00"/>
    <s v="20230504-6002-3"/>
    <s v="OES3259-BR-2045S-G29L90 외"/>
    <x v="380"/>
    <x v="0"/>
  </r>
  <r>
    <x v="82"/>
    <x v="82"/>
    <s v="대한엘리베이터 주식회사"/>
    <d v="2023-05-04T00:00:00"/>
    <s v="20230504-6004-3"/>
    <s v="OES3259-AT-2045S-G01L01 외"/>
    <x v="452"/>
    <x v="0"/>
  </r>
  <r>
    <x v="82"/>
    <x v="82"/>
    <s v="울산한국엘리베이터주식회사"/>
    <d v="2023-05-04T00:00:00"/>
    <s v="20230504-6005-3"/>
    <s v="OES3259-AR-2045-G01L01 외"/>
    <x v="380"/>
    <x v="0"/>
  </r>
  <r>
    <x v="82"/>
    <x v="82"/>
    <s v="엘지전자(주)"/>
    <d v="2023-05-08T00:00:00"/>
    <s v="20230508-6001-3"/>
    <s v="BMW CHUD LED Assy(EAV64994302)"/>
    <x v="1174"/>
    <x v="0"/>
  </r>
  <r>
    <x v="82"/>
    <x v="82"/>
    <s v="대한엘리베이터 주식회사"/>
    <d v="2023-05-08T00:00:00"/>
    <s v="20230508-7013-2"/>
    <s v="5/4일자 매출대금 회수"/>
    <x v="1"/>
    <x v="413"/>
  </r>
  <r>
    <x v="82"/>
    <x v="82"/>
    <s v="엘지전자(주)"/>
    <d v="2023-05-09T00:00:00"/>
    <s v="20230509-7002-2"/>
    <s v="4월잔금 매출대금 회수"/>
    <x v="1"/>
    <x v="3270"/>
  </r>
  <r>
    <x v="82"/>
    <x v="82"/>
    <s v="다복테크"/>
    <d v="2023-05-09T00:00:00"/>
    <s v="20230509-7002-4"/>
    <s v="5/4일자 매출대금 회수"/>
    <x v="1"/>
    <x v="291"/>
  </r>
  <r>
    <x v="82"/>
    <x v="82"/>
    <s v="지에스엘리베이터 주식회사"/>
    <d v="2023-05-10T00:00:00"/>
    <s v="20230510-7006-2"/>
    <s v="4/25일자 매출대금 회수"/>
    <x v="1"/>
    <x v="296"/>
  </r>
  <r>
    <x v="82"/>
    <x v="82"/>
    <s v="주식회사 티솔루션 평택사업소"/>
    <d v="2023-05-10T00:00:00"/>
    <s v="20230510-7006-4"/>
    <s v="4/25일자 매출대금 회수"/>
    <x v="1"/>
    <x v="291"/>
  </r>
  <r>
    <x v="82"/>
    <x v="82"/>
    <s v="(주)오디쎄미"/>
    <d v="2023-05-10T00:00:00"/>
    <s v="20230510-7007-4"/>
    <s v="2월분 매출대금 회수"/>
    <x v="1"/>
    <x v="3271"/>
  </r>
  <r>
    <x v="82"/>
    <x v="82"/>
    <s v="주식회사 디에스워크"/>
    <d v="2023-05-10T00:00:00"/>
    <s v="20230510-7007-6"/>
    <s v="5/10일자 매출대금 회수"/>
    <x v="1"/>
    <x v="1030"/>
  </r>
  <r>
    <x v="82"/>
    <x v="82"/>
    <s v="한화에어로스페이스(주)"/>
    <d v="2023-05-10T00:00:00"/>
    <s v="20230510-7008-2"/>
    <s v="4/30일자 매출대금 회수"/>
    <x v="1"/>
    <x v="3272"/>
  </r>
  <r>
    <x v="82"/>
    <x v="82"/>
    <s v="주식회사 디에스워크"/>
    <d v="2023-05-11T00:00:00"/>
    <s v="20230511-6002-3"/>
    <s v="OL85KLB-10"/>
    <x v="1152"/>
    <x v="0"/>
  </r>
  <r>
    <x v="82"/>
    <x v="82"/>
    <s v="달슨(Dahlson)"/>
    <d v="2023-05-11T00:00:00"/>
    <s v="20230511-6004-3"/>
    <s v="OGR-U03"/>
    <x v="1309"/>
    <x v="0"/>
  </r>
  <r>
    <x v="82"/>
    <x v="82"/>
    <s v="주식회사 마운트지앤디"/>
    <d v="2023-05-12T00:00:00"/>
    <s v="20230512-7003-2"/>
    <s v="3/15일자 매출대금 회수"/>
    <x v="1"/>
    <x v="3273"/>
  </r>
  <r>
    <x v="82"/>
    <x v="82"/>
    <s v="현대엘리베이터(주)"/>
    <d v="2023-05-12T00:00:00"/>
    <s v="20230512-7003-4"/>
    <s v="3/15일자 매출대금 회수"/>
    <x v="1"/>
    <x v="3274"/>
  </r>
  <r>
    <x v="82"/>
    <x v="82"/>
    <s v="현대엘리베이터(주)"/>
    <d v="2023-05-15T00:00:00"/>
    <s v="20230515-6002-3"/>
    <s v="OES3259-BR-2045S-G29L90 외"/>
    <x v="1305"/>
    <x v="0"/>
  </r>
  <r>
    <x v="82"/>
    <x v="82"/>
    <s v="주식회사 마운트지앤디"/>
    <d v="2023-05-15T00:00:00"/>
    <s v="20230515-6003-3"/>
    <s v="OES3259-AR-2045-G01L01 외"/>
    <x v="1307"/>
    <x v="0"/>
  </r>
  <r>
    <x v="82"/>
    <x v="82"/>
    <s v="(주)서브원"/>
    <d v="2023-05-15T00:00:00"/>
    <s v="20230515-6004-3"/>
    <s v="OL44GLF-4CH-RC 외"/>
    <x v="4952"/>
    <x v="0"/>
  </r>
  <r>
    <x v="82"/>
    <x v="82"/>
    <s v="(주)비콘웨이브"/>
    <d v="2023-05-15T00:00:00"/>
    <s v="20230515-7026-5"/>
    <s v="3/24일자 매출대금 회수"/>
    <x v="1"/>
    <x v="3275"/>
  </r>
  <r>
    <x v="82"/>
    <x v="82"/>
    <s v="달슨(Dahlson)"/>
    <d v="2023-05-15T00:00:00"/>
    <s v="20230515-7027-2"/>
    <s v="3월분 매출대금 회수"/>
    <x v="1"/>
    <x v="3276"/>
  </r>
  <r>
    <x v="82"/>
    <x v="82"/>
    <s v="진우에이티에스 주식회사"/>
    <d v="2023-05-15T00:00:00"/>
    <s v="20230515-7027-4"/>
    <s v="3/24일자 매출대금 회수"/>
    <x v="1"/>
    <x v="3277"/>
  </r>
  <r>
    <x v="82"/>
    <x v="82"/>
    <s v="주식회사현대엠아이비인터내셔널"/>
    <d v="2023-05-15T00:00:00"/>
    <s v="20230515-7027-6"/>
    <s v="2/24일자 매출대금 회수"/>
    <x v="1"/>
    <x v="363"/>
  </r>
  <r>
    <x v="82"/>
    <x v="82"/>
    <s v="달슨(Dahlson)"/>
    <d v="2023-05-16T00:00:00"/>
    <s v="20230516-7004-3"/>
    <s v="OGR-U03"/>
    <x v="1169"/>
    <x v="0"/>
  </r>
  <r>
    <x v="82"/>
    <x v="82"/>
    <s v="주식회사 아이디로"/>
    <d v="2023-05-17T00:00:00"/>
    <s v="20230517-6001-3"/>
    <s v="OP3216TF-N"/>
    <x v="1168"/>
    <x v="0"/>
  </r>
  <r>
    <x v="82"/>
    <x v="82"/>
    <s v="울산한국엘리베이터주식회사"/>
    <d v="2023-05-17T00:00:00"/>
    <s v="20230517-7002-4"/>
    <s v="5/4일자 매출대금 회수"/>
    <x v="1"/>
    <x v="291"/>
  </r>
  <r>
    <x v="82"/>
    <x v="82"/>
    <s v="동일테크주식회사"/>
    <d v="2023-05-17T00:00:00"/>
    <s v="20230517-7002-6"/>
    <s v="3/24일자 매출대금 회수"/>
    <x v="1"/>
    <x v="3223"/>
  </r>
  <r>
    <x v="82"/>
    <x v="82"/>
    <s v="성우승강기(주)"/>
    <d v="2023-05-18T00:00:00"/>
    <s v="20230518-6001-3"/>
    <s v="OES3259-BR-2045S-G29L90 외"/>
    <x v="380"/>
    <x v="0"/>
  </r>
  <r>
    <x v="82"/>
    <x v="82"/>
    <s v="오티스서비스엑스퍼트 유한회사"/>
    <d v="2023-05-19T00:00:00"/>
    <s v="20230519-7001-2"/>
    <s v="4/11일자 매출대금 회수"/>
    <x v="1"/>
    <x v="413"/>
  </r>
  <r>
    <x v="82"/>
    <x v="82"/>
    <s v="주식회사 아이디로"/>
    <d v="2023-05-19T00:00:00"/>
    <s v="20230519-7001-4"/>
    <s v="5/17일자 매출대금 회수"/>
    <x v="1"/>
    <x v="1670"/>
  </r>
  <r>
    <x v="82"/>
    <x v="82"/>
    <s v="달슨(Dahlson)"/>
    <d v="2023-05-19T00:00:00"/>
    <s v="20230519-7001-6"/>
    <s v="4월일부 매출대금 회수"/>
    <x v="1"/>
    <x v="3278"/>
  </r>
  <r>
    <x v="82"/>
    <x v="82"/>
    <s v="주식회사 한화방산"/>
    <d v="2023-05-19T00:00:00"/>
    <s v="20230519-7004-2"/>
    <s v="3/20일자 매출대금 회수"/>
    <x v="1"/>
    <x v="3279"/>
  </r>
  <r>
    <x v="82"/>
    <x v="82"/>
    <s v="한화에어로스페이스(주)"/>
    <d v="2023-05-20T00:00:00"/>
    <s v="20230520-6002-3"/>
    <s v="OPI16CFF-H 외"/>
    <x v="1183"/>
    <x v="0"/>
  </r>
  <r>
    <x v="82"/>
    <x v="82"/>
    <s v="엘지전자(주)"/>
    <d v="2023-05-22T00:00:00"/>
    <s v="20230522-7012-2"/>
    <s v="5/8일자 매출대금 회수"/>
    <x v="1"/>
    <x v="3280"/>
  </r>
  <r>
    <x v="82"/>
    <x v="82"/>
    <s v="신성엘리베이터(주)"/>
    <d v="2023-05-23T00:00:00"/>
    <s v="20230523-7002-2"/>
    <s v="4/20일자 매출대금 회수"/>
    <x v="1"/>
    <x v="271"/>
  </r>
  <r>
    <x v="82"/>
    <x v="82"/>
    <s v="(주)대산엘리베이터"/>
    <d v="2023-05-23T00:00:00"/>
    <s v="20230523-7002-4"/>
    <s v="5/23일자 매출대금 회수"/>
    <x v="1"/>
    <x v="413"/>
  </r>
  <r>
    <x v="82"/>
    <x v="82"/>
    <s v="(주)대산엘리베이터"/>
    <d v="2023-05-24T00:00:00"/>
    <s v="20230524-6001-3"/>
    <s v="OES3259-BR-2045-CO_L 외"/>
    <x v="452"/>
    <x v="0"/>
  </r>
  <r>
    <x v="82"/>
    <x v="82"/>
    <s v="아이닉스"/>
    <d v="2023-05-24T00:00:00"/>
    <s v="20230524-6002-3"/>
    <s v="OL87KLB 외"/>
    <x v="1489"/>
    <x v="0"/>
  </r>
  <r>
    <x v="82"/>
    <x v="82"/>
    <s v="세미라이트"/>
    <d v="2023-05-25T00:00:00"/>
    <s v="20230525-6001-3"/>
    <s v="OP20M2-3"/>
    <x v="905"/>
    <x v="0"/>
  </r>
  <r>
    <x v="82"/>
    <x v="82"/>
    <s v="(주)비콘웨이브"/>
    <d v="2023-05-25T00:00:00"/>
    <s v="20230525-6002-3"/>
    <s v="OL94KLA 외"/>
    <x v="1108"/>
    <x v="0"/>
  </r>
  <r>
    <x v="82"/>
    <x v="82"/>
    <s v="엠피온 주식회사(MPEON.,LTD)"/>
    <d v="2023-05-25T00:00:00"/>
    <s v="20230525-6003-2"/>
    <s v="OL85NLD-R4"/>
    <x v="4928"/>
    <x v="0"/>
  </r>
  <r>
    <x v="82"/>
    <x v="82"/>
    <s v="엠피온 주식회사(MPEON.,LTD)"/>
    <d v="2023-05-25T00:00:00"/>
    <s v="20230525-6003-5"/>
    <s v="OL85NLD-R4"/>
    <x v="4953"/>
    <x v="0"/>
  </r>
  <r>
    <x v="82"/>
    <x v="82"/>
    <s v="(주)세영기술"/>
    <d v="2023-05-25T00:00:00"/>
    <s v="20230525-6004-3"/>
    <s v="OD30M2 외"/>
    <x v="1278"/>
    <x v="0"/>
  </r>
  <r>
    <x v="82"/>
    <x v="82"/>
    <s v="동일테크주식회사"/>
    <d v="2023-05-25T00:00:00"/>
    <s v="20230525-6005-3"/>
    <s v="OL94KLA 외"/>
    <x v="1015"/>
    <x v="0"/>
  </r>
  <r>
    <x v="82"/>
    <x v="82"/>
    <s v="DK전자"/>
    <d v="2023-05-25T00:00:00"/>
    <s v="20230525-6006-3"/>
    <s v="OL375KLB 외"/>
    <x v="1277"/>
    <x v="0"/>
  </r>
  <r>
    <x v="82"/>
    <x v="82"/>
    <s v="(주)하나반도체"/>
    <d v="2023-05-25T00:00:00"/>
    <s v="20230525-6007-3"/>
    <s v="OL87MLF-K 외"/>
    <x v="978"/>
    <x v="0"/>
  </r>
  <r>
    <x v="82"/>
    <x v="82"/>
    <s v="(주)오상헬스케어"/>
    <d v="2023-05-25T00:00:00"/>
    <s v="20230525-6008-3"/>
    <s v="OL590TLA 외"/>
    <x v="1276"/>
    <x v="0"/>
  </r>
  <r>
    <x v="82"/>
    <x v="82"/>
    <s v="(주)광우"/>
    <d v="2023-05-25T00:00:00"/>
    <s v="20230525-6009-3"/>
    <s v="OL47KLB-1 외"/>
    <x v="306"/>
    <x v="0"/>
  </r>
  <r>
    <x v="82"/>
    <x v="82"/>
    <s v="(주)오디쎄미"/>
    <d v="2023-05-25T00:00:00"/>
    <s v="20230525-6010-3"/>
    <s v="PD-4B 외"/>
    <x v="1362"/>
    <x v="0"/>
  </r>
  <r>
    <x v="82"/>
    <x v="82"/>
    <s v="주식회사 레이닉스"/>
    <d v="2023-05-25T00:00:00"/>
    <s v="20230525-6011-3"/>
    <s v="OPU30CFF-2 외"/>
    <x v="52"/>
    <x v="0"/>
  </r>
  <r>
    <x v="82"/>
    <x v="82"/>
    <s v="주식회사 아이로보"/>
    <d v="2023-05-25T00:00:00"/>
    <s v="20230525-6012-3"/>
    <s v="OMP-A614 (Y TYPE) 외"/>
    <x v="1289"/>
    <x v="0"/>
  </r>
  <r>
    <x v="82"/>
    <x v="82"/>
    <s v="주식회사 창조테크놀러지"/>
    <d v="2023-05-25T00:00:00"/>
    <s v="20230525-6013-3"/>
    <s v="CHIP-LED(SIR-11GWO-A) 외"/>
    <x v="1265"/>
    <x v="0"/>
  </r>
  <r>
    <x v="82"/>
    <x v="82"/>
    <s v="주식회사현대엠아이비인터내셔널"/>
    <d v="2023-05-25T00:00:00"/>
    <s v="20230525-6014-3"/>
    <s v="OPU28CFF-H 외"/>
    <x v="1370"/>
    <x v="0"/>
  </r>
  <r>
    <x v="82"/>
    <x v="82"/>
    <s v="에스트래픽(주)"/>
    <d v="2023-05-25T00:00:00"/>
    <s v="20230525-7011-2"/>
    <s v="4/21일자 매출대금 회수"/>
    <x v="1"/>
    <x v="3281"/>
  </r>
  <r>
    <x v="82"/>
    <x v="82"/>
    <s v="미래산업(주)"/>
    <d v="2023-05-25T00:00:00"/>
    <s v="20230525-7011-4"/>
    <s v="3/31일자 매출대금 회수"/>
    <x v="1"/>
    <x v="3047"/>
  </r>
  <r>
    <x v="82"/>
    <x v="82"/>
    <s v="아이닉스"/>
    <d v="2023-05-25T00:00:00"/>
    <s v="20230525-7011-6"/>
    <s v="5월일부 매출대금 회수"/>
    <x v="1"/>
    <x v="296"/>
  </r>
  <r>
    <x v="82"/>
    <x v="82"/>
    <s v="시대산업(주)"/>
    <d v="2023-05-26T00:00:00"/>
    <s v="20230526-6001-3"/>
    <s v="OES3259-AR-2045-G01L01 외"/>
    <x v="452"/>
    <x v="0"/>
  </r>
  <r>
    <x v="82"/>
    <x v="82"/>
    <s v="(주)태광로드텍"/>
    <d v="2023-05-30T00:00:00"/>
    <s v="20230530-6002-3"/>
    <s v="LED개발제품 외"/>
    <x v="4954"/>
    <x v="0"/>
  </r>
  <r>
    <x v="82"/>
    <x v="82"/>
    <s v="주식회사 창조테크놀러지"/>
    <d v="2023-05-30T00:00:00"/>
    <s v="20230530-7004-2"/>
    <s v="4/25일자 매출대금 회수"/>
    <x v="1"/>
    <x v="3267"/>
  </r>
  <r>
    <x v="82"/>
    <x v="82"/>
    <s v="한화에어로스페이스(주)"/>
    <d v="2023-05-30T00:00:00"/>
    <s v="20230530-7004-4"/>
    <s v="5/20일자 매출대금 회수"/>
    <x v="1"/>
    <x v="3282"/>
  </r>
  <r>
    <x v="82"/>
    <x v="82"/>
    <s v="주식회사 마운트지앤디"/>
    <d v="2023-05-30T00:00:00"/>
    <s v="20230530-7005-4"/>
    <s v="3/31일자 매출대금 회수"/>
    <x v="1"/>
    <x v="3283"/>
  </r>
  <r>
    <x v="82"/>
    <x v="82"/>
    <s v="현대엘리베이터(주)"/>
    <d v="2023-05-30T00:00:00"/>
    <s v="20230530-7005-6"/>
    <s v="3/31일자 매출대금 회수"/>
    <x v="1"/>
    <x v="3284"/>
  </r>
  <r>
    <x v="82"/>
    <x v="82"/>
    <s v="건흥전기(주)"/>
    <d v="2023-05-30T00:00:00"/>
    <s v="20230530-7006-2"/>
    <s v="1월분 매출대금 회수"/>
    <x v="1"/>
    <x v="3285"/>
  </r>
  <r>
    <x v="82"/>
    <x v="82"/>
    <s v="(주)아이마켓코리아"/>
    <d v="2023-05-30T00:00:00"/>
    <s v="20230530-7006-5"/>
    <s v="3/31일자 매출대금 회수"/>
    <x v="1"/>
    <x v="3286"/>
  </r>
  <r>
    <x v="82"/>
    <x v="82"/>
    <s v="엘아이지넥스원(주)"/>
    <d v="2023-05-30T00:00:00"/>
    <s v="20230530-7007-2"/>
    <s v="3/31일자 매출대금 회수"/>
    <x v="1"/>
    <x v="3287"/>
  </r>
  <r>
    <x v="82"/>
    <x v="82"/>
    <s v="계림이엔티"/>
    <d v="2023-05-31T00:00:00"/>
    <s v="20230531-6002-3"/>
    <s v="OGT-201T 외"/>
    <x v="1281"/>
    <x v="0"/>
  </r>
  <r>
    <x v="82"/>
    <x v="82"/>
    <s v="주식회사 텔라움"/>
    <d v="2023-05-31T00:00:00"/>
    <s v="20230531-6003-3"/>
    <s v="ODTLM-096CF-16A31(N)-T 외"/>
    <x v="1066"/>
    <x v="0"/>
  </r>
  <r>
    <x v="82"/>
    <x v="82"/>
    <s v="미래산업(주)"/>
    <d v="2023-05-31T00:00:00"/>
    <s v="20230531-6004-3"/>
    <s v="OAS-2624SD/L-WY-CON 외"/>
    <x v="1318"/>
    <x v="0"/>
  </r>
  <r>
    <x v="82"/>
    <x v="82"/>
    <s v="건흥전기(주)"/>
    <d v="2023-05-31T00:00:00"/>
    <s v="20230531-6005-3"/>
    <s v="KPS-M22(F TYPE) 외"/>
    <x v="4955"/>
    <x v="0"/>
  </r>
  <r>
    <x v="82"/>
    <x v="82"/>
    <s v="(주)한영넉스"/>
    <d v="2023-05-31T00:00:00"/>
    <s v="20230531-6006-3"/>
    <s v="HPD-OA-NUX 외"/>
    <x v="1394"/>
    <x v="0"/>
  </r>
  <r>
    <x v="82"/>
    <x v="82"/>
    <s v="주식회사 티라아트로보"/>
    <d v="2023-05-31T00:00:00"/>
    <s v="20230531-6007-3"/>
    <s v="OMP-A503(L TYPE) 외"/>
    <x v="1448"/>
    <x v="0"/>
  </r>
  <r>
    <x v="82"/>
    <x v="82"/>
    <s v="달슨(Dahlson)"/>
    <d v="2023-05-31T00:00:00"/>
    <s v="20230531-6008-3"/>
    <s v="OGR-U03 외"/>
    <x v="1298"/>
    <x v="0"/>
  </r>
  <r>
    <x v="82"/>
    <x v="82"/>
    <s v="현대엘리베이터(주)"/>
    <d v="2023-05-31T00:00:00"/>
    <s v="20230531-6009-3"/>
    <s v="OES3259-AR-2045S-G01L01 외"/>
    <x v="1325"/>
    <x v="0"/>
  </r>
  <r>
    <x v="82"/>
    <x v="82"/>
    <s v="주식회사 마운트지앤디"/>
    <d v="2023-05-31T00:00:00"/>
    <s v="20230531-6010-2"/>
    <s v="OES3259-AR-2045-G01L01 외"/>
    <x v="4956"/>
    <x v="0"/>
  </r>
  <r>
    <x v="82"/>
    <x v="82"/>
    <s v="주식회사 마운트지앤디"/>
    <d v="2023-05-31T00:00:00"/>
    <s v="20230531-6010-5"/>
    <s v="OES3259-AR-2045-G01L01 외"/>
    <x v="1860"/>
    <x v="0"/>
  </r>
  <r>
    <x v="82"/>
    <x v="82"/>
    <s v="카오스(주)"/>
    <d v="2023-05-31T00:00:00"/>
    <s v="20230531-6011-3"/>
    <s v="UVDET257-N2 외"/>
    <x v="1451"/>
    <x v="0"/>
  </r>
  <r>
    <x v="82"/>
    <x v="82"/>
    <s v="(주)아이마켓코리아"/>
    <d v="2023-05-31T00:00:00"/>
    <s v="20230531-6012-3"/>
    <s v="ORI1210AS 외"/>
    <x v="4957"/>
    <x v="0"/>
  </r>
  <r>
    <x v="82"/>
    <x v="82"/>
    <s v="한화시스템(주)"/>
    <d v="2023-05-31T00:00:00"/>
    <s v="20230531-6015-3"/>
    <s v="KUH-LWR"/>
    <x v="1036"/>
    <x v="0"/>
  </r>
  <r>
    <x v="82"/>
    <x v="82"/>
    <s v="현대무벡스 주식회사"/>
    <d v="2023-05-31T00:00:00"/>
    <s v="20230531-6016-3"/>
    <s v="OMP-A821"/>
    <x v="4958"/>
    <x v="0"/>
  </r>
  <r>
    <x v="82"/>
    <x v="82"/>
    <s v="현대무벡스 주식회사"/>
    <d v="2023-05-31T00:00:00"/>
    <s v="20230531-6017-3"/>
    <s v="A/S"/>
    <x v="4959"/>
    <x v="0"/>
  </r>
  <r>
    <x v="82"/>
    <x v="82"/>
    <s v="엘아이지넥스원(주)"/>
    <d v="2023-05-31T00:00:00"/>
    <s v="20230531-6019-3"/>
    <s v="4분할 PD"/>
    <x v="4960"/>
    <x v="0"/>
  </r>
  <r>
    <x v="82"/>
    <x v="82"/>
    <s v="엘아이지넥스원(주)"/>
    <d v="2023-05-31T00:00:00"/>
    <s v="20230531-6020-3"/>
    <s v="4분할 PD"/>
    <x v="1548"/>
    <x v="0"/>
  </r>
  <r>
    <x v="82"/>
    <x v="82"/>
    <s v="엠피온 주식회사(MPEON.,LTD)"/>
    <d v="2023-05-31T00:00:00"/>
    <s v="20230531-7015-2"/>
    <s v="3/24일자 매출대금 회수"/>
    <x v="1"/>
    <x v="3288"/>
  </r>
  <r>
    <x v="82"/>
    <x v="82"/>
    <s v="자이에스앤디(주)"/>
    <d v="2023-05-31T00:00:00"/>
    <s v="20230531-7015-4"/>
    <s v="4/27일자 매출대금 회수"/>
    <x v="1"/>
    <x v="3289"/>
  </r>
  <r>
    <x v="82"/>
    <x v="82"/>
    <s v="시대산업(주)"/>
    <d v="2023-05-31T00:00:00"/>
    <s v="20230531-7015-6"/>
    <s v="5/26일자 매출대금 회수"/>
    <x v="1"/>
    <x v="413"/>
  </r>
  <r>
    <x v="82"/>
    <x v="82"/>
    <s v="씨마텍"/>
    <d v="2023-05-31T00:00:00"/>
    <s v="20230531-7016-2"/>
    <s v="4/30일자 매출대금 회수"/>
    <x v="1"/>
    <x v="3290"/>
  </r>
  <r>
    <x v="82"/>
    <x v="82"/>
    <s v="(주)디앤비"/>
    <d v="2023-05-31T00:00:00"/>
    <s v="20230531-7016-4"/>
    <s v="3/24일자 매출대금 회수"/>
    <x v="1"/>
    <x v="3291"/>
  </r>
  <r>
    <x v="82"/>
    <x v="82"/>
    <s v="주식회사 레이닉스"/>
    <d v="2023-05-31T00:00:00"/>
    <s v="20230531-7016-6"/>
    <s v="4/25일자 매출대금 회수"/>
    <x v="1"/>
    <x v="899"/>
  </r>
  <r>
    <x v="82"/>
    <x v="82"/>
    <s v="금강테크(주)"/>
    <d v="2023-05-31T00:00:00"/>
    <s v="20230531-7017-2"/>
    <s v="4/25일자 매출대금 회수"/>
    <x v="1"/>
    <x v="3292"/>
  </r>
  <r>
    <x v="82"/>
    <x v="82"/>
    <s v="(주)오상헬스케어"/>
    <d v="2023-05-31T00:00:00"/>
    <s v="20230531-7017-4"/>
    <s v="4/25일자 매출대금 회수"/>
    <x v="1"/>
    <x v="3293"/>
  </r>
  <r>
    <x v="82"/>
    <x v="82"/>
    <s v="주식회사 노블엠앤비"/>
    <d v="2023-05-31T00:00:00"/>
    <s v="20230531-7017-6"/>
    <s v="4/30일자 매출대금 회수"/>
    <x v="1"/>
    <x v="3294"/>
  </r>
  <r>
    <x v="82"/>
    <x v="82"/>
    <s v="주식회사 텔라움"/>
    <d v="2023-05-31T00:00:00"/>
    <s v="20230531-7018-2"/>
    <s v="4/28일자 매출대금 회수"/>
    <x v="1"/>
    <x v="3295"/>
  </r>
  <r>
    <x v="82"/>
    <x v="82"/>
    <s v="테라링크커뮤니케이션스(주)"/>
    <d v="2023-05-31T00:00:00"/>
    <s v="20230531-7018-4"/>
    <s v="4/25일자 매출대금 회수"/>
    <x v="1"/>
    <x v="3181"/>
  </r>
  <r>
    <x v="82"/>
    <x v="82"/>
    <s v="현대무벡스 주식회사"/>
    <d v="2023-05-31T00:00:00"/>
    <s v="20230531-7018-6"/>
    <s v="4월분 매출대금 회수"/>
    <x v="1"/>
    <x v="3296"/>
  </r>
  <r>
    <x v="82"/>
    <x v="82"/>
    <s v="(주)광우"/>
    <d v="2023-05-31T00:00:00"/>
    <s v="20230531-7019-2"/>
    <s v="2/24일자 매출대금 회수"/>
    <x v="1"/>
    <x v="32"/>
  </r>
  <r>
    <x v="82"/>
    <x v="82"/>
    <s v="(주)우석AT"/>
    <d v="2023-06-01T00:00:00"/>
    <s v="20230601-6001-3"/>
    <s v="세라믹 형광체"/>
    <x v="1348"/>
    <x v="0"/>
  </r>
  <r>
    <x v="82"/>
    <x v="82"/>
    <s v="천지인메디칼"/>
    <d v="2023-06-01T00:00:00"/>
    <s v="20230601-7004-2"/>
    <s v="3/24일자 매출대금 회수"/>
    <x v="1"/>
    <x v="3297"/>
  </r>
  <r>
    <x v="82"/>
    <x v="82"/>
    <s v="장수군청"/>
    <d v="2023-06-01T00:00:00"/>
    <s v="20230601-7004-4"/>
    <s v="5/3일자 매출대금 회수"/>
    <x v="1"/>
    <x v="3298"/>
  </r>
  <r>
    <x v="82"/>
    <x v="82"/>
    <s v="(주)세영기술"/>
    <d v="2023-06-01T00:00:00"/>
    <s v="20230601-7004-6"/>
    <s v="4/25일자 매출대금 회수"/>
    <x v="1"/>
    <x v="2882"/>
  </r>
  <r>
    <x v="82"/>
    <x v="82"/>
    <s v="전라북도 전주시"/>
    <d v="2023-06-02T00:00:00"/>
    <s v="20230602-6003-3"/>
    <s v="ODTHP-OU200-57K(W)"/>
    <x v="1008"/>
    <x v="0"/>
  </r>
  <r>
    <x v="82"/>
    <x v="82"/>
    <s v="(주)카운텍"/>
    <d v="2023-06-02T00:00:00"/>
    <s v="20230602-6004-3"/>
    <s v="16채널 계수기"/>
    <x v="363"/>
    <x v="0"/>
  </r>
  <r>
    <x v="82"/>
    <x v="82"/>
    <s v="현지엘리베이터(주)"/>
    <d v="2023-06-02T00:00:00"/>
    <s v="20230602-7003-2"/>
    <s v="6/2일자 매출대금 회수"/>
    <x v="1"/>
    <x v="291"/>
  </r>
  <r>
    <x v="82"/>
    <x v="82"/>
    <s v="DK전자"/>
    <d v="2023-06-02T00:00:00"/>
    <s v="20230602-7003-4"/>
    <s v="4/25일자 매출대금 회수"/>
    <x v="1"/>
    <x v="3299"/>
  </r>
  <r>
    <x v="82"/>
    <x v="82"/>
    <s v="카오스(주)"/>
    <d v="2023-06-02T00:00:00"/>
    <s v="20230602-7003-6"/>
    <s v="2월일부 매출대금 회수"/>
    <x v="1"/>
    <x v="3300"/>
  </r>
  <r>
    <x v="82"/>
    <x v="82"/>
    <s v="아이닉스"/>
    <d v="2023-06-02T00:00:00"/>
    <s v="20230602-7004-2"/>
    <s v="5월잔금 매출대금 회수"/>
    <x v="1"/>
    <x v="356"/>
  </r>
  <r>
    <x v="82"/>
    <x v="82"/>
    <s v="현지엘리베이터(주)"/>
    <d v="2023-06-03T00:00:00"/>
    <s v="20230603-6001-3"/>
    <s v="OES3259-BR-2045S-G02L01 외"/>
    <x v="380"/>
    <x v="0"/>
  </r>
  <r>
    <x v="82"/>
    <x v="82"/>
    <s v="주식회사 티라아트로보"/>
    <d v="2023-06-05T00:00:00"/>
    <s v="20230605-7027-2"/>
    <s v="1/31일자 매출대금 회수"/>
    <x v="1"/>
    <x v="3301"/>
  </r>
  <r>
    <x v="82"/>
    <x v="82"/>
    <s v="(주)제일엘리베이터"/>
    <d v="2023-06-07T00:00:00"/>
    <s v="20230607-6001-3"/>
    <s v="OES3259-BR-2045-G02L01 외"/>
    <x v="250"/>
    <x v="0"/>
  </r>
  <r>
    <x v="82"/>
    <x v="82"/>
    <s v="(주)동성엘리베이터"/>
    <d v="2023-06-07T00:00:00"/>
    <s v="20230607-6002-3"/>
    <s v="OES3259-BR-2045-G02L01 외"/>
    <x v="68"/>
    <x v="0"/>
  </r>
  <r>
    <x v="82"/>
    <x v="82"/>
    <s v="오션엘리베이터(주)"/>
    <d v="2023-06-07T00:00:00"/>
    <s v="20230607-6003-3"/>
    <s v="OES3259-BR-2045-G02L01 외"/>
    <x v="68"/>
    <x v="0"/>
  </r>
  <r>
    <x v="82"/>
    <x v="82"/>
    <s v="신성시스템"/>
    <d v="2023-06-07T00:00:00"/>
    <s v="20230607-6004-3"/>
    <s v="OES3259-BR-2045-G29L90 외"/>
    <x v="380"/>
    <x v="0"/>
  </r>
  <r>
    <x v="82"/>
    <x v="82"/>
    <s v="자이에스앤디(주)"/>
    <d v="2023-06-07T00:00:00"/>
    <s v="20230607-6005-3"/>
    <s v="A/S"/>
    <x v="1294"/>
    <x v="0"/>
  </r>
  <r>
    <x v="82"/>
    <x v="82"/>
    <s v="장수군청"/>
    <d v="2023-06-07T00:00:00"/>
    <s v="20230607-6006-3"/>
    <s v="ODTSF-50S4-57KB(S)"/>
    <x v="1246"/>
    <x v="0"/>
  </r>
  <r>
    <x v="82"/>
    <x v="82"/>
    <s v="오션엘리베이터(주)"/>
    <d v="2023-06-07T00:00:00"/>
    <s v="20230607-7016-4"/>
    <s v="6/7일자 매출대금 회수"/>
    <x v="1"/>
    <x v="296"/>
  </r>
  <r>
    <x v="82"/>
    <x v="82"/>
    <s v="주식회사 다원일렉트론"/>
    <d v="2023-06-08T00:00:00"/>
    <s v="20230608-6001-3"/>
    <s v="ODTLM-064CF-16B21(N) 외"/>
    <x v="1337"/>
    <x v="0"/>
  </r>
  <r>
    <x v="82"/>
    <x v="82"/>
    <s v="전라북도 전주시"/>
    <d v="2023-06-08T00:00:00"/>
    <s v="20230608-7002-2"/>
    <s v="6/2일자 매출대금 회수"/>
    <x v="1"/>
    <x v="79"/>
  </r>
  <r>
    <x v="82"/>
    <x v="82"/>
    <s v="(주)카운텍"/>
    <d v="2023-06-08T00:00:00"/>
    <s v="20230608-7002-4"/>
    <s v="6/1일자 매출대금 회수"/>
    <x v="1"/>
    <x v="364"/>
  </r>
  <r>
    <x v="82"/>
    <x v="82"/>
    <s v="현대무벡스 주식회사"/>
    <d v="2023-06-09T00:00:00"/>
    <s v="20230609-6004-3"/>
    <s v="A/S 외"/>
    <x v="1339"/>
    <x v="0"/>
  </r>
  <r>
    <x v="82"/>
    <x v="82"/>
    <s v="한화시스템(주)"/>
    <d v="2023-06-09T00:00:00"/>
    <s v="20230609-7004-2"/>
    <s v="5/31일자 매출대금 회수"/>
    <x v="1"/>
    <x v="3227"/>
  </r>
  <r>
    <x v="82"/>
    <x v="82"/>
    <s v="(주)동성엘리베이터"/>
    <d v="2023-06-09T00:00:00"/>
    <s v="20230609-7004-4"/>
    <s v="6/7일자 매출대금 회수"/>
    <x v="1"/>
    <x v="296"/>
  </r>
  <r>
    <x v="82"/>
    <x v="82"/>
    <s v="주식회사 정현오토파킹"/>
    <d v="2023-06-13T00:00:00"/>
    <s v="20230613-6003-3"/>
    <s v="OAS-3008HD-SD-B 외"/>
    <x v="1168"/>
    <x v="0"/>
  </r>
  <r>
    <x v="82"/>
    <x v="82"/>
    <s v="(주)아트웨어"/>
    <d v="2023-06-13T00:00:00"/>
    <s v="20230613-6004-3"/>
    <s v="SLC-10012-SA-L-A 외"/>
    <x v="1354"/>
    <x v="0"/>
  </r>
  <r>
    <x v="82"/>
    <x v="82"/>
    <s v="(주)오디쎄미"/>
    <d v="2023-06-13T00:00:00"/>
    <s v="20230613-7001-2"/>
    <s v="3월분 매출대금 회수"/>
    <x v="1"/>
    <x v="3302"/>
  </r>
  <r>
    <x v="82"/>
    <x v="82"/>
    <s v="달슨(Dahlson)"/>
    <d v="2023-06-13T00:00:00"/>
    <s v="20230613-7001-4"/>
    <s v="4월잔금,5월일부 매출대금 회수"/>
    <x v="1"/>
    <x v="3303"/>
  </r>
  <r>
    <x v="82"/>
    <x v="82"/>
    <s v="주식회사 쉰들러엘리베이터"/>
    <d v="2023-06-14T00:00:00"/>
    <s v="20230614-6001-3"/>
    <s v="OES3259-BR-2045-G02L01 외"/>
    <x v="380"/>
    <x v="0"/>
  </r>
  <r>
    <x v="82"/>
    <x v="82"/>
    <s v="주식회사 마운트지앤디"/>
    <d v="2023-06-14T00:00:00"/>
    <s v="20230614-7004-2"/>
    <s v="4/15일자 매출대금 회수"/>
    <x v="1"/>
    <x v="3304"/>
  </r>
  <r>
    <x v="82"/>
    <x v="82"/>
    <s v="현대엘리베이터(주)"/>
    <d v="2023-06-14T00:00:00"/>
    <s v="20230614-7004-4"/>
    <s v="4/15일자 매출대금 회수"/>
    <x v="1"/>
    <x v="3305"/>
  </r>
  <r>
    <x v="82"/>
    <x v="82"/>
    <s v="주식회사 정현오토파킹"/>
    <d v="2023-06-14T00:00:00"/>
    <s v="20230614-7004-6"/>
    <s v="6/13일자 매출대금 회수"/>
    <x v="1"/>
    <x v="1670"/>
  </r>
  <r>
    <x v="82"/>
    <x v="82"/>
    <s v="(주)제일엘리베이터"/>
    <d v="2023-06-14T00:00:00"/>
    <s v="20230614-7005-2"/>
    <s v="6/7일자 매출대금 회수"/>
    <x v="1"/>
    <x v="33"/>
  </r>
  <r>
    <x v="82"/>
    <x v="82"/>
    <s v="주식회사 마운트지앤디"/>
    <d v="2023-06-15T00:00:00"/>
    <s v="20230615-6002-3"/>
    <s v="OES3259-AR-2045S-G01L01 외"/>
    <x v="1366"/>
    <x v="0"/>
  </r>
  <r>
    <x v="82"/>
    <x v="82"/>
    <s v="엘지전자(주)"/>
    <d v="2023-06-15T00:00:00"/>
    <s v="20230615-6003-3"/>
    <s v="CU WHEEL 외"/>
    <x v="4961"/>
    <x v="0"/>
  </r>
  <r>
    <x v="82"/>
    <x v="82"/>
    <s v="엘지전자(주)"/>
    <d v="2023-06-15T00:00:00"/>
    <s v="20230615-6004-3"/>
    <s v="세라믹 형광체 휠"/>
    <x v="4962"/>
    <x v="0"/>
  </r>
  <r>
    <x v="82"/>
    <x v="82"/>
    <s v="현대엘리베이터(주)"/>
    <d v="2023-06-15T00:00:00"/>
    <s v="20230615-6005-3"/>
    <s v="OES3259-BR-2045S-G29L90 외"/>
    <x v="1363"/>
    <x v="0"/>
  </r>
  <r>
    <x v="82"/>
    <x v="82"/>
    <s v="주식회사 휴레브"/>
    <d v="2023-06-15T00:00:00"/>
    <s v="20230615-7006-2"/>
    <s v="4/25일자 매출대금 회수"/>
    <x v="1"/>
    <x v="3306"/>
  </r>
  <r>
    <x v="82"/>
    <x v="82"/>
    <s v="에스앤피(SNP))"/>
    <d v="2023-06-15T00:00:00"/>
    <s v="20230615-7006-4"/>
    <s v="4/25일자 매출대금 회수"/>
    <x v="1"/>
    <x v="3307"/>
  </r>
  <r>
    <x v="82"/>
    <x v="82"/>
    <s v="(주)비콘웨이브"/>
    <d v="2023-06-15T00:00:00"/>
    <s v="20230615-7006-6"/>
    <s v="4/25일자 매출대금 회수"/>
    <x v="1"/>
    <x v="243"/>
  </r>
  <r>
    <x v="82"/>
    <x v="82"/>
    <s v="진우에이티에스 주식회사"/>
    <d v="2023-06-15T00:00:00"/>
    <s v="20230615-7007-2"/>
    <s v="4/25일자 매출대금 회수"/>
    <x v="1"/>
    <x v="3308"/>
  </r>
  <r>
    <x v="82"/>
    <x v="82"/>
    <s v="동일테크주식회사"/>
    <d v="2023-06-15T00:00:00"/>
    <s v="20230615-7007-4"/>
    <s v="4/25일자 매출대금 회수"/>
    <x v="1"/>
    <x v="3223"/>
  </r>
  <r>
    <x v="82"/>
    <x v="82"/>
    <s v="주식회사현대엠아이비인터내셔널"/>
    <d v="2023-06-15T00:00:00"/>
    <s v="20230615-7007-6"/>
    <s v="3/24일자 매출대금 회수"/>
    <x v="1"/>
    <x v="3309"/>
  </r>
  <r>
    <x v="82"/>
    <x v="82"/>
    <s v="전라북도청"/>
    <d v="2023-06-16T00:00:00"/>
    <s v="20230616-6003-3"/>
    <s v="ODTFL-1240E157K(V2) 외"/>
    <x v="1243"/>
    <x v="0"/>
  </r>
  <r>
    <x v="82"/>
    <x v="82"/>
    <s v="울산한국엘리베이터주식회사"/>
    <d v="2023-06-20T00:00:00"/>
    <s v="20230620-6002-3"/>
    <s v="OES3259-BR-2045-G02L01 외"/>
    <x v="625"/>
    <x v="0"/>
  </r>
  <r>
    <x v="82"/>
    <x v="82"/>
    <s v="한화에어로스페이스(주)"/>
    <d v="2023-06-20T00:00:00"/>
    <s v="20230620-6003-3"/>
    <s v="OPI16CFF-H 외"/>
    <x v="1275"/>
    <x v="0"/>
  </r>
  <r>
    <x v="82"/>
    <x v="82"/>
    <s v="엘지전자(주)"/>
    <d v="2023-06-20T00:00:00"/>
    <s v="20230620-6004-3"/>
    <s v="Al Wheel"/>
    <x v="781"/>
    <x v="0"/>
  </r>
  <r>
    <x v="82"/>
    <x v="82"/>
    <s v="전라북도청"/>
    <d v="2023-06-20T00:00:00"/>
    <s v="20230620-7002-6"/>
    <s v="6/16일자 매출대금 회수"/>
    <x v="1"/>
    <x v="3310"/>
  </r>
  <r>
    <x v="82"/>
    <x v="82"/>
    <s v="완주산업단지사무소"/>
    <d v="2023-06-21T00:00:00"/>
    <s v="20230621-6002-3"/>
    <s v="LED램프 80W급"/>
    <x v="1244"/>
    <x v="0"/>
  </r>
  <r>
    <x v="82"/>
    <x v="82"/>
    <s v="진우에이티에스 주식회사"/>
    <d v="2023-06-21T00:00:00"/>
    <s v="20230621-6003-3"/>
    <s v="JWE-CD2-B 외"/>
    <x v="4963"/>
    <x v="0"/>
  </r>
  <r>
    <x v="82"/>
    <x v="82"/>
    <s v="진우에이티에스 주식회사"/>
    <d v="2023-06-21T00:00:00"/>
    <s v="20230621-6004-3"/>
    <s v="OAS-3032HD-B함체(신규) 외"/>
    <x v="4964"/>
    <x v="0"/>
  </r>
  <r>
    <x v="82"/>
    <x v="82"/>
    <s v="미래일 주식회사"/>
    <d v="2023-06-21T00:00:00"/>
    <s v="20230621-6006-3"/>
    <s v="ODTLM-064CF-16B55(N) 외"/>
    <x v="1330"/>
    <x v="0"/>
  </r>
  <r>
    <x v="82"/>
    <x v="82"/>
    <s v="주식회사 쉰들러엘리베이터"/>
    <d v="2023-06-21T00:00:00"/>
    <s v="20230621-7003-2"/>
    <s v="6/14일자 매출대금 회수"/>
    <x v="1"/>
    <x v="291"/>
  </r>
  <r>
    <x v="82"/>
    <x v="82"/>
    <s v="성우승강기(주)"/>
    <d v="2023-06-21T00:00:00"/>
    <s v="20230621-7003-4"/>
    <s v="5/18일자 매출대금 회수"/>
    <x v="1"/>
    <x v="291"/>
  </r>
  <r>
    <x v="82"/>
    <x v="82"/>
    <s v="울산한국엘리베이터주식회사"/>
    <d v="2023-06-21T00:00:00"/>
    <s v="20230621-7003-6"/>
    <s v="6/20일자 매출대금 회수"/>
    <x v="1"/>
    <x v="635"/>
  </r>
  <r>
    <x v="82"/>
    <x v="82"/>
    <s v="진안군청"/>
    <d v="2023-06-22T00:00:00"/>
    <s v="20230622-6003-3"/>
    <s v="ODTDL-0615D57K(W) 외"/>
    <x v="4965"/>
    <x v="0"/>
  </r>
  <r>
    <x v="82"/>
    <x v="82"/>
    <s v="진안군청"/>
    <d v="2023-06-22T00:00:00"/>
    <s v="20230622-6004-3"/>
    <s v="ODTBR-012-MBR"/>
    <x v="4966"/>
    <x v="0"/>
  </r>
  <r>
    <x v="82"/>
    <x v="82"/>
    <s v="완주산업단지사무소"/>
    <d v="2023-06-22T00:00:00"/>
    <s v="20230622-7002-2"/>
    <s v="6/21일자 매출대금 회수"/>
    <x v="1"/>
    <x v="3311"/>
  </r>
  <r>
    <x v="82"/>
    <x v="82"/>
    <s v="엘지전자(주)"/>
    <d v="2023-06-22T00:00:00"/>
    <s v="20230622-7002-4"/>
    <s v="6/15일자 매출대금 회수"/>
    <x v="1"/>
    <x v="3312"/>
  </r>
  <r>
    <x v="82"/>
    <x v="82"/>
    <s v="장수군청"/>
    <d v="2023-06-22T00:00:00"/>
    <s v="20230622-7002-6"/>
    <s v="6/7일자 매출대금 회수"/>
    <x v="1"/>
    <x v="3313"/>
  </r>
  <r>
    <x v="82"/>
    <x v="82"/>
    <s v="(주)세영기술"/>
    <d v="2023-06-23T00:00:00"/>
    <s v="20230623-6001-3"/>
    <s v="OL87NLD-R4SL 외"/>
    <x v="1336"/>
    <x v="0"/>
  </r>
  <r>
    <x v="82"/>
    <x v="82"/>
    <s v="(주)협성사"/>
    <d v="2023-06-23T00:00:00"/>
    <s v="20230623-6003-3"/>
    <s v="OL87KLB 외"/>
    <x v="721"/>
    <x v="0"/>
  </r>
  <r>
    <x v="82"/>
    <x v="82"/>
    <s v="(주)하나반도체"/>
    <d v="2023-06-23T00:00:00"/>
    <s v="20230623-6004-3"/>
    <s v="OL87MLF-K 외"/>
    <x v="527"/>
    <x v="0"/>
  </r>
  <r>
    <x v="82"/>
    <x v="82"/>
    <s v="(주)오상헬스케어"/>
    <d v="2023-06-23T00:00:00"/>
    <s v="20230623-6005-3"/>
    <s v="OGR-102P 외"/>
    <x v="1321"/>
    <x v="0"/>
  </r>
  <r>
    <x v="82"/>
    <x v="82"/>
    <s v="세미라이트"/>
    <d v="2023-06-23T00:00:00"/>
    <s v="20230623-6007-3"/>
    <s v="OP20M2-3 외"/>
    <x v="362"/>
    <x v="0"/>
  </r>
  <r>
    <x v="82"/>
    <x v="82"/>
    <s v="주식회사 창조테크놀러지"/>
    <d v="2023-06-23T00:00:00"/>
    <s v="20230623-6008-3"/>
    <s v="OPU43KFF2-2 외"/>
    <x v="1314"/>
    <x v="0"/>
  </r>
  <r>
    <x v="82"/>
    <x v="82"/>
    <s v="엠피온 주식회사(MPEON.,LTD)"/>
    <d v="2023-06-23T00:00:00"/>
    <s v="20230623-6009-2"/>
    <s v="OL85NLD-R4"/>
    <x v="4928"/>
    <x v="0"/>
  </r>
  <r>
    <x v="82"/>
    <x v="82"/>
    <s v="엠피온 주식회사(MPEON.,LTD)"/>
    <d v="2023-06-23T00:00:00"/>
    <s v="20230623-6009-5"/>
    <s v="OL85NLD-R4"/>
    <x v="4953"/>
    <x v="0"/>
  </r>
  <r>
    <x v="82"/>
    <x v="82"/>
    <s v="(주)비콘웨이브"/>
    <d v="2023-06-23T00:00:00"/>
    <s v="20230623-6010-3"/>
    <s v="OL94KLA 외"/>
    <x v="1365"/>
    <x v="0"/>
  </r>
  <r>
    <x v="82"/>
    <x v="82"/>
    <s v="금강테크(주)"/>
    <d v="2023-06-23T00:00:00"/>
    <s v="20230623-6011-3"/>
    <s v="OAS-2632SD/L-WY"/>
    <x v="1064"/>
    <x v="0"/>
  </r>
  <r>
    <x v="82"/>
    <x v="82"/>
    <s v="동일테크주식회사"/>
    <d v="2023-06-23T00:00:00"/>
    <s v="20230623-6012-3"/>
    <s v="OL94KLA 외"/>
    <x v="1015"/>
    <x v="0"/>
  </r>
  <r>
    <x v="82"/>
    <x v="82"/>
    <s v="주식회사 휴레브"/>
    <d v="2023-06-23T00:00:00"/>
    <s v="20230623-6014-3"/>
    <s v="OP20M2-2 외"/>
    <x v="1364"/>
    <x v="0"/>
  </r>
  <r>
    <x v="82"/>
    <x v="82"/>
    <s v="(주)오디쎄미"/>
    <d v="2023-06-23T00:00:00"/>
    <s v="20230623-6015-3"/>
    <s v="PD-4B 외"/>
    <x v="1406"/>
    <x v="0"/>
  </r>
  <r>
    <x v="82"/>
    <x v="82"/>
    <s v="천지인메디칼"/>
    <d v="2023-06-23T00:00:00"/>
    <s v="20230623-6016-3"/>
    <s v="OP20M2-3 외"/>
    <x v="873"/>
    <x v="0"/>
  </r>
  <r>
    <x v="82"/>
    <x v="82"/>
    <s v="(주)에스디시스템"/>
    <d v="2023-06-23T00:00:00"/>
    <s v="20230623-6017-3"/>
    <s v="OL87KLB-S2"/>
    <x v="1333"/>
    <x v="0"/>
  </r>
  <r>
    <x v="82"/>
    <x v="82"/>
    <s v="DK전자"/>
    <d v="2023-06-23T00:00:00"/>
    <s v="20230623-6018-3"/>
    <s v="OGT-203T 외"/>
    <x v="1322"/>
    <x v="0"/>
  </r>
  <r>
    <x v="82"/>
    <x v="82"/>
    <s v="금강테크(주)"/>
    <d v="2023-06-26T00:00:00"/>
    <s v="20230626-6001-3"/>
    <s v="OAS-2612SD/L-WY 외"/>
    <x v="4967"/>
    <x v="0"/>
  </r>
  <r>
    <x v="82"/>
    <x v="82"/>
    <s v="전라북도 완주군"/>
    <d v="2023-06-26T00:00:00"/>
    <s v="20230626-6002-3"/>
    <s v="ODTLP-050-57K(E)"/>
    <x v="1257"/>
    <x v="0"/>
  </r>
  <r>
    <x v="82"/>
    <x v="82"/>
    <s v="엘지전자(주)"/>
    <d v="2023-06-26T00:00:00"/>
    <s v="20230626-6003-3"/>
    <s v="LED ASS`Y"/>
    <x v="4968"/>
    <x v="0"/>
  </r>
  <r>
    <x v="82"/>
    <x v="82"/>
    <s v="진안군청"/>
    <d v="2023-06-26T00:00:00"/>
    <s v="20230626-7033-2"/>
    <s v="6/22일자 매출대금 회수"/>
    <x v="1"/>
    <x v="3314"/>
  </r>
  <r>
    <x v="82"/>
    <x v="82"/>
    <s v="신성시스템"/>
    <d v="2023-06-26T00:00:00"/>
    <s v="20230626-7033-4"/>
    <s v="6/7일자 매출대금 회수"/>
    <x v="1"/>
    <x v="291"/>
  </r>
  <r>
    <x v="82"/>
    <x v="82"/>
    <s v="(주)아이마켓코리아"/>
    <d v="2023-06-27T00:00:00"/>
    <s v="20230627-7006-2"/>
    <s v="4/30일자 매출대금 회수"/>
    <x v="1"/>
    <x v="3315"/>
  </r>
  <r>
    <x v="82"/>
    <x v="82"/>
    <s v="전라북도 완주군"/>
    <d v="2023-06-27T00:00:00"/>
    <s v="20230627-7007-4"/>
    <s v="6/26일자 매출대금 회수"/>
    <x v="1"/>
    <x v="3316"/>
  </r>
  <r>
    <x v="82"/>
    <x v="82"/>
    <s v="주식회사 서진"/>
    <d v="2023-06-28T00:00:00"/>
    <s v="20230628-7006-4"/>
    <s v="3/31일자 매출대금 회수"/>
    <x v="1"/>
    <x v="3317"/>
  </r>
  <r>
    <x v="82"/>
    <x v="82"/>
    <s v="(주)서브원"/>
    <d v="2023-06-29T00:00:00"/>
    <s v="20230629-7005-2"/>
    <s v="4/30,6/15일자 매출대금 회수"/>
    <x v="1"/>
    <x v="3318"/>
  </r>
  <r>
    <x v="82"/>
    <x v="82"/>
    <s v="주식회사 창조테크놀러지"/>
    <d v="2023-06-29T00:00:00"/>
    <s v="20230629-7005-5"/>
    <s v="5/25일자 매출대금 회수"/>
    <x v="1"/>
    <x v="3319"/>
  </r>
  <r>
    <x v="82"/>
    <x v="82"/>
    <s v="주식회사 마운트지앤디"/>
    <d v="2023-06-29T00:00:00"/>
    <s v="20230629-7006-2"/>
    <s v="4/30일자 매출대금 회수"/>
    <x v="1"/>
    <x v="3320"/>
  </r>
  <r>
    <x v="82"/>
    <x v="82"/>
    <s v="오션엘리베이터(주)"/>
    <d v="2023-06-29T00:00:00"/>
    <s v="20230629-7006-4"/>
    <s v="6/29일자 매출대금 회수"/>
    <x v="1"/>
    <x v="635"/>
  </r>
  <r>
    <x v="82"/>
    <x v="82"/>
    <s v="현대엘리베이터(주)"/>
    <d v="2023-06-29T00:00:00"/>
    <s v="20230629-7006-6"/>
    <s v="4/30일자 매출대금 회수"/>
    <x v="1"/>
    <x v="3321"/>
  </r>
  <r>
    <x v="82"/>
    <x v="82"/>
    <s v="씨마텍"/>
    <d v="2023-06-30T00:00:00"/>
    <s v="20230630-6001-3"/>
    <s v="ODTLM-064CF-16B4(N)"/>
    <x v="1326"/>
    <x v="0"/>
  </r>
  <r>
    <x v="82"/>
    <x v="82"/>
    <s v="주식회사 티라아트로보"/>
    <d v="2023-06-30T00:00:00"/>
    <s v="20230630-6002-3"/>
    <s v="OMP-A503(L TYPE)"/>
    <x v="882"/>
    <x v="0"/>
  </r>
  <r>
    <x v="82"/>
    <x v="82"/>
    <s v="오션엘리베이터(주)"/>
    <d v="2023-06-30T00:00:00"/>
    <s v="20230630-6006-3"/>
    <s v="OES3259-BR-2045-G02L01 외"/>
    <x v="625"/>
    <x v="0"/>
  </r>
  <r>
    <x v="82"/>
    <x v="82"/>
    <s v="카오스(주)"/>
    <d v="2023-06-30T00:00:00"/>
    <s v="20230630-6008-3"/>
    <s v="UVDET257-N2 외"/>
    <x v="1511"/>
    <x v="0"/>
  </r>
  <r>
    <x v="82"/>
    <x v="82"/>
    <s v="현대엘리베이터(주)"/>
    <d v="2023-06-30T00:00:00"/>
    <s v="20230630-6009-3"/>
    <s v="OES3259-BR-2145S-G29L90 외"/>
    <x v="1382"/>
    <x v="0"/>
  </r>
  <r>
    <x v="82"/>
    <x v="82"/>
    <s v="달슨(Dahlson)"/>
    <d v="2023-06-30T00:00:00"/>
    <s v="20230630-6011-2"/>
    <s v="OGR-U03 외"/>
    <x v="4969"/>
    <x v="0"/>
  </r>
  <r>
    <x v="82"/>
    <x v="82"/>
    <s v="달슨(Dahlson)"/>
    <d v="2023-06-30T00:00:00"/>
    <s v="20230630-6011-5"/>
    <s v="OGR-U03 외"/>
    <x v="4970"/>
    <x v="0"/>
  </r>
  <r>
    <x v="82"/>
    <x v="82"/>
    <s v="주식회사 마운트지앤디"/>
    <d v="2023-06-30T00:00:00"/>
    <s v="20230630-6013-3"/>
    <s v="OES3259-AR-2045-G01L01 외"/>
    <x v="1381"/>
    <x v="0"/>
  </r>
  <r>
    <x v="82"/>
    <x v="82"/>
    <s v="(주)아이마켓코리아"/>
    <d v="2023-06-30T00:00:00"/>
    <s v="20230630-6014-3"/>
    <s v="ORI1210AS 외"/>
    <x v="4971"/>
    <x v="0"/>
  </r>
  <r>
    <x v="82"/>
    <x v="82"/>
    <s v="한화시스템(주)"/>
    <d v="2023-06-30T00:00:00"/>
    <s v="20230630-6015-3"/>
    <s v="LST 성능시험장비"/>
    <x v="1295"/>
    <x v="0"/>
  </r>
  <r>
    <x v="82"/>
    <x v="82"/>
    <s v="(주)광우"/>
    <d v="2023-06-30T00:00:00"/>
    <s v="20230630-7033-2"/>
    <s v="3/24일자 매출대금 회수"/>
    <x v="1"/>
    <x v="1244"/>
  </r>
  <r>
    <x v="82"/>
    <x v="82"/>
    <s v="주식회사 텔라움"/>
    <d v="2023-06-30T00:00:00"/>
    <s v="20230630-7033-5"/>
    <s v="5/31일자 매출대금 회수"/>
    <x v="1"/>
    <x v="2799"/>
  </r>
  <r>
    <x v="82"/>
    <x v="82"/>
    <s v="엠피온 주식회사(MPEON.,LTD)"/>
    <d v="2023-06-30T00:00:00"/>
    <s v="20230630-7034-2"/>
    <s v="4/25일자 매출대금 회수"/>
    <x v="1"/>
    <x v="3322"/>
  </r>
  <r>
    <x v="82"/>
    <x v="82"/>
    <s v="세미라이트"/>
    <d v="2023-06-30T00:00:00"/>
    <s v="20230630-7034-4"/>
    <s v="5/25,6/23일자 매출대금 회수"/>
    <x v="1"/>
    <x v="364"/>
  </r>
  <r>
    <x v="82"/>
    <x v="82"/>
    <s v="주식회사 레이닉스"/>
    <d v="2023-06-30T00:00:00"/>
    <s v="20230630-7034-6"/>
    <s v="5/25일자 매출대금 회수"/>
    <x v="1"/>
    <x v="694"/>
  </r>
  <r>
    <x v="82"/>
    <x v="82"/>
    <s v="카오스(주)"/>
    <d v="2023-06-30T00:00:00"/>
    <s v="20230630-7035-2"/>
    <s v="2월잔금 매출대금 회수"/>
    <x v="1"/>
    <x v="3323"/>
  </r>
  <r>
    <x v="82"/>
    <x v="82"/>
    <s v="한화에어로스페이스(주)"/>
    <d v="2023-06-30T00:00:00"/>
    <s v="20230630-7035-4"/>
    <s v="6/20일자 매출대금 회수"/>
    <x v="1"/>
    <x v="3324"/>
  </r>
  <r>
    <x v="82"/>
    <x v="82"/>
    <s v="(주)오상헬스케어"/>
    <d v="2023-06-30T00:00:00"/>
    <s v="20230630-7035-6"/>
    <s v="5/25일자 매출대금 회수"/>
    <x v="1"/>
    <x v="3325"/>
  </r>
  <r>
    <x v="82"/>
    <x v="82"/>
    <s v="DK전자"/>
    <d v="2023-06-30T00:00:00"/>
    <s v="20230630-7036-2"/>
    <s v="5/25일자 매출대금 회수"/>
    <x v="1"/>
    <x v="3326"/>
  </r>
  <r>
    <x v="82"/>
    <x v="82"/>
    <s v="(주)세영기술"/>
    <d v="2023-06-30T00:00:00"/>
    <s v="20230630-7036-4"/>
    <s v="5/25일자 매출대금 회수"/>
    <x v="1"/>
    <x v="3327"/>
  </r>
  <r>
    <x v="82"/>
    <x v="82"/>
    <s v="현대무벡스 주식회사"/>
    <d v="2023-06-30T00:00:00"/>
    <s v="20230630-7036-6"/>
    <s v="5월분 매출대금 회수"/>
    <x v="1"/>
    <x v="3328"/>
  </r>
  <r>
    <x v="82"/>
    <x v="82"/>
    <s v="건흥전기(주)"/>
    <d v="2023-06-30T00:00:00"/>
    <s v="20230630-7037-2"/>
    <s v="2월분 매출대금 회수"/>
    <x v="1"/>
    <x v="3329"/>
  </r>
  <r>
    <x v="82"/>
    <x v="82"/>
    <s v="계림이엔티"/>
    <d v="2023-06-30T00:00:00"/>
    <s v="20230630-7037-5"/>
    <s v="5/31일자 매출대금 회수"/>
    <x v="1"/>
    <x v="3330"/>
  </r>
  <r>
    <x v="82"/>
    <x v="82"/>
    <s v="신성시스템"/>
    <d v="2023-07-04T00:00:00"/>
    <s v="20230704-6001-3"/>
    <s v="OES3259-BR-2145S-G90L01 외"/>
    <x v="380"/>
    <x v="0"/>
  </r>
  <r>
    <x v="82"/>
    <x v="82"/>
    <s v="하나로엠지엠(주)"/>
    <d v="2023-07-05T00:00:00"/>
    <s v="20230705-6001-3"/>
    <s v="OAS-3008HD-SD-B 외"/>
    <x v="357"/>
    <x v="0"/>
  </r>
  <r>
    <x v="82"/>
    <x v="82"/>
    <s v="주식회사 송백이엔에스"/>
    <d v="2023-07-05T00:00:00"/>
    <s v="20230705-6002-3"/>
    <s v="코팅액(KJR-9022)"/>
    <x v="625"/>
    <x v="0"/>
  </r>
  <r>
    <x v="82"/>
    <x v="82"/>
    <s v="(주)헤르메스전자"/>
    <d v="2023-07-05T00:00:00"/>
    <s v="20230705-6003-3"/>
    <s v="IC(LM2904DT)"/>
    <x v="483"/>
    <x v="0"/>
  </r>
  <r>
    <x v="82"/>
    <x v="82"/>
    <s v="주식회사 아이로보"/>
    <d v="2023-07-05T00:00:00"/>
    <s v="20230705-7004-2"/>
    <s v="5/25일자 매출대금 회수"/>
    <x v="1"/>
    <x v="3331"/>
  </r>
  <r>
    <x v="82"/>
    <x v="82"/>
    <s v="신성시스템"/>
    <d v="2023-07-07T00:00:00"/>
    <s v="20230707-6001-3"/>
    <s v="CABLE(POWER-02) 외"/>
    <x v="66"/>
    <x v="0"/>
  </r>
  <r>
    <x v="82"/>
    <x v="82"/>
    <s v="주식회사 티솔루션 평택사업소"/>
    <d v="2023-07-08T00:00:00"/>
    <s v="20230708-6001-3"/>
    <s v="OES3259-BR-2045-G02L01 외"/>
    <x v="380"/>
    <x v="0"/>
  </r>
  <r>
    <x v="82"/>
    <x v="82"/>
    <s v="다복테크"/>
    <d v="2023-07-08T00:00:00"/>
    <s v="20230708-6002-3"/>
    <s v="OES3259-BR-2045S-G02L01 외"/>
    <x v="452"/>
    <x v="0"/>
  </r>
  <r>
    <x v="82"/>
    <x v="82"/>
    <s v="다복테크"/>
    <d v="2023-07-10T00:00:00"/>
    <s v="20230710-7018-2"/>
    <s v="7/8일자 매출대금 회수"/>
    <x v="1"/>
    <x v="413"/>
  </r>
  <r>
    <x v="82"/>
    <x v="82"/>
    <s v="자이에스앤디(주)"/>
    <d v="2023-07-10T00:00:00"/>
    <s v="20230710-7018-4"/>
    <s v="6/7일자 매출대금 회수"/>
    <x v="1"/>
    <x v="491"/>
  </r>
  <r>
    <x v="82"/>
    <x v="82"/>
    <s v="한화시스템(주)"/>
    <d v="2023-07-10T00:00:00"/>
    <s v="20230710-7018-6"/>
    <s v="6/30일자 매출대금 회수"/>
    <x v="1"/>
    <x v="3332"/>
  </r>
  <r>
    <x v="82"/>
    <x v="82"/>
    <s v="엘지전자(주)"/>
    <d v="2023-07-10T00:00:00"/>
    <s v="20230710-7019-2"/>
    <s v="6월분 매출대금 회수"/>
    <x v="1"/>
    <x v="3333"/>
  </r>
  <r>
    <x v="82"/>
    <x v="82"/>
    <s v="(주)오디쎄미"/>
    <d v="2023-07-10T00:00:00"/>
    <s v="20230710-7019-4"/>
    <s v="4월분 매출대금 회수"/>
    <x v="1"/>
    <x v="3334"/>
  </r>
  <r>
    <x v="82"/>
    <x v="82"/>
    <s v="(주)하나반도체"/>
    <d v="2023-07-10T00:00:00"/>
    <s v="20230710-7019-6"/>
    <s v="4/25일자 매출대금 회수"/>
    <x v="1"/>
    <x v="3178"/>
  </r>
  <r>
    <x v="82"/>
    <x v="82"/>
    <s v="달슨(Dahlson)"/>
    <d v="2023-07-10T00:00:00"/>
    <s v="20230710-7020-3"/>
    <s v="5월일부 매출대금 회수"/>
    <x v="1"/>
    <x v="3335"/>
  </r>
  <r>
    <x v="82"/>
    <x v="82"/>
    <s v="대한엘리베이터 주식회사"/>
    <d v="2023-07-11T00:00:00"/>
    <s v="20230711-6001-3"/>
    <s v="OES3259-AR-2045-G01L01 외"/>
    <x v="452"/>
    <x v="0"/>
  </r>
  <r>
    <x v="82"/>
    <x v="82"/>
    <s v="(주)디앤비"/>
    <d v="2023-07-11T00:00:00"/>
    <s v="20230711-6002-3"/>
    <s v="2C-PD-IR 외"/>
    <x v="1456"/>
    <x v="0"/>
  </r>
  <r>
    <x v="82"/>
    <x v="82"/>
    <s v="에스트래픽(주)"/>
    <d v="2023-07-11T00:00:00"/>
    <s v="20230711-6003-3"/>
    <s v="MTS SLIM ANTENNA-G2"/>
    <x v="1377"/>
    <x v="0"/>
  </r>
  <r>
    <x v="82"/>
    <x v="82"/>
    <s v="대한엘리베이터 주식회사"/>
    <d v="2023-07-12T00:00:00"/>
    <s v="20230712-7002-2"/>
    <s v="7/11일자 매출대금 회수"/>
    <x v="1"/>
    <x v="413"/>
  </r>
  <r>
    <x v="82"/>
    <x v="82"/>
    <s v="신성시스템"/>
    <d v="2023-07-12T00:00:00"/>
    <s v="20230712-7002-5"/>
    <s v="7월분 매출대금 회수"/>
    <x v="1"/>
    <x v="166"/>
  </r>
  <r>
    <x v="82"/>
    <x v="82"/>
    <s v="하나로엠지엠(주)"/>
    <d v="2023-07-13T00:00:00"/>
    <s v="20230713-7001-2"/>
    <s v="7/5일자 매출대금 회수"/>
    <x v="1"/>
    <x v="286"/>
  </r>
  <r>
    <x v="82"/>
    <x v="82"/>
    <s v="현대엘리베이터(주)"/>
    <d v="2023-07-14T00:00:00"/>
    <s v="20230714-7002-2"/>
    <s v="5/15일자 매출대금 회수"/>
    <x v="1"/>
    <x v="3336"/>
  </r>
  <r>
    <x v="82"/>
    <x v="82"/>
    <s v="주식회사현대엠아이비인터내셔널"/>
    <d v="2023-07-14T00:00:00"/>
    <s v="20230714-7002-4"/>
    <s v="4/25일자 매출대금 회수"/>
    <x v="1"/>
    <x v="3337"/>
  </r>
  <r>
    <x v="82"/>
    <x v="82"/>
    <s v="주식회사 마운트지앤디"/>
    <d v="2023-07-14T00:00:00"/>
    <s v="20230714-7002-6"/>
    <s v="5/15일자 매출대금 회수"/>
    <x v="1"/>
    <x v="3338"/>
  </r>
  <r>
    <x v="82"/>
    <x v="82"/>
    <s v="(주)서브원"/>
    <d v="2023-07-14T00:00:00"/>
    <s v="20230714-7003-2"/>
    <s v="5/15일자 매출대금 회수"/>
    <x v="1"/>
    <x v="3339"/>
  </r>
  <r>
    <x v="82"/>
    <x v="82"/>
    <s v="(주)비콘웨이브"/>
    <d v="2023-07-14T00:00:00"/>
    <s v="20230714-7003-5"/>
    <s v="5/25일자 매출대금 회수"/>
    <x v="1"/>
    <x v="3254"/>
  </r>
  <r>
    <x v="82"/>
    <x v="82"/>
    <s v="현대엘리베이터(주)"/>
    <d v="2023-07-15T00:00:00"/>
    <s v="20230715-6001-3"/>
    <s v="OES3259-AR-2045S-G01L01 외"/>
    <x v="1409"/>
    <x v="0"/>
  </r>
  <r>
    <x v="82"/>
    <x v="82"/>
    <s v="스카이시티자이 입주자대표회의"/>
    <d v="2023-07-15T00:00:00"/>
    <s v="20230715-6003-3"/>
    <s v="A/S"/>
    <x v="70"/>
    <x v="0"/>
  </r>
  <r>
    <x v="82"/>
    <x v="82"/>
    <s v="주식회사 마운트지앤디"/>
    <d v="2023-07-15T00:00:00"/>
    <s v="20230715-6005-3"/>
    <s v="OES3259-AR-2045S-G01L01 외"/>
    <x v="1408"/>
    <x v="0"/>
  </r>
  <r>
    <x v="82"/>
    <x v="82"/>
    <s v="(주)서브원"/>
    <d v="2023-07-15T00:00:00"/>
    <s v="20230715-6007-3"/>
    <s v="OL44GLF-4CH-RC"/>
    <x v="1410"/>
    <x v="0"/>
  </r>
  <r>
    <x v="82"/>
    <x v="82"/>
    <s v="달슨(Dahlson)"/>
    <d v="2023-07-17T00:00:00"/>
    <s v="20230717-7021-2"/>
    <s v="5월잔금 매출대금 회수"/>
    <x v="1"/>
    <x v="3340"/>
  </r>
  <r>
    <x v="82"/>
    <x v="82"/>
    <s v="동일테크주식회사"/>
    <d v="2023-07-17T00:00:00"/>
    <s v="20230717-7021-4"/>
    <s v="5/25일자 매출대금 회수"/>
    <x v="1"/>
    <x v="3223"/>
  </r>
  <r>
    <x v="82"/>
    <x v="82"/>
    <s v="승우엘테크"/>
    <d v="2023-07-18T00:00:00"/>
    <s v="20230718-6001-3"/>
    <s v="OES3259-BR-2045-CO_L 외"/>
    <x v="601"/>
    <x v="0"/>
  </r>
  <r>
    <x v="82"/>
    <x v="82"/>
    <s v="스카이시티자이 입주자대표회의"/>
    <d v="2023-07-19T00:00:00"/>
    <s v="20230719-6001-3"/>
    <s v="CABLE(POWER-02) 외"/>
    <x v="483"/>
    <x v="0"/>
  </r>
  <r>
    <x v="82"/>
    <x v="82"/>
    <s v="엘지전자(주)"/>
    <d v="2023-07-19T00:00:00"/>
    <s v="20230719-6003-3"/>
    <s v="세라믹 형광체 휠"/>
    <x v="786"/>
    <x v="0"/>
  </r>
  <r>
    <x v="82"/>
    <x v="82"/>
    <s v="(주)에스에이텍"/>
    <d v="2023-07-19T00:00:00"/>
    <s v="20230719-6004-3"/>
    <s v="OAS-2064HD-SA1-B 외"/>
    <x v="4972"/>
    <x v="0"/>
  </r>
  <r>
    <x v="82"/>
    <x v="82"/>
    <s v="엘지전자(주)"/>
    <d v="2023-07-19T00:00:00"/>
    <s v="20230719-6005-3"/>
    <s v="Al Wheel"/>
    <x v="4973"/>
    <x v="0"/>
  </r>
  <r>
    <x v="82"/>
    <x v="82"/>
    <s v="전라북도 완주군"/>
    <d v="2023-07-19T00:00:00"/>
    <s v="20230719-6007-3"/>
    <s v="ODTLP-050-57K(E)"/>
    <x v="1317"/>
    <x v="0"/>
  </r>
  <r>
    <x v="82"/>
    <x v="82"/>
    <s v="진우에이티에스 주식회사"/>
    <d v="2023-07-20T00:00:00"/>
    <s v="20230720-6001-3"/>
    <s v="OAS-2064HD-C1-T"/>
    <x v="4974"/>
    <x v="0"/>
  </r>
  <r>
    <x v="82"/>
    <x v="82"/>
    <s v="진우에이티에스 주식회사"/>
    <d v="2023-07-20T00:00:00"/>
    <s v="20230720-6002-3"/>
    <s v="ETCS1800-발광 단자대 ASS`Y"/>
    <x v="66"/>
    <x v="0"/>
  </r>
  <r>
    <x v="82"/>
    <x v="82"/>
    <s v="현승엘레베이터주식회사"/>
    <d v="2023-07-20T00:00:00"/>
    <s v="20230720-6004-3"/>
    <s v="OES3259-BR-2045-G02L01 외"/>
    <x v="380"/>
    <x v="0"/>
  </r>
  <r>
    <x v="82"/>
    <x v="82"/>
    <s v="부안군청"/>
    <d v="2023-07-20T00:00:00"/>
    <s v="20230720-6006-3"/>
    <s v="ODTHP-OU150-57K(W)"/>
    <x v="1320"/>
    <x v="0"/>
  </r>
  <r>
    <x v="82"/>
    <x v="82"/>
    <s v="부안군청"/>
    <d v="2023-07-20T00:00:00"/>
    <s v="20230720-6007-2"/>
    <s v="ODTSF-50S4-57KB(S)"/>
    <x v="4975"/>
    <x v="0"/>
  </r>
  <r>
    <x v="82"/>
    <x v="82"/>
    <s v="부안군청"/>
    <d v="2023-07-20T00:00:00"/>
    <s v="20230720-6007-5"/>
    <s v="ODTSF-50S4-57KB(S)"/>
    <x v="4976"/>
    <x v="0"/>
  </r>
  <r>
    <x v="82"/>
    <x v="82"/>
    <s v="현승엘레베이터주식회사"/>
    <d v="2023-07-20T00:00:00"/>
    <s v="20230720-7005-2"/>
    <s v="7/20일자 매출대금 회수"/>
    <x v="1"/>
    <x v="291"/>
  </r>
  <r>
    <x v="82"/>
    <x v="82"/>
    <s v="DK전자"/>
    <d v="2023-07-25T00:00:00"/>
    <s v="20230725-6001-3"/>
    <s v="OL375KLB 외"/>
    <x v="1389"/>
    <x v="0"/>
  </r>
  <r>
    <x v="82"/>
    <x v="82"/>
    <s v="(주)세영기술"/>
    <d v="2023-07-25T00:00:00"/>
    <s v="20230725-6002-3"/>
    <s v="OL87NLD-R4SL 외"/>
    <x v="1418"/>
    <x v="0"/>
  </r>
  <r>
    <x v="82"/>
    <x v="82"/>
    <s v="천지인메디칼"/>
    <d v="2023-07-25T00:00:00"/>
    <s v="20230725-6003-3"/>
    <s v="OP20M2-3 외"/>
    <x v="1457"/>
    <x v="0"/>
  </r>
  <r>
    <x v="82"/>
    <x v="82"/>
    <s v="주식회사 창조테크놀러지"/>
    <d v="2023-07-25T00:00:00"/>
    <s v="20230725-6004-3"/>
    <s v="OP16NF 외"/>
    <x v="1378"/>
    <x v="0"/>
  </r>
  <r>
    <x v="82"/>
    <x v="82"/>
    <s v="(주)오상헬스케어"/>
    <d v="2023-07-25T00:00:00"/>
    <s v="20230725-6005-3"/>
    <s v="OGR-102P 외"/>
    <x v="1391"/>
    <x v="0"/>
  </r>
  <r>
    <x v="82"/>
    <x v="82"/>
    <s v="주식회사현대엠아이비인터내셔널"/>
    <d v="2023-07-25T00:00:00"/>
    <s v="20230725-6006-3"/>
    <s v="OPI30CFF-B(S)"/>
    <x v="362"/>
    <x v="0"/>
  </r>
  <r>
    <x v="82"/>
    <x v="82"/>
    <s v="(주)하나반도체"/>
    <d v="2023-07-25T00:00:00"/>
    <s v="20230725-6007-3"/>
    <s v="OL87MLF-K 외"/>
    <x v="527"/>
    <x v="0"/>
  </r>
  <r>
    <x v="82"/>
    <x v="82"/>
    <s v="엠피온 주식회사(MPEON.,LTD)"/>
    <d v="2023-07-25T00:00:00"/>
    <s v="20230725-6008-2"/>
    <s v="OL85NLD-R4"/>
    <x v="4977"/>
    <x v="0"/>
  </r>
  <r>
    <x v="82"/>
    <x v="82"/>
    <s v="엠피온 주식회사(MPEON.,LTD)"/>
    <d v="2023-07-25T00:00:00"/>
    <s v="20230725-6008-5"/>
    <s v="OL85NLD-R4"/>
    <x v="4978"/>
    <x v="0"/>
  </r>
  <r>
    <x v="82"/>
    <x v="82"/>
    <s v="(주)비콘웨이브"/>
    <d v="2023-07-25T00:00:00"/>
    <s v="20230725-6009-3"/>
    <s v="OL94KLA 외"/>
    <x v="1416"/>
    <x v="0"/>
  </r>
  <r>
    <x v="82"/>
    <x v="82"/>
    <s v="계림이엔티"/>
    <d v="2023-07-25T00:00:00"/>
    <s v="20230725-6010-3"/>
    <s v="OGT-201T 외"/>
    <x v="1395"/>
    <x v="0"/>
  </r>
  <r>
    <x v="82"/>
    <x v="82"/>
    <s v="(주)오디쎄미"/>
    <d v="2023-07-25T00:00:00"/>
    <s v="20230725-6011-2"/>
    <s v="CHIP(OSD1109)_300㎛"/>
    <x v="4979"/>
    <x v="0"/>
  </r>
  <r>
    <x v="82"/>
    <x v="82"/>
    <s v="(주)오디쎄미"/>
    <d v="2023-07-25T00:00:00"/>
    <s v="20230725-6011-5"/>
    <s v="CHIP(OSD1109)_300㎛"/>
    <x v="4980"/>
    <x v="0"/>
  </r>
  <r>
    <x v="82"/>
    <x v="82"/>
    <s v="(주)스마트비전"/>
    <d v="2023-07-25T00:00:00"/>
    <s v="20230725-6013-3"/>
    <s v="CX-4032HD-I1-R 외"/>
    <x v="307"/>
    <x v="0"/>
  </r>
  <r>
    <x v="82"/>
    <x v="82"/>
    <s v="(주)스마트비전"/>
    <d v="2023-07-25T00:00:00"/>
    <s v="20230725-6014-3"/>
    <s v="CX-4032HD-J2-B 외"/>
    <x v="307"/>
    <x v="0"/>
  </r>
  <r>
    <x v="82"/>
    <x v="82"/>
    <s v="(주)스마트비전"/>
    <d v="2023-07-25T00:00:00"/>
    <s v="20230725-6015-3"/>
    <s v="OAS-2064HD-C1-R 외"/>
    <x v="307"/>
    <x v="0"/>
  </r>
  <r>
    <x v="82"/>
    <x v="82"/>
    <s v="주식회사 창조테크놀러지"/>
    <d v="2023-07-25T00:00:00"/>
    <s v="20230725-7036-2"/>
    <s v="6/23일자 매출대금 회수"/>
    <x v="1"/>
    <x v="3341"/>
  </r>
  <r>
    <x v="82"/>
    <x v="82"/>
    <s v="주식회사 티솔루션 평택사업소"/>
    <d v="2023-07-25T00:00:00"/>
    <s v="20230725-7036-6"/>
    <s v="7/8일자 매출대금 회수"/>
    <x v="1"/>
    <x v="291"/>
  </r>
  <r>
    <x v="82"/>
    <x v="82"/>
    <s v="(주)아이마켓코리아"/>
    <d v="2023-07-25T00:00:00"/>
    <s v="20230725-7038-2"/>
    <s v="5/31일자 매출대금 회수"/>
    <x v="1"/>
    <x v="3342"/>
  </r>
  <r>
    <x v="82"/>
    <x v="82"/>
    <s v="(주)에스에이텍"/>
    <d v="2023-07-26T00:00:00"/>
    <s v="20230726-6002-3"/>
    <s v="OAS-2064HD-SA1-B 외"/>
    <x v="4981"/>
    <x v="0"/>
  </r>
  <r>
    <x v="82"/>
    <x v="82"/>
    <s v="전라북도 완주군"/>
    <d v="2023-07-26T00:00:00"/>
    <s v="20230726-7005-2"/>
    <s v="7/19일자 매출대금 회수"/>
    <x v="1"/>
    <x v="3343"/>
  </r>
  <r>
    <x v="82"/>
    <x v="82"/>
    <s v="다복테크"/>
    <d v="2023-07-27T00:00:00"/>
    <s v="20230727-6001-3"/>
    <s v="OES3259-BR-2045S-G29L90 외"/>
    <x v="452"/>
    <x v="0"/>
  </r>
  <r>
    <x v="82"/>
    <x v="82"/>
    <s v="울산한국엘리베이터주식회사"/>
    <d v="2023-07-27T00:00:00"/>
    <s v="20230727-6002-3"/>
    <s v="OES3259-BR-2045-G02L01 외"/>
    <x v="380"/>
    <x v="0"/>
  </r>
  <r>
    <x v="82"/>
    <x v="82"/>
    <s v="주식회사 케이엘에스티"/>
    <d v="2023-07-27T00:00:00"/>
    <s v="20230727-6003-3"/>
    <s v="ODTLM-064CF-16B4(N)"/>
    <x v="1393"/>
    <x v="0"/>
  </r>
  <r>
    <x v="82"/>
    <x v="82"/>
    <s v="순창군청"/>
    <d v="2023-07-27T00:00:00"/>
    <s v="20230727-6006-3"/>
    <s v="ODTFL-0640E157K(V2) 외"/>
    <x v="1343"/>
    <x v="0"/>
  </r>
  <r>
    <x v="82"/>
    <x v="82"/>
    <s v="(주)헤르메스전자"/>
    <d v="2023-07-27T00:00:00"/>
    <s v="20230727-7003-6"/>
    <s v="7/5일자 매출대금 회수"/>
    <x v="1"/>
    <x v="495"/>
  </r>
  <r>
    <x v="82"/>
    <x v="82"/>
    <s v="주식회사 송백이엔에스"/>
    <d v="2023-07-27T00:00:00"/>
    <s v="20230727-7008-2"/>
    <s v="7/5일자 매출대금 회수"/>
    <x v="1"/>
    <x v="635"/>
  </r>
  <r>
    <x v="82"/>
    <x v="82"/>
    <s v="미래산업(주)"/>
    <d v="2023-07-27T00:00:00"/>
    <s v="20230727-7008-4"/>
    <s v="5/31일자 매출대금 회수"/>
    <x v="1"/>
    <x v="3344"/>
  </r>
  <r>
    <x v="82"/>
    <x v="82"/>
    <s v="건흥전기(주)"/>
    <d v="2023-07-27T00:00:00"/>
    <s v="20230727-7009-2"/>
    <s v="3월분 매출대금 회수"/>
    <x v="1"/>
    <x v="3345"/>
  </r>
  <r>
    <x v="82"/>
    <x v="82"/>
    <s v="(주)하나반도체"/>
    <d v="2023-07-28T00:00:00"/>
    <s v="20230728-7003-2"/>
    <s v="5월,6월일부 매출대금 회수"/>
    <x v="1"/>
    <x v="504"/>
  </r>
  <r>
    <x v="82"/>
    <x v="82"/>
    <s v="부안군청"/>
    <d v="2023-07-28T00:00:00"/>
    <s v="20230728-7003-4"/>
    <s v="7/20일자 매출대금 회수"/>
    <x v="1"/>
    <x v="3346"/>
  </r>
  <r>
    <x v="82"/>
    <x v="82"/>
    <s v="(주)협성사"/>
    <d v="2023-07-28T00:00:00"/>
    <s v="20230728-7003-6"/>
    <s v="6/23일자 매출대금 회수"/>
    <x v="1"/>
    <x v="926"/>
  </r>
  <r>
    <x v="82"/>
    <x v="82"/>
    <s v="(주)오상헬스케어"/>
    <d v="2023-07-28T00:00:00"/>
    <s v="20230728-7004-2"/>
    <s v="6/23일자 매출대금 회수"/>
    <x v="1"/>
    <x v="3347"/>
  </r>
  <r>
    <x v="82"/>
    <x v="82"/>
    <s v="DK전자"/>
    <d v="2023-07-28T00:00:00"/>
    <s v="20230728-7004-4"/>
    <s v="6/23일자 매출대금 회수"/>
    <x v="1"/>
    <x v="3348"/>
  </r>
  <r>
    <x v="82"/>
    <x v="82"/>
    <s v="주식회사 마운트지앤디"/>
    <d v="2023-07-28T00:00:00"/>
    <s v="20230728-7005-2"/>
    <s v="5/31일자 매출대금 회수"/>
    <x v="1"/>
    <x v="3349"/>
  </r>
  <r>
    <x v="82"/>
    <x v="82"/>
    <s v="현대엘리베이터(주)"/>
    <d v="2023-07-28T00:00:00"/>
    <s v="20230728-7005-4"/>
    <s v="5/31일자 매출대금 회수"/>
    <x v="1"/>
    <x v="3350"/>
  </r>
  <r>
    <x v="82"/>
    <x v="82"/>
    <s v="씨마텍"/>
    <d v="2023-07-30T00:00:00"/>
    <s v="20230730-7001-2"/>
    <s v="6/30일자 매출대금 회수"/>
    <x v="1"/>
    <x v="3351"/>
  </r>
  <r>
    <x v="82"/>
    <x v="82"/>
    <s v="달슨(Dahlson)"/>
    <d v="2023-07-31T00:00:00"/>
    <s v="20230731-6001-3"/>
    <s v="OMP-A504(U TYPE)-C0.10 외"/>
    <x v="1411"/>
    <x v="0"/>
  </r>
  <r>
    <x v="82"/>
    <x v="82"/>
    <s v="현대무벡스 주식회사"/>
    <d v="2023-07-31T00:00:00"/>
    <s v="20230731-6002-3"/>
    <s v="OMP-A821"/>
    <x v="4925"/>
    <x v="0"/>
  </r>
  <r>
    <x v="82"/>
    <x v="82"/>
    <s v="현대무벡스 주식회사"/>
    <d v="2023-07-31T00:00:00"/>
    <s v="20230731-6003-3"/>
    <s v="OMP-A821"/>
    <x v="4943"/>
    <x v="0"/>
  </r>
  <r>
    <x v="82"/>
    <x v="82"/>
    <s v="현대무벡스 주식회사"/>
    <d v="2023-07-31T00:00:00"/>
    <s v="20230731-6004-3"/>
    <s v="SLC-10012-SA-A 외"/>
    <x v="4933"/>
    <x v="0"/>
  </r>
  <r>
    <x v="82"/>
    <x v="82"/>
    <s v="카오스(주)"/>
    <d v="2023-07-31T00:00:00"/>
    <s v="20230731-6005-3"/>
    <s v="OTD06KLA-1 외"/>
    <x v="1552"/>
    <x v="0"/>
  </r>
  <r>
    <x v="82"/>
    <x v="82"/>
    <s v="주식회사 텔라움"/>
    <d v="2023-07-31T00:00:00"/>
    <s v="20230731-6006-3"/>
    <s v="ODTLM-096CF-16A31(N)-T 외"/>
    <x v="1066"/>
    <x v="0"/>
  </r>
  <r>
    <x v="82"/>
    <x v="82"/>
    <s v="씨마텍"/>
    <d v="2023-07-31T00:00:00"/>
    <s v="20230731-6007-3"/>
    <s v="ODTLM-048CF-16B1(N) 외"/>
    <x v="4982"/>
    <x v="0"/>
  </r>
  <r>
    <x v="82"/>
    <x v="82"/>
    <s v="미래산업(주)"/>
    <d v="2023-07-31T00:00:00"/>
    <s v="20230731-6008-3"/>
    <s v="OAS-2624SD/L-WY-CON"/>
    <x v="1441"/>
    <x v="0"/>
  </r>
  <r>
    <x v="82"/>
    <x v="82"/>
    <s v="현대무벡스 주식회사"/>
    <d v="2023-07-31T00:00:00"/>
    <s v="20230731-6009-3"/>
    <s v="OMP-A801"/>
    <x v="166"/>
    <x v="0"/>
  </r>
  <r>
    <x v="82"/>
    <x v="82"/>
    <s v="현대엘리베이터(주)"/>
    <d v="2023-07-31T00:00:00"/>
    <s v="20230731-6010-3"/>
    <s v="OES3259-BR-2245S-G90L01 외"/>
    <x v="1450"/>
    <x v="0"/>
  </r>
  <r>
    <x v="82"/>
    <x v="82"/>
    <s v="주식회사 마운트지앤디"/>
    <d v="2023-07-31T00:00:00"/>
    <s v="20230731-6011-2"/>
    <s v="OES3259-AR-2245S-G90L01 외"/>
    <x v="4983"/>
    <x v="0"/>
  </r>
  <r>
    <x v="82"/>
    <x v="82"/>
    <s v="주식회사 마운트지앤디"/>
    <d v="2023-07-31T00:00:00"/>
    <s v="20230731-6011-5"/>
    <s v="OES3259-AR-2245S-G90L01 외"/>
    <x v="4775"/>
    <x v="0"/>
  </r>
  <r>
    <x v="82"/>
    <x v="82"/>
    <s v="(주)아이마켓코리아"/>
    <d v="2023-07-31T00:00:00"/>
    <s v="20230731-6012-3"/>
    <s v="ORI1210AS 외"/>
    <x v="4984"/>
    <x v="0"/>
  </r>
  <r>
    <x v="82"/>
    <x v="82"/>
    <s v="한화에어로스페이스(주)"/>
    <d v="2023-07-31T00:00:00"/>
    <s v="20230731-6014-3"/>
    <s v="OPI14CFF-H 외"/>
    <x v="1352"/>
    <x v="0"/>
  </r>
  <r>
    <x v="82"/>
    <x v="82"/>
    <s v="한화시스템(주)"/>
    <d v="2023-07-31T00:00:00"/>
    <s v="20230731-6015-3"/>
    <s v="KUH-LWR"/>
    <x v="1351"/>
    <x v="0"/>
  </r>
  <r>
    <x v="82"/>
    <x v="82"/>
    <s v="엠피온 주식회사(MPEON.,LTD)"/>
    <d v="2023-07-31T00:00:00"/>
    <s v="20230731-7012-2"/>
    <s v="5/25일자 매출대금 회수"/>
    <x v="1"/>
    <x v="3352"/>
  </r>
  <r>
    <x v="82"/>
    <x v="82"/>
    <s v="미래일 주식회사"/>
    <d v="2023-07-31T00:00:00"/>
    <s v="20230731-7012-4"/>
    <s v="6/21일자 매출대금 회수"/>
    <x v="1"/>
    <x v="3353"/>
  </r>
  <r>
    <x v="82"/>
    <x v="82"/>
    <s v="스카이시티자이 입주자대표회의"/>
    <d v="2023-07-31T00:00:00"/>
    <s v="20230731-7012-6"/>
    <s v="7월분 매출대금 회수"/>
    <x v="1"/>
    <x v="166"/>
  </r>
  <r>
    <x v="82"/>
    <x v="82"/>
    <s v="금강테크(주)"/>
    <d v="2023-07-31T00:00:00"/>
    <s v="20230731-7013-2"/>
    <s v="6월분 매출대금 회수"/>
    <x v="1"/>
    <x v="3354"/>
  </r>
  <r>
    <x v="82"/>
    <x v="82"/>
    <s v="울산한국엘리베이터주식회사"/>
    <d v="2023-07-31T00:00:00"/>
    <s v="20230731-7013-4"/>
    <s v="7/27일자 매출대금 회수"/>
    <x v="1"/>
    <x v="291"/>
  </r>
  <r>
    <x v="82"/>
    <x v="82"/>
    <s v="카오스(주)"/>
    <d v="2023-07-31T00:00:00"/>
    <s v="20230731-7013-6"/>
    <s v="3/31일자 매출대금 회수"/>
    <x v="1"/>
    <x v="3355"/>
  </r>
  <r>
    <x v="82"/>
    <x v="82"/>
    <s v="다복테크"/>
    <d v="2023-07-31T00:00:00"/>
    <s v="20230731-7014-2"/>
    <s v="7/27일자 매출대금 회수"/>
    <x v="1"/>
    <x v="413"/>
  </r>
  <r>
    <x v="82"/>
    <x v="82"/>
    <s v="(주)에스디시스템"/>
    <d v="2023-07-31T00:00:00"/>
    <s v="20230731-7014-4"/>
    <s v="6/23일자 매출대금 회수"/>
    <x v="1"/>
    <x v="3356"/>
  </r>
  <r>
    <x v="82"/>
    <x v="82"/>
    <s v="부안군청"/>
    <d v="2023-07-31T00:00:00"/>
    <s v="20230731-7014-6"/>
    <s v="7/20일자 매출대금 회수"/>
    <x v="1"/>
    <x v="3357"/>
  </r>
  <r>
    <x v="82"/>
    <x v="82"/>
    <s v="(주)세영기술"/>
    <d v="2023-07-31T00:00:00"/>
    <s v="20230731-7015-4"/>
    <s v="6/23일자 매출대금 회수"/>
    <x v="1"/>
    <x v="2923"/>
  </r>
  <r>
    <x v="82"/>
    <x v="82"/>
    <s v="주식회사 다원일렉트론"/>
    <d v="2023-07-31T00:00:00"/>
    <s v="20230731-7015-6"/>
    <s v="6/8일자 매출대금 회수"/>
    <x v="1"/>
    <x v="3358"/>
  </r>
  <r>
    <x v="82"/>
    <x v="82"/>
    <s v="엘아이지넥스원(주)"/>
    <d v="2023-07-31T00:00:00"/>
    <s v="20230731-7016-2"/>
    <s v="5/31일자 매출대금 회수"/>
    <x v="1"/>
    <x v="3359"/>
  </r>
  <r>
    <x v="82"/>
    <x v="82"/>
    <s v="현대무벡스 주식회사"/>
    <d v="2023-07-31T00:00:00"/>
    <s v="20230731-7016-4"/>
    <s v="6/9일자 매출대금 회수"/>
    <x v="1"/>
    <x v="1632"/>
  </r>
  <r>
    <x v="82"/>
    <x v="82"/>
    <s v="(주)광우"/>
    <d v="2023-07-31T00:00:00"/>
    <s v="20230731-7017-2"/>
    <s v="4/25일자 매출대금 회수"/>
    <x v="1"/>
    <x v="1244"/>
  </r>
  <r>
    <x v="82"/>
    <x v="82"/>
    <s v="순창군청"/>
    <d v="2023-08-03T00:00:00"/>
    <s v="20230803-7003-2"/>
    <s v="7/27일자 매출대금 회수"/>
    <x v="1"/>
    <x v="3360"/>
  </r>
  <r>
    <x v="82"/>
    <x v="82"/>
    <s v="지에스엘리베이터 주식회사"/>
    <d v="2023-08-04T00:00:00"/>
    <s v="20230804-6001-3"/>
    <s v="OES3259-BR-2045-G02L01 외"/>
    <x v="53"/>
    <x v="0"/>
  </r>
  <r>
    <x v="82"/>
    <x v="82"/>
    <s v="오션엘리베이터(주)"/>
    <d v="2023-08-04T00:00:00"/>
    <s v="20230804-6003-3"/>
    <s v="OES3259-BR-2045-G02L01 외"/>
    <x v="1367"/>
    <x v="0"/>
  </r>
  <r>
    <x v="82"/>
    <x v="82"/>
    <s v="시대산업(주)"/>
    <d v="2023-08-04T00:00:00"/>
    <s v="20230804-6006-3"/>
    <s v="OES3259-AR-2045-G01L01 외"/>
    <x v="380"/>
    <x v="0"/>
  </r>
  <r>
    <x v="82"/>
    <x v="82"/>
    <s v="(주)우석AT"/>
    <d v="2023-08-07T00:00:00"/>
    <s v="20230807-7018-4"/>
    <s v="6/1일자 매출대금 회수"/>
    <x v="1"/>
    <x v="3361"/>
  </r>
  <r>
    <x v="82"/>
    <x v="82"/>
    <s v="엘지전자(주)"/>
    <d v="2023-08-09T00:00:00"/>
    <s v="20230809-6001-3"/>
    <s v="Al Wheel"/>
    <x v="1168"/>
    <x v="0"/>
  </r>
  <r>
    <x v="82"/>
    <x v="82"/>
    <s v="엘지전자(주)"/>
    <d v="2023-08-09T00:00:00"/>
    <s v="20230809-7004-2"/>
    <s v="7월분 매출대금 회수"/>
    <x v="1"/>
    <x v="3362"/>
  </r>
  <r>
    <x v="82"/>
    <x v="82"/>
    <s v="성우승강기(주)"/>
    <d v="2023-08-10T00:00:00"/>
    <s v="20230810-6003-3"/>
    <s v="OES3259-BR-2045-G02L01 외"/>
    <x v="380"/>
    <x v="0"/>
  </r>
  <r>
    <x v="82"/>
    <x v="82"/>
    <s v="한화시스템(주)"/>
    <d v="2023-08-10T00:00:00"/>
    <s v="20230810-7007-2"/>
    <s v="7/31일자 매출대금 회수"/>
    <x v="1"/>
    <x v="3363"/>
  </r>
  <r>
    <x v="82"/>
    <x v="82"/>
    <s v="한화에어로스페이스(주)"/>
    <d v="2023-08-10T00:00:00"/>
    <s v="20230810-7007-4"/>
    <s v="7/31일자 매출대금 회수"/>
    <x v="1"/>
    <x v="3364"/>
  </r>
  <r>
    <x v="82"/>
    <x v="82"/>
    <s v="달슨(Dahlson)"/>
    <d v="2023-08-10T00:00:00"/>
    <s v="20230810-7007-6"/>
    <s v="6월분 매출대금 회수"/>
    <x v="1"/>
    <x v="3365"/>
  </r>
  <r>
    <x v="82"/>
    <x v="82"/>
    <s v="(주)아트웨어"/>
    <d v="2023-08-10T00:00:00"/>
    <s v="20230810-7008-2"/>
    <s v="6/31일자 매출대금 회수"/>
    <x v="1"/>
    <x v="3366"/>
  </r>
  <r>
    <x v="82"/>
    <x v="82"/>
    <s v="(주)오디쎄미"/>
    <d v="2023-08-11T00:00:00"/>
    <s v="20230811-7009-2"/>
    <s v="5월분 매출대금 회수"/>
    <x v="1"/>
    <x v="3367"/>
  </r>
  <r>
    <x v="82"/>
    <x v="82"/>
    <s v="현대엘리베이터(주)"/>
    <d v="2023-08-11T00:00:00"/>
    <s v="20230811-7009-6"/>
    <s v="6/15일자 매출대금 회수"/>
    <x v="1"/>
    <x v="3368"/>
  </r>
  <r>
    <x v="82"/>
    <x v="82"/>
    <s v="주식회사 휴레브"/>
    <d v="2023-08-11T00:00:00"/>
    <s v="20230811-7010-2"/>
    <s v="6/23일자 매출대금 회수"/>
    <x v="1"/>
    <x v="3369"/>
  </r>
  <r>
    <x v="82"/>
    <x v="82"/>
    <s v="(주)비콘웨이브"/>
    <d v="2023-08-14T00:00:00"/>
    <s v="20230814-7009-2"/>
    <s v="6/23일자 매출대금 회수"/>
    <x v="1"/>
    <x v="3370"/>
  </r>
  <r>
    <x v="82"/>
    <x v="82"/>
    <s v="주식회사 마운트지앤디"/>
    <d v="2023-08-14T00:00:00"/>
    <s v="20230814-7009-4"/>
    <s v="6/15일자 매출대금 회수"/>
    <x v="1"/>
    <x v="3371"/>
  </r>
  <r>
    <x v="82"/>
    <x v="82"/>
    <s v="오션엘리베이터(주)"/>
    <d v="2023-08-14T00:00:00"/>
    <s v="20230814-7009-6"/>
    <s v="8/4일자 매출대금 회수"/>
    <x v="1"/>
    <x v="1699"/>
  </r>
  <r>
    <x v="82"/>
    <x v="82"/>
    <s v="진우에이티에스 주식회사"/>
    <d v="2023-08-14T00:00:00"/>
    <s v="20230814-7010-4"/>
    <s v="6/21일자 매출대금 회수"/>
    <x v="1"/>
    <x v="3372"/>
  </r>
  <r>
    <x v="82"/>
    <x v="82"/>
    <s v="현대엘리베이터(주)"/>
    <d v="2023-08-15T00:00:00"/>
    <s v="20230815-6001-3"/>
    <s v="OES3259-BR-2045S-G02L01(SOR) 외"/>
    <x v="1475"/>
    <x v="0"/>
  </r>
  <r>
    <x v="82"/>
    <x v="82"/>
    <s v="주식회사 마운트지앤디"/>
    <d v="2023-08-15T00:00:00"/>
    <s v="20230815-6002-3"/>
    <s v="OES3259-AR-2145S-G90L01 외"/>
    <x v="1472"/>
    <x v="0"/>
  </r>
  <r>
    <x v="82"/>
    <x v="82"/>
    <s v="주식회사현대엠아이비인터내셔널"/>
    <d v="2023-08-16T00:00:00"/>
    <s v="20230816-7017-2"/>
    <s v="5/25일자 매출대금 회수"/>
    <x v="1"/>
    <x v="3373"/>
  </r>
  <r>
    <x v="82"/>
    <x v="82"/>
    <s v="삼성엘텍"/>
    <d v="2023-08-17T00:00:00"/>
    <s v="20230817-6002-3"/>
    <s v="OES3259-BR-2045-G02L01 외"/>
    <x v="380"/>
    <x v="0"/>
  </r>
  <r>
    <x v="82"/>
    <x v="82"/>
    <s v="한화시스템(주)"/>
    <d v="2023-08-18T00:00:00"/>
    <s v="20230818-6002-3"/>
    <s v="KUH-LWR"/>
    <x v="4985"/>
    <x v="0"/>
  </r>
  <r>
    <x v="82"/>
    <x v="82"/>
    <s v="대보정보통신(경북)"/>
    <d v="2023-08-18T00:00:00"/>
    <s v="20230818-6003-3"/>
    <s v="OAS-2064HD-C1-R"/>
    <x v="870"/>
    <x v="0"/>
  </r>
  <r>
    <x v="82"/>
    <x v="82"/>
    <s v="(주)중부엘리베이터"/>
    <d v="2023-08-18T00:00:00"/>
    <s v="20230818-7002-2"/>
    <s v="8/18일자 매출대금 회수"/>
    <x v="1"/>
    <x v="291"/>
  </r>
  <r>
    <x v="82"/>
    <x v="82"/>
    <s v="(주)중부엘리베이터"/>
    <d v="2023-08-19T00:00:00"/>
    <s v="20230819-6001-3"/>
    <s v="OES3259-AR-2045-G01L01 외"/>
    <x v="380"/>
    <x v="0"/>
  </r>
  <r>
    <x v="82"/>
    <x v="82"/>
    <s v="한화에어로스페이스(주)"/>
    <d v="2023-08-20T00:00:00"/>
    <s v="20230820-6001-3"/>
    <s v="OPI14CFF-H 외"/>
    <x v="1385"/>
    <x v="0"/>
  </r>
  <r>
    <x v="82"/>
    <x v="82"/>
    <s v="진우에이티에스 주식회사"/>
    <d v="2023-08-21T00:00:00"/>
    <s v="20230821-6001-3"/>
    <s v="OAS-2064HD-SL2-A"/>
    <x v="447"/>
    <x v="0"/>
  </r>
  <r>
    <x v="82"/>
    <x v="82"/>
    <s v="전라북도 완주군"/>
    <d v="2023-08-21T00:00:00"/>
    <s v="20230821-6002-2"/>
    <s v="ODTST-75R1-57KM1(SR)"/>
    <x v="4986"/>
    <x v="0"/>
  </r>
  <r>
    <x v="82"/>
    <x v="82"/>
    <s v="전라북도 완주군"/>
    <d v="2023-08-21T00:00:00"/>
    <s v="20230821-6002-5"/>
    <s v="ODTST-75R1-57KM1(SR)"/>
    <x v="4987"/>
    <x v="0"/>
  </r>
  <r>
    <x v="82"/>
    <x v="82"/>
    <s v="주식회사 티라아트로보"/>
    <d v="2023-08-21T00:00:00"/>
    <s v="20230821-7004-2"/>
    <s v="3/31일자 매출대금 회수"/>
    <x v="1"/>
    <x v="3374"/>
  </r>
  <r>
    <x v="82"/>
    <x v="82"/>
    <s v="(주)아이트로닉스"/>
    <d v="2023-08-22T00:00:00"/>
    <s v="20230822-6001-3"/>
    <s v="CX-4032HD-I1-R 외"/>
    <x v="307"/>
    <x v="0"/>
  </r>
  <r>
    <x v="82"/>
    <x v="82"/>
    <s v="성우승강기(주)"/>
    <d v="2023-08-22T00:00:00"/>
    <s v="20230822-7012-2"/>
    <s v="8/10일자 매출대금 회수"/>
    <x v="1"/>
    <x v="291"/>
  </r>
  <r>
    <x v="82"/>
    <x v="82"/>
    <s v="엘지전자(주)"/>
    <d v="2023-08-22T00:00:00"/>
    <s v="20230822-7012-4"/>
    <s v="8/9일자 매출대금 회수"/>
    <x v="1"/>
    <x v="1670"/>
  </r>
  <r>
    <x v="82"/>
    <x v="82"/>
    <s v="주식회사 동양테크엘리베이터"/>
    <d v="2023-08-23T00:00:00"/>
    <s v="20230823-7005-2"/>
    <s v="8/23일자 매출대금 회수"/>
    <x v="1"/>
    <x v="291"/>
  </r>
  <r>
    <x v="82"/>
    <x v="82"/>
    <s v="승우엘테크"/>
    <d v="2023-08-23T00:00:00"/>
    <s v="20230823-7005-6"/>
    <s v="7/18일자 매출대금 회수"/>
    <x v="1"/>
    <x v="656"/>
  </r>
  <r>
    <x v="82"/>
    <x v="82"/>
    <s v="삼성엘텍"/>
    <d v="2023-08-23T00:00:00"/>
    <s v="20230823-7006-2"/>
    <s v="8/17일자 매출대금 회수"/>
    <x v="1"/>
    <x v="291"/>
  </r>
  <r>
    <x v="82"/>
    <x v="82"/>
    <s v="주식회사 동양테크엘리베이터"/>
    <d v="2023-08-24T00:00:00"/>
    <s v="20230824-6001-3"/>
    <s v="OES3259-BR-2045S-G02L01 외"/>
    <x v="380"/>
    <x v="0"/>
  </r>
  <r>
    <x v="82"/>
    <x v="82"/>
    <s v="(주)아이트로닉스"/>
    <d v="2023-08-24T00:00:00"/>
    <s v="20230824-6002-3"/>
    <s v="A/S"/>
    <x v="67"/>
    <x v="0"/>
  </r>
  <r>
    <x v="82"/>
    <x v="82"/>
    <s v="전라북도 완주군"/>
    <d v="2023-08-24T00:00:00"/>
    <s v="20230824-7001-2"/>
    <s v="8/21일자 매출대금 회수"/>
    <x v="1"/>
    <x v="3375"/>
  </r>
  <r>
    <x v="82"/>
    <x v="82"/>
    <s v="(주)세영기술"/>
    <d v="2023-08-25T00:00:00"/>
    <s v="20230825-6001-3"/>
    <s v="OL87NLD-R4SL 외"/>
    <x v="1452"/>
    <x v="0"/>
  </r>
  <r>
    <x v="82"/>
    <x v="82"/>
    <s v="주식회사 창조테크놀러지"/>
    <d v="2023-08-25T00:00:00"/>
    <s v="20230825-6002-3"/>
    <s v="OPU43KFF2-2"/>
    <x v="1443"/>
    <x v="0"/>
  </r>
  <r>
    <x v="82"/>
    <x v="82"/>
    <s v="엠피온 주식회사(MPEON.,LTD)"/>
    <d v="2023-08-25T00:00:00"/>
    <s v="20230825-6003-2"/>
    <s v="OL85NLD-R4"/>
    <x v="4977"/>
    <x v="0"/>
  </r>
  <r>
    <x v="82"/>
    <x v="82"/>
    <s v="엠피온 주식회사(MPEON.,LTD)"/>
    <d v="2023-08-25T00:00:00"/>
    <s v="20230825-6003-5"/>
    <s v="OL85NLD-R4"/>
    <x v="4978"/>
    <x v="0"/>
  </r>
  <r>
    <x v="82"/>
    <x v="82"/>
    <s v="(주)광우"/>
    <d v="2023-08-25T00:00:00"/>
    <s v="20230825-6004-3"/>
    <s v="OL47KLB-1"/>
    <x v="250"/>
    <x v="0"/>
  </r>
  <r>
    <x v="82"/>
    <x v="82"/>
    <s v="주식회사 휴레브"/>
    <d v="2023-08-25T00:00:00"/>
    <s v="20230825-6005-3"/>
    <s v="OP20M2-2 외"/>
    <x v="1477"/>
    <x v="0"/>
  </r>
  <r>
    <x v="82"/>
    <x v="82"/>
    <s v="(주)비콘웨이브"/>
    <d v="2023-08-25T00:00:00"/>
    <s v="20230825-6006-3"/>
    <s v="OGT-203T(L) 외"/>
    <x v="1474"/>
    <x v="0"/>
  </r>
  <r>
    <x v="82"/>
    <x v="82"/>
    <s v="(주)한영넉스"/>
    <d v="2023-08-25T00:00:00"/>
    <s v="20230825-6007-3"/>
    <s v="OL85MLF-1 외"/>
    <x v="1523"/>
    <x v="0"/>
  </r>
  <r>
    <x v="82"/>
    <x v="82"/>
    <s v="(주)오디쎄미"/>
    <d v="2023-08-25T00:00:00"/>
    <s v="20230825-6010-2"/>
    <s v="CHIP(OSD1160N)_4분할"/>
    <x v="4988"/>
    <x v="0"/>
  </r>
  <r>
    <x v="82"/>
    <x v="82"/>
    <s v="(주)오디쎄미"/>
    <d v="2023-08-25T00:00:00"/>
    <s v="20230825-6010-5"/>
    <s v="CHIP(OSD1160N)_4분할"/>
    <x v="4989"/>
    <x v="0"/>
  </r>
  <r>
    <x v="82"/>
    <x v="82"/>
    <s v="에스트래픽(주)"/>
    <d v="2023-08-25T00:00:00"/>
    <s v="20230825-7013-2"/>
    <s v="7/11일자 매출대금 회수"/>
    <x v="1"/>
    <x v="3376"/>
  </r>
  <r>
    <x v="82"/>
    <x v="82"/>
    <s v="지에스엘리베이터 주식회사"/>
    <d v="2023-08-25T00:00:00"/>
    <s v="20230825-7013-4"/>
    <s v="8/4일자 매출대금 회수"/>
    <x v="1"/>
    <x v="467"/>
  </r>
  <r>
    <x v="82"/>
    <x v="82"/>
    <s v="주식회사 창조테크놀러지"/>
    <d v="2023-08-25T00:00:00"/>
    <s v="20230825-7013-6"/>
    <s v="7/25일자 매출대금 회수"/>
    <x v="1"/>
    <x v="3377"/>
  </r>
  <r>
    <x v="82"/>
    <x v="82"/>
    <s v="동일테크주식회사"/>
    <d v="2023-08-25T00:00:00"/>
    <s v="20230825-7014-2"/>
    <s v="6/23일자 매출대금 회수"/>
    <x v="1"/>
    <x v="3223"/>
  </r>
  <r>
    <x v="82"/>
    <x v="82"/>
    <s v="(주)제일엘리베이터"/>
    <d v="2023-08-26T00:00:00"/>
    <s v="20230826-6002-3"/>
    <s v="OES3259-BR-2045-G02L01 외"/>
    <x v="1367"/>
    <x v="0"/>
  </r>
  <r>
    <x v="82"/>
    <x v="82"/>
    <s v="제일승강기 주식회사"/>
    <d v="2023-08-26T00:00:00"/>
    <s v="20230826-6003-3"/>
    <s v="OES3259-BR-2045S-G02L01 외"/>
    <x v="413"/>
    <x v="0"/>
  </r>
  <r>
    <x v="82"/>
    <x v="82"/>
    <s v="(주)스마트비전"/>
    <d v="2023-08-28T00:00:00"/>
    <s v="20230828-6001-3"/>
    <s v="ETCS1800-UPS220V ASS`Y 외"/>
    <x v="560"/>
    <x v="0"/>
  </r>
  <r>
    <x v="82"/>
    <x v="82"/>
    <s v="장수군청"/>
    <d v="2023-08-28T00:00:00"/>
    <s v="20230828-6002-3"/>
    <s v="ODTHP-OU150-57K(W) 외"/>
    <x v="1383"/>
    <x v="0"/>
  </r>
  <r>
    <x v="82"/>
    <x v="82"/>
    <s v="(주)스마트비전"/>
    <d v="2023-08-28T00:00:00"/>
    <s v="20230828-6003-3"/>
    <s v="CX-4032HD-I1-T"/>
    <x v="307"/>
    <x v="0"/>
  </r>
  <r>
    <x v="82"/>
    <x v="82"/>
    <s v="엘지전자(주)"/>
    <d v="2023-08-29T00:00:00"/>
    <s v="20230829-6001-3"/>
    <s v="P6034A-919"/>
    <x v="397"/>
    <x v="0"/>
  </r>
  <r>
    <x v="82"/>
    <x v="82"/>
    <s v="주식회사 마운트지앤디"/>
    <d v="2023-08-29T00:00:00"/>
    <s v="20230829-7003-2"/>
    <s v="6/30일자 매출대금 회수"/>
    <x v="1"/>
    <x v="3378"/>
  </r>
  <r>
    <x v="82"/>
    <x v="82"/>
    <s v="현대엘리베이터(주)"/>
    <d v="2023-08-29T00:00:00"/>
    <s v="20230829-7003-4"/>
    <s v="6/30일자 매출대금 회수"/>
    <x v="1"/>
    <x v="3379"/>
  </r>
  <r>
    <x v="82"/>
    <x v="82"/>
    <s v="장수군청"/>
    <d v="2023-08-29T00:00:00"/>
    <s v="20230829-7003-6"/>
    <s v="8/28일자 매출대금 회수"/>
    <x v="1"/>
    <x v="3380"/>
  </r>
  <r>
    <x v="82"/>
    <x v="82"/>
    <s v="제일승강기 주식회사"/>
    <d v="2023-08-29T00:00:00"/>
    <s v="20230829-7004-2"/>
    <s v="8/26일자 매출대금 회수"/>
    <x v="1"/>
    <x v="428"/>
  </r>
  <r>
    <x v="82"/>
    <x v="82"/>
    <s v="(주)아이마켓코리아"/>
    <d v="2023-08-29T00:00:00"/>
    <s v="20230829-7005-2"/>
    <s v="6/30일자 매출대금 회수"/>
    <x v="1"/>
    <x v="3381"/>
  </r>
  <r>
    <x v="82"/>
    <x v="82"/>
    <s v="효은엘리베이터(주)"/>
    <d v="2023-08-30T00:00:00"/>
    <s v="20230830-6001-3"/>
    <s v="OES3259-BR-2045S-G02L01 외"/>
    <x v="380"/>
    <x v="0"/>
  </r>
  <r>
    <x v="82"/>
    <x v="82"/>
    <s v="(주)오상헬스케어"/>
    <d v="2023-08-30T00:00:00"/>
    <s v="20230830-6002-3"/>
    <s v="OGR301P 외"/>
    <x v="1446"/>
    <x v="0"/>
  </r>
  <r>
    <x v="82"/>
    <x v="82"/>
    <s v="주식회사 텔라움"/>
    <d v="2023-08-30T00:00:00"/>
    <s v="20230830-7001-2"/>
    <s v="7/31일자 매출대금 회수"/>
    <x v="1"/>
    <x v="2799"/>
  </r>
  <r>
    <x v="82"/>
    <x v="82"/>
    <s v="한화에어로스페이스(주)"/>
    <d v="2023-08-30T00:00:00"/>
    <s v="20230830-7001-4"/>
    <s v="8/20일자 매출대금 회수"/>
    <x v="1"/>
    <x v="3382"/>
  </r>
  <r>
    <x v="82"/>
    <x v="82"/>
    <s v="계림이엔티"/>
    <d v="2023-08-31T00:00:00"/>
    <s v="20230831-6001-3"/>
    <s v="OMD-R01U 외"/>
    <x v="1459"/>
    <x v="0"/>
  </r>
  <r>
    <x v="82"/>
    <x v="82"/>
    <s v="주식회사 텔라움"/>
    <d v="2023-08-31T00:00:00"/>
    <s v="20230831-6002-3"/>
    <s v="ODTLM-096CF-16A31(N)-T 외"/>
    <x v="1440"/>
    <x v="0"/>
  </r>
  <r>
    <x v="82"/>
    <x v="82"/>
    <s v="(주)아이마켓코리아"/>
    <d v="2023-08-31T00:00:00"/>
    <s v="20230831-6004-3"/>
    <s v="ORI1210AS 외"/>
    <x v="4990"/>
    <x v="0"/>
  </r>
  <r>
    <x v="82"/>
    <x v="82"/>
    <s v="현대엘리베이터(주)"/>
    <d v="2023-08-31T00:00:00"/>
    <s v="20230831-6005-3"/>
    <s v="OES3259-BR-2145S-G29L90 외"/>
    <x v="1503"/>
    <x v="0"/>
  </r>
  <r>
    <x v="82"/>
    <x v="82"/>
    <s v="주식회사 마운트지앤디"/>
    <d v="2023-08-31T00:00:00"/>
    <s v="20230831-6006-2"/>
    <s v="OES3259-AR-2045-G01L01 외"/>
    <x v="4991"/>
    <x v="0"/>
  </r>
  <r>
    <x v="82"/>
    <x v="82"/>
    <s v="주식회사 마운트지앤디"/>
    <d v="2023-08-31T00:00:00"/>
    <s v="20230831-6006-5"/>
    <s v="OES3259-AR-2045-G01L01 외"/>
    <x v="4992"/>
    <x v="0"/>
  </r>
  <r>
    <x v="82"/>
    <x v="82"/>
    <s v="주식회사 다원일렉트론"/>
    <d v="2023-08-31T00:00:00"/>
    <s v="20230831-6008-3"/>
    <s v="ODTLM-096CF-16A31(N) 외"/>
    <x v="362"/>
    <x v="0"/>
  </r>
  <r>
    <x v="82"/>
    <x v="82"/>
    <s v="유한엘리베이터주식회사"/>
    <d v="2023-08-31T00:00:00"/>
    <s v="20230831-6009-3"/>
    <s v="CABLE(POWER-02) 외"/>
    <x v="66"/>
    <x v="0"/>
  </r>
  <r>
    <x v="82"/>
    <x v="82"/>
    <s v="울산한국엘리베이터주식회사"/>
    <d v="2023-08-31T00:00:00"/>
    <s v="20230831-6010-3"/>
    <s v="OES3259-BR-2045-G02L01 외"/>
    <x v="283"/>
    <x v="0"/>
  </r>
  <r>
    <x v="82"/>
    <x v="82"/>
    <s v="달슨(Dahlson)"/>
    <d v="2023-08-31T00:00:00"/>
    <s v="20230831-6012-2"/>
    <s v="OPI13KLB 외"/>
    <x v="4960"/>
    <x v="0"/>
  </r>
  <r>
    <x v="82"/>
    <x v="82"/>
    <s v="달슨(Dahlson)"/>
    <d v="2023-08-31T00:00:00"/>
    <s v="20230831-6012-5"/>
    <s v="OPI13KLB 외"/>
    <x v="1145"/>
    <x v="0"/>
  </r>
  <r>
    <x v="82"/>
    <x v="82"/>
    <s v="(주)신도리코"/>
    <d v="2023-08-31T00:00:00"/>
    <s v="20230831-6013-3"/>
    <s v="OP30TS"/>
    <x v="1145"/>
    <x v="0"/>
  </r>
  <r>
    <x v="82"/>
    <x v="82"/>
    <s v="한화시스템(주)"/>
    <d v="2023-08-31T00:00:00"/>
    <s v="20230831-6014-3"/>
    <s v="A/S"/>
    <x v="4993"/>
    <x v="0"/>
  </r>
  <r>
    <x v="82"/>
    <x v="82"/>
    <s v="한화시스템(주)"/>
    <d v="2023-08-31T00:00:00"/>
    <s v="20230831-6015-3"/>
    <s v="KUH-LWR"/>
    <x v="1351"/>
    <x v="0"/>
  </r>
  <r>
    <x v="82"/>
    <x v="82"/>
    <s v="(주)아이마켓코리아"/>
    <d v="2023-08-31T00:00:00"/>
    <s v="20230831-6016-3"/>
    <s v="OMP-A502(F TYPE)"/>
    <x v="66"/>
    <x v="0"/>
  </r>
  <r>
    <x v="82"/>
    <x v="82"/>
    <s v="카오스(주)"/>
    <d v="2023-08-31T00:00:00"/>
    <s v="20230831-6017-3"/>
    <s v="OGR-3020T 외"/>
    <x v="1628"/>
    <x v="0"/>
  </r>
  <r>
    <x v="82"/>
    <x v="82"/>
    <s v="씨마텍"/>
    <d v="2023-08-31T00:00:00"/>
    <s v="20230831-6019-3"/>
    <s v="ODTLM-048CF-16B1(N)"/>
    <x v="4994"/>
    <x v="0"/>
  </r>
  <r>
    <x v="82"/>
    <x v="82"/>
    <s v="엘아이지넥스원(주)"/>
    <d v="2023-08-31T00:00:00"/>
    <s v="20230831-6020-3"/>
    <s v="4분할 PD 외"/>
    <x v="1504"/>
    <x v="0"/>
  </r>
  <r>
    <x v="82"/>
    <x v="82"/>
    <s v="코리아이플랫폼 주식회사"/>
    <d v="2023-08-31T00:00:00"/>
    <s v="20230831-6021-3"/>
    <s v="OMP-A501(R TYPE)"/>
    <x v="483"/>
    <x v="0"/>
  </r>
  <r>
    <x v="82"/>
    <x v="82"/>
    <s v="(주)서브원"/>
    <d v="2023-08-31T00:00:00"/>
    <s v="20230831-6022-3"/>
    <s v="OL44GLF-4CH-RC"/>
    <x v="4995"/>
    <x v="0"/>
  </r>
  <r>
    <x v="82"/>
    <x v="82"/>
    <s v="씨마텍"/>
    <d v="2023-08-31T00:00:00"/>
    <s v="20230831-7019-2"/>
    <s v="7/31일자 매출대금 회수"/>
    <x v="1"/>
    <x v="3383"/>
  </r>
  <r>
    <x v="82"/>
    <x v="82"/>
    <s v="시대산업(주)"/>
    <d v="2023-08-31T00:00:00"/>
    <s v="20230831-7019-4"/>
    <s v="8/4일자 매출대금 회수"/>
    <x v="1"/>
    <x v="291"/>
  </r>
  <r>
    <x v="82"/>
    <x v="82"/>
    <s v="엠피온 주식회사(MPEON.,LTD)"/>
    <d v="2023-08-31T00:00:00"/>
    <s v="20230831-7019-6"/>
    <s v="6/23일자 매출대금 회수"/>
    <x v="1"/>
    <x v="3352"/>
  </r>
  <r>
    <x v="82"/>
    <x v="82"/>
    <s v="카오스(주)"/>
    <d v="2023-08-31T00:00:00"/>
    <s v="20230831-7020-2"/>
    <s v="4/30일자 매출대금 회수"/>
    <x v="1"/>
    <x v="3384"/>
  </r>
  <r>
    <x v="82"/>
    <x v="82"/>
    <s v="DK전자"/>
    <d v="2023-08-31T00:00:00"/>
    <s v="20230831-7020-4"/>
    <s v="7/25일자 매출대금 회수"/>
    <x v="1"/>
    <x v="3385"/>
  </r>
  <r>
    <x v="82"/>
    <x v="82"/>
    <s v="(주)스마트비전"/>
    <d v="2023-08-31T00:00:00"/>
    <s v="20230831-7020-6"/>
    <s v="7/25일자 매출대금 회수"/>
    <x v="1"/>
    <x v="3386"/>
  </r>
  <r>
    <x v="82"/>
    <x v="82"/>
    <s v="(주)오상헬스케어"/>
    <d v="2023-08-31T00:00:00"/>
    <s v="20230831-7021-2"/>
    <s v="7/25일자 매출대금 회수"/>
    <x v="1"/>
    <x v="3387"/>
  </r>
  <r>
    <x v="82"/>
    <x v="82"/>
    <s v="현대무벡스 주식회사"/>
    <d v="2023-08-31T00:00:00"/>
    <s v="20230831-7021-4"/>
    <s v="7월분 매출대금 회수"/>
    <x v="1"/>
    <x v="3388"/>
  </r>
  <r>
    <x v="82"/>
    <x v="82"/>
    <s v="주식회사 케이엘에스티"/>
    <d v="2023-08-31T00:00:00"/>
    <s v="20230831-7021-6"/>
    <s v="7/27일자 매출대금 회수"/>
    <x v="1"/>
    <x v="3389"/>
  </r>
  <r>
    <x v="82"/>
    <x v="82"/>
    <s v="유한엘리베이터주식회사"/>
    <d v="2023-08-31T00:00:00"/>
    <s v="20230831-7022-2"/>
    <s v="8/31일자 매출대금 회수"/>
    <x v="1"/>
    <x v="399"/>
  </r>
  <r>
    <x v="82"/>
    <x v="82"/>
    <s v="(주)한영넉스"/>
    <d v="2023-08-31T00:00:00"/>
    <s v="20230831-7022-4"/>
    <s v="5/31일자 매출대금 회수"/>
    <x v="1"/>
    <x v="3390"/>
  </r>
  <r>
    <x v="82"/>
    <x v="82"/>
    <s v="계림이엔티"/>
    <d v="2023-08-31T00:00:00"/>
    <s v="20230831-7022-6"/>
    <s v="7/25일자 매출대금 회수"/>
    <x v="1"/>
    <x v="3391"/>
  </r>
  <r>
    <x v="82"/>
    <x v="82"/>
    <s v="울산한국엘리베이터주식회사"/>
    <d v="2023-08-31T00:00:00"/>
    <s v="20230831-7023-2"/>
    <s v="8/31일자 매출대금 회수"/>
    <x v="1"/>
    <x v="246"/>
  </r>
  <r>
    <x v="82"/>
    <x v="82"/>
    <s v="(주)광우"/>
    <d v="2023-08-31T00:00:00"/>
    <s v="20230831-7024-2"/>
    <s v="5/25일자 매출대금 회수"/>
    <x v="1"/>
    <x v="1244"/>
  </r>
  <r>
    <x v="82"/>
    <x v="82"/>
    <s v="건흥전기(주)"/>
    <d v="2023-08-31T00:00:00"/>
    <s v="20230831-7024-5"/>
    <s v="4월분 매출대금 회수"/>
    <x v="1"/>
    <x v="3392"/>
  </r>
  <r>
    <x v="82"/>
    <x v="82"/>
    <s v="천지인메디칼"/>
    <d v="2023-09-01T00:00:00"/>
    <s v="20230901-7003-2"/>
    <s v="6/23일자 매출대금 회수"/>
    <x v="1"/>
    <x v="3157"/>
  </r>
  <r>
    <x v="82"/>
    <x v="82"/>
    <s v="(주)스마트비전"/>
    <d v="2023-09-04T00:00:00"/>
    <s v="20230904-6002-3"/>
    <s v="OCU-200"/>
    <x v="386"/>
    <x v="0"/>
  </r>
  <r>
    <x v="82"/>
    <x v="82"/>
    <s v="대신엘레베이터(주)"/>
    <d v="2023-09-05T00:00:00"/>
    <s v="20230905-7006-4"/>
    <s v="9/5일자 매출대금 회수"/>
    <x v="1"/>
    <x v="413"/>
  </r>
  <r>
    <x v="82"/>
    <x v="82"/>
    <s v="대신엘레베이터(주)"/>
    <d v="2023-09-06T00:00:00"/>
    <s v="20230906-6001-3"/>
    <s v="OES3259-BR-2045S-G02L01 외"/>
    <x v="452"/>
    <x v="0"/>
  </r>
  <r>
    <x v="82"/>
    <x v="82"/>
    <s v="전라북도교육청"/>
    <d v="2023-09-06T00:00:00"/>
    <s v="20230906-6002-3"/>
    <s v="ODTBR-012-BR-01 외"/>
    <x v="1403"/>
    <x v="0"/>
  </r>
  <r>
    <x v="82"/>
    <x v="82"/>
    <s v="(주)제일엘리베이터"/>
    <d v="2023-09-07T00:00:00"/>
    <s v="20230907-7003-2"/>
    <s v="8/26일자 매출대금 회수"/>
    <x v="1"/>
    <x v="1699"/>
  </r>
  <r>
    <x v="82"/>
    <x v="82"/>
    <s v="전라북도교육청"/>
    <d v="2023-09-07T00:00:00"/>
    <s v="20230907-7003-4"/>
    <s v="9/6일자 매출대금 회수"/>
    <x v="1"/>
    <x v="3393"/>
  </r>
  <r>
    <x v="82"/>
    <x v="82"/>
    <s v="엘지전자(주)"/>
    <d v="2023-09-07T00:00:00"/>
    <s v="20230907-7003-6"/>
    <s v="8/29일자 매출대금 회수"/>
    <x v="1"/>
    <x v="312"/>
  </r>
  <r>
    <x v="82"/>
    <x v="82"/>
    <s v="아이원엔지니어링 주식회사"/>
    <d v="2023-09-08T00:00:00"/>
    <s v="20230908-6001-3"/>
    <s v="OES3259-AR-2045-G01L01 외"/>
    <x v="380"/>
    <x v="0"/>
  </r>
  <r>
    <x v="82"/>
    <x v="82"/>
    <s v="아이원엔지니어링 주식회사"/>
    <d v="2023-09-08T00:00:00"/>
    <s v="20230908-7003-2"/>
    <s v="9/8일자 매출대금 회수"/>
    <x v="1"/>
    <x v="291"/>
  </r>
  <r>
    <x v="82"/>
    <x v="82"/>
    <s v="한화시스템(주)"/>
    <d v="2023-09-08T00:00:00"/>
    <s v="20230908-7003-4"/>
    <s v="8/31일자 매출대금 회수"/>
    <x v="1"/>
    <x v="3394"/>
  </r>
  <r>
    <x v="82"/>
    <x v="82"/>
    <s v="효은엘리베이터(주)"/>
    <d v="2023-09-08T00:00:00"/>
    <s v="20230908-7003-6"/>
    <s v="8/30일자 매출대금 회수"/>
    <x v="1"/>
    <x v="291"/>
  </r>
  <r>
    <x v="82"/>
    <x v="82"/>
    <s v="주식회사 앤츠"/>
    <d v="2023-09-09T00:00:00"/>
    <s v="20230909-6004-3"/>
    <s v="ODTLM-120CY-16B40(H) 외"/>
    <x v="1507"/>
    <x v="0"/>
  </r>
  <r>
    <x v="82"/>
    <x v="82"/>
    <s v="(주)오디쎄미"/>
    <d v="2023-09-11T00:00:00"/>
    <s v="20230911-7022-4"/>
    <s v="6월분 매출대금 회수"/>
    <x v="1"/>
    <x v="3395"/>
  </r>
  <r>
    <x v="82"/>
    <x v="82"/>
    <s v="미래산업승강기 주식회사"/>
    <d v="2023-09-12T00:00:00"/>
    <s v="20230912-6001-3"/>
    <s v="OES3259-BR-2145-G29L90 외"/>
    <x v="283"/>
    <x v="0"/>
  </r>
  <r>
    <x v="82"/>
    <x v="82"/>
    <s v="(주)하나반도체"/>
    <d v="2023-09-12T00:00:00"/>
    <s v="20230912-7001-4"/>
    <s v="6월잔금 매출대금 회수"/>
    <x v="1"/>
    <x v="3210"/>
  </r>
  <r>
    <x v="82"/>
    <x v="82"/>
    <s v="한성개발엘리베이터(주)"/>
    <d v="2023-09-13T00:00:00"/>
    <s v="20230913-6001-3"/>
    <s v="OES3259-AR-2045S-G01L01 외"/>
    <x v="536"/>
    <x v="0"/>
  </r>
  <r>
    <x v="82"/>
    <x v="82"/>
    <s v="주식회사 유원"/>
    <d v="2023-09-13T00:00:00"/>
    <s v="20230913-6003-3"/>
    <s v="ODTST-75R1-57KM1(SR)"/>
    <x v="786"/>
    <x v="0"/>
  </r>
  <r>
    <x v="82"/>
    <x v="82"/>
    <s v="주식회사 마운트지앤디"/>
    <d v="2023-09-13T00:00:00"/>
    <s v="20230913-7004-2"/>
    <s v="7/15일자 매출대금 회수"/>
    <x v="1"/>
    <x v="3396"/>
  </r>
  <r>
    <x v="82"/>
    <x v="82"/>
    <s v="현대엘리베이터(주)"/>
    <d v="2023-09-13T00:00:00"/>
    <s v="20230913-7004-4"/>
    <s v="7/15일자 매출대금 회수"/>
    <x v="1"/>
    <x v="3397"/>
  </r>
  <r>
    <x v="82"/>
    <x v="82"/>
    <s v="(주)서브원"/>
    <d v="2023-09-13T00:00:00"/>
    <s v="20230913-7004-6"/>
    <s v="7/15일자 매출대금 회수"/>
    <x v="1"/>
    <x v="3398"/>
  </r>
  <r>
    <x v="82"/>
    <x v="82"/>
    <s v="달슨(Dahlson)"/>
    <d v="2023-09-13T00:00:00"/>
    <s v="20230913-7005-3"/>
    <s v="7월분 매출대금 회수"/>
    <x v="1"/>
    <x v="3399"/>
  </r>
  <r>
    <x v="82"/>
    <x v="82"/>
    <s v="주식회사 영덕이엔지"/>
    <d v="2023-09-14T00:00:00"/>
    <s v="20230914-6001-3"/>
    <s v="OES3259-BR-2045S-G02L01 외"/>
    <x v="380"/>
    <x v="0"/>
  </r>
  <r>
    <x v="82"/>
    <x v="82"/>
    <s v="한국철도공사"/>
    <d v="2023-09-14T00:00:00"/>
    <s v="20230914-6003-3"/>
    <s v="ODTLM-064CA-16B25"/>
    <x v="52"/>
    <x v="0"/>
  </r>
  <r>
    <x v="82"/>
    <x v="82"/>
    <s v="전라북도교육청"/>
    <d v="2023-09-14T00:00:00"/>
    <s v="20230914-6004-3"/>
    <s v="ODTSF-60S4-57KB(S)"/>
    <x v="1431"/>
    <x v="0"/>
  </r>
  <r>
    <x v="82"/>
    <x v="82"/>
    <s v="현대엘리베이터(주)"/>
    <d v="2023-09-15T00:00:00"/>
    <s v="20230915-6001-3"/>
    <s v="OES3259-AR-2045S-G01L01 외"/>
    <x v="1530"/>
    <x v="0"/>
  </r>
  <r>
    <x v="82"/>
    <x v="82"/>
    <s v="주식회사 굿스"/>
    <d v="2023-09-15T00:00:00"/>
    <s v="20230915-6003-3"/>
    <s v="OL85MLF"/>
    <x v="1133"/>
    <x v="0"/>
  </r>
  <r>
    <x v="82"/>
    <x v="82"/>
    <s v="자이에스앤디(주)"/>
    <d v="2023-09-15T00:00:00"/>
    <s v="20230915-6004-3"/>
    <s v="A/S"/>
    <x v="260"/>
    <x v="0"/>
  </r>
  <r>
    <x v="82"/>
    <x v="82"/>
    <s v="주식회사 마운트지앤디"/>
    <d v="2023-09-15T00:00:00"/>
    <s v="20230915-6005-2"/>
    <s v="OES3259-BR-2045-G02L01 외"/>
    <x v="4996"/>
    <x v="0"/>
  </r>
  <r>
    <x v="82"/>
    <x v="82"/>
    <s v="주식회사 마운트지앤디"/>
    <d v="2023-09-15T00:00:00"/>
    <s v="20230915-6005-5"/>
    <s v="OES3259-BR-2045-G02L01 외"/>
    <x v="4997"/>
    <x v="0"/>
  </r>
  <r>
    <x v="82"/>
    <x v="82"/>
    <s v="(주)서브원"/>
    <d v="2023-09-15T00:00:00"/>
    <s v="20230915-6006-3"/>
    <s v="OL44GLF-4CH-RC 외"/>
    <x v="4998"/>
    <x v="0"/>
  </r>
  <r>
    <x v="82"/>
    <x v="82"/>
    <s v="(주)에스에이텍"/>
    <d v="2023-09-15T00:00:00"/>
    <s v="20230915-7004-2"/>
    <s v="7월분 매출대금 회수"/>
    <x v="1"/>
    <x v="3400"/>
  </r>
  <r>
    <x v="82"/>
    <x v="82"/>
    <s v="주식회사 영덕이엔지"/>
    <d v="2023-09-15T00:00:00"/>
    <s v="20230915-7004-4"/>
    <s v="9/14일자 매출대금 회수"/>
    <x v="1"/>
    <x v="291"/>
  </r>
  <r>
    <x v="82"/>
    <x v="82"/>
    <s v="진우에이티에스 주식회사"/>
    <d v="2023-09-15T00:00:00"/>
    <s v="20230915-7004-6"/>
    <s v="7/20일자 매출대금 회수"/>
    <x v="1"/>
    <x v="497"/>
  </r>
  <r>
    <x v="82"/>
    <x v="82"/>
    <s v="(주)아이트로닉스"/>
    <d v="2023-09-15T00:00:00"/>
    <s v="20230915-7005-2"/>
    <s v="8/24일자 매출대금 회수"/>
    <x v="1"/>
    <x v="159"/>
  </r>
  <r>
    <x v="82"/>
    <x v="82"/>
    <s v="주식회사 유원"/>
    <d v="2023-09-15T00:00:00"/>
    <s v="20230915-7005-4"/>
    <s v="9/13일자 매출대금 회수"/>
    <x v="1"/>
    <x v="979"/>
  </r>
  <r>
    <x v="82"/>
    <x v="82"/>
    <s v="(주)비콘웨이브"/>
    <d v="2023-09-15T00:00:00"/>
    <s v="20230915-7005-6"/>
    <s v="7/25일자 매출대금 회수"/>
    <x v="1"/>
    <x v="3401"/>
  </r>
  <r>
    <x v="82"/>
    <x v="82"/>
    <s v="주식회사 티라아트로보"/>
    <d v="2023-09-15T00:00:00"/>
    <s v="20230915-7007-2"/>
    <s v="4/30일자 매출대금 회수"/>
    <x v="1"/>
    <x v="3402"/>
  </r>
  <r>
    <x v="82"/>
    <x v="82"/>
    <s v="(주)세영기술"/>
    <d v="2023-09-15T00:00:00"/>
    <s v="20230915-7007-4"/>
    <s v="7/25일자 매출대금 회수"/>
    <x v="1"/>
    <x v="3403"/>
  </r>
  <r>
    <x v="82"/>
    <x v="82"/>
    <s v="(주)아이마켓코리아"/>
    <d v="2023-09-15T00:00:00"/>
    <s v="20230915-7010-2"/>
    <s v="8/31일자 매출대금 회수"/>
    <x v="1"/>
    <x v="399"/>
  </r>
  <r>
    <x v="82"/>
    <x v="82"/>
    <s v="유한회사 시온이엔씨"/>
    <d v="2023-09-18T00:00:00"/>
    <s v="20230918-6001-3"/>
    <s v="디자인등(무당벌레 벽등)"/>
    <x v="327"/>
    <x v="0"/>
  </r>
  <r>
    <x v="82"/>
    <x v="82"/>
    <s v="엘지전자(주)"/>
    <d v="2023-09-19T00:00:00"/>
    <s v="20230919-6001-3"/>
    <s v="세라믹 형광체 휠"/>
    <x v="71"/>
    <x v="0"/>
  </r>
  <r>
    <x v="82"/>
    <x v="82"/>
    <s v="전라북도교육청"/>
    <d v="2023-09-19T00:00:00"/>
    <s v="20230919-7004-2"/>
    <s v="9/14일자 매출대금 회수"/>
    <x v="1"/>
    <x v="2080"/>
  </r>
  <r>
    <x v="82"/>
    <x v="82"/>
    <s v="(주)신화테크"/>
    <d v="2023-09-20T00:00:00"/>
    <s v="20230920-6001-3"/>
    <s v="HOUSING(PM SENSOR/커넥터타입)"/>
    <x v="1121"/>
    <x v="0"/>
  </r>
  <r>
    <x v="82"/>
    <x v="82"/>
    <s v="엘지전자(주)"/>
    <d v="2023-09-20T00:00:00"/>
    <s v="20230920-6002-3"/>
    <s v="세라믹 형광체"/>
    <x v="4999"/>
    <x v="0"/>
  </r>
  <r>
    <x v="82"/>
    <x v="82"/>
    <s v="한화에어로스페이스(주)"/>
    <d v="2023-09-20T00:00:00"/>
    <s v="20230920-6003-3"/>
    <s v="OPI16CFF-H 외"/>
    <x v="1442"/>
    <x v="0"/>
  </r>
  <r>
    <x v="82"/>
    <x v="82"/>
    <s v="주식회사 장산전력"/>
    <d v="2023-09-20T00:00:00"/>
    <s v="20230920-6004-2"/>
    <s v="LED 서치등"/>
    <x v="380"/>
    <x v="0"/>
  </r>
  <r>
    <x v="82"/>
    <x v="82"/>
    <s v="주식회사 장산전력"/>
    <d v="2023-09-20T00:00:00"/>
    <s v="20230920-6004-5"/>
    <s v="LED 서치등"/>
    <x v="5000"/>
    <x v="0"/>
  </r>
  <r>
    <x v="82"/>
    <x v="82"/>
    <s v="주식회사 티솔루션 평택사업소"/>
    <d v="2023-09-21T00:00:00"/>
    <s v="20230921-6001-3"/>
    <s v="OES3259-BR-2045S-G02L01 외"/>
    <x v="380"/>
    <x v="0"/>
  </r>
  <r>
    <x v="82"/>
    <x v="82"/>
    <s v="도버엔지니어링"/>
    <d v="2023-09-21T00:00:00"/>
    <s v="20230921-6002-3"/>
    <s v="OES3259-AR-2045S-G01L01 외"/>
    <x v="452"/>
    <x v="0"/>
  </r>
  <r>
    <x v="82"/>
    <x v="82"/>
    <s v="(주)스마트비전"/>
    <d v="2023-09-21T00:00:00"/>
    <s v="20230921-6004-3"/>
    <s v="OCU-200 외"/>
    <x v="714"/>
    <x v="0"/>
  </r>
  <r>
    <x v="82"/>
    <x v="82"/>
    <s v="유한회사 시온이엔씨"/>
    <d v="2023-09-21T00:00:00"/>
    <s v="20230921-7023-2"/>
    <s v="9/18일자 매출대금 회수"/>
    <x v="1"/>
    <x v="162"/>
  </r>
  <r>
    <x v="82"/>
    <x v="82"/>
    <s v="엘지전자(주)"/>
    <d v="2023-09-22T00:00:00"/>
    <s v="20230922-6001-3"/>
    <s v="LED 광원모듈"/>
    <x v="5001"/>
    <x v="0"/>
  </r>
  <r>
    <x v="82"/>
    <x v="82"/>
    <s v="주식회사 티링크"/>
    <d v="2023-09-22T00:00:00"/>
    <s v="20230922-6002-3"/>
    <s v="OGT-204T"/>
    <x v="53"/>
    <x v="0"/>
  </r>
  <r>
    <x v="82"/>
    <x v="82"/>
    <s v="도버엔지니어링"/>
    <d v="2023-09-22T00:00:00"/>
    <s v="20230922-7004-2"/>
    <s v="9/21일자 매출대금 회수"/>
    <x v="1"/>
    <x v="413"/>
  </r>
  <r>
    <x v="82"/>
    <x v="82"/>
    <s v="(주)광우"/>
    <d v="2023-09-25T00:00:00"/>
    <s v="20230925-6001-3"/>
    <s v="OL47KLB-1 외"/>
    <x v="438"/>
    <x v="0"/>
  </r>
  <r>
    <x v="82"/>
    <x v="82"/>
    <s v="엠피온 주식회사(MPEON.,LTD)"/>
    <d v="2023-09-25T00:00:00"/>
    <s v="20230925-6002-2"/>
    <s v="OL85NLD-R4"/>
    <x v="4977"/>
    <x v="0"/>
  </r>
  <r>
    <x v="82"/>
    <x v="82"/>
    <s v="엠피온 주식회사(MPEON.,LTD)"/>
    <d v="2023-09-25T00:00:00"/>
    <s v="20230925-6002-5"/>
    <s v="OL85NLD-R4"/>
    <x v="4978"/>
    <x v="0"/>
  </r>
  <r>
    <x v="82"/>
    <x v="82"/>
    <s v="(주)오상헬스케어"/>
    <d v="2023-09-25T00:00:00"/>
    <s v="20230925-6003-3"/>
    <s v="OGR-102P 외"/>
    <x v="1509"/>
    <x v="0"/>
  </r>
  <r>
    <x v="82"/>
    <x v="82"/>
    <s v="(주)세영기술"/>
    <d v="2023-09-25T00:00:00"/>
    <s v="20230925-6004-3"/>
    <s v="OL87NLD-R4SL"/>
    <x v="530"/>
    <x v="0"/>
  </r>
  <r>
    <x v="82"/>
    <x v="82"/>
    <s v="(주)디앤비"/>
    <d v="2023-09-25T00:00:00"/>
    <s v="20230925-6006-3"/>
    <s v="2C-PD-IR 외"/>
    <x v="1456"/>
    <x v="0"/>
  </r>
  <r>
    <x v="82"/>
    <x v="82"/>
    <s v="주식회사 창조테크놀러지"/>
    <d v="2023-09-25T00:00:00"/>
    <s v="20230925-6007-3"/>
    <s v="OTD06TMLE 외"/>
    <x v="1495"/>
    <x v="0"/>
  </r>
  <r>
    <x v="82"/>
    <x v="82"/>
    <s v="DK전자"/>
    <d v="2023-09-25T00:00:00"/>
    <s v="20230925-6008-3"/>
    <s v="OL375KLB 외"/>
    <x v="1513"/>
    <x v="0"/>
  </r>
  <r>
    <x v="82"/>
    <x v="82"/>
    <s v="주식회사히타치터미널솔루션즈코리아"/>
    <d v="2023-09-25T00:00:00"/>
    <s v="20230925-6009-3"/>
    <s v="OL94KLA 외"/>
    <x v="1538"/>
    <x v="0"/>
  </r>
  <r>
    <x v="82"/>
    <x v="82"/>
    <s v="테라링크커뮤니케이션스(주)"/>
    <d v="2023-09-25T00:00:00"/>
    <s v="20230925-6010-3"/>
    <s v="OD30M2 외"/>
    <x v="1517"/>
    <x v="0"/>
  </r>
  <r>
    <x v="82"/>
    <x v="82"/>
    <s v="(주)비콘웨이브"/>
    <d v="2023-09-25T00:00:00"/>
    <s v="20230925-6011-3"/>
    <s v="OL94KLA 외"/>
    <x v="1537"/>
    <x v="0"/>
  </r>
  <r>
    <x v="82"/>
    <x v="82"/>
    <s v="주식회사 에스앤피씨오"/>
    <d v="2023-09-25T00:00:00"/>
    <s v="20230925-6012-3"/>
    <s v="OAS-2620SD/L-WS"/>
    <x v="1224"/>
    <x v="0"/>
  </r>
  <r>
    <x v="82"/>
    <x v="82"/>
    <s v="진우에이티에스 주식회사"/>
    <d v="2023-09-25T00:00:00"/>
    <s v="20230925-6014-3"/>
    <s v="A/S"/>
    <x v="5002"/>
    <x v="0"/>
  </r>
  <r>
    <x v="82"/>
    <x v="82"/>
    <s v="경남하이웨이(주)"/>
    <d v="2023-09-25T00:00:00"/>
    <s v="20230925-6015-3"/>
    <s v="A/S"/>
    <x v="1467"/>
    <x v="0"/>
  </r>
  <r>
    <x v="82"/>
    <x v="82"/>
    <s v="(주)케이알산업"/>
    <d v="2023-09-25T00:00:00"/>
    <s v="20230925-6016-3"/>
    <s v="A/S"/>
    <x v="485"/>
    <x v="0"/>
  </r>
  <r>
    <x v="82"/>
    <x v="82"/>
    <s v="(주)오디쎄미"/>
    <d v="2023-09-25T00:00:00"/>
    <s v="20230925-6018-2"/>
    <s v="PD-4(M) 외"/>
    <x v="5003"/>
    <x v="0"/>
  </r>
  <r>
    <x v="82"/>
    <x v="82"/>
    <s v="(주)오디쎄미"/>
    <d v="2023-09-25T00:00:00"/>
    <s v="20230925-6018-5"/>
    <s v="PD-4(M) 외"/>
    <x v="5004"/>
    <x v="0"/>
  </r>
  <r>
    <x v="82"/>
    <x v="82"/>
    <s v="주식회사 티솔루션 평택사업소"/>
    <d v="2023-09-25T00:00:00"/>
    <s v="20230925-7012-2"/>
    <s v="9/21일자 매출대금 회수"/>
    <x v="1"/>
    <x v="291"/>
  </r>
  <r>
    <x v="82"/>
    <x v="82"/>
    <s v="전주용덕초등학교"/>
    <d v="2023-09-26T00:00:00"/>
    <s v="20230926-6001-3"/>
    <s v="ODTFL-1250M65K"/>
    <x v="164"/>
    <x v="0"/>
  </r>
  <r>
    <x v="82"/>
    <x v="82"/>
    <s v="주식회사 텔라움"/>
    <d v="2023-09-26T00:00:00"/>
    <s v="20230926-7012-2"/>
    <s v="8/31일자 매출대금 회수"/>
    <x v="1"/>
    <x v="3404"/>
  </r>
  <r>
    <x v="82"/>
    <x v="82"/>
    <s v="미래산업(주)"/>
    <d v="2023-09-26T00:00:00"/>
    <s v="20230926-7012-4"/>
    <s v="7/31일자 매출대금 회수"/>
    <x v="1"/>
    <x v="3405"/>
  </r>
  <r>
    <x v="82"/>
    <x v="82"/>
    <s v="한화에어로스페이스(주)"/>
    <d v="2023-09-26T00:00:00"/>
    <s v="20230926-7012-6"/>
    <s v="9/20일자 매출대금 회수"/>
    <x v="1"/>
    <x v="3406"/>
  </r>
  <r>
    <x v="82"/>
    <x v="82"/>
    <s v="주식회사 창조테크놀러지"/>
    <d v="2023-09-26T00:00:00"/>
    <s v="20230926-7013-2"/>
    <s v="8/25일자 매출대금 회수"/>
    <x v="1"/>
    <x v="3407"/>
  </r>
  <r>
    <x v="82"/>
    <x v="82"/>
    <s v="(주)아이마켓코리아"/>
    <d v="2023-09-26T00:00:00"/>
    <s v="20230926-7014-2"/>
    <s v="7월분 매출대금 회수"/>
    <x v="1"/>
    <x v="3408"/>
  </r>
  <r>
    <x v="82"/>
    <x v="82"/>
    <s v="(주)케이알산업"/>
    <d v="2023-09-27T00:00:00"/>
    <s v="20230927-7012-2"/>
    <s v="9/25일자 매출대금 회수"/>
    <x v="1"/>
    <x v="324"/>
  </r>
  <r>
    <x v="82"/>
    <x v="82"/>
    <s v="(주)신도리코"/>
    <d v="2023-09-27T00:00:00"/>
    <s v="20230927-7012-4"/>
    <s v="8/31일자 매출대금 회수"/>
    <x v="1"/>
    <x v="2483"/>
  </r>
  <r>
    <x v="82"/>
    <x v="82"/>
    <s v="미래산업승강기 주식회사"/>
    <d v="2023-09-27T00:00:00"/>
    <s v="20230927-7012-6"/>
    <s v="9/12일자 매출대금 회수"/>
    <x v="1"/>
    <x v="246"/>
  </r>
  <r>
    <x v="82"/>
    <x v="82"/>
    <s v="대보정보통신(경북)"/>
    <d v="2023-09-27T00:00:00"/>
    <s v="20230927-7013-2"/>
    <s v="8/18일자 매출대금 회수"/>
    <x v="1"/>
    <x v="3156"/>
  </r>
  <r>
    <x v="82"/>
    <x v="82"/>
    <s v="(주)오상헬스케어"/>
    <d v="2023-09-27T00:00:00"/>
    <s v="20230927-7013-4"/>
    <s v="8/30일자 매출대금 회수"/>
    <x v="1"/>
    <x v="3409"/>
  </r>
  <r>
    <x v="82"/>
    <x v="82"/>
    <s v="주식회사 티링크"/>
    <d v="2023-09-27T00:00:00"/>
    <s v="20230927-7013-6"/>
    <s v="9/22일자 매출대금 회수"/>
    <x v="1"/>
    <x v="467"/>
  </r>
  <r>
    <x v="82"/>
    <x v="82"/>
    <s v="엠피온 주식회사(MPEON.,LTD)"/>
    <d v="2023-09-27T00:00:00"/>
    <s v="20230927-7014-2"/>
    <s v="7/25일자 매출대금 회수"/>
    <x v="1"/>
    <x v="3410"/>
  </r>
  <r>
    <x v="82"/>
    <x v="82"/>
    <s v="주식회사 티라아트로보"/>
    <d v="2023-09-27T00:00:00"/>
    <s v="20230927-7014-4"/>
    <s v="5/31일자 매출대금 회수"/>
    <x v="1"/>
    <x v="3411"/>
  </r>
  <r>
    <x v="82"/>
    <x v="82"/>
    <s v="주식회사 마운트지앤디"/>
    <d v="2023-09-27T00:00:00"/>
    <s v="20230927-7014-6"/>
    <s v="7/31일자 매출대금 회수"/>
    <x v="1"/>
    <x v="3412"/>
  </r>
  <r>
    <x v="82"/>
    <x v="82"/>
    <s v="현대엘리베이터(주)"/>
    <d v="2023-09-27T00:00:00"/>
    <s v="20230927-7015-2"/>
    <s v="7/31일자 매출대금 회수"/>
    <x v="1"/>
    <x v="3413"/>
  </r>
  <r>
    <x v="82"/>
    <x v="82"/>
    <s v="전주용덕초등학교"/>
    <d v="2023-09-27T00:00:00"/>
    <s v="20230927-7015-4"/>
    <s v="9/26일자 매출대금 회수"/>
    <x v="1"/>
    <x v="437"/>
  </r>
  <r>
    <x v="82"/>
    <x v="82"/>
    <s v="카오스(주)"/>
    <d v="2023-09-27T00:00:00"/>
    <s v="20230927-7015-6"/>
    <s v="5/31일자 매출대금 회수"/>
    <x v="1"/>
    <x v="3414"/>
  </r>
  <r>
    <x v="82"/>
    <x v="82"/>
    <s v="주식회사 다원일렉트론"/>
    <d v="2023-09-27T00:00:00"/>
    <s v="20230927-7016-2"/>
    <s v="8/31일자 매출대금 회수"/>
    <x v="1"/>
    <x v="363"/>
  </r>
  <r>
    <x v="82"/>
    <x v="82"/>
    <s v="한성개발엘리베이터(주)"/>
    <d v="2023-09-27T00:00:00"/>
    <s v="20230927-7016-4"/>
    <s v="9/13일자 매출대금 회수"/>
    <x v="1"/>
    <x v="563"/>
  </r>
  <r>
    <x v="82"/>
    <x v="82"/>
    <s v="(주)세영기술"/>
    <d v="2023-09-27T00:00:00"/>
    <s v="20230927-7016-6"/>
    <s v="8/25일자 매출대금 회수"/>
    <x v="1"/>
    <x v="3415"/>
  </r>
  <r>
    <x v="82"/>
    <x v="82"/>
    <s v="현대엘리베이터(주)"/>
    <d v="2023-09-27T00:00:00"/>
    <s v="20230927-7019-3"/>
    <s v="OES3259-BR-2045S-G01L01(SOL) 외"/>
    <x v="1541"/>
    <x v="0"/>
  </r>
  <r>
    <x v="82"/>
    <x v="82"/>
    <s v="건흥전기(주)"/>
    <d v="2023-09-30T00:00:00"/>
    <s v="20230930-6001-3"/>
    <s v="KPS-M62C (T TYPE) 외"/>
    <x v="4483"/>
    <x v="0"/>
  </r>
  <r>
    <x v="82"/>
    <x v="82"/>
    <s v="계림이엔티"/>
    <d v="2023-09-30T00:00:00"/>
    <s v="20230930-6002-3"/>
    <s v="OMS-TVN 외"/>
    <x v="1512"/>
    <x v="0"/>
  </r>
  <r>
    <x v="82"/>
    <x v="82"/>
    <s v="달슨(Dahlson)"/>
    <d v="2023-09-30T00:00:00"/>
    <s v="20230930-6003-2"/>
    <s v="OGR-U03 외"/>
    <x v="5005"/>
    <x v="0"/>
  </r>
  <r>
    <x v="82"/>
    <x v="82"/>
    <s v="달슨(Dahlson)"/>
    <d v="2023-09-30T00:00:00"/>
    <s v="20230930-6003-5"/>
    <s v="OGR-U03 외"/>
    <x v="5006"/>
    <x v="0"/>
  </r>
  <r>
    <x v="82"/>
    <x v="82"/>
    <s v="주식회사 텔라움"/>
    <d v="2023-09-30T00:00:00"/>
    <s v="20230930-6004-3"/>
    <s v="ODTLM-096CF-16A31(N)-T 외"/>
    <x v="1508"/>
    <x v="0"/>
  </r>
  <r>
    <x v="82"/>
    <x v="82"/>
    <s v="씨마텍"/>
    <d v="2023-09-30T00:00:00"/>
    <s v="20230930-6005-3"/>
    <s v="ODTLM-064CF-16B4(N)"/>
    <x v="1506"/>
    <x v="0"/>
  </r>
  <r>
    <x v="82"/>
    <x v="82"/>
    <s v="카오스(주)"/>
    <d v="2023-09-30T00:00:00"/>
    <s v="20230930-6006-3"/>
    <s v="FDET257 외"/>
    <x v="5007"/>
    <x v="0"/>
  </r>
  <r>
    <x v="82"/>
    <x v="82"/>
    <s v="주식회사 마운트지앤디"/>
    <d v="2023-09-30T00:00:00"/>
    <s v="20230930-6008-3"/>
    <s v="OES3259-AR-2145-G90L01 외"/>
    <x v="1546"/>
    <x v="0"/>
  </r>
  <r>
    <x v="82"/>
    <x v="82"/>
    <s v="(주)아이마켓코리아"/>
    <d v="2023-09-30T00:00:00"/>
    <s v="20230930-6009-3"/>
    <s v="OMP-A502(F TYPE)"/>
    <x v="501"/>
    <x v="0"/>
  </r>
  <r>
    <x v="82"/>
    <x v="82"/>
    <s v="(주)아이마켓코리아"/>
    <d v="2023-09-30T00:00:00"/>
    <s v="20230930-6010-3"/>
    <s v="ORI1210AS 외"/>
    <x v="5008"/>
    <x v="0"/>
  </r>
  <r>
    <x v="82"/>
    <x v="82"/>
    <s v="(주)서브원"/>
    <d v="2023-09-30T00:00:00"/>
    <s v="20230930-6011-3"/>
    <s v="OL44GLF-4CH-RC"/>
    <x v="1547"/>
    <x v="0"/>
  </r>
  <r>
    <x v="82"/>
    <x v="82"/>
    <s v="엘아이지넥스원(주)"/>
    <d v="2023-09-30T00:00:00"/>
    <s v="20230930-6013-3"/>
    <s v="4분할 PD"/>
    <x v="1548"/>
    <x v="0"/>
  </r>
  <r>
    <x v="82"/>
    <x v="82"/>
    <s v="(주)디앤비"/>
    <d v="2023-10-04T00:00:00"/>
    <s v="20231004-7019-2"/>
    <s v="7/11일자 매출대금 회수"/>
    <x v="1"/>
    <x v="3416"/>
  </r>
  <r>
    <x v="82"/>
    <x v="82"/>
    <s v="천지인메디칼"/>
    <d v="2023-10-04T00:00:00"/>
    <s v="20231004-7019-4"/>
    <s v="7/25일자 매출대금 회수"/>
    <x v="1"/>
    <x v="3417"/>
  </r>
  <r>
    <x v="82"/>
    <x v="82"/>
    <s v="(주)아이트로닉스"/>
    <d v="2023-10-04T00:00:00"/>
    <s v="20231004-7019-6"/>
    <s v="8/22일자 매출대금 회수"/>
    <x v="1"/>
    <x v="273"/>
  </r>
  <r>
    <x v="82"/>
    <x v="82"/>
    <s v="계림이엔티"/>
    <d v="2023-10-04T00:00:00"/>
    <s v="20231004-7020-6"/>
    <s v="8/31일자 매출대금 회수"/>
    <x v="1"/>
    <x v="2669"/>
  </r>
  <r>
    <x v="82"/>
    <x v="82"/>
    <s v="건흥전기(주)"/>
    <d v="2023-10-04T00:00:00"/>
    <s v="20231004-7021-2"/>
    <s v="5월분 매출대금 회수"/>
    <x v="1"/>
    <x v="3418"/>
  </r>
  <r>
    <x v="82"/>
    <x v="82"/>
    <s v="전라북도부안교육지원청"/>
    <d v="2023-10-05T00:00:00"/>
    <s v="20231005-6001-3"/>
    <s v="ODTFL-1240E157K(V2)"/>
    <x v="1464"/>
    <x v="0"/>
  </r>
  <r>
    <x v="82"/>
    <x v="82"/>
    <s v="한국전자통신연구원"/>
    <d v="2023-10-05T00:00:00"/>
    <s v="20231005-6003-3"/>
    <s v="TO-46 소자 패키징"/>
    <x v="380"/>
    <x v="0"/>
  </r>
  <r>
    <x v="82"/>
    <x v="82"/>
    <s v="주식회사 중앙첨단소재"/>
    <d v="2023-10-06T00:00:00"/>
    <s v="20231006-6003-3"/>
    <s v="ODTLM-180CW-24B16(SP) 외"/>
    <x v="1555"/>
    <x v="0"/>
  </r>
  <r>
    <x v="82"/>
    <x v="82"/>
    <s v="전라북도부안교육지원청"/>
    <d v="2023-10-06T00:00:00"/>
    <s v="20231006-7001-2"/>
    <s v="10/5일자 매출대금 회수"/>
    <x v="1"/>
    <x v="3419"/>
  </r>
  <r>
    <x v="82"/>
    <x v="82"/>
    <s v="한국철도공사"/>
    <d v="2023-10-06T00:00:00"/>
    <s v="20231006-7001-4"/>
    <s v="9/14일자 매출대금 회수"/>
    <x v="1"/>
    <x v="694"/>
  </r>
  <r>
    <x v="82"/>
    <x v="82"/>
    <s v="주식회사 장산전력"/>
    <d v="2023-10-10T00:00:00"/>
    <s v="20231010-6001-3"/>
    <s v="LED 다운라이트(디밍) 외"/>
    <x v="5009"/>
    <x v="0"/>
  </r>
  <r>
    <x v="82"/>
    <x v="82"/>
    <s v="자이에스앤디(주)"/>
    <d v="2023-10-10T00:00:00"/>
    <s v="20231010-7014-2"/>
    <s v="9/15일자 매출대금 회수"/>
    <x v="1"/>
    <x v="3420"/>
  </r>
  <r>
    <x v="82"/>
    <x v="82"/>
    <s v="엘지전자(주)"/>
    <d v="2023-10-10T00:00:00"/>
    <s v="20231010-7014-4"/>
    <s v="9월분 매출대금 회수"/>
    <x v="1"/>
    <x v="3421"/>
  </r>
  <r>
    <x v="82"/>
    <x v="82"/>
    <s v="엘지전자(주)"/>
    <d v="2023-10-11T00:00:00"/>
    <s v="20231011-6001-3"/>
    <s v="BMW CHUD LED Assy(EAV64994302)"/>
    <x v="71"/>
    <x v="0"/>
  </r>
  <r>
    <x v="82"/>
    <x v="82"/>
    <s v="주식회사 영덕이엔지"/>
    <d v="2023-10-11T00:00:00"/>
    <s v="20231011-6002-3"/>
    <s v="OES3259-BR-2045S-G02L01 외"/>
    <x v="362"/>
    <x v="0"/>
  </r>
  <r>
    <x v="82"/>
    <x v="82"/>
    <s v="엘지전자(주)"/>
    <d v="2023-10-11T00:00:00"/>
    <s v="20231011-6004-3"/>
    <s v="1CH HUD LED"/>
    <x v="5010"/>
    <x v="0"/>
  </r>
  <r>
    <x v="82"/>
    <x v="82"/>
    <s v="엘지전자(주)"/>
    <d v="2023-10-11T00:00:00"/>
    <s v="20231011-6006-3"/>
    <s v="4CH HUD LED"/>
    <x v="5011"/>
    <x v="0"/>
  </r>
  <r>
    <x v="82"/>
    <x v="82"/>
    <s v="경남하이웨이(주)"/>
    <d v="2023-10-11T00:00:00"/>
    <s v="20231011-7003-4"/>
    <s v="9/25일자 매출대금 회수"/>
    <x v="1"/>
    <x v="3422"/>
  </r>
  <r>
    <x v="82"/>
    <x v="82"/>
    <s v="(주)오디쎄미"/>
    <d v="2023-10-11T00:00:00"/>
    <s v="20231011-7003-6"/>
    <s v="7월분 매출대금 회수"/>
    <x v="1"/>
    <x v="3423"/>
  </r>
  <r>
    <x v="82"/>
    <x v="82"/>
    <s v="엘지전자(주)"/>
    <d v="2023-10-12T00:00:00"/>
    <s v="20231012-6005-3"/>
    <s v="세라믹 형광체 휠"/>
    <x v="71"/>
    <x v="0"/>
  </r>
  <r>
    <x v="82"/>
    <x v="82"/>
    <s v="씨마텍"/>
    <d v="2023-10-12T00:00:00"/>
    <s v="20231012-7003-2"/>
    <s v="7월잔금,8월 매출대금 회수"/>
    <x v="1"/>
    <x v="3424"/>
  </r>
  <r>
    <x v="82"/>
    <x v="82"/>
    <s v="달슨(Dahlson)"/>
    <d v="2023-10-12T00:00:00"/>
    <s v="20231012-7003-4"/>
    <s v="8월분 매출대금 회수"/>
    <x v="1"/>
    <x v="3425"/>
  </r>
  <r>
    <x v="82"/>
    <x v="82"/>
    <s v="주식회사 영덕이엔지"/>
    <d v="2023-10-12T00:00:00"/>
    <s v="20231012-7003-6"/>
    <s v="10/11일자 매출대금 회수"/>
    <x v="1"/>
    <x v="363"/>
  </r>
  <r>
    <x v="82"/>
    <x v="82"/>
    <s v="카오스(주)"/>
    <d v="2023-10-12T00:00:00"/>
    <s v="20231012-7004-2"/>
    <s v="3월잔금 매출대금 회수"/>
    <x v="1"/>
    <x v="380"/>
  </r>
  <r>
    <x v="82"/>
    <x v="82"/>
    <s v="주식회사 마운트지앤디"/>
    <d v="2023-10-13T00:00:00"/>
    <s v="20231013-7002-2"/>
    <s v="8/15일자 매출대금 회수"/>
    <x v="1"/>
    <x v="3426"/>
  </r>
  <r>
    <x v="82"/>
    <x v="82"/>
    <s v="진우에이티에스 주식회사"/>
    <d v="2023-10-13T00:00:00"/>
    <s v="20231013-7002-4"/>
    <s v="8월,9월분 매출대금 회수"/>
    <x v="1"/>
    <x v="3427"/>
  </r>
  <r>
    <x v="82"/>
    <x v="82"/>
    <s v="(주)비콘웨이브"/>
    <d v="2023-10-13T00:00:00"/>
    <s v="20231013-7002-6"/>
    <s v="8/25일자 매출대금 회수"/>
    <x v="1"/>
    <x v="3428"/>
  </r>
  <r>
    <x v="82"/>
    <x v="82"/>
    <s v="현대엘리베이터(주)"/>
    <d v="2023-10-13T00:00:00"/>
    <s v="20231013-7003-2"/>
    <s v="8/15일자 매출대금 회수"/>
    <x v="1"/>
    <x v="3429"/>
  </r>
  <r>
    <x v="82"/>
    <x v="82"/>
    <s v="(주)아이마켓코리아"/>
    <d v="2023-10-13T00:00:00"/>
    <s v="20231013-7003-4"/>
    <s v="9/30일자 매출대금 회수"/>
    <x v="1"/>
    <x v="184"/>
  </r>
  <r>
    <x v="82"/>
    <x v="82"/>
    <s v="주식회사 마운트지앤디"/>
    <d v="2023-10-15T00:00:00"/>
    <s v="20231015-6001-2"/>
    <s v="OES3259-AR-2145-G90L01 외"/>
    <x v="5012"/>
    <x v="0"/>
  </r>
  <r>
    <x v="82"/>
    <x v="82"/>
    <s v="주식회사 마운트지앤디"/>
    <d v="2023-10-15T00:00:00"/>
    <s v="20231015-6001-5"/>
    <s v="OES3259-AR-2145-G90L01 외"/>
    <x v="4775"/>
    <x v="0"/>
  </r>
  <r>
    <x v="82"/>
    <x v="82"/>
    <s v="현대엘리베이터(주)"/>
    <d v="2023-10-15T00:00:00"/>
    <s v="20231015-6002-3"/>
    <s v="OES3259-BR-2045S-G29L90 외"/>
    <x v="1496"/>
    <x v="0"/>
  </r>
  <r>
    <x v="82"/>
    <x v="82"/>
    <s v="장수군청"/>
    <d v="2023-10-16T00:00:00"/>
    <s v="20231016-6001-3"/>
    <s v="ODTHP-OU150-57K(W) 외"/>
    <x v="1478"/>
    <x v="0"/>
  </r>
  <r>
    <x v="82"/>
    <x v="82"/>
    <s v="주식회사 휴레브"/>
    <d v="2023-10-16T00:00:00"/>
    <s v="20231016-7005-2"/>
    <s v="8/25일자 매출대금 회수"/>
    <x v="1"/>
    <x v="3430"/>
  </r>
  <r>
    <x v="82"/>
    <x v="82"/>
    <s v="장수군청"/>
    <d v="2023-10-16T00:00:00"/>
    <s v="20231016-7005-4"/>
    <s v="10/16일자 매출대금 회수"/>
    <x v="1"/>
    <x v="3431"/>
  </r>
  <r>
    <x v="82"/>
    <x v="82"/>
    <s v="주식회사 티라아트로보"/>
    <d v="2023-10-16T00:00:00"/>
    <s v="20231016-7006-2"/>
    <s v="6/30일자 매출대금 회수"/>
    <x v="1"/>
    <x v="3160"/>
  </r>
  <r>
    <x v="82"/>
    <x v="82"/>
    <s v="주식회사현대엠아이비인터내셔널"/>
    <d v="2023-10-16T00:00:00"/>
    <s v="20231016-7006-4"/>
    <s v="7/25일자 매출대금 회수"/>
    <x v="1"/>
    <x v="363"/>
  </r>
  <r>
    <x v="82"/>
    <x v="82"/>
    <s v="성림에레베이타주식회사"/>
    <d v="2023-10-17T00:00:00"/>
    <s v="20231017-6001-3"/>
    <s v="CABLE(POWER-02) 외"/>
    <x v="75"/>
    <x v="0"/>
  </r>
  <r>
    <x v="82"/>
    <x v="82"/>
    <s v="아이닉스"/>
    <d v="2023-10-17T00:00:00"/>
    <s v="20231017-6002-3"/>
    <s v="PD-3(M) 외"/>
    <x v="1489"/>
    <x v="0"/>
  </r>
  <r>
    <x v="82"/>
    <x v="82"/>
    <s v="성림에레베이타주식회사"/>
    <d v="2023-10-17T00:00:00"/>
    <s v="20231017-7020-2"/>
    <s v="10/17일자 매출대금 회수"/>
    <x v="1"/>
    <x v="182"/>
  </r>
  <r>
    <x v="82"/>
    <x v="82"/>
    <s v="한국전자통신연구원"/>
    <d v="2023-10-17T00:00:00"/>
    <s v="20231017-7029-2"/>
    <s v="10/5일자 매출대금 회수"/>
    <x v="1"/>
    <x v="291"/>
  </r>
  <r>
    <x v="82"/>
    <x v="82"/>
    <s v="한성개발엘리베이터(주)"/>
    <d v="2023-10-18T00:00:00"/>
    <s v="20231018-6001-3"/>
    <s v="OES3259-BR-2145S-G29L90 외"/>
    <x v="536"/>
    <x v="0"/>
  </r>
  <r>
    <x v="82"/>
    <x v="82"/>
    <s v="주식회사 티링크"/>
    <d v="2023-10-19T00:00:00"/>
    <s v="20231019-6001-3"/>
    <s v="OGT-204T"/>
    <x v="53"/>
    <x v="0"/>
  </r>
  <r>
    <x v="82"/>
    <x v="82"/>
    <s v="리더테크"/>
    <d v="2023-10-19T00:00:00"/>
    <s v="20231019-6002-3"/>
    <s v="OMP-A503(L TYPE)"/>
    <x v="556"/>
    <x v="0"/>
  </r>
  <r>
    <x v="82"/>
    <x v="82"/>
    <s v="주식회사 장산전력"/>
    <d v="2023-10-19T00:00:00"/>
    <s v="20231019-7003-2"/>
    <s v="9월잔금 매출대금 회수"/>
    <x v="1"/>
    <x v="3432"/>
  </r>
  <r>
    <x v="82"/>
    <x v="82"/>
    <s v="아이닉스"/>
    <d v="2023-10-19T00:00:00"/>
    <s v="20231019-7003-6"/>
    <s v="10/17일자 매출대금 회수"/>
    <x v="1"/>
    <x v="3131"/>
  </r>
  <r>
    <x v="82"/>
    <x v="82"/>
    <s v="진우에이티에스 주식회사"/>
    <d v="2023-10-20T00:00:00"/>
    <s v="20231020-6001-3"/>
    <s v="CX-2064HD-J1-B 외"/>
    <x v="1592"/>
    <x v="0"/>
  </r>
  <r>
    <x v="82"/>
    <x v="82"/>
    <s v="엘지전자(주)"/>
    <d v="2023-10-20T00:00:00"/>
    <s v="20231020-7002-4"/>
    <s v="10월분 매출대금 회수"/>
    <x v="1"/>
    <x v="3433"/>
  </r>
  <r>
    <x v="82"/>
    <x v="82"/>
    <s v="(주)옵토하이텍"/>
    <d v="2023-10-23T00:00:00"/>
    <s v="20231023-6002-3"/>
    <s v="EPOXY(ME-540)-주제 외"/>
    <x v="1635"/>
    <x v="0"/>
  </r>
  <r>
    <x v="82"/>
    <x v="82"/>
    <s v="우석엘리베이터(주)"/>
    <d v="2023-10-24T00:00:00"/>
    <s v="20231024-6001-3"/>
    <s v="OES3259-BR-2045S-G02L01 외"/>
    <x v="524"/>
    <x v="0"/>
  </r>
  <r>
    <x v="82"/>
    <x v="82"/>
    <s v="주식회사 에스앤피씨오"/>
    <d v="2023-10-24T00:00:00"/>
    <s v="20231024-6002-3"/>
    <s v="OAS-2620SD/L-WS 외"/>
    <x v="1591"/>
    <x v="0"/>
  </r>
  <r>
    <x v="82"/>
    <x v="82"/>
    <s v="(주)제일엘리베이터"/>
    <d v="2023-10-24T00:00:00"/>
    <s v="20231024-6003-3"/>
    <s v="OES3259-BR-2045-G02L01 외"/>
    <x v="625"/>
    <x v="0"/>
  </r>
  <r>
    <x v="82"/>
    <x v="82"/>
    <s v="(주)아이트로닉스"/>
    <d v="2023-10-24T00:00:00"/>
    <s v="20231024-6005-3"/>
    <s v="CX-4032HD-I1-R 외"/>
    <x v="307"/>
    <x v="0"/>
  </r>
  <r>
    <x v="82"/>
    <x v="82"/>
    <s v="(주)세영기술"/>
    <d v="2023-10-25T00:00:00"/>
    <s v="20231025-6001-3"/>
    <s v="OL87NLD-R4SL 외"/>
    <x v="5013"/>
    <x v="0"/>
  </r>
  <r>
    <x v="82"/>
    <x v="82"/>
    <s v="DK전자"/>
    <d v="2023-10-25T00:00:00"/>
    <s v="20231025-6002-3"/>
    <s v="OD30M2-D 외"/>
    <x v="1550"/>
    <x v="0"/>
  </r>
  <r>
    <x v="82"/>
    <x v="82"/>
    <s v="주식회사 창조테크놀러지"/>
    <d v="2023-10-25T00:00:00"/>
    <s v="20231025-6003-3"/>
    <s v="OPU43KFF2-2 외"/>
    <x v="1544"/>
    <x v="0"/>
  </r>
  <r>
    <x v="82"/>
    <x v="82"/>
    <s v="(주)하나반도체"/>
    <d v="2023-10-25T00:00:00"/>
    <s v="20231025-6004-3"/>
    <s v="OL87MLF-K 외"/>
    <x v="527"/>
    <x v="0"/>
  </r>
  <r>
    <x v="82"/>
    <x v="82"/>
    <s v="(주)비콘웨이브"/>
    <d v="2023-10-25T00:00:00"/>
    <s v="20231025-6005-3"/>
    <s v="OL94KLA 외"/>
    <x v="1278"/>
    <x v="0"/>
  </r>
  <r>
    <x v="82"/>
    <x v="82"/>
    <s v="(주)광우"/>
    <d v="2023-10-25T00:00:00"/>
    <s v="20231025-6006-3"/>
    <s v="OL87KLB"/>
    <x v="250"/>
    <x v="0"/>
  </r>
  <r>
    <x v="82"/>
    <x v="82"/>
    <s v="주식회사현대엠아이비인터내셔널"/>
    <d v="2023-10-25T00:00:00"/>
    <s v="20231025-6007-3"/>
    <s v="OPI30CFF-B(S)"/>
    <x v="362"/>
    <x v="0"/>
  </r>
  <r>
    <x v="82"/>
    <x v="82"/>
    <s v="테라링크커뮤니케이션스(주)"/>
    <d v="2023-10-25T00:00:00"/>
    <s v="20231025-6008-3"/>
    <s v="OL87NLD-R4SL"/>
    <x v="251"/>
    <x v="0"/>
  </r>
  <r>
    <x v="82"/>
    <x v="82"/>
    <s v="(주)오디쎄미"/>
    <d v="2023-10-25T00:00:00"/>
    <s v="20231025-6011-3"/>
    <s v="OHD1005P 외"/>
    <x v="5014"/>
    <x v="0"/>
  </r>
  <r>
    <x v="82"/>
    <x v="82"/>
    <s v="(주)오상헬스케어"/>
    <d v="2023-10-25T00:00:00"/>
    <s v="20231025-6012-3"/>
    <s v="OL415NFF 외"/>
    <x v="1553"/>
    <x v="0"/>
  </r>
  <r>
    <x v="82"/>
    <x v="82"/>
    <s v="천지인메디칼"/>
    <d v="2023-10-25T00:00:00"/>
    <s v="20231025-6013-3"/>
    <s v="OP20M2-3 외"/>
    <x v="1563"/>
    <x v="0"/>
  </r>
  <r>
    <x v="82"/>
    <x v="82"/>
    <s v="순창군농업기술센터"/>
    <d v="2023-10-25T00:00:00"/>
    <s v="20231025-6014-3"/>
    <s v="ODTFL-1240E157K"/>
    <x v="1519"/>
    <x v="0"/>
  </r>
  <r>
    <x v="82"/>
    <x v="82"/>
    <s v="주식회사 창조테크놀러지"/>
    <d v="2023-10-25T00:00:00"/>
    <s v="20231025-7027-2"/>
    <s v="9/25일자 매출대금 회수"/>
    <x v="1"/>
    <x v="3434"/>
  </r>
  <r>
    <x v="82"/>
    <x v="82"/>
    <s v="현대엘리베이터(주)"/>
    <d v="2023-10-25T00:00:00"/>
    <s v="20231025-7029-2"/>
    <s v="10/15일자 매출대금 회수"/>
    <x v="1"/>
    <x v="3435"/>
  </r>
  <r>
    <x v="82"/>
    <x v="82"/>
    <s v="신성시스템"/>
    <d v="2023-10-26T00:00:00"/>
    <s v="20231026-6001-3"/>
    <s v="OES3259-BR-2045-G02L01 외"/>
    <x v="380"/>
    <x v="0"/>
  </r>
  <r>
    <x v="82"/>
    <x v="82"/>
    <s v="주식회사 티에스엔"/>
    <d v="2023-10-26T00:00:00"/>
    <s v="20231026-6002-3"/>
    <s v="OAS-2624SD/L-WY-CON 외"/>
    <x v="1499"/>
    <x v="0"/>
  </r>
  <r>
    <x v="82"/>
    <x v="82"/>
    <s v="주식회사 티에스엔"/>
    <d v="2023-10-26T00:00:00"/>
    <s v="20231026-7004-6"/>
    <s v="10/26일자 매출대금 회수"/>
    <x v="1"/>
    <x v="3436"/>
  </r>
  <r>
    <x v="82"/>
    <x v="82"/>
    <s v="울산한국엘리베이터주식회사"/>
    <d v="2023-10-27T00:00:00"/>
    <s v="20231027-6001-3"/>
    <s v="CABLE(POWER-02) 외"/>
    <x v="357"/>
    <x v="0"/>
  </r>
  <r>
    <x v="82"/>
    <x v="82"/>
    <s v="순창소방서"/>
    <d v="2023-10-27T00:00:00"/>
    <s v="20231027-6002-3"/>
    <s v="ODTFL-1250M65K"/>
    <x v="1367"/>
    <x v="0"/>
  </r>
  <r>
    <x v="82"/>
    <x v="82"/>
    <s v="(주)신화테크"/>
    <d v="2023-10-27T00:00:00"/>
    <s v="20231027-7002-2"/>
    <s v="9/20일자 매출대금 회수"/>
    <x v="1"/>
    <x v="822"/>
  </r>
  <r>
    <x v="82"/>
    <x v="82"/>
    <s v="순창소방서"/>
    <d v="2023-10-27T00:00:00"/>
    <s v="20231027-7002-4"/>
    <s v="10/27일자 매출대금 회수"/>
    <x v="1"/>
    <x v="1699"/>
  </r>
  <r>
    <x v="82"/>
    <x v="82"/>
    <s v="(주)이건산전"/>
    <d v="2023-10-30T00:00:00"/>
    <s v="20231030-6001-3"/>
    <s v="ODTLM-064CA-16B25(NC)"/>
    <x v="5015"/>
    <x v="0"/>
  </r>
  <r>
    <x v="82"/>
    <x v="82"/>
    <s v="우석엘리베이터(주)"/>
    <d v="2023-10-30T00:00:00"/>
    <s v="20231030-7021-2"/>
    <s v="10/24일자 매출대금 회수"/>
    <x v="1"/>
    <x v="482"/>
  </r>
  <r>
    <x v="82"/>
    <x v="82"/>
    <s v="주식회사 마운트지앤디"/>
    <d v="2023-10-30T00:00:00"/>
    <s v="20231030-7021-4"/>
    <s v="8/31일자 매출대금 회수"/>
    <x v="1"/>
    <x v="3437"/>
  </r>
  <r>
    <x v="82"/>
    <x v="82"/>
    <s v="(주)서브원"/>
    <d v="2023-10-30T00:00:00"/>
    <s v="20231030-7022-3"/>
    <s v="8/31,10/15일자 매출대금 회수"/>
    <x v="1"/>
    <x v="3438"/>
  </r>
  <r>
    <x v="82"/>
    <x v="82"/>
    <s v="(주)제일엘리베이터"/>
    <d v="2023-10-30T00:00:00"/>
    <s v="20231030-7022-5"/>
    <s v="10/24일자 매출대금 회수"/>
    <x v="1"/>
    <x v="635"/>
  </r>
  <r>
    <x v="82"/>
    <x v="82"/>
    <s v="현대엘리베이터(주)"/>
    <d v="2023-10-30T00:00:00"/>
    <s v="20231030-7023-2"/>
    <s v="8/31일자 매출대금 회수"/>
    <x v="1"/>
    <x v="3439"/>
  </r>
  <r>
    <x v="82"/>
    <x v="82"/>
    <s v="엘아이지넥스원(주)"/>
    <d v="2023-10-30T00:00:00"/>
    <s v="20231030-7023-4"/>
    <s v="8/31일자 매출대금 회수"/>
    <x v="1"/>
    <x v="3440"/>
  </r>
  <r>
    <x v="82"/>
    <x v="82"/>
    <s v="건흥전기(주)"/>
    <d v="2023-10-31T00:00:00"/>
    <s v="20231031-6001-3"/>
    <s v="KPS-M64(Y TYPE) 외"/>
    <x v="5016"/>
    <x v="0"/>
  </r>
  <r>
    <x v="82"/>
    <x v="82"/>
    <s v="계림이엔티"/>
    <d v="2023-10-31T00:00:00"/>
    <s v="20231031-6002-3"/>
    <s v="OMD-R01U 외"/>
    <x v="1554"/>
    <x v="0"/>
  </r>
  <r>
    <x v="82"/>
    <x v="82"/>
    <s v="현대엘리베이터(주)"/>
    <d v="2023-10-31T00:00:00"/>
    <s v="20231031-6003-3"/>
    <s v="OES3259-BR-2045S-G02L01 외"/>
    <x v="1642"/>
    <x v="0"/>
  </r>
  <r>
    <x v="82"/>
    <x v="82"/>
    <s v="달슨(Dahlson)"/>
    <d v="2023-10-31T00:00:00"/>
    <s v="20231031-6005-2"/>
    <s v="OGR-U03 외"/>
    <x v="5017"/>
    <x v="0"/>
  </r>
  <r>
    <x v="82"/>
    <x v="82"/>
    <s v="달슨(Dahlson)"/>
    <d v="2023-10-31T00:00:00"/>
    <s v="20231031-6005-5"/>
    <s v="OGR-U03 외"/>
    <x v="5018"/>
    <x v="0"/>
  </r>
  <r>
    <x v="82"/>
    <x v="82"/>
    <s v="주식회사 서진"/>
    <d v="2023-10-31T00:00:00"/>
    <s v="20231031-6006-3"/>
    <s v="ORI1210AS"/>
    <x v="5019"/>
    <x v="0"/>
  </r>
  <r>
    <x v="82"/>
    <x v="82"/>
    <s v="(주)아이마켓코리아"/>
    <d v="2023-10-31T00:00:00"/>
    <s v="20231031-6007-3"/>
    <s v="ORI1210AS 외"/>
    <x v="5020"/>
    <x v="0"/>
  </r>
  <r>
    <x v="82"/>
    <x v="82"/>
    <s v="현대무벡스 주식회사"/>
    <d v="2023-10-31T00:00:00"/>
    <s v="20231031-6008-3"/>
    <s v="SLC-10012-SA-A 외"/>
    <x v="1556"/>
    <x v="0"/>
  </r>
  <r>
    <x v="82"/>
    <x v="82"/>
    <s v="(주)녹십자메디스"/>
    <d v="2023-10-31T00:00:00"/>
    <s v="20231031-6010-3"/>
    <s v="OL415NFF 외"/>
    <x v="1613"/>
    <x v="0"/>
  </r>
  <r>
    <x v="82"/>
    <x v="82"/>
    <s v="(주)인터엠"/>
    <d v="2023-10-31T00:00:00"/>
    <s v="20231031-6011-3"/>
    <s v="ODTLM-064CA-16B5(TK)"/>
    <x v="1527"/>
    <x v="0"/>
  </r>
  <r>
    <x v="82"/>
    <x v="82"/>
    <s v="주식회사 마운트지앤디"/>
    <d v="2023-10-31T00:00:00"/>
    <s v="20231031-6012-3"/>
    <s v="OES3259-BR-2145-G29L01 외"/>
    <x v="1641"/>
    <x v="0"/>
  </r>
  <r>
    <x v="82"/>
    <x v="82"/>
    <s v="지에스엘리베이터 주식회사"/>
    <d v="2023-10-31T00:00:00"/>
    <s v="20231031-6013-3"/>
    <s v="OES3259-BR-2045-G02L01 외"/>
    <x v="53"/>
    <x v="0"/>
  </r>
  <r>
    <x v="82"/>
    <x v="82"/>
    <s v="전라북도 완주군"/>
    <d v="2023-10-31T00:00:00"/>
    <s v="20231031-6014-3"/>
    <s v="ODTLP-050-57K(E)"/>
    <x v="1510"/>
    <x v="0"/>
  </r>
  <r>
    <x v="82"/>
    <x v="82"/>
    <s v="카오스(주)"/>
    <d v="2023-10-31T00:00:00"/>
    <s v="20231031-6015-3"/>
    <s v="OPI30CFF-B(S) 외"/>
    <x v="5021"/>
    <x v="0"/>
  </r>
  <r>
    <x v="82"/>
    <x v="82"/>
    <s v="엘아이지넥스원(주)"/>
    <d v="2023-10-31T00:00:00"/>
    <s v="20231031-6017-3"/>
    <s v="4분할 PD 외"/>
    <x v="5022"/>
    <x v="0"/>
  </r>
  <r>
    <x v="82"/>
    <x v="82"/>
    <s v="씨마텍"/>
    <d v="2023-10-31T00:00:00"/>
    <s v="20231031-7020-2"/>
    <s v="9/30일자 매출대금 회수"/>
    <x v="1"/>
    <x v="3441"/>
  </r>
  <r>
    <x v="82"/>
    <x v="82"/>
    <s v="주식회사 앤츠"/>
    <d v="2023-10-31T00:00:00"/>
    <s v="20231031-7020-4"/>
    <s v="9/9일자 매출대금 회수"/>
    <x v="1"/>
    <x v="3442"/>
  </r>
  <r>
    <x v="82"/>
    <x v="82"/>
    <s v="주식회사 텔라움"/>
    <d v="2023-10-31T00:00:00"/>
    <s v="20231031-7020-6"/>
    <s v="9/30일자 매출대금 회수"/>
    <x v="1"/>
    <x v="3443"/>
  </r>
  <r>
    <x v="82"/>
    <x v="82"/>
    <s v="엠피온 주식회사(MPEON.,LTD)"/>
    <d v="2023-10-31T00:00:00"/>
    <s v="20231031-7021-2"/>
    <s v="8/25일자 매출대금 회수"/>
    <x v="1"/>
    <x v="3410"/>
  </r>
  <r>
    <x v="82"/>
    <x v="82"/>
    <s v="주식회사 굿스"/>
    <d v="2023-10-31T00:00:00"/>
    <s v="20231031-7021-4"/>
    <s v="9/15일자 매출대금 회수"/>
    <x v="1"/>
    <x v="3265"/>
  </r>
  <r>
    <x v="82"/>
    <x v="82"/>
    <s v="주식회사 티링크"/>
    <d v="2023-10-31T00:00:00"/>
    <s v="20231031-7021-6"/>
    <s v="10/19일자 매출대금 회수"/>
    <x v="1"/>
    <x v="467"/>
  </r>
  <r>
    <x v="82"/>
    <x v="82"/>
    <s v="(주)오상헬스케어"/>
    <d v="2023-10-31T00:00:00"/>
    <s v="20231031-7022-2"/>
    <s v="9/25일자 매출대금 회수"/>
    <x v="1"/>
    <x v="3444"/>
  </r>
  <r>
    <x v="82"/>
    <x v="82"/>
    <s v="코리아이플랫폼 주식회사"/>
    <d v="2023-10-31T00:00:00"/>
    <s v="20231031-7022-4"/>
    <s v="8/31일자 매출대금 회수"/>
    <x v="1"/>
    <x v="495"/>
  </r>
  <r>
    <x v="82"/>
    <x v="82"/>
    <s v="전라북도 완주군"/>
    <d v="2023-10-31T00:00:00"/>
    <s v="20231031-7022-6"/>
    <s v="10/31일자 매출대금 회수"/>
    <x v="1"/>
    <x v="3445"/>
  </r>
  <r>
    <x v="82"/>
    <x v="82"/>
    <s v="(주)스마트비전"/>
    <d v="2023-10-31T00:00:00"/>
    <s v="20231031-7023-2"/>
    <s v="9월분 매출대금 회수"/>
    <x v="1"/>
    <x v="2663"/>
  </r>
  <r>
    <x v="82"/>
    <x v="82"/>
    <s v="(주)아이마켓코리아"/>
    <d v="2023-10-31T00:00:00"/>
    <s v="20231031-7023-4"/>
    <s v="8월분 매출대금 회수"/>
    <x v="1"/>
    <x v="3446"/>
  </r>
  <r>
    <x v="82"/>
    <x v="82"/>
    <s v="카오스(주)"/>
    <d v="2023-10-31T00:00:00"/>
    <s v="20231031-7024-2"/>
    <s v="6/30일자 매출대금 회수"/>
    <x v="1"/>
    <x v="3447"/>
  </r>
  <r>
    <x v="82"/>
    <x v="82"/>
    <s v="계림이엔티"/>
    <d v="2023-10-31T00:00:00"/>
    <s v="20231031-7024-4"/>
    <s v="9/30일자 매출대금 회수"/>
    <x v="1"/>
    <x v="3448"/>
  </r>
  <r>
    <x v="82"/>
    <x v="82"/>
    <s v="DK전자"/>
    <d v="2023-10-31T00:00:00"/>
    <s v="20231031-7024-6"/>
    <s v="9/25일자 매출대금 회수"/>
    <x v="1"/>
    <x v="3449"/>
  </r>
  <r>
    <x v="82"/>
    <x v="82"/>
    <s v="신성시스템"/>
    <d v="2023-10-31T00:00:00"/>
    <s v="20231031-7025-2"/>
    <s v="10/26일자 매출대금 회수"/>
    <x v="1"/>
    <x v="291"/>
  </r>
  <r>
    <x v="82"/>
    <x v="82"/>
    <s v="울산한국엘리베이터주식회사"/>
    <d v="2023-10-31T00:00:00"/>
    <s v="20231031-7025-4"/>
    <s v="10/27일자 매출대금 회수"/>
    <x v="1"/>
    <x v="286"/>
  </r>
  <r>
    <x v="82"/>
    <x v="82"/>
    <s v="장수군청"/>
    <d v="2023-11-01T00:00:00"/>
    <s v="20231101-6001-3"/>
    <s v="프리즘랜즈, 편광유리"/>
    <x v="1520"/>
    <x v="0"/>
  </r>
  <r>
    <x v="82"/>
    <x v="82"/>
    <s v="김제교육지원청"/>
    <d v="2023-11-01T00:00:00"/>
    <s v="20231101-6003-3"/>
    <s v="ODTFL-1250M65K 외"/>
    <x v="5023"/>
    <x v="0"/>
  </r>
  <r>
    <x v="82"/>
    <x v="82"/>
    <s v="(주)스마트비전"/>
    <d v="2023-11-01T00:00:00"/>
    <s v="20231101-7006-4"/>
    <s v="8월분 매출대금 회수"/>
    <x v="1"/>
    <x v="2564"/>
  </r>
  <r>
    <x v="82"/>
    <x v="82"/>
    <s v="테라링크커뮤니케이션스(주)"/>
    <d v="2023-11-01T00:00:00"/>
    <s v="20231101-7006-6"/>
    <s v="9/25일자 매출대금 회수"/>
    <x v="1"/>
    <x v="3450"/>
  </r>
  <r>
    <x v="82"/>
    <x v="82"/>
    <s v="주식회사 티솔루션 평택사업소"/>
    <d v="2023-11-03T00:00:00"/>
    <s v="20231103-6001-3"/>
    <s v="OES3259-BR-2045S-G02L01 외"/>
    <x v="380"/>
    <x v="0"/>
  </r>
  <r>
    <x v="82"/>
    <x v="82"/>
    <s v="주식회사 엠에스텍코리아"/>
    <d v="2023-11-03T00:00:00"/>
    <s v="20231103-6003-3"/>
    <s v="OL87NLD-R4SL"/>
    <x v="786"/>
    <x v="0"/>
  </r>
  <r>
    <x v="82"/>
    <x v="82"/>
    <s v="주식회사 엠에스텍코리아"/>
    <d v="2023-11-03T00:00:00"/>
    <s v="20231103-7001-2"/>
    <s v="11/3일자 매출대금 회수"/>
    <x v="1"/>
    <x v="979"/>
  </r>
  <r>
    <x v="82"/>
    <x v="82"/>
    <s v="김제교육지원청"/>
    <d v="2023-11-06T00:00:00"/>
    <s v="20231106-6001-2"/>
    <s v="ODTHP-OU150-57K(W)_AUTO"/>
    <x v="5024"/>
    <x v="0"/>
  </r>
  <r>
    <x v="82"/>
    <x v="82"/>
    <s v="김제교육지원청"/>
    <d v="2023-11-06T00:00:00"/>
    <s v="20231106-6001-5"/>
    <s v="ODTHP-OU150-57K(W)_AUTO"/>
    <x v="53"/>
    <x v="0"/>
  </r>
  <r>
    <x v="82"/>
    <x v="82"/>
    <s v="김제교육지원청"/>
    <d v="2023-11-06T00:00:00"/>
    <s v="20231106-6002-3"/>
    <s v="ODTHP-OU150-57K(W)"/>
    <x v="2495"/>
    <x v="0"/>
  </r>
  <r>
    <x v="82"/>
    <x v="82"/>
    <s v="김제교육지원청"/>
    <d v="2023-11-06T00:00:00"/>
    <s v="20231106-6003-3"/>
    <s v="ODTBR-012-BR-01"/>
    <x v="1674"/>
    <x v="0"/>
  </r>
  <r>
    <x v="82"/>
    <x v="82"/>
    <s v="김제교육지원청"/>
    <d v="2023-11-06T00:00:00"/>
    <s v="20231106-6004-3"/>
    <s v="ODTFL-0640E157K(V2) 외"/>
    <x v="5025"/>
    <x v="0"/>
  </r>
  <r>
    <x v="82"/>
    <x v="82"/>
    <s v="순창군농업기술센터"/>
    <d v="2023-11-06T00:00:00"/>
    <s v="20231106-7031-2"/>
    <s v="10/25일자 매출대금 회수"/>
    <x v="1"/>
    <x v="1217"/>
  </r>
  <r>
    <x v="82"/>
    <x v="82"/>
    <s v="장수군청"/>
    <d v="2023-11-06T00:00:00"/>
    <s v="20231106-7031-4"/>
    <s v="11/1일자 매출대금 회수"/>
    <x v="1"/>
    <x v="1826"/>
  </r>
  <r>
    <x v="82"/>
    <x v="82"/>
    <s v="(주)하나반도체"/>
    <d v="2023-11-07T00:00:00"/>
    <s v="20231107-7004-2"/>
    <s v="7/25일자 매출대금 회수"/>
    <x v="1"/>
    <x v="504"/>
  </r>
  <r>
    <x v="82"/>
    <x v="82"/>
    <s v="김제교육지원청"/>
    <d v="2023-11-07T00:00:00"/>
    <s v="20231107-7004-4"/>
    <s v="11월분 매출대금 회수"/>
    <x v="1"/>
    <x v="3451"/>
  </r>
  <r>
    <x v="82"/>
    <x v="82"/>
    <s v="(주)한영넉스"/>
    <d v="2023-11-07T00:00:00"/>
    <s v="20231107-7004-6"/>
    <s v="8/25일자 매출대금 회수"/>
    <x v="1"/>
    <x v="3452"/>
  </r>
  <r>
    <x v="82"/>
    <x v="82"/>
    <s v="한성개발엘리베이터(주)"/>
    <d v="2023-11-07T00:00:00"/>
    <s v="20231107-7005-2"/>
    <s v="10/18일자 매출대금 회수"/>
    <x v="1"/>
    <x v="563"/>
  </r>
  <r>
    <x v="82"/>
    <x v="82"/>
    <s v="지에스엘리베이터 주식회사"/>
    <d v="2023-11-08T00:00:00"/>
    <s v="20231108-6001-3"/>
    <s v="OES3259-AR-2045-G01L01 외"/>
    <x v="68"/>
    <x v="0"/>
  </r>
  <r>
    <x v="82"/>
    <x v="82"/>
    <s v="달슨(Dahlson)"/>
    <d v="2023-11-08T00:00:00"/>
    <s v="20231108-7003-3"/>
    <s v="9월분 매출대금 회수"/>
    <x v="1"/>
    <x v="3453"/>
  </r>
  <r>
    <x v="82"/>
    <x v="82"/>
    <s v="주식회사 티솔루션 평택사업소"/>
    <d v="2023-11-09T00:00:00"/>
    <s v="20231109-6001-3"/>
    <s v="OES3259-BR-2045S-G02L01 외"/>
    <x v="3509"/>
    <x v="0"/>
  </r>
  <r>
    <x v="82"/>
    <x v="82"/>
    <s v="주식회사 티솔루션 평택사업소"/>
    <d v="2023-11-09T00:00:00"/>
    <s v="20231109-6002-3"/>
    <s v="OES3259-BR-2045S-G29L90 외"/>
    <x v="380"/>
    <x v="0"/>
  </r>
  <r>
    <x v="82"/>
    <x v="82"/>
    <s v="(주)인터엠"/>
    <d v="2023-11-09T00:00:00"/>
    <s v="20231109-7001-2"/>
    <s v="10/31일자 매출대금 회수"/>
    <x v="1"/>
    <x v="3454"/>
  </r>
  <r>
    <x v="82"/>
    <x v="82"/>
    <s v="엘지전자(주)"/>
    <d v="2023-11-10T00:00:00"/>
    <s v="20231110-6002-3"/>
    <s v="Al Wheel"/>
    <x v="905"/>
    <x v="0"/>
  </r>
  <r>
    <x v="82"/>
    <x v="82"/>
    <s v="(주)오디쎄미"/>
    <d v="2023-11-10T00:00:00"/>
    <s v="20231110-7005-2"/>
    <s v="8월분 매출대금 회수"/>
    <x v="1"/>
    <x v="3455"/>
  </r>
  <r>
    <x v="82"/>
    <x v="82"/>
    <s v="주식회사 티솔루션 평택사업소"/>
    <d v="2023-11-10T00:00:00"/>
    <s v="20231110-7005-4"/>
    <s v="11/9일자 매출대금 회수"/>
    <x v="1"/>
    <x v="291"/>
  </r>
  <r>
    <x v="82"/>
    <x v="82"/>
    <s v="지에스엘리베이터 주식회사"/>
    <d v="2023-11-10T00:00:00"/>
    <s v="20231110-7005-6"/>
    <s v="10/31일자 매출대금 회수"/>
    <x v="1"/>
    <x v="467"/>
  </r>
  <r>
    <x v="82"/>
    <x v="82"/>
    <s v="현대엘리베이터(주)"/>
    <d v="2023-11-14T00:00:00"/>
    <s v="20231114-7002-2"/>
    <s v="9/15일자 매출대금 회수"/>
    <x v="1"/>
    <x v="3456"/>
  </r>
  <r>
    <x v="82"/>
    <x v="82"/>
    <s v="주식회사 마운트지앤디"/>
    <d v="2023-11-14T00:00:00"/>
    <s v="20231114-7002-4"/>
    <s v="9/15일자 매출대금 회수"/>
    <x v="1"/>
    <x v="3457"/>
  </r>
  <r>
    <x v="82"/>
    <x v="82"/>
    <s v="(주)서브원"/>
    <d v="2023-11-14T00:00:00"/>
    <s v="20231114-7003-2"/>
    <s v="9/15,10/31일자 매출대금 회수"/>
    <x v="1"/>
    <x v="3458"/>
  </r>
  <r>
    <x v="82"/>
    <x v="82"/>
    <s v="현대엘리베이터(주)"/>
    <d v="2023-11-15T00:00:00"/>
    <s v="20231115-6001-3"/>
    <s v="OES3259-BR-2145S-G29L90 외"/>
    <x v="5026"/>
    <x v="0"/>
  </r>
  <r>
    <x v="82"/>
    <x v="82"/>
    <s v="주식회사 마운트지앤디"/>
    <d v="2023-11-15T00:00:00"/>
    <s v="20231115-6002-3"/>
    <s v="OES3259-BR-2045-G02L01 외"/>
    <x v="5027"/>
    <x v="0"/>
  </r>
  <r>
    <x v="82"/>
    <x v="82"/>
    <s v="(주)옵토하이텍"/>
    <d v="2023-11-15T00:00:00"/>
    <s v="20231115-6003-3"/>
    <s v="코팅액(KJR-9022)"/>
    <x v="68"/>
    <x v="0"/>
  </r>
  <r>
    <x v="82"/>
    <x v="82"/>
    <s v="완주산업단지사무소"/>
    <d v="2023-11-15T00:00:00"/>
    <s v="20231115-6004-3"/>
    <s v="LED램프 80W급"/>
    <x v="1244"/>
    <x v="0"/>
  </r>
  <r>
    <x v="82"/>
    <x v="82"/>
    <s v="전라북도 전주시"/>
    <d v="2023-11-15T00:00:00"/>
    <s v="20231115-6005-3"/>
    <s v="ODTDL-0615D57K(W) 외"/>
    <x v="1573"/>
    <x v="0"/>
  </r>
  <r>
    <x v="82"/>
    <x v="82"/>
    <s v="(주)비콘웨이브"/>
    <d v="2023-11-15T00:00:00"/>
    <s v="20231115-7012-2"/>
    <s v="9/25일자 매출대금 회수"/>
    <x v="1"/>
    <x v="3459"/>
  </r>
  <r>
    <x v="82"/>
    <x v="82"/>
    <s v="주식회사히타치터미널솔루션즈코리아"/>
    <d v="2023-11-15T00:00:00"/>
    <s v="20231115-7012-4"/>
    <s v="9/25일자 매출대금 회수"/>
    <x v="1"/>
    <x v="3460"/>
  </r>
  <r>
    <x v="82"/>
    <x v="82"/>
    <s v="주식회사 에스앤피씨오"/>
    <d v="2023-11-15T00:00:00"/>
    <s v="20231115-7013-2"/>
    <s v="9/25일자 매출대금 회수"/>
    <x v="1"/>
    <x v="3307"/>
  </r>
  <r>
    <x v="82"/>
    <x v="82"/>
    <s v="장수군청"/>
    <d v="2023-11-16T00:00:00"/>
    <s v="20231116-6002-2"/>
    <s v="ODTST-150R4-57KM1(S)"/>
    <x v="5028"/>
    <x v="0"/>
  </r>
  <r>
    <x v="82"/>
    <x v="82"/>
    <s v="장수군청"/>
    <d v="2023-11-16T00:00:00"/>
    <s v="20231116-6002-5"/>
    <s v="ODTST-150R4-57KM1(S)"/>
    <x v="1242"/>
    <x v="0"/>
  </r>
  <r>
    <x v="82"/>
    <x v="82"/>
    <s v="주식회사 엠에스텍코리아"/>
    <d v="2023-11-18T00:00:00"/>
    <s v="20231118-6001-3"/>
    <s v="OL87NLD-R4SL"/>
    <x v="327"/>
    <x v="0"/>
  </r>
  <r>
    <x v="82"/>
    <x v="82"/>
    <s v="한화에어로스페이스(주)"/>
    <d v="2023-11-20T00:00:00"/>
    <s v="20231120-6001-3"/>
    <s v="OPI14CFF-H 외"/>
    <x v="1551"/>
    <x v="0"/>
  </r>
  <r>
    <x v="82"/>
    <x v="82"/>
    <s v="주식회사 중앙첨단소재"/>
    <d v="2023-11-20T00:00:00"/>
    <s v="20231120-6002-3"/>
    <s v="ODTLM-180CW-24B16(SP)"/>
    <x v="1638"/>
    <x v="0"/>
  </r>
  <r>
    <x v="82"/>
    <x v="82"/>
    <s v="장수군청"/>
    <d v="2023-11-20T00:00:00"/>
    <s v="20231120-7013-2"/>
    <s v="11/16일자 매출대금 회수"/>
    <x v="1"/>
    <x v="3461"/>
  </r>
  <r>
    <x v="82"/>
    <x v="82"/>
    <s v="완주산업단지사무소"/>
    <d v="2023-11-21T00:00:00"/>
    <s v="20231121-7001-2"/>
    <s v="11/15일자 매출대금 회수"/>
    <x v="1"/>
    <x v="3311"/>
  </r>
  <r>
    <x v="82"/>
    <x v="82"/>
    <s v="엘지전자(주)"/>
    <d v="2023-11-22T00:00:00"/>
    <s v="20231122-7002-2"/>
    <s v="11/10일자 매출대금 회수"/>
    <x v="1"/>
    <x v="32"/>
  </r>
  <r>
    <x v="82"/>
    <x v="82"/>
    <s v="울산한국엘리베이터주식회사"/>
    <d v="2023-11-23T00:00:00"/>
    <s v="20231123-6001-3"/>
    <s v="OES3259-BR-2045-G02L01 외"/>
    <x v="452"/>
    <x v="0"/>
  </r>
  <r>
    <x v="82"/>
    <x v="82"/>
    <s v="울산한국엘리베이터주식회사"/>
    <d v="2023-11-23T00:00:00"/>
    <s v="20231123-7006-2"/>
    <s v="11/23일자 매출대금 회수"/>
    <x v="1"/>
    <x v="413"/>
  </r>
  <r>
    <x v="82"/>
    <x v="82"/>
    <s v="(주)세영기술"/>
    <d v="2023-11-24T00:00:00"/>
    <s v="20231124-6001-3"/>
    <s v="OL87NLD-R4SL"/>
    <x v="530"/>
    <x v="0"/>
  </r>
  <r>
    <x v="82"/>
    <x v="82"/>
    <s v="주식회사히타치터미널솔루션즈코리아"/>
    <d v="2023-11-24T00:00:00"/>
    <s v="20231124-6002-3"/>
    <s v="IR44 LED BOARD 외"/>
    <x v="321"/>
    <x v="0"/>
  </r>
  <r>
    <x v="82"/>
    <x v="82"/>
    <s v="DK전자"/>
    <d v="2023-11-24T00:00:00"/>
    <s v="20231124-6003-3"/>
    <s v="OL375KLB 외"/>
    <x v="537"/>
    <x v="0"/>
  </r>
  <r>
    <x v="82"/>
    <x v="82"/>
    <s v="(주)오상헬스케어"/>
    <d v="2023-11-24T00:00:00"/>
    <s v="20231124-6004-3"/>
    <s v="OGR-102P"/>
    <x v="915"/>
    <x v="0"/>
  </r>
  <r>
    <x v="82"/>
    <x v="82"/>
    <s v="주식회사 창조테크놀러지"/>
    <d v="2023-11-24T00:00:00"/>
    <s v="20231124-6005-3"/>
    <s v="OTD10NF 외"/>
    <x v="438"/>
    <x v="0"/>
  </r>
  <r>
    <x v="82"/>
    <x v="82"/>
    <s v="금강테크(주)"/>
    <d v="2023-11-24T00:00:00"/>
    <s v="20231124-6006-3"/>
    <s v="OAS-2608SD/L-WY 외"/>
    <x v="1636"/>
    <x v="0"/>
  </r>
  <r>
    <x v="82"/>
    <x v="82"/>
    <s v="주식회사 휴레브"/>
    <d v="2023-11-24T00:00:00"/>
    <s v="20231124-6007-3"/>
    <s v="OL660/910VM2-2 개발비 외"/>
    <x v="5029"/>
    <x v="0"/>
  </r>
  <r>
    <x v="82"/>
    <x v="82"/>
    <s v="주식회사 에스앤피씨오"/>
    <d v="2023-11-24T00:00:00"/>
    <s v="20231124-6009-3"/>
    <s v="OAS-2612SD/L-WS 외"/>
    <x v="5030"/>
    <x v="0"/>
  </r>
  <r>
    <x v="82"/>
    <x v="82"/>
    <s v="천지인메디칼"/>
    <d v="2023-11-24T00:00:00"/>
    <s v="20231124-6010-3"/>
    <s v="OP20M2-3 외"/>
    <x v="1563"/>
    <x v="0"/>
  </r>
  <r>
    <x v="82"/>
    <x v="82"/>
    <s v="(주)아이트로닉스"/>
    <d v="2023-11-24T00:00:00"/>
    <s v="20231124-6011-3"/>
    <s v="A/S 외"/>
    <x v="310"/>
    <x v="0"/>
  </r>
  <r>
    <x v="82"/>
    <x v="82"/>
    <s v="(주)오디쎄미"/>
    <d v="2023-11-24T00:00:00"/>
    <s v="20231124-6012-3"/>
    <s v="PD-2 외"/>
    <x v="5031"/>
    <x v="0"/>
  </r>
  <r>
    <x v="82"/>
    <x v="82"/>
    <s v="현대엘리베이터(주)"/>
    <d v="2023-11-24T00:00:00"/>
    <s v="20231124-7009-2"/>
    <s v="9/27일자 매출대금 회수"/>
    <x v="1"/>
    <x v="3462"/>
  </r>
  <r>
    <x v="82"/>
    <x v="82"/>
    <s v="주식회사 창조테크놀러지"/>
    <d v="2023-11-27T00:00:00"/>
    <s v="20231127-7023-2"/>
    <s v="10/25일자 매출대금 회수"/>
    <x v="1"/>
    <x v="3463"/>
  </r>
  <r>
    <x v="82"/>
    <x v="82"/>
    <s v="(주)아이마켓코리아"/>
    <d v="2023-11-28T00:00:00"/>
    <s v="20231128-7004-2"/>
    <s v="9월분 매출대금 회수"/>
    <x v="1"/>
    <x v="3464"/>
  </r>
  <r>
    <x v="82"/>
    <x v="82"/>
    <s v="주식회사 마운트지앤디"/>
    <d v="2023-11-29T00:00:00"/>
    <s v="20231129-7004-2"/>
    <s v="9/30일자 매출대금 회수"/>
    <x v="1"/>
    <x v="3465"/>
  </r>
  <r>
    <x v="82"/>
    <x v="82"/>
    <s v="(주)서브원"/>
    <d v="2023-11-29T00:00:00"/>
    <s v="20231129-7004-4"/>
    <s v="9/30일자 매출대금 회수"/>
    <x v="1"/>
    <x v="3466"/>
  </r>
  <r>
    <x v="82"/>
    <x v="82"/>
    <s v="엘아이지넥스원(주)"/>
    <d v="2023-11-29T00:00:00"/>
    <s v="20231129-7004-6"/>
    <s v="9/30일자 매출대금 회수"/>
    <x v="1"/>
    <x v="1118"/>
  </r>
  <r>
    <x v="82"/>
    <x v="82"/>
    <s v="건흥전기(주)"/>
    <d v="2023-11-30T00:00:00"/>
    <s v="20231130-6001-3"/>
    <s v="KPS-CTHN"/>
    <x v="71"/>
    <x v="0"/>
  </r>
  <r>
    <x v="82"/>
    <x v="82"/>
    <s v="주식회사 티라아트로보"/>
    <d v="2023-11-30T00:00:00"/>
    <s v="20231130-6003-2"/>
    <s v="OMP-A503(L TYPE) 외"/>
    <x v="5032"/>
    <x v="0"/>
  </r>
  <r>
    <x v="82"/>
    <x v="82"/>
    <s v="주식회사 티라아트로보"/>
    <d v="2023-11-30T00:00:00"/>
    <s v="20231130-6003-5"/>
    <s v="OMP-A503(L TYPE) 외"/>
    <x v="4933"/>
    <x v="0"/>
  </r>
  <r>
    <x v="82"/>
    <x v="82"/>
    <s v="(주)아이마켓코리아"/>
    <d v="2023-11-30T00:00:00"/>
    <s v="20231130-6004-3"/>
    <s v="OMP-A502(F TYPE)"/>
    <x v="75"/>
    <x v="0"/>
  </r>
  <r>
    <x v="82"/>
    <x v="82"/>
    <s v="미래산업(주)"/>
    <d v="2023-11-30T00:00:00"/>
    <s v="20231130-6005-3"/>
    <s v="OAS-2612SD/L-WY-CON 외"/>
    <x v="5033"/>
    <x v="0"/>
  </r>
  <r>
    <x v="82"/>
    <x v="82"/>
    <s v="계림이엔티"/>
    <d v="2023-11-30T00:00:00"/>
    <s v="20231130-6006-3"/>
    <s v="OMS-TVN 외"/>
    <x v="1071"/>
    <x v="0"/>
  </r>
  <r>
    <x v="82"/>
    <x v="82"/>
    <s v="(주)신도리코"/>
    <d v="2023-11-30T00:00:00"/>
    <s v="20231130-6007-3"/>
    <s v="금형(토너량 검출센서/하우징) 외"/>
    <x v="5034"/>
    <x v="0"/>
  </r>
  <r>
    <x v="82"/>
    <x v="82"/>
    <s v="카오스(주)"/>
    <d v="2023-11-30T00:00:00"/>
    <s v="20231130-6008-3"/>
    <s v="OGR-3020T 외"/>
    <x v="5035"/>
    <x v="0"/>
  </r>
  <r>
    <x v="82"/>
    <x v="82"/>
    <s v="달슨(Dahlson)"/>
    <d v="2023-11-30T00:00:00"/>
    <s v="20231130-6010-2"/>
    <s v="OGR-U03 외"/>
    <x v="5036"/>
    <x v="0"/>
  </r>
  <r>
    <x v="82"/>
    <x v="82"/>
    <s v="달슨(Dahlson)"/>
    <d v="2023-11-30T00:00:00"/>
    <s v="20231130-6010-5"/>
    <s v="OGR-U03 외"/>
    <x v="5037"/>
    <x v="0"/>
  </r>
  <r>
    <x v="82"/>
    <x v="82"/>
    <s v="주식회사 티솔루션 평택사업소"/>
    <d v="2023-11-30T00:00:00"/>
    <s v="20231130-6011-3"/>
    <s v="OES3259-BR-2045S-G29L90 외"/>
    <x v="380"/>
    <x v="0"/>
  </r>
  <r>
    <x v="82"/>
    <x v="82"/>
    <s v="주식회사 마운트지앤디"/>
    <d v="2023-11-30T00:00:00"/>
    <s v="20231130-6014-2"/>
    <s v="OES3259-BR-2045S-G02L01 외"/>
    <x v="5038"/>
    <x v="0"/>
  </r>
  <r>
    <x v="82"/>
    <x v="82"/>
    <s v="주식회사 마운트지앤디"/>
    <d v="2023-11-30T00:00:00"/>
    <s v="20231130-6014-5"/>
    <s v="OES3259-BR-2045S-G02L01 외"/>
    <x v="3978"/>
    <x v="0"/>
  </r>
  <r>
    <x v="82"/>
    <x v="82"/>
    <s v="(주)신도리코"/>
    <d v="2023-11-30T00:00:00"/>
    <s v="20231130-6015-3"/>
    <s v="OP30TS"/>
    <x v="1145"/>
    <x v="0"/>
  </r>
  <r>
    <x v="82"/>
    <x v="82"/>
    <s v="주식회사 서진"/>
    <d v="2023-11-30T00:00:00"/>
    <s v="20231130-6016-3"/>
    <s v="ORI1210AS"/>
    <x v="5039"/>
    <x v="0"/>
  </r>
  <r>
    <x v="82"/>
    <x v="82"/>
    <s v="현대엘리베이터(주)"/>
    <d v="2023-11-30T00:00:00"/>
    <s v="20231130-6017-3"/>
    <s v="OES3259-BR-2045S-G01L01(SOL) 외"/>
    <x v="5040"/>
    <x v="0"/>
  </r>
  <r>
    <x v="82"/>
    <x v="82"/>
    <s v="엘아이지넥스원(주)"/>
    <d v="2023-11-30T00:00:00"/>
    <s v="20231130-6021-3"/>
    <s v="4분할 PD"/>
    <x v="5041"/>
    <x v="0"/>
  </r>
  <r>
    <x v="82"/>
    <x v="82"/>
    <s v="현대무벡스 주식회사"/>
    <d v="2023-11-30T00:00:00"/>
    <s v="20231130-6022-3"/>
    <s v="A/S"/>
    <x v="278"/>
    <x v="0"/>
  </r>
  <r>
    <x v="82"/>
    <x v="82"/>
    <s v="엘아이지넥스원(주)"/>
    <d v="2023-11-30T00:00:00"/>
    <s v="20231130-6023-3"/>
    <s v="4분할 PD"/>
    <x v="5022"/>
    <x v="0"/>
  </r>
  <r>
    <x v="82"/>
    <x v="82"/>
    <s v="리더테크"/>
    <d v="2023-11-30T00:00:00"/>
    <s v="20231130-7012-2"/>
    <s v="10/19일자 매출대금 회수"/>
    <x v="1"/>
    <x v="565"/>
  </r>
  <r>
    <x v="82"/>
    <x v="82"/>
    <s v="DK전자"/>
    <d v="2023-11-30T00:00:00"/>
    <s v="20231130-7012-4"/>
    <s v="10/25일자 매출대금 회수"/>
    <x v="1"/>
    <x v="3467"/>
  </r>
  <r>
    <x v="82"/>
    <x v="82"/>
    <s v="엠피온 주식회사(MPEON.,LTD)"/>
    <d v="2023-11-30T00:00:00"/>
    <s v="20231130-7012-6"/>
    <s v="9/25일자 매출대금 회수"/>
    <x v="1"/>
    <x v="3410"/>
  </r>
  <r>
    <x v="82"/>
    <x v="82"/>
    <s v="(주)아이트로닉스"/>
    <d v="2023-11-30T00:00:00"/>
    <s v="20231130-7013-2"/>
    <s v="10/24일자 매출대금 회수"/>
    <x v="1"/>
    <x v="273"/>
  </r>
  <r>
    <x v="82"/>
    <x v="82"/>
    <s v="(주)디앤비"/>
    <d v="2023-11-30T00:00:00"/>
    <s v="20231130-7013-4"/>
    <s v="9/25일자 매출대금 회수"/>
    <x v="1"/>
    <x v="3416"/>
  </r>
  <r>
    <x v="82"/>
    <x v="82"/>
    <s v="한화에어로스페이스(주)"/>
    <d v="2023-11-30T00:00:00"/>
    <s v="20231130-7013-6"/>
    <s v="11/20일자 매출대금 회수"/>
    <x v="1"/>
    <x v="3468"/>
  </r>
  <r>
    <x v="82"/>
    <x v="82"/>
    <s v="카오스(주)"/>
    <d v="2023-11-30T00:00:00"/>
    <s v="20231130-7014-2"/>
    <s v="7/31일자 매출대금 회수"/>
    <x v="1"/>
    <x v="3469"/>
  </r>
  <r>
    <x v="82"/>
    <x v="82"/>
    <s v="테라링크커뮤니케이션스(주)"/>
    <d v="2023-11-30T00:00:00"/>
    <s v="20231130-7014-4"/>
    <s v="10/25일자 매출대금 회수"/>
    <x v="1"/>
    <x v="404"/>
  </r>
  <r>
    <x v="82"/>
    <x v="82"/>
    <s v="(주)오상헬스케어"/>
    <d v="2023-11-30T00:00:00"/>
    <s v="20231130-7014-6"/>
    <s v="10/25일자 매출대금 회수"/>
    <x v="1"/>
    <x v="3470"/>
  </r>
  <r>
    <x v="82"/>
    <x v="82"/>
    <s v="계림이엔티"/>
    <d v="2023-11-30T00:00:00"/>
    <s v="20231130-7015-2"/>
    <s v="10/31일자 매출대금 회수"/>
    <x v="1"/>
    <x v="1495"/>
  </r>
  <r>
    <x v="82"/>
    <x v="82"/>
    <s v="주식회사 중앙첨단소재"/>
    <d v="2023-11-30T00:00:00"/>
    <s v="20231130-7015-4"/>
    <s v="10/6일자 매출대금 회수"/>
    <x v="1"/>
    <x v="3471"/>
  </r>
  <r>
    <x v="82"/>
    <x v="82"/>
    <s v="현대무벡스 주식회사"/>
    <d v="2023-11-30T00:00:00"/>
    <s v="20231130-7015-6"/>
    <s v="10/31일자 매출대금 회수"/>
    <x v="1"/>
    <x v="2434"/>
  </r>
  <r>
    <x v="82"/>
    <x v="82"/>
    <s v="(주)광우"/>
    <d v="2023-11-30T00:00:00"/>
    <s v="20231130-7016-2"/>
    <s v="8/25일자 매출대금 회수"/>
    <x v="1"/>
    <x v="33"/>
  </r>
  <r>
    <x v="82"/>
    <x v="82"/>
    <s v="전라북도정읍교육지원청"/>
    <d v="2023-12-01T00:00:00"/>
    <s v="20231201-6001-3"/>
    <s v="ODTAT-012M15KW-V2 외"/>
    <x v="413"/>
    <x v="0"/>
  </r>
  <r>
    <x v="82"/>
    <x v="82"/>
    <s v="전라북도정읍교육지원청"/>
    <d v="2023-12-01T00:00:00"/>
    <s v="20231201-6002-3"/>
    <s v="ODTHP-OU150-57K(W)"/>
    <x v="2495"/>
    <x v="0"/>
  </r>
  <r>
    <x v="82"/>
    <x v="82"/>
    <s v="(주)현영아이티"/>
    <d v="2023-12-01T00:00:00"/>
    <s v="20231201-7001-2"/>
    <s v="12/1일자 매출대금 회수"/>
    <x v="1"/>
    <x v="2832"/>
  </r>
  <r>
    <x v="82"/>
    <x v="82"/>
    <s v="천지인메디칼"/>
    <d v="2023-12-01T00:00:00"/>
    <s v="20231201-7001-6"/>
    <s v="10/25일자 매출대금 회수"/>
    <x v="1"/>
    <x v="3472"/>
  </r>
  <r>
    <x v="82"/>
    <x v="82"/>
    <s v="(주)세영기술"/>
    <d v="2023-12-01T00:00:00"/>
    <s v="20231201-7002-4"/>
    <s v="9/25,10/25일자 매출대금 회수"/>
    <x v="1"/>
    <x v="3473"/>
  </r>
  <r>
    <x v="82"/>
    <x v="82"/>
    <s v="(주)현영아이티"/>
    <d v="2023-12-04T00:00:00"/>
    <s v="20231204-6001-3"/>
    <s v="OL375KLB"/>
    <x v="1562"/>
    <x v="0"/>
  </r>
  <r>
    <x v="82"/>
    <x v="82"/>
    <s v="우정사업본부"/>
    <d v="2023-12-04T00:00:00"/>
    <s v="20231204-6002-3"/>
    <s v="ODTSC-VL-BO-10-18W"/>
    <x v="3705"/>
    <x v="0"/>
  </r>
  <r>
    <x v="82"/>
    <x v="82"/>
    <s v="우정사업본부"/>
    <d v="2023-12-04T00:00:00"/>
    <s v="20231204-6003-3"/>
    <s v="센서등(ODTLS-010-57K) 외"/>
    <x v="5042"/>
    <x v="0"/>
  </r>
  <r>
    <x v="82"/>
    <x v="82"/>
    <s v="우정사업본부"/>
    <d v="2023-12-04T00:00:00"/>
    <s v="20231204-6004-3"/>
    <s v="ODTSC-VL-BO-10-18W"/>
    <x v="3705"/>
    <x v="0"/>
  </r>
  <r>
    <x v="82"/>
    <x v="82"/>
    <s v="우정사업본부"/>
    <d v="2023-12-04T00:00:00"/>
    <s v="20231204-6005-3"/>
    <s v="ODTFL-1240E157K(V2) 외"/>
    <x v="5043"/>
    <x v="0"/>
  </r>
  <r>
    <x v="82"/>
    <x v="82"/>
    <s v="우정사업본부"/>
    <d v="2023-12-04T00:00:00"/>
    <s v="20231204-6007-3"/>
    <s v="ODTSC-VL-BO-10-18W"/>
    <x v="3830"/>
    <x v="0"/>
  </r>
  <r>
    <x v="82"/>
    <x v="82"/>
    <s v="우정사업본부"/>
    <d v="2023-12-04T00:00:00"/>
    <s v="20231204-6008-3"/>
    <s v="ODTDL-0615D57K(W) 외"/>
    <x v="5044"/>
    <x v="0"/>
  </r>
  <r>
    <x v="82"/>
    <x v="82"/>
    <s v="우정사업본부"/>
    <d v="2023-12-04T00:00:00"/>
    <s v="20231204-6009-2"/>
    <s v="ODTHP-OU150-57K(W) 외"/>
    <x v="1"/>
    <x v="0"/>
  </r>
  <r>
    <x v="82"/>
    <x v="82"/>
    <s v="우정사업본부"/>
    <d v="2023-12-04T00:00:00"/>
    <s v="20231204-6009-5"/>
    <s v="ODTHP-OU150-57K(W) 외"/>
    <x v="5045"/>
    <x v="0"/>
  </r>
  <r>
    <x v="82"/>
    <x v="82"/>
    <s v="우정사업본부"/>
    <d v="2023-12-04T00:00:00"/>
    <s v="20231204-6010-3"/>
    <s v="ODTFL-1240E157K(V2) 외"/>
    <x v="5046"/>
    <x v="0"/>
  </r>
  <r>
    <x v="82"/>
    <x v="82"/>
    <s v="문화체육관광부 국립국악원"/>
    <d v="2023-12-05T00:00:00"/>
    <s v="20231205-6004-3"/>
    <s v="ODTSC-TS181430"/>
    <x v="627"/>
    <x v="0"/>
  </r>
  <r>
    <x v="82"/>
    <x v="82"/>
    <s v="엘지전자(주)"/>
    <d v="2023-12-06T00:00:00"/>
    <s v="20231206-6001-3"/>
    <s v="LED 광원모듈"/>
    <x v="5047"/>
    <x v="0"/>
  </r>
  <r>
    <x v="82"/>
    <x v="82"/>
    <s v="다복테크"/>
    <d v="2023-12-07T00:00:00"/>
    <s v="20231207-6001-3"/>
    <s v="OES3259-BR-2045S-G29L90 외"/>
    <x v="380"/>
    <x v="0"/>
  </r>
  <r>
    <x v="82"/>
    <x v="82"/>
    <s v="주식회사 동양엘리베이터"/>
    <d v="2023-12-07T00:00:00"/>
    <s v="20231207-6002-3"/>
    <s v="OES3259-BR-2045-G29L90 외"/>
    <x v="369"/>
    <x v="0"/>
  </r>
  <r>
    <x v="82"/>
    <x v="82"/>
    <s v="신화엘리베이터(주)"/>
    <d v="2023-12-07T00:00:00"/>
    <s v="20231207-6003-3"/>
    <s v="OES3259-BR-2145-G29L90 외"/>
    <x v="283"/>
    <x v="0"/>
  </r>
  <r>
    <x v="82"/>
    <x v="82"/>
    <s v="장수군청"/>
    <d v="2023-12-07T00:00:00"/>
    <s v="20231207-6004-3"/>
    <s v="ODTLN-015-01 외"/>
    <x v="1575"/>
    <x v="0"/>
  </r>
  <r>
    <x v="82"/>
    <x v="82"/>
    <s v="전라북도 완주군"/>
    <d v="2023-12-07T00:00:00"/>
    <s v="20231207-6006-3"/>
    <s v="ODTLP-050-57K(E)"/>
    <x v="3233"/>
    <x v="0"/>
  </r>
  <r>
    <x v="82"/>
    <x v="82"/>
    <s v="전라북도 완주군"/>
    <d v="2023-12-07T00:00:00"/>
    <s v="20231207-6007-3"/>
    <s v="ODTLP-050-57K(E)"/>
    <x v="3266"/>
    <x v="0"/>
  </r>
  <r>
    <x v="82"/>
    <x v="82"/>
    <s v="전라북도 완주군"/>
    <d v="2023-12-07T00:00:00"/>
    <s v="20231207-6008-3"/>
    <s v="ODTLP-050-57K(E)"/>
    <x v="799"/>
    <x v="0"/>
  </r>
  <r>
    <x v="82"/>
    <x v="82"/>
    <s v="다복테크"/>
    <d v="2023-12-07T00:00:00"/>
    <s v="20231207-7004-2"/>
    <s v="12/7일자 매출대금 회수"/>
    <x v="1"/>
    <x v="291"/>
  </r>
  <r>
    <x v="82"/>
    <x v="82"/>
    <s v="전라북도정읍교육지원청"/>
    <d v="2023-12-07T00:00:00"/>
    <s v="20231207-7004-6"/>
    <s v="12/1일자 매출대금 회수"/>
    <x v="1"/>
    <x v="3474"/>
  </r>
  <r>
    <x v="82"/>
    <x v="82"/>
    <s v="전라북도 전주시"/>
    <d v="2023-12-07T00:00:00"/>
    <s v="20231207-7005-2"/>
    <s v="11/15일자 매출대금 회수"/>
    <x v="1"/>
    <x v="3475"/>
  </r>
  <r>
    <x v="82"/>
    <x v="82"/>
    <s v="우정사업본부"/>
    <d v="2023-12-07T00:00:00"/>
    <s v="20231207-7005-4"/>
    <s v="12/4일자 매출대금 회수"/>
    <x v="1"/>
    <x v="3476"/>
  </r>
  <r>
    <x v="82"/>
    <x v="82"/>
    <s v="장수군청"/>
    <d v="2023-12-07T00:00:00"/>
    <s v="20231207-7005-6"/>
    <s v="12/7일자 매출대금 회수"/>
    <x v="1"/>
    <x v="3477"/>
  </r>
  <r>
    <x v="82"/>
    <x v="82"/>
    <s v="(주)하나반도체"/>
    <d v="2023-12-07T00:00:00"/>
    <s v="20231207-7006-2"/>
    <s v="10/25일자 매출대금 회수"/>
    <x v="1"/>
    <x v="504"/>
  </r>
  <r>
    <x v="82"/>
    <x v="82"/>
    <s v="금강테크(주)"/>
    <d v="2023-12-08T00:00:00"/>
    <s v="20231208-6001-3"/>
    <s v="OAS-2616SD/L-WY"/>
    <x v="1865"/>
    <x v="0"/>
  </r>
  <r>
    <x v="82"/>
    <x v="82"/>
    <s v="전라북도 완주군"/>
    <d v="2023-12-08T00:00:00"/>
    <s v="20231208-6003-3"/>
    <s v="ODTHP-0654M-W57(V2)"/>
    <x v="5048"/>
    <x v="0"/>
  </r>
  <r>
    <x v="82"/>
    <x v="82"/>
    <s v="신화엘리베이터(주)"/>
    <d v="2023-12-08T00:00:00"/>
    <s v="20231208-7006-2"/>
    <s v="12/7일자 매출대금 회수"/>
    <x v="1"/>
    <x v="246"/>
  </r>
  <r>
    <x v="82"/>
    <x v="82"/>
    <s v="(주)디앤비"/>
    <d v="2023-12-11T00:00:00"/>
    <s v="20231211-6002-3"/>
    <s v="2C-PD-IR 외"/>
    <x v="5049"/>
    <x v="0"/>
  </r>
  <r>
    <x v="82"/>
    <x v="82"/>
    <s v="주식회사 티솔루션 평택사업소"/>
    <d v="2023-12-11T00:00:00"/>
    <s v="20231211-7028-2"/>
    <s v="11/30일자 매출대금 회수"/>
    <x v="1"/>
    <x v="291"/>
  </r>
  <r>
    <x v="82"/>
    <x v="82"/>
    <s v="문화체육관광부 국립국악원"/>
    <d v="2023-12-11T00:00:00"/>
    <s v="20231211-7028-4"/>
    <s v="12/5일자 매출대금 회수"/>
    <x v="1"/>
    <x v="1896"/>
  </r>
  <r>
    <x v="82"/>
    <x v="82"/>
    <s v="(주)카운텍"/>
    <d v="2023-12-12T00:00:00"/>
    <s v="20231212-6001-3"/>
    <s v="16채널 계수기"/>
    <x v="461"/>
    <x v="0"/>
  </r>
  <r>
    <x v="82"/>
    <x v="82"/>
    <s v="(주)오디쎄미"/>
    <d v="2023-12-12T00:00:00"/>
    <s v="20231212-7006-2"/>
    <s v="9/25일자 매출대금 회수"/>
    <x v="1"/>
    <x v="3478"/>
  </r>
  <r>
    <x v="82"/>
    <x v="82"/>
    <s v="달슨(Dahlson)"/>
    <d v="2023-12-12T00:00:00"/>
    <s v="20231212-7006-4"/>
    <s v="10/31일자 매출대금 회수"/>
    <x v="1"/>
    <x v="3479"/>
  </r>
  <r>
    <x v="82"/>
    <x v="82"/>
    <s v="주식회사 티솔루션 평택사업소"/>
    <d v="2023-12-13T00:00:00"/>
    <s v="20231213-6001-3"/>
    <s v="OES3259-BR-2045S-G29L90 외"/>
    <x v="380"/>
    <x v="0"/>
  </r>
  <r>
    <x v="82"/>
    <x v="82"/>
    <s v="전라북도 완주군"/>
    <d v="2023-12-13T00:00:00"/>
    <s v="20231213-6005-3"/>
    <s v="ODTSC-TS181430 외"/>
    <x v="5050"/>
    <x v="0"/>
  </r>
  <r>
    <x v="82"/>
    <x v="82"/>
    <s v="전라북도 완주군"/>
    <d v="2023-12-13T00:00:00"/>
    <s v="20231213-6006-2"/>
    <s v="ODTSF-50S4-57KB(S)"/>
    <x v="375"/>
    <x v="0"/>
  </r>
  <r>
    <x v="82"/>
    <x v="82"/>
    <s v="전라북도 완주군"/>
    <d v="2023-12-13T00:00:00"/>
    <s v="20231213-6006-5"/>
    <s v="ODTSF-50S4-57KB(S)"/>
    <x v="5051"/>
    <x v="0"/>
  </r>
  <r>
    <x v="82"/>
    <x v="82"/>
    <s v="전라북도교육청"/>
    <d v="2023-12-13T00:00:00"/>
    <s v="20231213-6007-3"/>
    <s v="ODTBR-012-BR-01"/>
    <x v="5052"/>
    <x v="0"/>
  </r>
  <r>
    <x v="82"/>
    <x v="82"/>
    <s v="전라북도교육청"/>
    <d v="2023-12-13T00:00:00"/>
    <s v="20231213-6008-3"/>
    <s v="다운라이트(L1, 10W, 5700K) 외"/>
    <x v="5053"/>
    <x v="0"/>
  </r>
  <r>
    <x v="82"/>
    <x v="82"/>
    <s v="엘지전자(주)"/>
    <d v="2023-12-13T00:00:00"/>
    <s v="20231213-6012-3"/>
    <s v="세라믹 형광체"/>
    <x v="390"/>
    <x v="0"/>
  </r>
  <r>
    <x v="82"/>
    <x v="82"/>
    <s v="전라북도 완주군"/>
    <d v="2023-12-13T00:00:00"/>
    <s v="20231213-7002-2"/>
    <s v="12월분 매출대금 회수"/>
    <x v="1"/>
    <x v="3480"/>
  </r>
  <r>
    <x v="82"/>
    <x v="82"/>
    <s v="전라북도교육청"/>
    <d v="2023-12-13T00:00:00"/>
    <s v="20231213-7002-4"/>
    <s v="12/13일자 매출대금 회수"/>
    <x v="1"/>
    <x v="3481"/>
  </r>
  <r>
    <x v="82"/>
    <x v="82"/>
    <s v="(주)와이드 테크놀러지"/>
    <d v="2023-12-14T00:00:00"/>
    <s v="20231214-6004-3"/>
    <s v="OTD06KLA-1"/>
    <x v="5054"/>
    <x v="0"/>
  </r>
  <r>
    <x v="82"/>
    <x v="82"/>
    <s v="전라북도 완주군"/>
    <d v="2023-12-14T00:00:00"/>
    <s v="20231214-6005-3"/>
    <s v="ODTDL-0615D57K(W) 외"/>
    <x v="1590"/>
    <x v="0"/>
  </r>
  <r>
    <x v="82"/>
    <x v="82"/>
    <s v="전라북도 완주군"/>
    <d v="2023-12-14T00:00:00"/>
    <s v="20231214-6006-3"/>
    <s v="원형직부(SC-LC61) 외"/>
    <x v="413"/>
    <x v="0"/>
  </r>
  <r>
    <x v="82"/>
    <x v="82"/>
    <s v="주식회사 마운트지앤디"/>
    <d v="2023-12-14T00:00:00"/>
    <s v="20231214-7002-4"/>
    <s v="10/15일자 매출대금 회수"/>
    <x v="1"/>
    <x v="3482"/>
  </r>
  <r>
    <x v="82"/>
    <x v="82"/>
    <s v="전라북도 완주군"/>
    <d v="2023-12-14T00:00:00"/>
    <s v="20231214-7003-6"/>
    <s v="12월분 매출대금 회수"/>
    <x v="1"/>
    <x v="1020"/>
  </r>
  <r>
    <x v="82"/>
    <x v="82"/>
    <s v="현대엘리베이터(주)"/>
    <d v="2023-12-15T00:00:00"/>
    <s v="20231215-6003-3"/>
    <s v="OES3259-BR-2145S-G01L01(SOL) 외"/>
    <x v="5055"/>
    <x v="0"/>
  </r>
  <r>
    <x v="82"/>
    <x v="82"/>
    <s v="(주)한성엔지니어링"/>
    <d v="2023-12-15T00:00:00"/>
    <s v="20231215-6007-3"/>
    <s v="OMP-A613 (L TYPE)"/>
    <x v="400"/>
    <x v="0"/>
  </r>
  <r>
    <x v="82"/>
    <x v="82"/>
    <s v="주식회사 마운트지앤디"/>
    <d v="2023-12-15T00:00:00"/>
    <s v="20231215-6009-2"/>
    <s v="OES3259-BR-2245-G90L01 외"/>
    <x v="5056"/>
    <x v="0"/>
  </r>
  <r>
    <x v="82"/>
    <x v="82"/>
    <s v="주식회사 마운트지앤디"/>
    <d v="2023-12-15T00:00:00"/>
    <s v="20231215-6009-5"/>
    <s v="OES3259-BR-2245-G90L01 외"/>
    <x v="4938"/>
    <x v="0"/>
  </r>
  <r>
    <x v="82"/>
    <x v="82"/>
    <s v="(주)신도리코"/>
    <d v="2023-12-15T00:00:00"/>
    <s v="20231215-6010-3"/>
    <s v="OP30TS"/>
    <x v="1145"/>
    <x v="0"/>
  </r>
  <r>
    <x v="82"/>
    <x v="82"/>
    <s v="전라북도 완주군"/>
    <d v="2023-12-15T00:00:00"/>
    <s v="20231215-7008-2"/>
    <s v="12월분 매출대금 회수"/>
    <x v="1"/>
    <x v="3483"/>
  </r>
  <r>
    <x v="82"/>
    <x v="82"/>
    <s v="주식회사 에스앤피씨오"/>
    <d v="2023-12-15T00:00:00"/>
    <s v="20231215-7008-4"/>
    <s v="10/24일자 매출대금 회수"/>
    <x v="1"/>
    <x v="3484"/>
  </r>
  <r>
    <x v="82"/>
    <x v="82"/>
    <s v="주식회사 동양엘리베이터"/>
    <d v="2023-12-15T00:00:00"/>
    <s v="20231215-7008-6"/>
    <s v="12/7일자 매출대금 회수"/>
    <x v="1"/>
    <x v="370"/>
  </r>
  <r>
    <x v="82"/>
    <x v="82"/>
    <s v="전라북도 완주군"/>
    <d v="2023-12-15T00:00:00"/>
    <s v="20231215-7009-2"/>
    <s v="12월분 매출대금 회수"/>
    <x v="1"/>
    <x v="428"/>
  </r>
  <r>
    <x v="82"/>
    <x v="82"/>
    <s v="(주)비콘웨이브"/>
    <d v="2023-12-15T00:00:00"/>
    <s v="20231215-7009-4"/>
    <s v="10/25일자 매출대금 회수"/>
    <x v="1"/>
    <x v="3327"/>
  </r>
  <r>
    <x v="82"/>
    <x v="82"/>
    <s v="진우에이티에스 주식회사"/>
    <d v="2023-12-15T00:00:00"/>
    <s v="20231215-7009-6"/>
    <s v="10/20일자 매출대금 회수"/>
    <x v="1"/>
    <x v="3485"/>
  </r>
  <r>
    <x v="82"/>
    <x v="82"/>
    <s v="(주)아이마켓코리아"/>
    <d v="2023-12-15T00:00:00"/>
    <s v="20231215-7010-2"/>
    <s v="11/30일자 매출대금 회수"/>
    <x v="1"/>
    <x v="182"/>
  </r>
  <r>
    <x v="82"/>
    <x v="82"/>
    <s v="(주)카운텍"/>
    <d v="2023-12-18T00:00:00"/>
    <s v="20231218-7023-2"/>
    <s v="12/12일자 매출대금 회수"/>
    <x v="1"/>
    <x v="401"/>
  </r>
  <r>
    <x v="82"/>
    <x v="82"/>
    <s v="주식회사 티솔루션 평택사업소"/>
    <d v="2023-12-19T00:00:00"/>
    <s v="20231219-6001-3"/>
    <s v="OES3259-BR-2045S-G02L01 외"/>
    <x v="380"/>
    <x v="0"/>
  </r>
  <r>
    <x v="82"/>
    <x v="82"/>
    <s v="대보정보통신(경기)"/>
    <d v="2023-12-20T00:00:00"/>
    <s v="20231220-6001-3"/>
    <s v="OCU-200 외"/>
    <x v="1632"/>
    <x v="0"/>
  </r>
  <r>
    <x v="82"/>
    <x v="82"/>
    <s v="한화시스템(주)"/>
    <d v="2023-12-20T00:00:00"/>
    <s v="20231220-6002-3"/>
    <s v="KUH-LWR 외"/>
    <x v="1637"/>
    <x v="0"/>
  </r>
  <r>
    <x v="82"/>
    <x v="82"/>
    <s v="(주)연호엠에스"/>
    <d v="2023-12-21T00:00:00"/>
    <s v="20231221-6001-3"/>
    <s v="LED 엣지직부등"/>
    <x v="307"/>
    <x v="0"/>
  </r>
  <r>
    <x v="82"/>
    <x v="82"/>
    <s v="(주)세영기술"/>
    <d v="2023-12-22T00:00:00"/>
    <s v="20231222-6001-3"/>
    <s v="OD30M2 외"/>
    <x v="5057"/>
    <x v="0"/>
  </r>
  <r>
    <x v="82"/>
    <x v="82"/>
    <s v="(주)비콘웨이브"/>
    <d v="2023-12-22T00:00:00"/>
    <s v="20231222-6002-3"/>
    <s v="OGT-203T(L)"/>
    <x v="490"/>
    <x v="0"/>
  </r>
  <r>
    <x v="82"/>
    <x v="82"/>
    <s v="(주)하나반도체"/>
    <d v="2023-12-22T00:00:00"/>
    <s v="20231222-6003-3"/>
    <s v="OL87MLF-K 외"/>
    <x v="527"/>
    <x v="0"/>
  </r>
  <r>
    <x v="82"/>
    <x v="82"/>
    <s v="DK전자"/>
    <d v="2023-12-22T00:00:00"/>
    <s v="20231222-6004-3"/>
    <s v="OL375KLB 외"/>
    <x v="537"/>
    <x v="0"/>
  </r>
  <r>
    <x v="82"/>
    <x v="82"/>
    <s v="세미라이트"/>
    <d v="2023-12-22T00:00:00"/>
    <s v="20231222-6005-3"/>
    <s v="OP20M2-3 외"/>
    <x v="974"/>
    <x v="0"/>
  </r>
  <r>
    <x v="82"/>
    <x v="82"/>
    <s v="(주)오상헬스케어"/>
    <d v="2023-12-22T00:00:00"/>
    <s v="20231222-6007-3"/>
    <s v="OGR-102P 외"/>
    <x v="5058"/>
    <x v="0"/>
  </r>
  <r>
    <x v="82"/>
    <x v="82"/>
    <s v="주식회사 창조테크놀러지"/>
    <d v="2023-12-22T00:00:00"/>
    <s v="20231222-6008-3"/>
    <s v="OP16NF 외"/>
    <x v="5059"/>
    <x v="0"/>
  </r>
  <r>
    <x v="82"/>
    <x v="82"/>
    <s v="천지인메디칼"/>
    <d v="2023-12-22T00:00:00"/>
    <s v="20231222-6009-3"/>
    <s v="OP20M2-3 외"/>
    <x v="5060"/>
    <x v="0"/>
  </r>
  <r>
    <x v="82"/>
    <x v="82"/>
    <s v="(주)오디쎄미"/>
    <d v="2023-12-22T00:00:00"/>
    <s v="20231222-6010-2"/>
    <s v="CHIP(OSD1160N)_4분할 외"/>
    <x v="5061"/>
    <x v="0"/>
  </r>
  <r>
    <x v="82"/>
    <x v="82"/>
    <s v="(주)오디쎄미"/>
    <d v="2023-12-22T00:00:00"/>
    <s v="20231222-6010-5"/>
    <s v="CHIP(OSD1160N)_4분할 외"/>
    <x v="5062"/>
    <x v="0"/>
  </r>
  <r>
    <x v="82"/>
    <x v="82"/>
    <s v="전라북도 부안군 농업기술센터"/>
    <d v="2023-12-22T00:00:00"/>
    <s v="20231222-6015-2"/>
    <s v="LED개발제품"/>
    <x v="342"/>
    <x v="0"/>
  </r>
  <r>
    <x v="82"/>
    <x v="82"/>
    <s v="전라북도 부안군 농업기술센터"/>
    <d v="2023-12-22T00:00:00"/>
    <s v="20231222-6015-5"/>
    <s v="LED개발제품"/>
    <x v="2485"/>
    <x v="0"/>
  </r>
  <r>
    <x v="82"/>
    <x v="82"/>
    <s v="전라북도 부안군 농업기술센터"/>
    <d v="2023-12-22T00:00:00"/>
    <s v="20231222-6016-3"/>
    <s v="ODTDL-0615D57K(W) 외"/>
    <x v="1631"/>
    <x v="0"/>
  </r>
  <r>
    <x v="82"/>
    <x v="82"/>
    <s v="엘아이지넥스원(주)"/>
    <d v="2023-12-22T00:00:00"/>
    <s v="20231222-6017-3"/>
    <s v="4분할 PD 개발용역비 외"/>
    <x v="1639"/>
    <x v="0"/>
  </r>
  <r>
    <x v="82"/>
    <x v="82"/>
    <s v="지에스엘리베이터 주식회사"/>
    <d v="2023-12-22T00:00:00"/>
    <s v="20231222-7023-4"/>
    <s v="11/8일자 매출대금 회수"/>
    <x v="1"/>
    <x v="296"/>
  </r>
  <r>
    <x v="82"/>
    <x v="82"/>
    <s v="엘지전자(주)"/>
    <d v="2023-12-22T00:00:00"/>
    <s v="20231222-7023-6"/>
    <s v="12월분 매출대금 회수"/>
    <x v="1"/>
    <x v="3486"/>
  </r>
  <r>
    <x v="82"/>
    <x v="82"/>
    <s v="주식회사 티솔루션 평택사업소"/>
    <d v="2023-12-22T00:00:00"/>
    <s v="20231222-7024-2"/>
    <s v="12월분 매출대금 회수"/>
    <x v="1"/>
    <x v="413"/>
  </r>
  <r>
    <x v="82"/>
    <x v="82"/>
    <s v="(주)녹십자메디스"/>
    <d v="2023-12-22T00:00:00"/>
    <s v="20231222-7024-4"/>
    <s v="10/31일자 매출대금 회수"/>
    <x v="1"/>
    <x v="3487"/>
  </r>
  <r>
    <x v="82"/>
    <x v="82"/>
    <s v="(주)아이마켓코리아"/>
    <d v="2023-12-26T00:00:00"/>
    <s v="20231226-7007-2"/>
    <s v="10월분 매출대금 회수"/>
    <x v="1"/>
    <x v="3488"/>
  </r>
  <r>
    <x v="82"/>
    <x v="82"/>
    <s v="장수군청"/>
    <d v="2023-12-27T00:00:00"/>
    <s v="20231227-6001-3"/>
    <s v="ODTSL-040-57K-S 외"/>
    <x v="1629"/>
    <x v="0"/>
  </r>
  <r>
    <x v="82"/>
    <x v="82"/>
    <s v="주식회사 창조테크놀러지"/>
    <d v="2023-12-27T00:00:00"/>
    <s v="20231227-7006-2"/>
    <s v="11/24일자 매출대금 회수"/>
    <x v="1"/>
    <x v="356"/>
  </r>
  <r>
    <x v="82"/>
    <x v="82"/>
    <s v="전라북도 부안군 농업기술센터"/>
    <d v="2023-12-27T00:00:00"/>
    <s v="20231227-7006-4"/>
    <s v="12/22일자 매출대금 회수"/>
    <x v="1"/>
    <x v="3489"/>
  </r>
  <r>
    <x v="82"/>
    <x v="82"/>
    <s v="(주)신도리코"/>
    <d v="2023-12-27T00:00:00"/>
    <s v="20231227-7006-6"/>
    <s v="11월분 매출대금 회수"/>
    <x v="1"/>
    <x v="3490"/>
  </r>
  <r>
    <x v="82"/>
    <x v="82"/>
    <s v="주식회사 마운트지앤디"/>
    <d v="2023-12-28T00:00:00"/>
    <s v="20231228-6001-2"/>
    <s v="OES3259-AR-2045S-G01L01 외"/>
    <x v="5063"/>
    <x v="0"/>
  </r>
  <r>
    <x v="82"/>
    <x v="82"/>
    <s v="주식회사 마운트지앤디"/>
    <d v="2023-12-28T00:00:00"/>
    <s v="20231228-6001-5"/>
    <s v="OES3259-AR-2045S-G01L01 외"/>
    <x v="3978"/>
    <x v="0"/>
  </r>
  <r>
    <x v="82"/>
    <x v="82"/>
    <s v="현대엘리베이터(주)"/>
    <d v="2023-12-28T00:00:00"/>
    <s v="20231228-6002-3"/>
    <s v="OES3259-BR-2045S-G29L90 외"/>
    <x v="5064"/>
    <x v="0"/>
  </r>
  <r>
    <x v="82"/>
    <x v="82"/>
    <s v="건흥전기(주)"/>
    <d v="2023-12-28T00:00:00"/>
    <s v="20231228-7013-2"/>
    <s v="11/30일자 매출대금 회수"/>
    <x v="1"/>
    <x v="271"/>
  </r>
  <r>
    <x v="82"/>
    <x v="82"/>
    <s v="카오스(주)"/>
    <d v="2023-12-28T00:00:00"/>
    <s v="20231228-7013-4"/>
    <s v="8/31일자 매출대금 회수"/>
    <x v="1"/>
    <x v="3491"/>
  </r>
  <r>
    <x v="82"/>
    <x v="82"/>
    <s v="장수군청"/>
    <d v="2023-12-28T00:00:00"/>
    <s v="20231228-7013-6"/>
    <s v="12/27일자 매출대금 회수"/>
    <x v="1"/>
    <x v="3080"/>
  </r>
  <r>
    <x v="82"/>
    <x v="82"/>
    <s v="전라북도 부안군 농업기술센터"/>
    <d v="2023-12-28T00:00:00"/>
    <s v="20231228-7017-2"/>
    <s v="12/22일자 매출대금 회수"/>
    <x v="1"/>
    <x v="3492"/>
  </r>
  <r>
    <x v="82"/>
    <x v="82"/>
    <s v="대보정보통신(경기)"/>
    <d v="2023-12-28T00:00:00"/>
    <s v="20231228-7017-4"/>
    <s v="12/20일자 매출대금 회수"/>
    <x v="1"/>
    <x v="3493"/>
  </r>
  <r>
    <x v="82"/>
    <x v="82"/>
    <s v="(주)세영기술"/>
    <d v="2023-12-28T00:00:00"/>
    <s v="20231228-7018-2"/>
    <s v="11/24일자 매출대금 회수"/>
    <x v="1"/>
    <x v="547"/>
  </r>
  <r>
    <x v="82"/>
    <x v="82"/>
    <s v="한화에어로스페이스(주)"/>
    <d v="2023-12-29T00:00:00"/>
    <s v="20231229-6001-3"/>
    <s v="OPI14CFF-H 외"/>
    <x v="1385"/>
    <x v="0"/>
  </r>
  <r>
    <x v="82"/>
    <x v="82"/>
    <s v="(주)옵토하이텍"/>
    <d v="2023-12-29T00:00:00"/>
    <s v="20231229-7012-2"/>
    <s v="10/23일자 매출대금 회수"/>
    <x v="1"/>
    <x v="1818"/>
  </r>
  <r>
    <x v="82"/>
    <x v="82"/>
    <s v="금강테크(주)"/>
    <d v="2023-12-29T00:00:00"/>
    <s v="20231229-7012-4"/>
    <s v="11/24일자 매출대금 회수"/>
    <x v="1"/>
    <x v="3494"/>
  </r>
  <r>
    <x v="82"/>
    <x v="82"/>
    <s v="주식회사 엠에스텍코리아"/>
    <d v="2023-12-29T00:00:00"/>
    <s v="20231229-7012-6"/>
    <s v="11/18일자 매출대금 회수"/>
    <x v="1"/>
    <x v="162"/>
  </r>
  <r>
    <x v="82"/>
    <x v="82"/>
    <s v="한화시스템(주)"/>
    <d v="2023-12-29T00:00:00"/>
    <s v="20231229-7013-2"/>
    <s v="12/20일자 매출대금 회수"/>
    <x v="1"/>
    <x v="3495"/>
  </r>
  <r>
    <x v="82"/>
    <x v="82"/>
    <s v="현대무벡스 주식회사"/>
    <d v="2023-12-29T00:00:00"/>
    <s v="20231229-7013-4"/>
    <s v="11/30일자 매출대금 회수"/>
    <x v="1"/>
    <x v="248"/>
  </r>
  <r>
    <x v="82"/>
    <x v="82"/>
    <s v="DK전자"/>
    <d v="2023-12-29T00:00:00"/>
    <s v="20231229-7013-6"/>
    <s v="11/24일자 매출대금 회수"/>
    <x v="1"/>
    <x v="556"/>
  </r>
  <r>
    <x v="82"/>
    <x v="82"/>
    <s v="(주)아이트로닉스"/>
    <d v="2023-12-29T00:00:00"/>
    <s v="20231229-7014-2"/>
    <s v="11/24일자 매출대금 회수"/>
    <x v="1"/>
    <x v="228"/>
  </r>
  <r>
    <x v="82"/>
    <x v="82"/>
    <s v="주식회사 중앙첨단소재"/>
    <d v="2023-12-29T00:00:00"/>
    <s v="20231229-7014-4"/>
    <s v="11/20일자 매출대금 회수"/>
    <x v="1"/>
    <x v="3496"/>
  </r>
  <r>
    <x v="82"/>
    <x v="82"/>
    <s v="엘아이지넥스원(주)"/>
    <d v="2023-12-29T00:00:00"/>
    <s v="20231229-7014-6"/>
    <s v="12/22일자 매출대금 회수"/>
    <x v="1"/>
    <x v="3497"/>
  </r>
  <r>
    <x v="82"/>
    <x v="82"/>
    <s v="(주)오상헬스케어"/>
    <d v="2023-12-29T00:00:00"/>
    <s v="20231229-7015-4"/>
    <s v="11/24일자 매출대금 회수"/>
    <x v="1"/>
    <x v="3177"/>
  </r>
  <r>
    <x v="82"/>
    <x v="82"/>
    <s v="주식회사 마운트지앤디"/>
    <d v="2023-12-29T00:00:00"/>
    <s v="20231229-7015-6"/>
    <s v="10/31일자 매출대금 회수"/>
    <x v="1"/>
    <x v="3498"/>
  </r>
  <r>
    <x v="82"/>
    <x v="82"/>
    <s v="현대엘리베이터(주)"/>
    <d v="2023-12-29T00:00:00"/>
    <s v="20231229-7016-2"/>
    <s v="10/31일자 매출대금 회수"/>
    <x v="1"/>
    <x v="3499"/>
  </r>
  <r>
    <x v="82"/>
    <x v="82"/>
    <s v="계림이엔티"/>
    <d v="2023-12-29T00:00:00"/>
    <s v="20231229-7016-4"/>
    <s v="11/30일자 매출대금 회수"/>
    <x v="1"/>
    <x v="3243"/>
  </r>
  <r>
    <x v="82"/>
    <x v="82"/>
    <s v="(주)광우"/>
    <d v="2023-12-29T00:00:00"/>
    <s v="20231229-7017-2"/>
    <s v="9/25일자 매출대금 회수"/>
    <x v="1"/>
    <x v="356"/>
  </r>
  <r>
    <x v="82"/>
    <x v="82"/>
    <s v="계림이엔티"/>
    <d v="2023-12-31T00:00:00"/>
    <s v="20231231-6001-3"/>
    <s v="OMS-TVN 외"/>
    <x v="5065"/>
    <x v="0"/>
  </r>
  <r>
    <x v="82"/>
    <x v="82"/>
    <s v="건흥전기(주)"/>
    <d v="2023-12-31T00:00:00"/>
    <s v="20231231-6002-3"/>
    <s v="OHD3003B"/>
    <x v="905"/>
    <x v="0"/>
  </r>
  <r>
    <x v="82"/>
    <x v="82"/>
    <s v="씨마텍"/>
    <d v="2023-12-31T00:00:00"/>
    <s v="20231231-6003-3"/>
    <s v="ODTLM-064CF-16B4(N)"/>
    <x v="5066"/>
    <x v="0"/>
  </r>
  <r>
    <x v="82"/>
    <x v="82"/>
    <s v="(주)한영넉스"/>
    <d v="2023-12-31T00:00:00"/>
    <s v="20231231-6004-3"/>
    <s v="OPI16MLF2 외"/>
    <x v="4465"/>
    <x v="0"/>
  </r>
  <r>
    <x v="82"/>
    <x v="82"/>
    <s v="현대무벡스 주식회사"/>
    <d v="2023-12-31T00:00:00"/>
    <s v="20231231-6005-3"/>
    <s v="OMP-A821P"/>
    <x v="5067"/>
    <x v="0"/>
  </r>
  <r>
    <x v="82"/>
    <x v="82"/>
    <s v="현대무벡스 주식회사"/>
    <d v="2023-12-31T00:00:00"/>
    <s v="20231231-6006-3"/>
    <s v="OMP-A811"/>
    <x v="5068"/>
    <x v="0"/>
  </r>
  <r>
    <x v="82"/>
    <x v="82"/>
    <s v="카오스(주)"/>
    <d v="2023-12-31T00:00:00"/>
    <s v="20231231-6007-3"/>
    <s v="OTD06KLA-1 외"/>
    <x v="5069"/>
    <x v="0"/>
  </r>
  <r>
    <x v="82"/>
    <x v="82"/>
    <s v="달슨(Dahlson)"/>
    <d v="2023-12-31T00:00:00"/>
    <s v="20231231-6008-2"/>
    <s v="OGR-U03 외"/>
    <x v="5070"/>
    <x v="0"/>
  </r>
  <r>
    <x v="82"/>
    <x v="82"/>
    <s v="달슨(Dahlson)"/>
    <d v="2023-12-31T00:00:00"/>
    <s v="20231231-6008-5"/>
    <s v="OGR-U03 외"/>
    <x v="5071"/>
    <x v="0"/>
  </r>
  <r>
    <x v="82"/>
    <x v="82"/>
    <s v="현대무벡스 주식회사"/>
    <d v="2023-12-31T00:00:00"/>
    <s v="20231231-6009-3"/>
    <s v="OMP-A811"/>
    <x v="5068"/>
    <x v="0"/>
  </r>
  <r>
    <x v="82"/>
    <x v="82"/>
    <s v="현대무벡스 주식회사"/>
    <d v="2023-12-31T00:00:00"/>
    <s v="20231231-6010-3"/>
    <s v="OMP-A821"/>
    <x v="5072"/>
    <x v="0"/>
  </r>
  <r>
    <x v="82"/>
    <x v="82"/>
    <s v="주식회사 서진"/>
    <d v="2023-12-31T00:00:00"/>
    <s v="20231231-6014-3"/>
    <s v="ORI1210AS"/>
    <x v="5073"/>
    <x v="0"/>
  </r>
  <r>
    <x v="82"/>
    <x v="82"/>
    <s v="미래산업(주)"/>
    <d v="2023-12-31T00:00:00"/>
    <s v="20231231-6015-3"/>
    <s v="OAS-2648SD/L-WY-CON 외"/>
    <x v="5074"/>
    <x v="0"/>
  </r>
  <r>
    <x v="82"/>
    <x v="82"/>
    <s v="현대무벡스 주식회사"/>
    <d v="2023-12-31T00:00:00"/>
    <s v="20231231-6016-3"/>
    <s v="SLC-10012-SA-A 외"/>
    <x v="601"/>
    <x v="0"/>
  </r>
  <r>
    <x v="83"/>
    <x v="83"/>
    <s v="NATEC Corporation"/>
    <d v="2023-01-02T00:00:00"/>
    <s v="20230102-7015-2"/>
    <s v="11월분 매출대금 회수"/>
    <x v="1"/>
    <x v="3500"/>
  </r>
  <r>
    <x v="83"/>
    <x v="83"/>
    <s v="E-PIN OPTICAL INDUSTRY CO.,LTD"/>
    <d v="2023-01-03T00:00:00"/>
    <s v="20230103-7002-2"/>
    <s v="10월일부 매출대금 회수"/>
    <x v="1"/>
    <x v="3501"/>
  </r>
  <r>
    <x v="83"/>
    <x v="83"/>
    <s v="ASIANTECH OPTIC CORP"/>
    <d v="2023-01-03T00:00:00"/>
    <s v="20230103-7004-2"/>
    <s v="10월분 매출대금 회수"/>
    <x v="1"/>
    <x v="3502"/>
  </r>
  <r>
    <x v="83"/>
    <x v="83"/>
    <s v="AMS-TAOS INTERNATIONAL"/>
    <d v="2023-01-04T00:00:00"/>
    <s v="20230104-7004-2"/>
    <s v="12월일부 매출대금 회수"/>
    <x v="1"/>
    <x v="3503"/>
  </r>
  <r>
    <x v="83"/>
    <x v="83"/>
    <s v="Nanjing Evergreen trade co ltd"/>
    <d v="2023-01-05T00:00:00"/>
    <s v="20230105-6003-3"/>
    <s v="OHD4406NE-3"/>
    <x v="5075"/>
    <x v="0"/>
  </r>
  <r>
    <x v="83"/>
    <x v="83"/>
    <s v="CASCO(SUZHOU CHINA)"/>
    <d v="2023-01-05T00:00:00"/>
    <s v="20230105-6004-3"/>
    <s v="603850000302-V2 외"/>
    <x v="5076"/>
    <x v="0"/>
  </r>
  <r>
    <x v="83"/>
    <x v="83"/>
    <s v="NATEC Corporation"/>
    <d v="2023-01-05T00:00:00"/>
    <s v="20230105-6005-3"/>
    <s v="OHD6801TC 외"/>
    <x v="5077"/>
    <x v="0"/>
  </r>
  <r>
    <x v="83"/>
    <x v="83"/>
    <s v="Nanjing Evergreen trade co ltd"/>
    <d v="2023-01-05T00:00:00"/>
    <s v="20230105-7005-2"/>
    <s v="3월,4월,5월,6월,7월,8월,9월,10월,11월 매출대금 회수"/>
    <x v="1"/>
    <x v="3504"/>
  </r>
  <r>
    <x v="83"/>
    <x v="83"/>
    <s v="달슨(Dahlson)"/>
    <d v="2023-01-06T00:00:00"/>
    <s v="20230106-7004-4"/>
    <s v="11월분 매출대금 회수"/>
    <x v="1"/>
    <x v="3505"/>
  </r>
  <r>
    <x v="83"/>
    <x v="83"/>
    <s v="AMS-TAOS INTERNATIONAL"/>
    <d v="2023-01-08T00:00:00"/>
    <s v="20230108-6001-3"/>
    <s v="TSL1401CL"/>
    <x v="5078"/>
    <x v="0"/>
  </r>
  <r>
    <x v="83"/>
    <x v="83"/>
    <s v="PT. SUMITRONICS INDONESIA"/>
    <d v="2023-01-08T00:00:00"/>
    <s v="20230108-6002-3"/>
    <s v="OL66MLF"/>
    <x v="5079"/>
    <x v="0"/>
  </r>
  <r>
    <x v="83"/>
    <x v="83"/>
    <s v="RAYTRONJAPAN"/>
    <d v="2023-01-08T00:00:00"/>
    <s v="20230108-6003-2"/>
    <s v="CPD3512SU 외"/>
    <x v="5080"/>
    <x v="0"/>
  </r>
  <r>
    <x v="83"/>
    <x v="83"/>
    <s v="RAYTRONJAPAN"/>
    <d v="2023-01-08T00:00:00"/>
    <s v="20230108-6003-5"/>
    <s v="CPD3512SU 외"/>
    <x v="5081"/>
    <x v="0"/>
  </r>
  <r>
    <x v="83"/>
    <x v="83"/>
    <s v="NATEC Corporation"/>
    <d v="2023-01-10T00:00:00"/>
    <s v="20230110-6001-3"/>
    <s v="ODL-0610WC 외"/>
    <x v="5082"/>
    <x v="0"/>
  </r>
  <r>
    <x v="83"/>
    <x v="83"/>
    <s v="SUNNY OPTICS(ZHONGSHAN) CO., L"/>
    <d v="2023-01-10T00:00:00"/>
    <s v="20230110-7012-2"/>
    <s v="10월,11월일부 매출대금 회수"/>
    <x v="1"/>
    <x v="3506"/>
  </r>
  <r>
    <x v="83"/>
    <x v="83"/>
    <s v="CASCO AUTOMOTIVE (TUNISIA)"/>
    <d v="2023-01-13T00:00:00"/>
    <s v="20230113-6002-3"/>
    <s v="OP3216TF 외"/>
    <x v="5083"/>
    <x v="0"/>
  </r>
  <r>
    <x v="83"/>
    <x v="83"/>
    <s v="RAYTRONJAPAN"/>
    <d v="2023-01-13T00:00:00"/>
    <s v="20230113-7003-2"/>
    <s v="9월잔금,10월일부 매출대금 회수"/>
    <x v="1"/>
    <x v="3507"/>
  </r>
  <r>
    <x v="83"/>
    <x v="83"/>
    <s v="(주)에스제이아이"/>
    <d v="2023-01-13T00:00:00"/>
    <s v="20230113-7005-2"/>
    <s v="12/31일자 매출대금 회수"/>
    <x v="1"/>
    <x v="3508"/>
  </r>
  <r>
    <x v="83"/>
    <x v="83"/>
    <s v="E-PIN OPTICAL INDUSTRY CO.,LTD"/>
    <d v="2023-01-14T00:00:00"/>
    <s v="20230114-6002-3"/>
    <s v="OP58TS"/>
    <x v="5084"/>
    <x v="0"/>
  </r>
  <r>
    <x v="83"/>
    <x v="83"/>
    <s v="AMS-TAOS INTERNATIONAL"/>
    <d v="2023-01-15T00:00:00"/>
    <s v="20230115-6003-3"/>
    <s v="TSL1401CL"/>
    <x v="5085"/>
    <x v="0"/>
  </r>
  <r>
    <x v="83"/>
    <x v="83"/>
    <s v="SUNNY OPTICS(ZHONGSHAN) CO., L"/>
    <d v="2023-01-15T00:00:00"/>
    <s v="20230115-6004-3"/>
    <s v="P6030B-919 외"/>
    <x v="5086"/>
    <x v="0"/>
  </r>
  <r>
    <x v="83"/>
    <x v="83"/>
    <s v="RAYTRONJAPAN"/>
    <d v="2023-01-15T00:00:00"/>
    <s v="20230115-6005-2"/>
    <s v="OGT-401TL 외"/>
    <x v="5087"/>
    <x v="0"/>
  </r>
  <r>
    <x v="83"/>
    <x v="83"/>
    <s v="RAYTRONJAPAN"/>
    <d v="2023-01-15T00:00:00"/>
    <s v="20230115-6005-5"/>
    <s v="OGT-401TL 외"/>
    <x v="5088"/>
    <x v="0"/>
  </r>
  <r>
    <x v="83"/>
    <x v="83"/>
    <s v="OMRON(SHANGHAI)CO.,LTD"/>
    <d v="2023-01-15T00:00:00"/>
    <s v="20230115-6006-3"/>
    <s v="OL85NLD-O 외"/>
    <x v="5089"/>
    <x v="0"/>
  </r>
  <r>
    <x v="83"/>
    <x v="83"/>
    <s v="CASCO(SUZHOU CHINA)"/>
    <d v="2023-01-15T00:00:00"/>
    <s v="20230115-6007-3"/>
    <s v="OP3216TF 외"/>
    <x v="5090"/>
    <x v="0"/>
  </r>
  <r>
    <x v="83"/>
    <x v="83"/>
    <s v="(주)서브원"/>
    <d v="2023-01-16T00:00:00"/>
    <s v="20230116-7023-2"/>
    <s v="12/31일자 매출대금 회수"/>
    <x v="1"/>
    <x v="3509"/>
  </r>
  <r>
    <x v="83"/>
    <x v="83"/>
    <s v="NATEC Corporation"/>
    <d v="2023-01-17T00:00:00"/>
    <s v="20230117-6003-3"/>
    <s v="OL85NLD-O 외"/>
    <x v="5091"/>
    <x v="0"/>
  </r>
  <r>
    <x v="83"/>
    <x v="83"/>
    <s v="NATEC Corporation"/>
    <d v="2023-01-18T00:00:00"/>
    <s v="20230118-6002-3"/>
    <s v="OL94MLF 외"/>
    <x v="5092"/>
    <x v="0"/>
  </r>
  <r>
    <x v="83"/>
    <x v="83"/>
    <s v="Nidec Copal Electronics Copora"/>
    <d v="2023-01-19T00:00:00"/>
    <s v="20230119-6002-3"/>
    <s v="OUM-2M-F043-YA"/>
    <x v="5093"/>
    <x v="0"/>
  </r>
  <r>
    <x v="83"/>
    <x v="83"/>
    <s v="(주)오디쎄미"/>
    <d v="2023-01-20T00:00:00"/>
    <s v="20230120-6001-3"/>
    <s v="OP30TMF-2 외"/>
    <x v="5094"/>
    <x v="0"/>
  </r>
  <r>
    <x v="83"/>
    <x v="83"/>
    <s v="OMRON(SHANGHAI)CO.,LTD"/>
    <d v="2023-01-20T00:00:00"/>
    <s v="20230120-7009-2"/>
    <s v="10월잔금,11월잔금,12월일부 매출대금 회수"/>
    <x v="1"/>
    <x v="3510"/>
  </r>
  <r>
    <x v="83"/>
    <x v="83"/>
    <s v="RAYTRONJAPAN"/>
    <d v="2023-01-22T00:00:00"/>
    <s v="20230122-6001-3"/>
    <s v="CPD3512SU 외"/>
    <x v="5095"/>
    <x v="0"/>
  </r>
  <r>
    <x v="83"/>
    <x v="83"/>
    <s v="AMS-TAOS INTERNATIONAL"/>
    <d v="2023-01-22T00:00:00"/>
    <s v="20230122-6002-3"/>
    <s v="TSL1401CL"/>
    <x v="5096"/>
    <x v="0"/>
  </r>
  <r>
    <x v="83"/>
    <x v="83"/>
    <s v="CASCO(SUZHOU CHINA)"/>
    <d v="2023-01-25T00:00:00"/>
    <s v="20230125-7032-2"/>
    <s v="5월잔금,6월,7월일부 매출대금 회수"/>
    <x v="1"/>
    <x v="3511"/>
  </r>
  <r>
    <x v="83"/>
    <x v="83"/>
    <s v="달슨(Dahlson)"/>
    <d v="2023-01-26T00:00:00"/>
    <s v="20230126-6001-3"/>
    <s v="OHM0607TC-C"/>
    <x v="5097"/>
    <x v="0"/>
  </r>
  <r>
    <x v="83"/>
    <x v="83"/>
    <s v="CASCO(SUZHOU CHINA)"/>
    <d v="2023-01-26T00:00:00"/>
    <s v="20230126-6002-3"/>
    <s v="OP3216TF 외"/>
    <x v="5098"/>
    <x v="0"/>
  </r>
  <r>
    <x v="83"/>
    <x v="83"/>
    <s v="OMRON(SHANGHAI)CO.,LTD"/>
    <d v="2023-01-29T00:00:00"/>
    <s v="20230129-6001-3"/>
    <s v="ODL-0630WA"/>
    <x v="5099"/>
    <x v="0"/>
  </r>
  <r>
    <x v="83"/>
    <x v="83"/>
    <s v="RAYTRONJAPAN"/>
    <d v="2023-01-29T00:00:00"/>
    <s v="20230129-6002-2"/>
    <s v="CPD3512SU 외"/>
    <x v="5100"/>
    <x v="0"/>
  </r>
  <r>
    <x v="83"/>
    <x v="83"/>
    <s v="RAYTRONJAPAN"/>
    <d v="2023-01-29T00:00:00"/>
    <s v="20230129-6002-5"/>
    <s v="CPD3512SU 외"/>
    <x v="5101"/>
    <x v="0"/>
  </r>
  <r>
    <x v="83"/>
    <x v="83"/>
    <s v="NATEC Corporation"/>
    <d v="2023-01-30T00:00:00"/>
    <s v="20230130-6003-3"/>
    <s v="DM개발제품"/>
    <x v="5102"/>
    <x v="0"/>
  </r>
  <r>
    <x v="83"/>
    <x v="83"/>
    <s v="(주)서브원"/>
    <d v="2023-01-31T00:00:00"/>
    <s v="20230131-6006-3"/>
    <s v="OL44GLF-4CH-LC 외"/>
    <x v="950"/>
    <x v="0"/>
  </r>
  <r>
    <x v="83"/>
    <x v="83"/>
    <s v="(주)에스제이아이"/>
    <d v="2023-01-31T00:00:00"/>
    <s v="20230131-6012-3"/>
    <s v="OP30TS"/>
    <x v="5103"/>
    <x v="0"/>
  </r>
  <r>
    <x v="83"/>
    <x v="83"/>
    <s v="NATEC Corporation"/>
    <d v="2023-01-31T00:00:00"/>
    <s v="20230131-6014-3"/>
    <s v="ODL-0630WB 외"/>
    <x v="5104"/>
    <x v="0"/>
  </r>
  <r>
    <x v="83"/>
    <x v="83"/>
    <s v="갤럭시아디바이스 구미2공장"/>
    <d v="2023-01-31T00:00:00"/>
    <s v="20230131-6015-3"/>
    <s v="TR_OTD10KLC_SF 외"/>
    <x v="1050"/>
    <x v="0"/>
  </r>
  <r>
    <x v="83"/>
    <x v="83"/>
    <s v="Nanjing Evergreen trade co ltd"/>
    <d v="2023-01-31T00:00:00"/>
    <s v="20230131-6021-3"/>
    <s v="OHD4406NE-3 외"/>
    <x v="5105"/>
    <x v="0"/>
  </r>
  <r>
    <x v="83"/>
    <x v="83"/>
    <s v="갤럭시아디바이스 구미2공장"/>
    <d v="2023-01-31T00:00:00"/>
    <s v="20230131-7025-6"/>
    <s v="11/30일자 매출대금 회수"/>
    <x v="1"/>
    <x v="3512"/>
  </r>
  <r>
    <x v="83"/>
    <x v="83"/>
    <s v="(주)오디쎄미"/>
    <d v="2023-01-31T00:00:00"/>
    <s v="20230131-7027-2"/>
    <s v="10월분 매출대금 회수"/>
    <x v="1"/>
    <x v="3513"/>
  </r>
  <r>
    <x v="83"/>
    <x v="83"/>
    <s v="AMS-TAOS INTERNATIONAL"/>
    <d v="2023-02-01T00:00:00"/>
    <s v="20230201-6001-3"/>
    <s v="TSL1401CL"/>
    <x v="5106"/>
    <x v="0"/>
  </r>
  <r>
    <x v="83"/>
    <x v="83"/>
    <s v="CASCO AUTOMOTIVE (TUNISIA)"/>
    <d v="2023-02-01T00:00:00"/>
    <s v="20230201-6002-3"/>
    <s v="OP3216TF 외"/>
    <x v="5107"/>
    <x v="0"/>
  </r>
  <r>
    <x v="83"/>
    <x v="83"/>
    <s v="CASCO(SUZHOU CHINA)"/>
    <d v="2023-02-01T00:00:00"/>
    <s v="20230201-6003-3"/>
    <s v="OP3216TF 외"/>
    <x v="5108"/>
    <x v="0"/>
  </r>
  <r>
    <x v="83"/>
    <x v="83"/>
    <s v="NATEC Corporation"/>
    <d v="2023-02-01T00:00:00"/>
    <s v="20230201-7002-2"/>
    <s v="12월분 매출대금 회수"/>
    <x v="1"/>
    <x v="3514"/>
  </r>
  <r>
    <x v="83"/>
    <x v="83"/>
    <s v="Trivo(TaiCang)Technologies Co.,Ltd"/>
    <d v="2023-02-02T00:00:00"/>
    <s v="20230202-6004-3"/>
    <s v="OP3216TF-N"/>
    <x v="5109"/>
    <x v="0"/>
  </r>
  <r>
    <x v="83"/>
    <x v="83"/>
    <s v="CASCO AUTOMOTIVE (TUNISIA)"/>
    <d v="2023-02-03T00:00:00"/>
    <s v="20230203-7003-2"/>
    <s v="10월분 매출대금 회수"/>
    <x v="1"/>
    <x v="3515"/>
  </r>
  <r>
    <x v="83"/>
    <x v="83"/>
    <s v="Union Optical technology Co., Ltd"/>
    <d v="2023-02-03T00:00:00"/>
    <s v="20230203-7004-2"/>
    <s v="12월분 매출대금 회수"/>
    <x v="1"/>
    <x v="3516"/>
  </r>
  <r>
    <x v="83"/>
    <x v="83"/>
    <s v="NATEC Corporation"/>
    <d v="2023-02-04T00:00:00"/>
    <s v="20230204-6001-3"/>
    <s v="ODL-0610 외"/>
    <x v="5110"/>
    <x v="0"/>
  </r>
  <r>
    <x v="83"/>
    <x v="83"/>
    <s v="OMRON(SHANGHAI)CO.,LTD"/>
    <d v="2023-02-05T00:00:00"/>
    <s v="20230205-6001-3"/>
    <s v="ODL-0630WA"/>
    <x v="5111"/>
    <x v="0"/>
  </r>
  <r>
    <x v="83"/>
    <x v="83"/>
    <s v="OMRON(SHANGHAI)CO.,LTD"/>
    <d v="2023-02-05T00:00:00"/>
    <s v="20230205-6002-3"/>
    <s v="OL66MLF"/>
    <x v="5112"/>
    <x v="0"/>
  </r>
  <r>
    <x v="83"/>
    <x v="83"/>
    <s v="RAYTRONJAPAN"/>
    <d v="2023-02-05T00:00:00"/>
    <s v="20230205-6003-3"/>
    <s v="SU7500CSP 외"/>
    <x v="5113"/>
    <x v="0"/>
  </r>
  <r>
    <x v="83"/>
    <x v="83"/>
    <s v="OMRON(SHANGHAI)CO.,LTD"/>
    <d v="2023-02-06T00:00:00"/>
    <s v="20230206-7016-2"/>
    <s v="12월일부 매출대금 회수"/>
    <x v="1"/>
    <x v="3517"/>
  </r>
  <r>
    <x v="83"/>
    <x v="83"/>
    <s v="DIEHL BGT"/>
    <d v="2023-02-06T00:00:00"/>
    <s v="20230206-7017-2"/>
    <s v="12월분 매출대금 회수"/>
    <x v="1"/>
    <x v="3518"/>
  </r>
  <r>
    <x v="83"/>
    <x v="83"/>
    <s v="AMS-TAOS INTERNATIONAL"/>
    <d v="2023-02-06T00:00:00"/>
    <s v="20230206-7018-2"/>
    <s v="12월일부 매출대금 회수"/>
    <x v="1"/>
    <x v="3503"/>
  </r>
  <r>
    <x v="83"/>
    <x v="83"/>
    <s v="SMC Multi-Media Trading Co., L"/>
    <d v="2023-02-07T00:00:00"/>
    <s v="20230207-7001-2"/>
    <s v="11월분 매출대금 회수"/>
    <x v="1"/>
    <x v="3519"/>
  </r>
  <r>
    <x v="83"/>
    <x v="83"/>
    <s v="E-PIN OPTICAL INDUSTRY CO.,LTD"/>
    <d v="2023-02-07T00:00:00"/>
    <s v="20230207-7002-2"/>
    <s v="10월잔금,11월분 매출대금 회수"/>
    <x v="1"/>
    <x v="3520"/>
  </r>
  <r>
    <x v="83"/>
    <x v="83"/>
    <s v="RAYVAL"/>
    <d v="2023-02-07T00:00:00"/>
    <s v="20230207-7003-2"/>
    <s v="11월분 매출대금 회수"/>
    <x v="1"/>
    <x v="3521"/>
  </r>
  <r>
    <x v="83"/>
    <x v="83"/>
    <s v="샤프전자 한국지점"/>
    <d v="2023-02-07T00:00:00"/>
    <s v="20230207-7004-2"/>
    <s v="11월분 매출대금 회수"/>
    <x v="1"/>
    <x v="3522"/>
  </r>
  <r>
    <x v="83"/>
    <x v="83"/>
    <s v="NATEC Corporation"/>
    <d v="2023-02-08T00:00:00"/>
    <s v="20230208-6001-3"/>
    <s v="OHD6801TC 외"/>
    <x v="5114"/>
    <x v="0"/>
  </r>
  <r>
    <x v="83"/>
    <x v="83"/>
    <s v="AMS-TAOS INTERNATIONAL"/>
    <d v="2023-02-08T00:00:00"/>
    <s v="20230208-6002-3"/>
    <s v="TSL1401CL"/>
    <x v="5115"/>
    <x v="0"/>
  </r>
  <r>
    <x v="83"/>
    <x v="83"/>
    <s v="CASCO(SUZHOU CHINA)"/>
    <d v="2023-02-08T00:00:00"/>
    <s v="20230208-6003-3"/>
    <s v="OP3216TF 외"/>
    <x v="5116"/>
    <x v="0"/>
  </r>
  <r>
    <x v="83"/>
    <x v="83"/>
    <s v="SUNNY OPTICS(ZHONGSHAN) CO., L"/>
    <d v="2023-02-08T00:00:00"/>
    <s v="20230208-6004-3"/>
    <s v="P6030B-919 외"/>
    <x v="5117"/>
    <x v="0"/>
  </r>
  <r>
    <x v="83"/>
    <x v="83"/>
    <s v="샤프전자 한국지점"/>
    <d v="2023-02-09T00:00:00"/>
    <s v="20230209-6002-3"/>
    <s v="ORI1210AS"/>
    <x v="5118"/>
    <x v="0"/>
  </r>
  <r>
    <x v="83"/>
    <x v="83"/>
    <s v="NATEC Corporation"/>
    <d v="2023-02-11T00:00:00"/>
    <s v="20230211-6001-3"/>
    <s v="ODL-0610 외"/>
    <x v="5119"/>
    <x v="0"/>
  </r>
  <r>
    <x v="83"/>
    <x v="83"/>
    <s v="OMRON(SHANGHAI)CO.,LTD"/>
    <d v="2023-02-11T00:00:00"/>
    <s v="20230211-6002-3"/>
    <s v="OL66MLF"/>
    <x v="5120"/>
    <x v="0"/>
  </r>
  <r>
    <x v="83"/>
    <x v="83"/>
    <s v="OMRON(SHANGHAI)CO.,LTD"/>
    <d v="2023-02-11T00:00:00"/>
    <s v="20230211-6003-3"/>
    <s v="ODL-0630WA 외"/>
    <x v="5121"/>
    <x v="0"/>
  </r>
  <r>
    <x v="83"/>
    <x v="83"/>
    <s v="CASCO AUTOMOTIVE (TUNISIA)"/>
    <d v="2023-02-12T00:00:00"/>
    <s v="20230212-6001-3"/>
    <s v="OP3216TF 외"/>
    <x v="5122"/>
    <x v="0"/>
  </r>
  <r>
    <x v="83"/>
    <x v="83"/>
    <s v="RAYTRONJAPAN"/>
    <d v="2023-02-12T00:00:00"/>
    <s v="20230212-6002-2"/>
    <s v="OGT-401TL 외"/>
    <x v="5123"/>
    <x v="0"/>
  </r>
  <r>
    <x v="83"/>
    <x v="83"/>
    <s v="RAYTRONJAPAN"/>
    <d v="2023-02-12T00:00:00"/>
    <s v="20230212-6002-5"/>
    <s v="OGT-401TL 외"/>
    <x v="5124"/>
    <x v="0"/>
  </r>
  <r>
    <x v="83"/>
    <x v="83"/>
    <s v="RAYTRONJAPAN"/>
    <d v="2023-02-13T00:00:00"/>
    <s v="20230213-7015-2"/>
    <s v="10월잔금,11월일부 매출대금 회수"/>
    <x v="1"/>
    <x v="3523"/>
  </r>
  <r>
    <x v="83"/>
    <x v="83"/>
    <s v="(주)서브원"/>
    <d v="2023-02-14T00:00:00"/>
    <s v="20230214-7002-2"/>
    <s v="1/31일자 매출대금 회수"/>
    <x v="1"/>
    <x v="3524"/>
  </r>
  <r>
    <x v="83"/>
    <x v="83"/>
    <s v="AMS-TAOS INTERNATIONAL"/>
    <d v="2023-02-15T00:00:00"/>
    <s v="20230215-6003-3"/>
    <s v="TSL1401CL"/>
    <x v="5125"/>
    <x v="0"/>
  </r>
  <r>
    <x v="83"/>
    <x v="83"/>
    <s v="CASCO(SUZHOU CHINA)"/>
    <d v="2023-02-15T00:00:00"/>
    <s v="20230215-6004-3"/>
    <s v="603850000302-V2 외"/>
    <x v="5126"/>
    <x v="0"/>
  </r>
  <r>
    <x v="83"/>
    <x v="83"/>
    <s v="(주)에스제이아이"/>
    <d v="2023-02-15T00:00:00"/>
    <s v="20230215-7010-2"/>
    <s v="1/31일자 매출대금 회수"/>
    <x v="1"/>
    <x v="3525"/>
  </r>
  <r>
    <x v="83"/>
    <x v="83"/>
    <s v="CASCO AUTOMOTIVE (TUNISIA)"/>
    <d v="2023-02-16T00:00:00"/>
    <s v="20230216-7001-2"/>
    <s v="11월,12월분 매출대금 회수"/>
    <x v="1"/>
    <x v="3526"/>
  </r>
  <r>
    <x v="83"/>
    <x v="83"/>
    <s v="달슨(Dahlson)"/>
    <d v="2023-02-17T00:00:00"/>
    <s v="20230217-7002-2"/>
    <s v="12월분 매출대금 회수"/>
    <x v="1"/>
    <x v="3527"/>
  </r>
  <r>
    <x v="83"/>
    <x v="83"/>
    <s v="RAYTRONJAPAN"/>
    <d v="2023-02-19T00:00:00"/>
    <s v="20230219-6001-3"/>
    <s v="SU7500CSP 외"/>
    <x v="5127"/>
    <x v="0"/>
  </r>
  <r>
    <x v="83"/>
    <x v="83"/>
    <s v="Nidec Copal Electronics Copora"/>
    <d v="2023-02-19T00:00:00"/>
    <s v="20230219-6002-3"/>
    <s v="OUM-2M-F028-05"/>
    <x v="5128"/>
    <x v="0"/>
  </r>
  <r>
    <x v="83"/>
    <x v="83"/>
    <s v="OMRON(SHANGHAI)CO.,LTD"/>
    <d v="2023-02-19T00:00:00"/>
    <s v="20230219-6003-3"/>
    <s v="ODL-0630WA"/>
    <x v="5129"/>
    <x v="0"/>
  </r>
  <r>
    <x v="83"/>
    <x v="83"/>
    <s v="ASIANTECH OPTIC CORP"/>
    <d v="2023-02-19T00:00:00"/>
    <s v="20230219-6004-3"/>
    <s v="OGR-3020T"/>
    <x v="5130"/>
    <x v="0"/>
  </r>
  <r>
    <x v="83"/>
    <x v="83"/>
    <s v="OMRON(SHANGHAI)CO.,LTD"/>
    <d v="2023-02-19T00:00:00"/>
    <s v="20230219-6005-3"/>
    <s v="OL66MLF"/>
    <x v="5131"/>
    <x v="0"/>
  </r>
  <r>
    <x v="83"/>
    <x v="83"/>
    <s v="SUNNY OPTICS(ZHONGSHAN) CO., L"/>
    <d v="2023-02-21T00:00:00"/>
    <s v="20230221-6010-3"/>
    <s v="P6030A-919"/>
    <x v="5132"/>
    <x v="0"/>
  </r>
  <r>
    <x v="83"/>
    <x v="83"/>
    <s v="Nidec Copal Electronics Copora"/>
    <d v="2023-02-21T00:00:00"/>
    <s v="20230221-7001-2"/>
    <s v="1월분 매출대금 회수"/>
    <x v="1"/>
    <x v="3528"/>
  </r>
  <r>
    <x v="83"/>
    <x v="83"/>
    <s v="NATEC Corporation"/>
    <d v="2023-02-22T00:00:00"/>
    <s v="20230222-6002-3"/>
    <s v="OL94MLF 외"/>
    <x v="5133"/>
    <x v="0"/>
  </r>
  <r>
    <x v="83"/>
    <x v="83"/>
    <s v="AMS-TAOS INTERNATIONAL"/>
    <d v="2023-02-22T00:00:00"/>
    <s v="20230222-6003-3"/>
    <s v="TSL1401CL"/>
    <x v="5134"/>
    <x v="0"/>
  </r>
  <r>
    <x v="83"/>
    <x v="83"/>
    <s v="SUNNY OPTICS(ZHONGSHAN) CO., L"/>
    <d v="2023-02-22T00:00:00"/>
    <s v="20230222-7001-2"/>
    <s v="11월,12월분 매출대금 회수"/>
    <x v="1"/>
    <x v="3529"/>
  </r>
  <r>
    <x v="83"/>
    <x v="83"/>
    <s v="AMS-TAOS INTERNATIONAL"/>
    <d v="2023-02-22T00:00:00"/>
    <s v="20230222-7002-2"/>
    <s v="12월잔금 매출대금 회수"/>
    <x v="1"/>
    <x v="3503"/>
  </r>
  <r>
    <x v="83"/>
    <x v="83"/>
    <s v="(주)오디쎄미"/>
    <d v="2023-02-24T00:00:00"/>
    <s v="20230224-6025-3"/>
    <s v="OL87KLB-HL1 외"/>
    <x v="5135"/>
    <x v="0"/>
  </r>
  <r>
    <x v="83"/>
    <x v="83"/>
    <s v="CASCO(SUZHOU CHINA)"/>
    <d v="2023-02-24T00:00:00"/>
    <s v="20230224-7014-2"/>
    <s v="7월잔금,8월,9월,10월일부 매출대금 회수"/>
    <x v="1"/>
    <x v="3530"/>
  </r>
  <r>
    <x v="83"/>
    <x v="83"/>
    <s v="E-PIN OPTICAL INDUSTRY CO.,LTD"/>
    <d v="2023-02-25T00:00:00"/>
    <s v="20230225-6001-3"/>
    <s v="OP58TS 외"/>
    <x v="5136"/>
    <x v="0"/>
  </r>
  <r>
    <x v="83"/>
    <x v="83"/>
    <s v="OMRON(SHANGHAI)CO.,LTD"/>
    <d v="2023-02-25T00:00:00"/>
    <s v="20230225-6002-3"/>
    <s v="OL66MLF"/>
    <x v="5137"/>
    <x v="0"/>
  </r>
  <r>
    <x v="83"/>
    <x v="83"/>
    <s v="NATEC Corporation"/>
    <d v="2023-02-25T00:00:00"/>
    <s v="20230225-6004-3"/>
    <s v="OL85NLD-O 외"/>
    <x v="5138"/>
    <x v="0"/>
  </r>
  <r>
    <x v="83"/>
    <x v="83"/>
    <s v="OMRON(SHANGHAI)CO.,LTD"/>
    <d v="2023-02-25T00:00:00"/>
    <s v="20230225-6005-3"/>
    <s v="OL85NLD-O"/>
    <x v="5139"/>
    <x v="0"/>
  </r>
  <r>
    <x v="83"/>
    <x v="83"/>
    <s v="RAYTRONJAPAN"/>
    <d v="2023-02-26T00:00:00"/>
    <s v="20230226-6001-2"/>
    <s v="RDC-SU04A 외"/>
    <x v="5140"/>
    <x v="0"/>
  </r>
  <r>
    <x v="83"/>
    <x v="83"/>
    <s v="RAYTRONJAPAN"/>
    <d v="2023-02-26T00:00:00"/>
    <s v="20230226-6001-5"/>
    <s v="RDC-SU04A 외"/>
    <x v="5141"/>
    <x v="0"/>
  </r>
  <r>
    <x v="83"/>
    <x v="83"/>
    <s v="(주)서브원"/>
    <d v="2023-02-28T00:00:00"/>
    <s v="20230228-6003-3"/>
    <s v="OL44GLF-1CH 외"/>
    <x v="1013"/>
    <x v="0"/>
  </r>
  <r>
    <x v="83"/>
    <x v="83"/>
    <s v="(주)에스제이아이"/>
    <d v="2023-02-28T00:00:00"/>
    <s v="20230228-6008-3"/>
    <s v="OP30TS 외"/>
    <x v="5142"/>
    <x v="0"/>
  </r>
  <r>
    <x v="83"/>
    <x v="83"/>
    <s v="갤럭시아디바이스 구미2공장"/>
    <d v="2023-02-28T00:00:00"/>
    <s v="20230228-6011-3"/>
    <s v="TR_OTD10KLC_SF 외"/>
    <x v="1134"/>
    <x v="0"/>
  </r>
  <r>
    <x v="83"/>
    <x v="83"/>
    <s v="달슨(Dahlson)"/>
    <d v="2023-02-28T00:00:00"/>
    <s v="20230228-6013-3"/>
    <s v="OHM0607TC-C 외"/>
    <x v="5143"/>
    <x v="0"/>
  </r>
  <r>
    <x v="83"/>
    <x v="83"/>
    <s v="갤럭시아디바이스 구미2공장"/>
    <d v="2023-02-28T00:00:00"/>
    <s v="20230228-7021-6"/>
    <s v="12/31일자 매출대금 회수"/>
    <x v="1"/>
    <x v="3531"/>
  </r>
  <r>
    <x v="83"/>
    <x v="83"/>
    <s v="OMRON(SHANGHAI)CO.,LTD"/>
    <d v="2023-02-28T00:00:00"/>
    <s v="20230228-7024-2"/>
    <s v="12월일부 매출대금 회수"/>
    <x v="1"/>
    <x v="3532"/>
  </r>
  <r>
    <x v="83"/>
    <x v="83"/>
    <s v="RAYVAL"/>
    <d v="2023-02-28T00:00:00"/>
    <s v="20230228-7025-2"/>
    <s v="12월분 매출대금 회수"/>
    <x v="1"/>
    <x v="3533"/>
  </r>
  <r>
    <x v="83"/>
    <x v="83"/>
    <s v="OMRON(SHANGHAI)CO.,LTD"/>
    <d v="2023-02-28T00:00:00"/>
    <s v="20230228-7026-2"/>
    <s v="12월일부 매출대금 회수"/>
    <x v="1"/>
    <x v="3534"/>
  </r>
  <r>
    <x v="83"/>
    <x v="83"/>
    <s v="AMS-TAOS INTERNATIONAL"/>
    <d v="2023-02-28T00:00:00"/>
    <s v="20230228-7027-2"/>
    <s v="1월일부 매출대금 회수"/>
    <x v="1"/>
    <x v="3535"/>
  </r>
  <r>
    <x v="83"/>
    <x v="83"/>
    <s v="E-PIN OPTICAL INDUSTRY CO.,LTD"/>
    <d v="2023-02-28T00:00:00"/>
    <s v="20230228-7028-2"/>
    <s v="12월분 매출대금 회수"/>
    <x v="1"/>
    <x v="3536"/>
  </r>
  <r>
    <x v="83"/>
    <x v="83"/>
    <s v="YOUNG OPTICS"/>
    <d v="2023-02-28T00:00:00"/>
    <s v="20230228-7029-2"/>
    <s v="12월분 매출대금 회수"/>
    <x v="1"/>
    <x v="3537"/>
  </r>
  <r>
    <x v="83"/>
    <x v="83"/>
    <s v="AMS-TAOS INTERNATIONAL"/>
    <d v="2023-03-01T00:00:00"/>
    <s v="20230301-6001-3"/>
    <s v="TSL1401CL"/>
    <x v="5144"/>
    <x v="0"/>
  </r>
  <r>
    <x v="83"/>
    <x v="83"/>
    <s v="Union Optical technology Co., Ltd"/>
    <d v="2023-03-01T00:00:00"/>
    <s v="20230301-6002-3"/>
    <s v="P6036A-919 외"/>
    <x v="5145"/>
    <x v="0"/>
  </r>
  <r>
    <x v="83"/>
    <x v="83"/>
    <s v="CASCO(SUZHOU CHINA)"/>
    <d v="2023-03-01T00:00:00"/>
    <s v="20230301-6003-3"/>
    <s v="OP3216TF 외"/>
    <x v="5146"/>
    <x v="0"/>
  </r>
  <r>
    <x v="83"/>
    <x v="83"/>
    <s v="CASCO AUTOMOTIVE (TUNISIA)"/>
    <d v="2023-03-02T00:00:00"/>
    <s v="20230302-6001-3"/>
    <s v="203840007001-P1 외"/>
    <x v="5147"/>
    <x v="0"/>
  </r>
  <r>
    <x v="83"/>
    <x v="83"/>
    <s v="NATEC Corporation"/>
    <d v="2023-03-02T00:00:00"/>
    <s v="20230302-7006-2"/>
    <s v="1월분 매출대금 회수"/>
    <x v="1"/>
    <x v="3538"/>
  </r>
  <r>
    <x v="83"/>
    <x v="83"/>
    <s v="PT. SUMITRONICS INDONESIA"/>
    <d v="2023-03-02T00:00:00"/>
    <s v="20230302-7007-2"/>
    <s v="1월분 매출대금 회수"/>
    <x v="1"/>
    <x v="3539"/>
  </r>
  <r>
    <x v="83"/>
    <x v="83"/>
    <s v="LS-Global(Belgium)"/>
    <d v="2023-03-03T00:00:00"/>
    <s v="20230303-6003-3"/>
    <s v="OES3259-BR-2045S-G02L01 외"/>
    <x v="5148"/>
    <x v="0"/>
  </r>
  <r>
    <x v="83"/>
    <x v="83"/>
    <s v="SUNNY OPTICS(ZHONGSHAN) CO., L"/>
    <d v="2023-03-03T00:00:00"/>
    <s v="20230303-6004-3"/>
    <s v="P6030A-919 외"/>
    <x v="5149"/>
    <x v="0"/>
  </r>
  <r>
    <x v="83"/>
    <x v="83"/>
    <s v="SUNNY OPTICS(ZHONGSHAN) CO., L"/>
    <d v="2023-03-03T00:00:00"/>
    <s v="20230303-6005-3"/>
    <s v="P6034A-919"/>
    <x v="5150"/>
    <x v="0"/>
  </r>
  <r>
    <x v="83"/>
    <x v="83"/>
    <s v="PT. SUMITRONICS INDONESIA"/>
    <d v="2023-03-03T00:00:00"/>
    <s v="20230303-6006-3"/>
    <s v="OL66MLF"/>
    <x v="5151"/>
    <x v="0"/>
  </r>
  <r>
    <x v="83"/>
    <x v="83"/>
    <s v="RAYTRONJAPAN"/>
    <d v="2023-03-05T00:00:00"/>
    <s v="20230305-6001-3"/>
    <s v="CPD3512SU 외"/>
    <x v="5152"/>
    <x v="0"/>
  </r>
  <r>
    <x v="83"/>
    <x v="83"/>
    <s v="NATEC Corporation"/>
    <d v="2023-03-07T00:00:00"/>
    <s v="20230307-6001-3"/>
    <s v="ODL-0610 외"/>
    <x v="5153"/>
    <x v="0"/>
  </r>
  <r>
    <x v="83"/>
    <x v="83"/>
    <s v="AMS-TAOS INTERNATIONAL"/>
    <d v="2023-03-08T00:00:00"/>
    <s v="20230308-6002-3"/>
    <s v="TSL1401CL"/>
    <x v="5154"/>
    <x v="0"/>
  </r>
  <r>
    <x v="83"/>
    <x v="83"/>
    <s v="CASCO(SUZHOU CHINA)"/>
    <d v="2023-03-08T00:00:00"/>
    <s v="20230308-6003-3"/>
    <s v="OP3216TF"/>
    <x v="5155"/>
    <x v="0"/>
  </r>
  <r>
    <x v="83"/>
    <x v="83"/>
    <s v="AMS-TAOS INTERNATIONAL"/>
    <d v="2023-03-09T00:00:00"/>
    <s v="20230309-7002-2"/>
    <s v="1월일부 매출대금 회수"/>
    <x v="1"/>
    <x v="3540"/>
  </r>
  <r>
    <x v="83"/>
    <x v="83"/>
    <s v="샤프전자 한국지점"/>
    <d v="2023-03-09T00:00:00"/>
    <s v="20230309-7003-2"/>
    <s v="12월분 매출대금 회수"/>
    <x v="1"/>
    <x v="3502"/>
  </r>
  <r>
    <x v="83"/>
    <x v="83"/>
    <s v="LS-Global(Belgium)"/>
    <d v="2023-03-09T00:00:00"/>
    <s v="20230309-7004-2"/>
    <s v="3월분 매출대금 회수"/>
    <x v="1"/>
    <x v="3541"/>
  </r>
  <r>
    <x v="83"/>
    <x v="83"/>
    <s v="SMC Multi-Media Trading Co., L"/>
    <d v="2023-03-09T00:00:00"/>
    <s v="20230309-7005-2"/>
    <s v="12월분 매출대금 회수"/>
    <x v="1"/>
    <x v="3542"/>
  </r>
  <r>
    <x v="83"/>
    <x v="83"/>
    <s v="AMS-TAOS INTERNATIONAL"/>
    <d v="2023-03-10T00:00:00"/>
    <s v="20230310-7007-2"/>
    <s v="1월일부 매출대금 회수"/>
    <x v="1"/>
    <x v="3543"/>
  </r>
  <r>
    <x v="83"/>
    <x v="83"/>
    <s v="NATEC Corporation"/>
    <d v="2023-03-11T00:00:00"/>
    <s v="20230311-6001-3"/>
    <s v="ODL-0610 외"/>
    <x v="5156"/>
    <x v="0"/>
  </r>
  <r>
    <x v="83"/>
    <x v="83"/>
    <s v="SUNNY OPTICS(ZHONGSHAN) CO., L"/>
    <d v="2023-03-12T00:00:00"/>
    <s v="20230312-6001-3"/>
    <s v="P6034A-919"/>
    <x v="5157"/>
    <x v="0"/>
  </r>
  <r>
    <x v="83"/>
    <x v="83"/>
    <s v="SUNNY OPTICS(ZHONGSHAN) CO., L"/>
    <d v="2023-03-12T00:00:00"/>
    <s v="20230312-6002-3"/>
    <s v="P6030A-919"/>
    <x v="5158"/>
    <x v="0"/>
  </r>
  <r>
    <x v="83"/>
    <x v="83"/>
    <s v="RAYTRONJAPAN"/>
    <d v="2023-03-12T00:00:00"/>
    <s v="20230312-6003-2"/>
    <s v="SU7500CSP 외"/>
    <x v="5159"/>
    <x v="0"/>
  </r>
  <r>
    <x v="83"/>
    <x v="83"/>
    <s v="RAYTRONJAPAN"/>
    <d v="2023-03-12T00:00:00"/>
    <s v="20230312-6003-5"/>
    <s v="SU7500CSP 외"/>
    <x v="5160"/>
    <x v="0"/>
  </r>
  <r>
    <x v="83"/>
    <x v="83"/>
    <s v="달슨(Dahlson)"/>
    <d v="2023-03-13T00:00:00"/>
    <s v="20230313-7021-4"/>
    <s v="1월분 매출대금 회수"/>
    <x v="1"/>
    <x v="3544"/>
  </r>
  <r>
    <x v="83"/>
    <x v="83"/>
    <s v="AMS-TAOS INTERNATIONAL"/>
    <d v="2023-03-14T00:00:00"/>
    <s v="20230314-6003-3"/>
    <s v="TSL1401CL"/>
    <x v="5161"/>
    <x v="0"/>
  </r>
  <r>
    <x v="83"/>
    <x v="83"/>
    <s v="(주)서브원"/>
    <d v="2023-03-14T00:00:00"/>
    <s v="20230314-7003-4"/>
    <s v="2/28일자 매출대금 회수"/>
    <x v="1"/>
    <x v="3545"/>
  </r>
  <r>
    <x v="83"/>
    <x v="83"/>
    <s v="RAYTRONJAPAN"/>
    <d v="2023-03-14T00:00:00"/>
    <s v="20230314-7004-2"/>
    <s v="11월잔금,12월일부 매출대금 회수"/>
    <x v="1"/>
    <x v="3546"/>
  </r>
  <r>
    <x v="83"/>
    <x v="83"/>
    <s v="CASCO AUTOMOTIVE (TUNISIA)"/>
    <d v="2023-03-15T00:00:00"/>
    <s v="20230315-6008-3"/>
    <s v="OP3216TF 외"/>
    <x v="5162"/>
    <x v="0"/>
  </r>
  <r>
    <x v="83"/>
    <x v="83"/>
    <s v="(주)서브원"/>
    <d v="2023-03-15T00:00:00"/>
    <s v="20230315-6010-3"/>
    <s v="OL44GLF-1CH 외"/>
    <x v="1053"/>
    <x v="0"/>
  </r>
  <r>
    <x v="83"/>
    <x v="83"/>
    <s v="CASCO(SUZHOU CHINA)"/>
    <d v="2023-03-15T00:00:00"/>
    <s v="20230315-6011-3"/>
    <s v="603850000302-V2 외"/>
    <x v="5163"/>
    <x v="0"/>
  </r>
  <r>
    <x v="83"/>
    <x v="83"/>
    <s v="PT. SUMITRONICS INDONESIA"/>
    <d v="2023-03-16T00:00:00"/>
    <s v="20230316-6001-3"/>
    <s v="OL66MLF"/>
    <x v="5164"/>
    <x v="0"/>
  </r>
  <r>
    <x v="83"/>
    <x v="83"/>
    <s v="AMS-TAOS INTERNATIONAL"/>
    <d v="2023-03-17T00:00:00"/>
    <s v="20230317-7001-2"/>
    <s v="2월일부 매출대금 회수"/>
    <x v="1"/>
    <x v="3547"/>
  </r>
  <r>
    <x v="83"/>
    <x v="83"/>
    <s v="RAYTRONJAPAN"/>
    <d v="2023-03-19T00:00:00"/>
    <s v="20230319-6001-3"/>
    <s v="SU7500CSP 외"/>
    <x v="5165"/>
    <x v="0"/>
  </r>
  <r>
    <x v="83"/>
    <x v="83"/>
    <s v="Trivo(TaiCang)Technologies Co.,Ltd"/>
    <d v="2023-03-20T00:00:00"/>
    <s v="20230320-7020-2"/>
    <s v="2월분 매출대금 회수"/>
    <x v="1"/>
    <x v="3548"/>
  </r>
  <r>
    <x v="83"/>
    <x v="83"/>
    <s v="(주)오디쎄미"/>
    <d v="2023-03-20T00:00:00"/>
    <s v="20230320-7021-2"/>
    <s v="11월,12월분 매출대금 회수"/>
    <x v="1"/>
    <x v="3549"/>
  </r>
  <r>
    <x v="83"/>
    <x v="83"/>
    <s v="SUNNY OPTICS(ZHONGSHAN) CO., L"/>
    <d v="2023-03-21T00:00:00"/>
    <s v="20230321-6002-3"/>
    <s v="P6034A-919"/>
    <x v="5166"/>
    <x v="0"/>
  </r>
  <r>
    <x v="83"/>
    <x v="83"/>
    <s v="Nidec Copal Electronics Copora"/>
    <d v="2023-03-21T00:00:00"/>
    <s v="20230321-7004-2"/>
    <s v="2월분 매출대금 회수"/>
    <x v="1"/>
    <x v="3550"/>
  </r>
  <r>
    <x v="83"/>
    <x v="83"/>
    <s v="AMS-TAOS INTERNATIONAL"/>
    <d v="2023-03-22T00:00:00"/>
    <s v="20230322-6001-3"/>
    <s v="TSL1401CL"/>
    <x v="5167"/>
    <x v="0"/>
  </r>
  <r>
    <x v="83"/>
    <x v="83"/>
    <s v="(주)에스제이아이"/>
    <d v="2023-03-22T00:00:00"/>
    <s v="20230322-7002-2"/>
    <s v="2/28일자 매출대금 회수"/>
    <x v="1"/>
    <x v="3551"/>
  </r>
  <r>
    <x v="83"/>
    <x v="83"/>
    <s v="Nanjing Evergreen trade co ltd"/>
    <d v="2023-03-23T00:00:00"/>
    <s v="20230323-6003-3"/>
    <s v="OHD4806NE"/>
    <x v="5168"/>
    <x v="0"/>
  </r>
  <r>
    <x v="83"/>
    <x v="83"/>
    <s v="PT. SUMITRONICS INDONESIA"/>
    <d v="2023-03-23T00:00:00"/>
    <s v="20230323-6004-3"/>
    <s v="OL66MLF"/>
    <x v="5169"/>
    <x v="0"/>
  </r>
  <r>
    <x v="83"/>
    <x v="83"/>
    <s v="CASCO(SUZHOU CHINA)"/>
    <d v="2023-03-23T00:00:00"/>
    <s v="20230323-6005-3"/>
    <s v="OP3216TF 외"/>
    <x v="5170"/>
    <x v="0"/>
  </r>
  <r>
    <x v="83"/>
    <x v="83"/>
    <s v="(주)오디쎄미"/>
    <d v="2023-03-24T00:00:00"/>
    <s v="20230324-6016-3"/>
    <s v="OP30TMF-2 외"/>
    <x v="5171"/>
    <x v="0"/>
  </r>
  <r>
    <x v="83"/>
    <x v="83"/>
    <s v="SUNNY OPTICS(ZHONGSHAN) CO., L"/>
    <d v="2023-03-28T00:00:00"/>
    <s v="20230328-6004-3"/>
    <s v="P6030A-919"/>
    <x v="5172"/>
    <x v="0"/>
  </r>
  <r>
    <x v="83"/>
    <x v="83"/>
    <s v="OMRON(SHANGHAI)CO.,LTD"/>
    <d v="2023-03-28T00:00:00"/>
    <s v="20230328-7006-2"/>
    <s v="12월잔금,1월,2월일부 매출대금 회수"/>
    <x v="1"/>
    <x v="3552"/>
  </r>
  <r>
    <x v="83"/>
    <x v="83"/>
    <s v="갤럭시아디바이스 구미2공장"/>
    <d v="2023-03-28T00:00:00"/>
    <s v="20230328-7008-2"/>
    <s v="1/31일자 매출대금 회수"/>
    <x v="1"/>
    <x v="3553"/>
  </r>
  <r>
    <x v="83"/>
    <x v="83"/>
    <s v="AMS-TAOS INTERNATIONAL"/>
    <d v="2023-03-29T00:00:00"/>
    <s v="20230329-6001-3"/>
    <s v="TSL1401CL"/>
    <x v="5173"/>
    <x v="0"/>
  </r>
  <r>
    <x v="83"/>
    <x v="83"/>
    <s v="(주)서브원"/>
    <d v="2023-03-29T00:00:00"/>
    <s v="20230329-7003-6"/>
    <s v="3/15일자 매출대금 회수"/>
    <x v="1"/>
    <x v="3554"/>
  </r>
  <r>
    <x v="83"/>
    <x v="83"/>
    <s v="ASIANTECH OPTIC CORP"/>
    <d v="2023-03-30T00:00:00"/>
    <s v="20230330-7002-2"/>
    <s v="11월분 매출대금 회수"/>
    <x v="1"/>
    <x v="3555"/>
  </r>
  <r>
    <x v="83"/>
    <x v="83"/>
    <s v="CASCO(SUZHOU CHINA)"/>
    <d v="2023-03-30T00:00:00"/>
    <s v="20230330-7003-2"/>
    <s v="10월잔금,11월일부 매출대금 회수"/>
    <x v="1"/>
    <x v="3556"/>
  </r>
  <r>
    <x v="83"/>
    <x v="83"/>
    <s v="OMRON(SHANGHAI)CO.,LTD"/>
    <d v="2023-03-30T00:00:00"/>
    <s v="20230330-7004-2"/>
    <s v="2월일부 매출대금 회수"/>
    <x v="1"/>
    <x v="3557"/>
  </r>
  <r>
    <x v="83"/>
    <x v="83"/>
    <s v="(주)서브원"/>
    <d v="2023-03-31T00:00:00"/>
    <s v="20230331-6012-3"/>
    <s v="OL44GLF-1CH 외"/>
    <x v="1100"/>
    <x v="0"/>
  </r>
  <r>
    <x v="83"/>
    <x v="83"/>
    <s v="달슨(Dahlson)"/>
    <d v="2023-03-31T00:00:00"/>
    <s v="20230331-6020-3"/>
    <s v="OHM0607TC-C 외"/>
    <x v="5174"/>
    <x v="0"/>
  </r>
  <r>
    <x v="83"/>
    <x v="83"/>
    <s v="PT. SUMITRONICS INDONESIA"/>
    <d v="2023-03-31T00:00:00"/>
    <s v="20230331-6023-3"/>
    <s v="OL66MLF"/>
    <x v="5175"/>
    <x v="0"/>
  </r>
  <r>
    <x v="83"/>
    <x v="83"/>
    <s v="갤럭시아디바이스 구미2공장"/>
    <d v="2023-03-31T00:00:00"/>
    <s v="20230331-6026-3"/>
    <s v="TR_OTD10KLC_SF 외"/>
    <x v="1184"/>
    <x v="0"/>
  </r>
  <r>
    <x v="83"/>
    <x v="83"/>
    <s v="AMS-TAOS INTERNATIONAL"/>
    <d v="2023-03-31T00:00:00"/>
    <s v="20230331-7012-2"/>
    <s v="2월잔금 매출대금 회수"/>
    <x v="1"/>
    <x v="3558"/>
  </r>
  <r>
    <x v="83"/>
    <x v="83"/>
    <s v="NATEC Corporation"/>
    <d v="2023-03-31T00:00:00"/>
    <s v="20230331-7020-2"/>
    <s v="2월분 매출대금 회수"/>
    <x v="1"/>
    <x v="3559"/>
  </r>
  <r>
    <x v="83"/>
    <x v="83"/>
    <s v="관리부"/>
    <d v="2023-03-31T00:00:00"/>
    <s v="20230331-7049-1"/>
    <s v="1분기 외화환산평가"/>
    <x v="5176"/>
    <x v="0"/>
  </r>
  <r>
    <x v="83"/>
    <x v="83"/>
    <s v="관리부"/>
    <d v="2023-03-31T00:00:00"/>
    <s v="20230331-7049-4"/>
    <s v="1분기 외화환산평가"/>
    <x v="1"/>
    <x v="3560"/>
  </r>
  <r>
    <x v="83"/>
    <x v="83"/>
    <s v="CASCO(SUZHOU CHINA)"/>
    <d v="2023-04-01T00:00:00"/>
    <s v="20230401-6001-3"/>
    <s v="603850000302-V2 외"/>
    <x v="5177"/>
    <x v="0"/>
  </r>
  <r>
    <x v="83"/>
    <x v="83"/>
    <s v="관리부"/>
    <d v="2023-04-01T00:00:00"/>
    <s v="20230401-7009-1"/>
    <s v="1분기 외화환산평가 취소"/>
    <x v="5178"/>
    <x v="0"/>
  </r>
  <r>
    <x v="83"/>
    <x v="83"/>
    <s v="관리부"/>
    <d v="2023-04-01T00:00:00"/>
    <s v="20230401-7009-4"/>
    <s v="1분기 외화환산평가 취소"/>
    <x v="1"/>
    <x v="3561"/>
  </r>
  <r>
    <x v="83"/>
    <x v="83"/>
    <s v="RAYTRONJAPAN"/>
    <d v="2023-04-02T00:00:00"/>
    <s v="20230402-6001-2"/>
    <s v="OGT-501T 외"/>
    <x v="5179"/>
    <x v="0"/>
  </r>
  <r>
    <x v="83"/>
    <x v="83"/>
    <s v="RAYTRONJAPAN"/>
    <d v="2023-04-02T00:00:00"/>
    <s v="20230402-6001-5"/>
    <s v="OGT-501T 외"/>
    <x v="5180"/>
    <x v="0"/>
  </r>
  <r>
    <x v="83"/>
    <x v="83"/>
    <s v="SUNNY OPTICS(ZHONGSHAN) CO., L"/>
    <d v="2023-04-02T00:00:00"/>
    <s v="20230402-6002-3"/>
    <s v="P6034A-919"/>
    <x v="5181"/>
    <x v="0"/>
  </r>
  <r>
    <x v="83"/>
    <x v="83"/>
    <s v="SUNNY OPTICS(ZHONGSHAN) CO., L"/>
    <d v="2023-04-02T00:00:00"/>
    <s v="20230402-6003-3"/>
    <s v="P6030B-919"/>
    <x v="5182"/>
    <x v="0"/>
  </r>
  <r>
    <x v="83"/>
    <x v="83"/>
    <s v="샤프전자 한국지점"/>
    <d v="2023-04-03T00:00:00"/>
    <s v="20230403-6001-3"/>
    <s v="ORI1210AS"/>
    <x v="5183"/>
    <x v="0"/>
  </r>
  <r>
    <x v="83"/>
    <x v="83"/>
    <s v="E-PIN OPTICAL INDUSTRY CO.,LTD"/>
    <d v="2023-04-03T00:00:00"/>
    <s v="20230403-7014-2"/>
    <s v="1월분 매출대금 회수"/>
    <x v="1"/>
    <x v="3562"/>
  </r>
  <r>
    <x v="83"/>
    <x v="83"/>
    <s v="OMRON(SHANGHAI)CO.,LTD"/>
    <d v="2023-04-04T00:00:00"/>
    <s v="20230404-6001-3"/>
    <s v="OL66MLF"/>
    <x v="5184"/>
    <x v="0"/>
  </r>
  <r>
    <x v="83"/>
    <x v="83"/>
    <s v="OMRON(SHANGHAI)CO.,LTD"/>
    <d v="2023-04-04T00:00:00"/>
    <s v="20230404-6002-3"/>
    <s v="OL85NLD-O 외"/>
    <x v="5185"/>
    <x v="0"/>
  </r>
  <r>
    <x v="83"/>
    <x v="83"/>
    <s v="E-PIN OPTICAL INDUSTRY CO.,LTD"/>
    <d v="2023-04-05T00:00:00"/>
    <s v="20230405-6001-3"/>
    <s v="OP30TS 외"/>
    <x v="5186"/>
    <x v="0"/>
  </r>
  <r>
    <x v="83"/>
    <x v="83"/>
    <s v="AMS-TAOS INTERNATIONAL"/>
    <d v="2023-04-05T00:00:00"/>
    <s v="20230405-6002-3"/>
    <s v="TSL1401CL"/>
    <x v="5187"/>
    <x v="0"/>
  </r>
  <r>
    <x v="83"/>
    <x v="83"/>
    <s v="CASCO(SUZHOU CHINA)"/>
    <d v="2023-04-05T00:00:00"/>
    <s v="20230405-6003-3"/>
    <s v="OP3216TF"/>
    <x v="5188"/>
    <x v="0"/>
  </r>
  <r>
    <x v="83"/>
    <x v="83"/>
    <s v="OMRON(SHANGHAI)CO.,LTD"/>
    <d v="2023-04-07T00:00:00"/>
    <s v="20230407-6001-3"/>
    <s v="OL66MLF 외"/>
    <x v="5189"/>
    <x v="0"/>
  </r>
  <r>
    <x v="83"/>
    <x v="83"/>
    <s v="ASIANTECH OPTIC CORP"/>
    <d v="2023-04-07T00:00:00"/>
    <s v="20230407-6002-3"/>
    <s v="OP30TS"/>
    <x v="5190"/>
    <x v="0"/>
  </r>
  <r>
    <x v="83"/>
    <x v="83"/>
    <s v="Nanjing Evergreen trade co ltd"/>
    <d v="2023-04-07T00:00:00"/>
    <s v="20230407-6003-3"/>
    <s v="OHD4806NE"/>
    <x v="5191"/>
    <x v="0"/>
  </r>
  <r>
    <x v="83"/>
    <x v="83"/>
    <s v="SUNNY OPTICS(ZHONGSHAN) CO., L"/>
    <d v="2023-04-09T00:00:00"/>
    <s v="20230409-6001-3"/>
    <s v="P6034A-919"/>
    <x v="5192"/>
    <x v="0"/>
  </r>
  <r>
    <x v="83"/>
    <x v="83"/>
    <s v="SUNNY OPTICS(ZHONGSHAN) CO., L"/>
    <d v="2023-04-09T00:00:00"/>
    <s v="20230409-6002-3"/>
    <s v="P6030A-919"/>
    <x v="5193"/>
    <x v="0"/>
  </r>
  <r>
    <x v="83"/>
    <x v="83"/>
    <s v="RAYTRONJAPAN"/>
    <d v="2023-04-09T00:00:00"/>
    <s v="20230409-6003-3"/>
    <s v="SRX100K 외"/>
    <x v="5194"/>
    <x v="0"/>
  </r>
  <r>
    <x v="83"/>
    <x v="83"/>
    <s v="OMRON(SHANGHAI)CO.,LTD"/>
    <d v="2023-04-09T00:00:00"/>
    <s v="20230409-6004-3"/>
    <s v="OL94NLD"/>
    <x v="5195"/>
    <x v="0"/>
  </r>
  <r>
    <x v="83"/>
    <x v="83"/>
    <s v="ASIANTECH OPTIC CORP"/>
    <d v="2023-04-10T00:00:00"/>
    <s v="20230410-7021-2"/>
    <s v="2월분 매출대금 회수"/>
    <x v="1"/>
    <x v="3563"/>
  </r>
  <r>
    <x v="83"/>
    <x v="83"/>
    <s v="AMS-TAOS INTERNATIONAL"/>
    <d v="2023-04-10T00:00:00"/>
    <s v="20230410-7022-2"/>
    <s v="3월일부 매출대금 회수"/>
    <x v="1"/>
    <x v="3564"/>
  </r>
  <r>
    <x v="83"/>
    <x v="83"/>
    <s v="CASCO AUTOMOTIVE (TUNISIA)"/>
    <d v="2023-04-12T00:00:00"/>
    <s v="20230412-6002-3"/>
    <s v="603850000302-V2 외"/>
    <x v="5196"/>
    <x v="0"/>
  </r>
  <r>
    <x v="83"/>
    <x v="83"/>
    <s v="AMS-TAOS INTERNATIONAL"/>
    <d v="2023-04-12T00:00:00"/>
    <s v="20230412-6003-3"/>
    <s v="TSL1401CL"/>
    <x v="5197"/>
    <x v="0"/>
  </r>
  <r>
    <x v="83"/>
    <x v="83"/>
    <s v="달슨(Dahlson)"/>
    <d v="2023-04-12T00:00:00"/>
    <s v="20230412-7001-4"/>
    <s v="2월분 매출대금 회수"/>
    <x v="1"/>
    <x v="3565"/>
  </r>
  <r>
    <x v="83"/>
    <x v="83"/>
    <s v="(주)오디쎄미"/>
    <d v="2023-04-12T00:00:00"/>
    <s v="20230412-7002-2"/>
    <s v="1월분 매출대금 회수"/>
    <x v="1"/>
    <x v="3566"/>
  </r>
  <r>
    <x v="83"/>
    <x v="83"/>
    <s v="NATEC Corporation"/>
    <d v="2023-04-13T00:00:00"/>
    <s v="20230413-6002-3"/>
    <s v="ODL-0610 외"/>
    <x v="5198"/>
    <x v="0"/>
  </r>
  <r>
    <x v="83"/>
    <x v="83"/>
    <s v="SUNNY OPTICS(ZHONGSHAN) CO., L"/>
    <d v="2023-04-13T00:00:00"/>
    <s v="20230413-7002-2"/>
    <s v="1월,2월일부 매출대금 회수"/>
    <x v="1"/>
    <x v="3567"/>
  </r>
  <r>
    <x v="83"/>
    <x v="83"/>
    <s v="CASCO(SUZHOU CHINA)"/>
    <d v="2023-04-14T00:00:00"/>
    <s v="20230414-6001-3"/>
    <s v="503830018000-V1 외"/>
    <x v="5199"/>
    <x v="0"/>
  </r>
  <r>
    <x v="83"/>
    <x v="83"/>
    <s v="(주)서브원"/>
    <d v="2023-04-14T00:00:00"/>
    <s v="20230414-7002-2"/>
    <s v="3/31일자 매출대금 회수"/>
    <x v="1"/>
    <x v="3568"/>
  </r>
  <r>
    <x v="83"/>
    <x v="83"/>
    <s v="RAYTRONJAPAN"/>
    <d v="2023-04-14T00:00:00"/>
    <s v="20230414-7003-2"/>
    <s v="12월잔금,1월일부 매출대금 회수"/>
    <x v="1"/>
    <x v="3569"/>
  </r>
  <r>
    <x v="83"/>
    <x v="83"/>
    <s v="(주)서브원"/>
    <d v="2023-04-15T00:00:00"/>
    <s v="20230415-6003-3"/>
    <s v="OL44GLF-4CH-RC 외"/>
    <x v="1141"/>
    <x v="0"/>
  </r>
  <r>
    <x v="83"/>
    <x v="83"/>
    <s v="RAYVAL"/>
    <d v="2023-04-16T00:00:00"/>
    <s v="20230416-6001-3"/>
    <s v="OP3216TF"/>
    <x v="5200"/>
    <x v="0"/>
  </r>
  <r>
    <x v="83"/>
    <x v="83"/>
    <s v="RAYTRONJAPAN"/>
    <d v="2023-04-16T00:00:00"/>
    <s v="20230416-6002-2"/>
    <s v="SU7500CSP 외"/>
    <x v="5201"/>
    <x v="0"/>
  </r>
  <r>
    <x v="83"/>
    <x v="83"/>
    <s v="RAYTRONJAPAN"/>
    <d v="2023-04-16T00:00:00"/>
    <s v="20230416-6002-5"/>
    <s v="SU7500CSP 외"/>
    <x v="5202"/>
    <x v="0"/>
  </r>
  <r>
    <x v="83"/>
    <x v="83"/>
    <s v="AMS-TAOS INTERNATIONAL"/>
    <d v="2023-04-17T00:00:00"/>
    <s v="20230417-7029-2"/>
    <s v="3월일부 매출대금 회수"/>
    <x v="1"/>
    <x v="3570"/>
  </r>
  <r>
    <x v="83"/>
    <x v="83"/>
    <s v="Nanjing Evergreen trade co ltd"/>
    <d v="2023-04-18T00:00:00"/>
    <s v="20230418-6001-3"/>
    <s v="OHD4406NE-3"/>
    <x v="5203"/>
    <x v="0"/>
  </r>
  <r>
    <x v="83"/>
    <x v="83"/>
    <s v="SUNNY OPTICS(ZHONGSHAN) CO., L"/>
    <d v="2023-04-18T00:00:00"/>
    <s v="20230418-6002-3"/>
    <s v="P6034A-919"/>
    <x v="5204"/>
    <x v="0"/>
  </r>
  <r>
    <x v="83"/>
    <x v="83"/>
    <s v="SUNNY OPTICS(ZHONGSHAN) CO., L"/>
    <d v="2023-04-18T00:00:00"/>
    <s v="20230418-6003-3"/>
    <s v="P6030B-919"/>
    <x v="5205"/>
    <x v="0"/>
  </r>
  <r>
    <x v="83"/>
    <x v="83"/>
    <s v="CASCO AUTOMOTIVE (TUNISIA)"/>
    <d v="2023-04-18T00:00:00"/>
    <s v="20230418-7013-2"/>
    <s v="1월,2월분 매출대금 회수"/>
    <x v="1"/>
    <x v="3571"/>
  </r>
  <r>
    <x v="83"/>
    <x v="83"/>
    <s v="AMS-TAOS INTERNATIONAL"/>
    <d v="2023-04-19T00:00:00"/>
    <s v="20230419-6001-3"/>
    <s v="TSL1401CL"/>
    <x v="5206"/>
    <x v="0"/>
  </r>
  <r>
    <x v="83"/>
    <x v="83"/>
    <s v="OMRON(SHANGHAI)CO.,LTD"/>
    <d v="2023-04-20T00:00:00"/>
    <s v="20230420-6005-3"/>
    <s v="OL66MLF"/>
    <x v="5207"/>
    <x v="0"/>
  </r>
  <r>
    <x v="83"/>
    <x v="83"/>
    <s v="(주)오디쎄미"/>
    <d v="2023-04-21T00:00:00"/>
    <s v="20230421-6002-3"/>
    <s v="OL660905940M3-4A 외"/>
    <x v="5208"/>
    <x v="0"/>
  </r>
  <r>
    <x v="83"/>
    <x v="83"/>
    <s v="CASCO(SUZHOU CHINA)"/>
    <d v="2023-04-21T00:00:00"/>
    <s v="20230421-7001-2"/>
    <s v="11월잔금,12월일부 매출대금 회수"/>
    <x v="1"/>
    <x v="3572"/>
  </r>
  <r>
    <x v="83"/>
    <x v="83"/>
    <s v="OMRON(SHANGHAI)CO.,LTD"/>
    <d v="2023-04-22T00:00:00"/>
    <s v="20230422-6001-3"/>
    <s v="OL66MLF"/>
    <x v="5209"/>
    <x v="0"/>
  </r>
  <r>
    <x v="83"/>
    <x v="83"/>
    <s v="RAYTRONJAPAN"/>
    <d v="2023-04-23T00:00:00"/>
    <s v="20230423-6001-3"/>
    <s v="OGT-502T 외"/>
    <x v="5210"/>
    <x v="0"/>
  </r>
  <r>
    <x v="83"/>
    <x v="83"/>
    <s v="달슨(Dahlson)"/>
    <d v="2023-04-25T00:00:00"/>
    <s v="20230425-6022-3"/>
    <s v="OHM0607TC-C"/>
    <x v="5211"/>
    <x v="0"/>
  </r>
  <r>
    <x v="83"/>
    <x v="83"/>
    <s v="OMRON(SHANGHAI)CO.,LTD"/>
    <d v="2023-04-25T00:00:00"/>
    <s v="20230425-7024-2"/>
    <s v="2월일부 매출대금 회수"/>
    <x v="1"/>
    <x v="3573"/>
  </r>
  <r>
    <x v="83"/>
    <x v="83"/>
    <s v="SUNNY OPTICS(ZHONGSHAN) CO., L"/>
    <d v="2023-04-26T00:00:00"/>
    <s v="20230426-6002-3"/>
    <s v="P6036A-919"/>
    <x v="5212"/>
    <x v="0"/>
  </r>
  <r>
    <x v="83"/>
    <x v="83"/>
    <s v="AMS-TAOS INTERNATIONAL"/>
    <d v="2023-04-26T00:00:00"/>
    <s v="20230426-6004-3"/>
    <s v="TSL1401CL"/>
    <x v="5213"/>
    <x v="0"/>
  </r>
  <r>
    <x v="83"/>
    <x v="83"/>
    <s v="Nanjing Evergreen trade co ltd"/>
    <d v="2023-04-26T00:00:00"/>
    <s v="20230426-6005-3"/>
    <s v="OHD4806NE"/>
    <x v="5214"/>
    <x v="0"/>
  </r>
  <r>
    <x v="83"/>
    <x v="83"/>
    <s v="OMRON(SHANGHAI)CO.,LTD"/>
    <d v="2023-04-26T00:00:00"/>
    <s v="20230426-7003-2"/>
    <s v="2월일부 매출대금 회수"/>
    <x v="1"/>
    <x v="3574"/>
  </r>
  <r>
    <x v="83"/>
    <x v="83"/>
    <s v="SMC Multi-Media Trading Co., L"/>
    <d v="2023-04-28T00:00:00"/>
    <s v="20230428-6003-3"/>
    <s v="OP30TS"/>
    <x v="5215"/>
    <x v="0"/>
  </r>
  <r>
    <x v="83"/>
    <x v="83"/>
    <s v="AMS-TAOS INTERNATIONAL"/>
    <d v="2023-04-28T00:00:00"/>
    <s v="20230428-7012-2"/>
    <s v="3월일부 매출대금 회수"/>
    <x v="1"/>
    <x v="3575"/>
  </r>
  <r>
    <x v="83"/>
    <x v="83"/>
    <s v="갤럭시아디바이스 구미2공장"/>
    <d v="2023-04-28T00:00:00"/>
    <s v="20230428-7017-2"/>
    <s v="2/28일자 매출대금 회수"/>
    <x v="1"/>
    <x v="3576"/>
  </r>
  <r>
    <x v="83"/>
    <x v="83"/>
    <s v="CASCO(SUZHOU CHINA)"/>
    <d v="2023-04-29T00:00:00"/>
    <s v="20230429-6001-3"/>
    <s v="OP3216TF 외"/>
    <x v="5216"/>
    <x v="0"/>
  </r>
  <r>
    <x v="83"/>
    <x v="83"/>
    <s v="(주)에스제이아이"/>
    <d v="2023-04-30T00:00:00"/>
    <s v="20230430-6012-3"/>
    <s v="OP30TS"/>
    <x v="5217"/>
    <x v="0"/>
  </r>
  <r>
    <x v="83"/>
    <x v="83"/>
    <s v="갤럭시아디바이스 구미2공장"/>
    <d v="2023-04-30T00:00:00"/>
    <s v="20230430-6019-3"/>
    <s v="LED_OL94KLB-1_SF 외"/>
    <x v="1260"/>
    <x v="0"/>
  </r>
  <r>
    <x v="83"/>
    <x v="83"/>
    <s v="RAYTRONJAPAN"/>
    <d v="2023-04-30T00:00:00"/>
    <s v="20230430-6020-2"/>
    <s v="OGT-501T 외"/>
    <x v="5218"/>
    <x v="0"/>
  </r>
  <r>
    <x v="83"/>
    <x v="83"/>
    <s v="RAYTRONJAPAN"/>
    <d v="2023-04-30T00:00:00"/>
    <s v="20230430-6020-5"/>
    <s v="OGT-501T 외"/>
    <x v="5219"/>
    <x v="0"/>
  </r>
  <r>
    <x v="83"/>
    <x v="83"/>
    <s v="샤프전자 한국지점"/>
    <d v="2023-05-02T00:00:00"/>
    <s v="20230502-6001-3"/>
    <s v="ORI1210AS"/>
    <x v="5220"/>
    <x v="0"/>
  </r>
  <r>
    <x v="83"/>
    <x v="83"/>
    <s v="E-PIN OPTICAL INDUSTRY CO.,LTD"/>
    <d v="2023-05-02T00:00:00"/>
    <s v="20230502-7014-2"/>
    <s v="2월분 매출대금 회수"/>
    <x v="1"/>
    <x v="3577"/>
  </r>
  <r>
    <x v="83"/>
    <x v="83"/>
    <s v="PT. SUMITRONICS INDONESIA"/>
    <d v="2023-05-02T00:00:00"/>
    <s v="20230502-7015-2"/>
    <s v="3월일부 매출대금 회수"/>
    <x v="1"/>
    <x v="3578"/>
  </r>
  <r>
    <x v="83"/>
    <x v="83"/>
    <s v="샤프전자 한국지점"/>
    <d v="2023-05-02T00:00:00"/>
    <s v="20230502-7016-2"/>
    <s v="2월분 매출대금 회수"/>
    <x v="1"/>
    <x v="3579"/>
  </r>
  <r>
    <x v="83"/>
    <x v="83"/>
    <s v="NATEC Corporation"/>
    <d v="2023-05-02T00:00:00"/>
    <s v="20230502-7017-2"/>
    <s v="3월분 매출대금 회수"/>
    <x v="1"/>
    <x v="3580"/>
  </r>
  <r>
    <x v="83"/>
    <x v="83"/>
    <s v="(주)서브원"/>
    <d v="2023-05-02T00:00:00"/>
    <s v="20230502-7019-2"/>
    <s v="4/15일자 매출대금 회수"/>
    <x v="1"/>
    <x v="3581"/>
  </r>
  <r>
    <x v="83"/>
    <x v="83"/>
    <s v="CASCO(SUZHOU CHINA)"/>
    <d v="2023-05-03T00:00:00"/>
    <s v="20230503-6001-3"/>
    <s v="OP3216TF 외"/>
    <x v="5221"/>
    <x v="0"/>
  </r>
  <r>
    <x v="83"/>
    <x v="83"/>
    <s v="OMRON(SHANGHAI)CO.,LTD"/>
    <d v="2023-05-04T00:00:00"/>
    <s v="20230504-6006-3"/>
    <s v="OHD6801TC"/>
    <x v="5222"/>
    <x v="0"/>
  </r>
  <r>
    <x v="83"/>
    <x v="83"/>
    <s v="Union Optical technology Co., Ltd"/>
    <d v="2023-05-04T00:00:00"/>
    <s v="20230504-6007-3"/>
    <s v="P6034A-919"/>
    <x v="5223"/>
    <x v="0"/>
  </r>
  <r>
    <x v="83"/>
    <x v="83"/>
    <s v="SUNNY OPTICS(ZHONGSHAN) CO., L"/>
    <d v="2023-05-04T00:00:00"/>
    <s v="20230504-6008-3"/>
    <s v="OR1414F"/>
    <x v="5224"/>
    <x v="0"/>
  </r>
  <r>
    <x v="83"/>
    <x v="83"/>
    <s v="RAYTRONJAPAN"/>
    <d v="2023-05-04T00:00:00"/>
    <s v="20230504-6009-3"/>
    <s v="SU7500CSP 외"/>
    <x v="5225"/>
    <x v="0"/>
  </r>
  <r>
    <x v="83"/>
    <x v="83"/>
    <s v="AMS-TAOS INTERNATIONAL"/>
    <d v="2023-05-05T00:00:00"/>
    <s v="20230505-6001-3"/>
    <s v="TSL1401CL"/>
    <x v="5226"/>
    <x v="0"/>
  </r>
  <r>
    <x v="83"/>
    <x v="83"/>
    <s v="OMRON(SHANGHAI)CO.,LTD"/>
    <d v="2023-05-07T00:00:00"/>
    <s v="20230507-6001-3"/>
    <s v="OL66MLF"/>
    <x v="5227"/>
    <x v="0"/>
  </r>
  <r>
    <x v="83"/>
    <x v="83"/>
    <s v="달슨(Dahlson)"/>
    <d v="2023-05-08T00:00:00"/>
    <s v="20230508-7013-4"/>
    <s v="3월분 매출대금 회수"/>
    <x v="1"/>
    <x v="3582"/>
  </r>
  <r>
    <x v="83"/>
    <x v="83"/>
    <s v="NATEC Corporation"/>
    <d v="2023-05-10T00:00:00"/>
    <s v="20230510-6003-3"/>
    <s v="OL85NLD-O"/>
    <x v="5228"/>
    <x v="0"/>
  </r>
  <r>
    <x v="83"/>
    <x v="83"/>
    <s v="Nanjing Evergreen trade co ltd"/>
    <d v="2023-05-11T00:00:00"/>
    <s v="20230511-6003-3"/>
    <s v="OHD4406NE-3"/>
    <x v="5229"/>
    <x v="0"/>
  </r>
  <r>
    <x v="83"/>
    <x v="83"/>
    <s v="RAYTRONJAPAN"/>
    <d v="2023-05-11T00:00:00"/>
    <s v="20230511-7001-2"/>
    <s v="1월잔금,2월일부 매출대금 회수"/>
    <x v="1"/>
    <x v="3583"/>
  </r>
  <r>
    <x v="83"/>
    <x v="83"/>
    <s v="CASCO AUTOMOTIVE (TUNISIA)"/>
    <d v="2023-05-12T00:00:00"/>
    <s v="20230512-6001-3"/>
    <s v="2010300363-VW 1LED 외"/>
    <x v="5230"/>
    <x v="0"/>
  </r>
  <r>
    <x v="83"/>
    <x v="83"/>
    <s v="AMS-TAOS INTERNATIONAL"/>
    <d v="2023-05-12T00:00:00"/>
    <s v="20230512-6003-3"/>
    <s v="TSL1401CL"/>
    <x v="5231"/>
    <x v="0"/>
  </r>
  <r>
    <x v="83"/>
    <x v="83"/>
    <s v="CASCO(SUZHOU CHINA)"/>
    <d v="2023-05-13T00:00:00"/>
    <s v="20230513-6001-3"/>
    <s v="503830018000-V1 외"/>
    <x v="5232"/>
    <x v="0"/>
  </r>
  <r>
    <x v="83"/>
    <x v="83"/>
    <s v="OMRON(SHANGHAI)CO.,LTD"/>
    <d v="2023-05-14T00:00:00"/>
    <s v="20230514-6001-3"/>
    <s v="OHD6801TC"/>
    <x v="5233"/>
    <x v="0"/>
  </r>
  <r>
    <x v="83"/>
    <x v="83"/>
    <s v="RAYTRONJAPAN"/>
    <d v="2023-05-14T00:00:00"/>
    <s v="20230514-6002-2"/>
    <s v="SRX100K 외"/>
    <x v="5234"/>
    <x v="0"/>
  </r>
  <r>
    <x v="83"/>
    <x v="83"/>
    <s v="RAYTRONJAPAN"/>
    <d v="2023-05-14T00:00:00"/>
    <s v="20230514-6002-5"/>
    <s v="SRX100K 외"/>
    <x v="5235"/>
    <x v="0"/>
  </r>
  <r>
    <x v="83"/>
    <x v="83"/>
    <s v="PT. SUMITRONICS INDONESIA"/>
    <d v="2023-05-14T00:00:00"/>
    <s v="20230514-6003-3"/>
    <s v="OL66MLF"/>
    <x v="5236"/>
    <x v="0"/>
  </r>
  <r>
    <x v="83"/>
    <x v="83"/>
    <s v="(주)서브원"/>
    <d v="2023-05-15T00:00:00"/>
    <s v="20230515-6005-3"/>
    <s v="OL44GLF-1CH"/>
    <x v="1185"/>
    <x v="0"/>
  </r>
  <r>
    <x v="83"/>
    <x v="83"/>
    <s v="(주)에스제이아이"/>
    <d v="2023-05-15T00:00:00"/>
    <s v="20230515-7026-2"/>
    <s v="4/30일자 매출대금 회수"/>
    <x v="1"/>
    <x v="3584"/>
  </r>
  <r>
    <x v="83"/>
    <x v="83"/>
    <s v="AMS-TAOS INTERNATIONAL"/>
    <d v="2023-05-15T00:00:00"/>
    <s v="20230515-7028-2"/>
    <s v="3월잔금 매출대금 회수"/>
    <x v="1"/>
    <x v="3585"/>
  </r>
  <r>
    <x v="83"/>
    <x v="83"/>
    <s v="(주)오디쎄미"/>
    <d v="2023-05-15T00:00:00"/>
    <s v="20230515-7029-2"/>
    <s v="2월분 매출대금 회수"/>
    <x v="1"/>
    <x v="3586"/>
  </r>
  <r>
    <x v="83"/>
    <x v="83"/>
    <s v="PT. SUMITRONICS INDONESIA"/>
    <d v="2023-05-18T00:00:00"/>
    <s v="20230518-6002-3"/>
    <s v="OL66MLF"/>
    <x v="5237"/>
    <x v="0"/>
  </r>
  <r>
    <x v="83"/>
    <x v="83"/>
    <s v="OMRON(SHANGHAI)CO.,LTD"/>
    <d v="2023-05-18T00:00:00"/>
    <s v="20230518-6003-3"/>
    <s v="OL87MLF"/>
    <x v="5238"/>
    <x v="0"/>
  </r>
  <r>
    <x v="83"/>
    <x v="83"/>
    <s v="AMS-TAOS INTERNATIONAL"/>
    <d v="2023-05-19T00:00:00"/>
    <s v="20230519-6003-3"/>
    <s v="TSL1401CL"/>
    <x v="5239"/>
    <x v="0"/>
  </r>
  <r>
    <x v="83"/>
    <x v="83"/>
    <s v="E-PIN OPTICAL INDUSTRY CO.,LTD"/>
    <d v="2023-05-19T00:00:00"/>
    <s v="20230519-6004-3"/>
    <s v="OP58TS 외"/>
    <x v="5240"/>
    <x v="0"/>
  </r>
  <r>
    <x v="83"/>
    <x v="83"/>
    <s v="OMRON(SHANGHAI)CO.,LTD"/>
    <d v="2023-05-20T00:00:00"/>
    <s v="20230520-6001-3"/>
    <s v="ODL-0610 외"/>
    <x v="5241"/>
    <x v="0"/>
  </r>
  <r>
    <x v="83"/>
    <x v="83"/>
    <s v="CASCO(SUZHOU CHINA)"/>
    <d v="2023-05-21T00:00:00"/>
    <s v="20230521-6001-3"/>
    <s v="503830018000-V1 외"/>
    <x v="5242"/>
    <x v="0"/>
  </r>
  <r>
    <x v="83"/>
    <x v="83"/>
    <s v="Union Optical technology Co., Ltd"/>
    <d v="2023-05-21T00:00:00"/>
    <s v="20230521-6002-3"/>
    <s v="P6030B-919 외"/>
    <x v="5243"/>
    <x v="0"/>
  </r>
  <r>
    <x v="83"/>
    <x v="83"/>
    <s v="RAYTRONJAPAN"/>
    <d v="2023-05-21T00:00:00"/>
    <s v="20230521-6003-3"/>
    <s v="SU7500CSP 외"/>
    <x v="5244"/>
    <x v="0"/>
  </r>
  <r>
    <x v="83"/>
    <x v="83"/>
    <s v="Nanjing Evergreen trade co ltd"/>
    <d v="2023-05-22T00:00:00"/>
    <s v="20230522-6001-3"/>
    <s v="OHD4806NE"/>
    <x v="5245"/>
    <x v="0"/>
  </r>
  <r>
    <x v="83"/>
    <x v="83"/>
    <s v="CASCO(SUZHOU CHINA)"/>
    <d v="2023-05-25T00:00:00"/>
    <s v="20230525-7010-2"/>
    <s v="12월잔금,1월일부 매출대금 회수"/>
    <x v="1"/>
    <x v="3587"/>
  </r>
  <r>
    <x v="83"/>
    <x v="83"/>
    <s v="(주)오디쎄미"/>
    <d v="2023-05-26T00:00:00"/>
    <s v="20230526-6002-3"/>
    <s v="ODN1005-02(M) 외"/>
    <x v="5246"/>
    <x v="0"/>
  </r>
  <r>
    <x v="83"/>
    <x v="83"/>
    <s v="OMRON(SHANGHAI)CO.,LTD"/>
    <d v="2023-05-26T00:00:00"/>
    <s v="20230526-6003-3"/>
    <s v="OL66MLF"/>
    <x v="5247"/>
    <x v="0"/>
  </r>
  <r>
    <x v="83"/>
    <x v="83"/>
    <s v="AMS-TAOS INTERNATIONAL"/>
    <d v="2023-05-26T00:00:00"/>
    <s v="20230526-6004-3"/>
    <s v="TSL1401CL"/>
    <x v="5248"/>
    <x v="0"/>
  </r>
  <r>
    <x v="83"/>
    <x v="83"/>
    <s v="NATEC Corporation"/>
    <d v="2023-05-26T00:00:00"/>
    <s v="20230526-6005-3"/>
    <s v="OL87KLB 외"/>
    <x v="5249"/>
    <x v="0"/>
  </r>
  <r>
    <x v="83"/>
    <x v="83"/>
    <s v="RAYTRONJAPAN"/>
    <d v="2023-05-26T00:00:00"/>
    <s v="20230526-6006-2"/>
    <s v="OGT-502T 외"/>
    <x v="5250"/>
    <x v="0"/>
  </r>
  <r>
    <x v="83"/>
    <x v="83"/>
    <s v="RAYTRONJAPAN"/>
    <d v="2023-05-26T00:00:00"/>
    <s v="20230526-6006-5"/>
    <s v="OGT-502T 외"/>
    <x v="5251"/>
    <x v="0"/>
  </r>
  <r>
    <x v="83"/>
    <x v="83"/>
    <s v="OMRON(SHANGHAI)CO.,LTD"/>
    <d v="2023-05-27T00:00:00"/>
    <s v="20230527-6001-3"/>
    <s v="OHD6801TC"/>
    <x v="5252"/>
    <x v="0"/>
  </r>
  <r>
    <x v="83"/>
    <x v="83"/>
    <s v="CASCO(SUZHOU CHINA)"/>
    <d v="2023-05-27T00:00:00"/>
    <s v="20230527-6002-3"/>
    <s v="OP3216TF 외"/>
    <x v="5253"/>
    <x v="0"/>
  </r>
  <r>
    <x v="83"/>
    <x v="83"/>
    <s v="OMRON(SHANGHAI)CO.,LTD"/>
    <d v="2023-05-30T00:00:00"/>
    <s v="20230530-7003-2"/>
    <s v="2월잔금,4월일부 매출대금 회수"/>
    <x v="1"/>
    <x v="3588"/>
  </r>
  <r>
    <x v="83"/>
    <x v="83"/>
    <s v="갤럭시아디바이스 구미2공장"/>
    <d v="2023-05-30T00:00:00"/>
    <s v="20230530-7004-6"/>
    <s v="3/31일자 매출대금 회수"/>
    <x v="1"/>
    <x v="3589"/>
  </r>
  <r>
    <x v="83"/>
    <x v="83"/>
    <s v="(주)서브원"/>
    <d v="2023-05-30T00:00:00"/>
    <s v="20230530-7005-2"/>
    <s v="5/15일자 매출대금 회수"/>
    <x v="1"/>
    <x v="3590"/>
  </r>
  <r>
    <x v="83"/>
    <x v="83"/>
    <s v="달슨(Dahlson)"/>
    <d v="2023-05-31T00:00:00"/>
    <s v="20230531-6013-3"/>
    <s v="OL85KFF-HL2 외"/>
    <x v="5254"/>
    <x v="0"/>
  </r>
  <r>
    <x v="83"/>
    <x v="83"/>
    <s v="갤럭시아디바이스 구미2공장"/>
    <d v="2023-05-31T00:00:00"/>
    <s v="20230531-6014-3"/>
    <s v="LED_OL94KLB-1_SF 외"/>
    <x v="1323"/>
    <x v="0"/>
  </r>
  <r>
    <x v="83"/>
    <x v="83"/>
    <s v="SUNNY OPTICS(ZHONGSHAN) CO., L"/>
    <d v="2023-06-01T00:00:00"/>
    <s v="20230601-6002-3"/>
    <s v="P6030B-919 외"/>
    <x v="5255"/>
    <x v="0"/>
  </r>
  <r>
    <x v="83"/>
    <x v="83"/>
    <s v="Nanjing Evergreen trade co ltd"/>
    <d v="2023-06-01T00:00:00"/>
    <s v="20230601-6003-3"/>
    <s v="OHD4406NE-3 외"/>
    <x v="5256"/>
    <x v="0"/>
  </r>
  <r>
    <x v="83"/>
    <x v="83"/>
    <s v="OMRON(SHANGHAI)CO.,LTD"/>
    <d v="2023-06-02T00:00:00"/>
    <s v="20230602-6002-3"/>
    <s v="OL87MLF"/>
    <x v="5257"/>
    <x v="0"/>
  </r>
  <r>
    <x v="83"/>
    <x v="83"/>
    <s v="OMRON(SHANGHAI)CO.,LTD"/>
    <d v="2023-06-03T00:00:00"/>
    <s v="20230603-6002-3"/>
    <s v="ODL-0630WA"/>
    <x v="5258"/>
    <x v="0"/>
  </r>
  <r>
    <x v="83"/>
    <x v="83"/>
    <s v="CASCO AUTOMOTIVE (TUNISIA)"/>
    <d v="2023-06-03T00:00:00"/>
    <s v="20230603-6003-3"/>
    <s v="503830018000-V1"/>
    <x v="5259"/>
    <x v="0"/>
  </r>
  <r>
    <x v="83"/>
    <x v="83"/>
    <s v="CASCO AUTOMOTIVE (TUNISIA)"/>
    <d v="2023-06-03T00:00:00"/>
    <s v="20230603-6004-3"/>
    <s v="OP3216TF 외"/>
    <x v="5260"/>
    <x v="0"/>
  </r>
  <r>
    <x v="83"/>
    <x v="83"/>
    <s v="OMRON(SHANGHAI)CO.,LTD"/>
    <d v="2023-06-04T00:00:00"/>
    <s v="20230604-6001-3"/>
    <s v="OL66MLF 외"/>
    <x v="5261"/>
    <x v="0"/>
  </r>
  <r>
    <x v="83"/>
    <x v="83"/>
    <s v="샤프전자 한국지점"/>
    <d v="2023-06-05T00:00:00"/>
    <s v="20230605-6001-3"/>
    <s v="ORI1210AS"/>
    <x v="5262"/>
    <x v="0"/>
  </r>
  <r>
    <x v="83"/>
    <x v="83"/>
    <s v="RAYTRONJAPAN"/>
    <d v="2023-06-06T00:00:00"/>
    <s v="20230606-6001-3"/>
    <s v="SU7500CSP 외"/>
    <x v="5263"/>
    <x v="0"/>
  </r>
  <r>
    <x v="83"/>
    <x v="83"/>
    <s v="Nanjing Evergreen trade co ltd"/>
    <d v="2023-06-09T00:00:00"/>
    <s v="20230609-6002-3"/>
    <s v="OHD4806NE"/>
    <x v="5264"/>
    <x v="0"/>
  </r>
  <r>
    <x v="83"/>
    <x v="83"/>
    <s v="AMS-TAOS INTERNATIONAL"/>
    <d v="2023-06-09T00:00:00"/>
    <s v="20230609-6003-3"/>
    <s v="TSL1401CL"/>
    <x v="5265"/>
    <x v="0"/>
  </r>
  <r>
    <x v="83"/>
    <x v="83"/>
    <s v="FUCHANCE ENTERPRIESE"/>
    <d v="2023-06-10T00:00:00"/>
    <s v="20230610-6001-3"/>
    <s v="OTD10KLBG-1"/>
    <x v="5266"/>
    <x v="0"/>
  </r>
  <r>
    <x v="83"/>
    <x v="83"/>
    <s v="CASCO(SUZHOU CHINA)"/>
    <d v="2023-06-11T00:00:00"/>
    <s v="20230611-6001-3"/>
    <s v="OP3216TF 외"/>
    <x v="5267"/>
    <x v="0"/>
  </r>
  <r>
    <x v="83"/>
    <x v="83"/>
    <s v="SUNNY OPTICS(ZHONGSHAN) CO., L"/>
    <d v="2023-06-11T00:00:00"/>
    <s v="20230611-6002-3"/>
    <s v="OR1414F"/>
    <x v="5268"/>
    <x v="0"/>
  </r>
  <r>
    <x v="83"/>
    <x v="83"/>
    <s v="RAYTRONJAPAN"/>
    <d v="2023-06-11T00:00:00"/>
    <s v="20230611-6003-3"/>
    <s v="OGT-502T 외"/>
    <x v="5269"/>
    <x v="0"/>
  </r>
  <r>
    <x v="83"/>
    <x v="83"/>
    <s v="Union Optical technology Co., Ltd"/>
    <d v="2023-06-11T00:00:00"/>
    <s v="20230611-6004-3"/>
    <s v="P6030B-919 외"/>
    <x v="5270"/>
    <x v="0"/>
  </r>
  <r>
    <x v="83"/>
    <x v="83"/>
    <s v="Union Optical technology Co., Ltd"/>
    <d v="2023-06-11T00:00:00"/>
    <s v="20230611-6005-3"/>
    <s v="P6034A-919"/>
    <x v="5271"/>
    <x v="0"/>
  </r>
  <r>
    <x v="83"/>
    <x v="83"/>
    <s v="달슨(Dahlson)"/>
    <d v="2023-06-12T00:00:00"/>
    <s v="20230612-7007-2"/>
    <s v="4월분 매출대금 회수"/>
    <x v="1"/>
    <x v="3591"/>
  </r>
  <r>
    <x v="83"/>
    <x v="83"/>
    <s v="(주)서브원"/>
    <d v="2023-06-15T00:00:00"/>
    <s v="20230615-6006-3"/>
    <s v="OL44GLF-4CH-RC 외"/>
    <x v="5272"/>
    <x v="0"/>
  </r>
  <r>
    <x v="83"/>
    <x v="83"/>
    <s v="PT. SUMITRONICS INDONESIA"/>
    <d v="2023-06-15T00:00:00"/>
    <s v="20230615-6007-3"/>
    <s v="OL66MLF"/>
    <x v="5273"/>
    <x v="0"/>
  </r>
  <r>
    <x v="83"/>
    <x v="83"/>
    <s v="AMS-TAOS INTERNATIONAL"/>
    <d v="2023-06-16T00:00:00"/>
    <s v="20230616-6001-3"/>
    <s v="TSL1401CL"/>
    <x v="5274"/>
    <x v="0"/>
  </r>
  <r>
    <x v="83"/>
    <x v="83"/>
    <s v="OMRON(SHANGHAI)CO.,LTD"/>
    <d v="2023-06-16T00:00:00"/>
    <s v="20230616-6002-3"/>
    <s v="OL87MLF"/>
    <x v="5275"/>
    <x v="0"/>
  </r>
  <r>
    <x v="83"/>
    <x v="83"/>
    <s v="CASCO(SUZHOU CHINA)"/>
    <d v="2023-06-17T00:00:00"/>
    <s v="20230617-6001-3"/>
    <s v="603850000302-V2 외"/>
    <x v="5276"/>
    <x v="0"/>
  </r>
  <r>
    <x v="83"/>
    <x v="83"/>
    <s v="E-PIN OPTICAL INDUSTRY CO.,LTD"/>
    <d v="2023-06-18T00:00:00"/>
    <s v="20230618-6001-3"/>
    <s v="OP30TS"/>
    <x v="5277"/>
    <x v="0"/>
  </r>
  <r>
    <x v="83"/>
    <x v="83"/>
    <s v="SUNNY OPTICS(ZHONGSHAN) CO., L"/>
    <d v="2023-06-18T00:00:00"/>
    <s v="20230618-6002-3"/>
    <s v="P6030A-919"/>
    <x v="5278"/>
    <x v="0"/>
  </r>
  <r>
    <x v="83"/>
    <x v="83"/>
    <s v="RAYTRONJAPAN"/>
    <d v="2023-06-19T00:00:00"/>
    <s v="20230619-6001-3"/>
    <s v="SU7500CSP 외"/>
    <x v="5279"/>
    <x v="0"/>
  </r>
  <r>
    <x v="83"/>
    <x v="83"/>
    <s v="NATEC Corporation"/>
    <d v="2023-06-19T00:00:00"/>
    <s v="20230619-7031-2"/>
    <s v="4월분 매출대금 회수"/>
    <x v="1"/>
    <x v="3592"/>
  </r>
  <r>
    <x v="83"/>
    <x v="83"/>
    <s v="Nanjing Evergreen trade co ltd"/>
    <d v="2023-06-21T00:00:00"/>
    <s v="20230621-6005-3"/>
    <s v="OHD4406NE-3 외"/>
    <x v="5280"/>
    <x v="0"/>
  </r>
  <r>
    <x v="83"/>
    <x v="83"/>
    <s v="OMRON(SHANGHAI)CO.,LTD"/>
    <d v="2023-06-22T00:00:00"/>
    <s v="20230622-6002-3"/>
    <s v="OL66MLF"/>
    <x v="5281"/>
    <x v="0"/>
  </r>
  <r>
    <x v="83"/>
    <x v="83"/>
    <s v="CASCO(SUZHOU CHINA)"/>
    <d v="2023-06-22T00:00:00"/>
    <s v="20230622-7003-2"/>
    <s v="1월일부 매출대금 회수"/>
    <x v="1"/>
    <x v="3593"/>
  </r>
  <r>
    <x v="83"/>
    <x v="83"/>
    <s v="(주)오디쎄미"/>
    <d v="2023-06-22T00:00:00"/>
    <s v="20230622-7004-2"/>
    <s v="3월분 매출대금 회수"/>
    <x v="1"/>
    <x v="3594"/>
  </r>
  <r>
    <x v="83"/>
    <x v="83"/>
    <s v="OMRON(SHANGHAI)CO.,LTD"/>
    <d v="2023-06-23T00:00:00"/>
    <s v="20230623-6020-3"/>
    <s v="ODL-0610WA"/>
    <x v="5282"/>
    <x v="0"/>
  </r>
  <r>
    <x v="83"/>
    <x v="83"/>
    <s v="AMS-TAOS INTERNATIONAL"/>
    <d v="2023-06-23T00:00:00"/>
    <s v="20230623-6021-3"/>
    <s v="TSL1401CL"/>
    <x v="5283"/>
    <x v="0"/>
  </r>
  <r>
    <x v="83"/>
    <x v="83"/>
    <s v="(주)오디쎄미"/>
    <d v="2023-06-23T00:00:00"/>
    <s v="20230623-6022-3"/>
    <s v="OD30M1 외"/>
    <x v="5284"/>
    <x v="0"/>
  </r>
  <r>
    <x v="83"/>
    <x v="83"/>
    <s v="CASCO(SUZHOU CHINA)"/>
    <d v="2023-06-23T00:00:00"/>
    <s v="20230623-6023-3"/>
    <s v="OP3216TF 외"/>
    <x v="5285"/>
    <x v="0"/>
  </r>
  <r>
    <x v="83"/>
    <x v="83"/>
    <s v="PT. SUMITRONICS INDONESIA"/>
    <d v="2023-06-23T00:00:00"/>
    <s v="20230623-7004-2"/>
    <s v="3월잔금 매출대금 회수"/>
    <x v="1"/>
    <x v="3595"/>
  </r>
  <r>
    <x v="83"/>
    <x v="83"/>
    <s v="SUNNY OPTICS(ZHONGSHAN) CO., L"/>
    <d v="2023-06-25T00:00:00"/>
    <s v="20230625-6001-3"/>
    <s v="P6034A-919"/>
    <x v="5286"/>
    <x v="0"/>
  </r>
  <r>
    <x v="83"/>
    <x v="83"/>
    <s v="SUNNY OPTICS(ZHONGSHAN) CO., L"/>
    <d v="2023-06-25T00:00:00"/>
    <s v="20230625-6002-3"/>
    <s v="P6030B-919 외"/>
    <x v="5287"/>
    <x v="0"/>
  </r>
  <r>
    <x v="83"/>
    <x v="83"/>
    <s v="RAYTRONJAPAN"/>
    <d v="2023-06-25T00:00:00"/>
    <s v="20230625-6003-2"/>
    <s v="OL-04B 외"/>
    <x v="5288"/>
    <x v="0"/>
  </r>
  <r>
    <x v="83"/>
    <x v="83"/>
    <s v="RAYTRONJAPAN"/>
    <d v="2023-06-25T00:00:00"/>
    <s v="20230625-6003-5"/>
    <s v="OL-04B 외"/>
    <x v="5289"/>
    <x v="0"/>
  </r>
  <r>
    <x v="83"/>
    <x v="83"/>
    <s v="RAYTRONJAPAN"/>
    <d v="2023-06-26T00:00:00"/>
    <s v="20230626-7032-2"/>
    <s v="2월잔금,3월일부 매출대금 회수"/>
    <x v="1"/>
    <x v="3596"/>
  </r>
  <r>
    <x v="83"/>
    <x v="83"/>
    <s v="갤럭시아디바이스 구미2공장"/>
    <d v="2023-06-28T00:00:00"/>
    <s v="20230628-7006-2"/>
    <s v="4/30일자 매출대금 회수"/>
    <x v="1"/>
    <x v="3597"/>
  </r>
  <r>
    <x v="83"/>
    <x v="83"/>
    <s v="SUNNY OPTICS(ZHONGSHAN) CO., L"/>
    <d v="2023-06-29T00:00:00"/>
    <s v="20230629-6001-3"/>
    <s v="P6036A-919"/>
    <x v="5290"/>
    <x v="0"/>
  </r>
  <r>
    <x v="83"/>
    <x v="83"/>
    <s v="SUNNY OPTICS(ZHONGSHAN) CO., L"/>
    <d v="2023-06-29T00:00:00"/>
    <s v="20230629-7003-2"/>
    <s v="2월잔금,3월,4월일부 매출대금 회수"/>
    <x v="1"/>
    <x v="3598"/>
  </r>
  <r>
    <x v="83"/>
    <x v="83"/>
    <s v="CASCO AUTOMOTIVE (TUNISIA)"/>
    <d v="2023-06-29T00:00:00"/>
    <s v="20230629-7004-2"/>
    <s v="3월,4월분 매출대금 회수"/>
    <x v="1"/>
    <x v="3599"/>
  </r>
  <r>
    <x v="83"/>
    <x v="83"/>
    <s v="(주)서브원"/>
    <d v="2023-06-29T00:00:00"/>
    <s v="20230629-7005-3"/>
    <s v="4/30,6/15일자 매출대금 회수"/>
    <x v="1"/>
    <x v="3600"/>
  </r>
  <r>
    <x v="83"/>
    <x v="83"/>
    <s v="(주)서브원"/>
    <d v="2023-06-30T00:00:00"/>
    <s v="20230630-6003-3"/>
    <s v="OL44GLF-1CH"/>
    <x v="5291"/>
    <x v="0"/>
  </r>
  <r>
    <x v="83"/>
    <x v="83"/>
    <s v="갤럭시아디바이스 구미2공장"/>
    <d v="2023-06-30T00:00:00"/>
    <s v="20230630-6012-3"/>
    <s v="TR_OTD10KLC_SF 외"/>
    <x v="1380"/>
    <x v="0"/>
  </r>
  <r>
    <x v="83"/>
    <x v="83"/>
    <s v="AMS-TAOS INTERNATIONAL"/>
    <d v="2023-06-30T00:00:00"/>
    <s v="20230630-6016-3"/>
    <s v="TSL1401CL"/>
    <x v="5292"/>
    <x v="0"/>
  </r>
  <r>
    <x v="83"/>
    <x v="83"/>
    <s v="CASCO(SUZHOU CHINA)"/>
    <d v="2023-06-30T00:00:00"/>
    <s v="20230630-6017-3"/>
    <s v="603850000302-V2 외"/>
    <x v="5293"/>
    <x v="0"/>
  </r>
  <r>
    <x v="83"/>
    <x v="83"/>
    <s v="Union Optical technology Co., Ltd"/>
    <d v="2023-06-30T00:00:00"/>
    <s v="20230630-7022-2"/>
    <s v="3월분 매출대금 회수"/>
    <x v="1"/>
    <x v="3601"/>
  </r>
  <r>
    <x v="83"/>
    <x v="83"/>
    <s v="OMRON(SHANGHAI)CO.,LTD"/>
    <d v="2023-06-30T00:00:00"/>
    <s v="20230630-7023-2"/>
    <s v="4월일부,5월일부 매출대금 회수"/>
    <x v="1"/>
    <x v="3602"/>
  </r>
  <r>
    <x v="83"/>
    <x v="83"/>
    <s v="AMS-TAOS INTERNATIONAL"/>
    <d v="2023-06-30T00:00:00"/>
    <s v="20230630-7024-2"/>
    <s v="4월,5월일부 매출대금 회수"/>
    <x v="1"/>
    <x v="3603"/>
  </r>
  <r>
    <x v="83"/>
    <x v="83"/>
    <s v="E-PIN OPTICAL INDUSTRY CO.,LTD"/>
    <d v="2023-06-30T00:00:00"/>
    <s v="20230630-7025-2"/>
    <s v="4월분 매출대금 회수"/>
    <x v="1"/>
    <x v="3604"/>
  </r>
  <r>
    <x v="83"/>
    <x v="83"/>
    <s v="NATEC Corporation"/>
    <d v="2023-06-30T00:00:00"/>
    <s v="20230630-7026-2"/>
    <s v="5월일부 매출대금 회수"/>
    <x v="1"/>
    <x v="3605"/>
  </r>
  <r>
    <x v="83"/>
    <x v="83"/>
    <s v="RAYVAL"/>
    <d v="2023-06-30T00:00:00"/>
    <s v="20230630-7027-2"/>
    <s v="4월분 매출대금 회수"/>
    <x v="1"/>
    <x v="3606"/>
  </r>
  <r>
    <x v="83"/>
    <x v="83"/>
    <s v="PT. SUMITRONICS INDONESIA"/>
    <d v="2023-06-30T00:00:00"/>
    <s v="20230630-7028-2"/>
    <s v="5월분 매출대금 회수"/>
    <x v="1"/>
    <x v="3607"/>
  </r>
  <r>
    <x v="83"/>
    <x v="83"/>
    <s v="SMC Multi-Media Trading Co., L"/>
    <d v="2023-06-30T00:00:00"/>
    <s v="20230630-7029-2"/>
    <s v="4월분 매출대금 회수"/>
    <x v="1"/>
    <x v="3608"/>
  </r>
  <r>
    <x v="83"/>
    <x v="83"/>
    <s v="OMRON(SHANGHAI)CO.,LTD"/>
    <d v="2023-06-30T00:00:00"/>
    <s v="20230630-7030-2"/>
    <s v="4월일부 매출대금 회수"/>
    <x v="1"/>
    <x v="3609"/>
  </r>
  <r>
    <x v="83"/>
    <x v="83"/>
    <s v="NATEC Corporation"/>
    <d v="2023-06-30T00:00:00"/>
    <s v="20230630-7031-2"/>
    <s v="5월잔금 매출대금 회수"/>
    <x v="1"/>
    <x v="3610"/>
  </r>
  <r>
    <x v="83"/>
    <x v="83"/>
    <s v="샤프전자 한국지점"/>
    <d v="2023-06-30T00:00:00"/>
    <s v="20230630-7032-2"/>
    <s v="4월분 매출대금 회수"/>
    <x v="1"/>
    <x v="3611"/>
  </r>
  <r>
    <x v="83"/>
    <x v="83"/>
    <s v="관리부"/>
    <d v="2023-06-30T00:00:00"/>
    <s v="20230630-7064-1"/>
    <s v="2분기 외화환산평가"/>
    <x v="5294"/>
    <x v="0"/>
  </r>
  <r>
    <x v="83"/>
    <x v="83"/>
    <s v="관리부"/>
    <d v="2023-06-30T00:00:00"/>
    <s v="20230630-7064-4"/>
    <s v="2분기 외화환산평가"/>
    <x v="1"/>
    <x v="3612"/>
  </r>
  <r>
    <x v="83"/>
    <x v="83"/>
    <s v="Trivo(TaiCang)Technologies Co.,Ltd"/>
    <d v="2023-07-01T00:00:00"/>
    <s v="20230701-6001-3"/>
    <s v="OP3216TF-N"/>
    <x v="5295"/>
    <x v="0"/>
  </r>
  <r>
    <x v="83"/>
    <x v="83"/>
    <s v="관리부"/>
    <d v="2023-07-01T00:00:00"/>
    <s v="20230701-7002-1"/>
    <s v="2분기 외화환산평가 취소"/>
    <x v="5296"/>
    <x v="0"/>
  </r>
  <r>
    <x v="83"/>
    <x v="83"/>
    <s v="관리부"/>
    <d v="2023-07-01T00:00:00"/>
    <s v="20230701-7002-4"/>
    <s v="2분기 외화환산평가 취소"/>
    <x v="1"/>
    <x v="3613"/>
  </r>
  <r>
    <x v="83"/>
    <x v="83"/>
    <s v="RAYTRONJAPAN"/>
    <d v="2023-07-02T00:00:00"/>
    <s v="20230702-6001-3"/>
    <s v="OL-04G 외"/>
    <x v="5297"/>
    <x v="0"/>
  </r>
  <r>
    <x v="83"/>
    <x v="83"/>
    <s v="SUNNY OPTICS(ZHONGSHAN) CO., L"/>
    <d v="2023-07-02T00:00:00"/>
    <s v="20230702-6002-3"/>
    <s v="P6036A-919"/>
    <x v="5298"/>
    <x v="0"/>
  </r>
  <r>
    <x v="83"/>
    <x v="83"/>
    <s v="OMRON(SHANGHAI)CO.,LTD"/>
    <d v="2023-07-04T00:00:00"/>
    <s v="20230704-6002-3"/>
    <s v="OL87MLF 외"/>
    <x v="5299"/>
    <x v="0"/>
  </r>
  <r>
    <x v="83"/>
    <x v="83"/>
    <s v="샤프전자 한국지점"/>
    <d v="2023-07-04T00:00:00"/>
    <s v="20230704-6003-3"/>
    <s v="ORI1210AS"/>
    <x v="5300"/>
    <x v="0"/>
  </r>
  <r>
    <x v="83"/>
    <x v="83"/>
    <s v="달슨(Dahlson)"/>
    <d v="2023-07-04T00:00:00"/>
    <s v="20230704-6004-3"/>
    <s v="OHM0607TC-C1"/>
    <x v="5301"/>
    <x v="0"/>
  </r>
  <r>
    <x v="83"/>
    <x v="83"/>
    <s v="NATEC Corporation"/>
    <d v="2023-07-06T00:00:00"/>
    <s v="20230706-6001-3"/>
    <s v="OL94MLF 외"/>
    <x v="5302"/>
    <x v="0"/>
  </r>
  <r>
    <x v="83"/>
    <x v="83"/>
    <s v="CASCO(SUZHOU CHINA)"/>
    <d v="2023-07-06T00:00:00"/>
    <s v="20230706-6002-3"/>
    <s v="OP3216TF 외"/>
    <x v="5303"/>
    <x v="0"/>
  </r>
  <r>
    <x v="83"/>
    <x v="83"/>
    <s v="OMRON(SHANGHAI)CO.,LTD"/>
    <d v="2023-07-06T00:00:00"/>
    <s v="20230706-6003-3"/>
    <s v="OHD6801TC"/>
    <x v="5304"/>
    <x v="0"/>
  </r>
  <r>
    <x v="83"/>
    <x v="83"/>
    <s v="OMRON(SHANGHAI)CO.,LTD"/>
    <d v="2023-07-07T00:00:00"/>
    <s v="20230707-6002-3"/>
    <s v="OL94NLD"/>
    <x v="5305"/>
    <x v="0"/>
  </r>
  <r>
    <x v="83"/>
    <x v="83"/>
    <s v="SUNNY OPTICS(ZHONGSHAN) CO., L"/>
    <d v="2023-07-07T00:00:00"/>
    <s v="20230707-6003-3"/>
    <s v="P6036A-919"/>
    <x v="5306"/>
    <x v="0"/>
  </r>
  <r>
    <x v="83"/>
    <x v="83"/>
    <s v="AMS-TAOS INTERNATIONAL"/>
    <d v="2023-07-07T00:00:00"/>
    <s v="20230707-6004-3"/>
    <s v="TSL1401CL"/>
    <x v="5307"/>
    <x v="0"/>
  </r>
  <r>
    <x v="83"/>
    <x v="83"/>
    <s v="OMRON(SHANGHAI)CO.,LTD"/>
    <d v="2023-07-09T00:00:00"/>
    <s v="20230709-6001-3"/>
    <s v="OL66MLF"/>
    <x v="5308"/>
    <x v="0"/>
  </r>
  <r>
    <x v="83"/>
    <x v="83"/>
    <s v="RAYTRONJAPAN"/>
    <d v="2023-07-09T00:00:00"/>
    <s v="20230709-6002-3"/>
    <s v="SU7500CSP 외"/>
    <x v="5309"/>
    <x v="0"/>
  </r>
  <r>
    <x v="83"/>
    <x v="83"/>
    <s v="달슨(Dahlson)"/>
    <d v="2023-07-10T00:00:00"/>
    <s v="20230710-7020-4"/>
    <s v="5월일부 매출대금 회수"/>
    <x v="1"/>
    <x v="3614"/>
  </r>
  <r>
    <x v="83"/>
    <x v="83"/>
    <s v="PT. SUMITRONICS INDONESIA"/>
    <d v="2023-07-13T00:00:00"/>
    <s v="20230713-6001-3"/>
    <s v="OL66MLF"/>
    <x v="5310"/>
    <x v="0"/>
  </r>
  <r>
    <x v="83"/>
    <x v="83"/>
    <s v="CASCO(SUZHOU CHINA)"/>
    <d v="2023-07-13T00:00:00"/>
    <s v="20230713-6002-3"/>
    <s v="OP3216TF 외"/>
    <x v="5311"/>
    <x v="0"/>
  </r>
  <r>
    <x v="83"/>
    <x v="83"/>
    <s v="CASCO AUTOMOTIVE (TUNISIA)"/>
    <d v="2023-07-14T00:00:00"/>
    <s v="20230714-6001-3"/>
    <s v="603850000302-V2 외"/>
    <x v="5312"/>
    <x v="0"/>
  </r>
  <r>
    <x v="83"/>
    <x v="83"/>
    <s v="AMS-TAOS INTERNATIONAL"/>
    <d v="2023-07-14T00:00:00"/>
    <s v="20230714-6002-3"/>
    <s v="TSL1401CL"/>
    <x v="5313"/>
    <x v="0"/>
  </r>
  <r>
    <x v="83"/>
    <x v="83"/>
    <s v="(주)서브원"/>
    <d v="2023-07-14T00:00:00"/>
    <s v="20230714-7003-3"/>
    <s v="6/30일자 매출대금 회수"/>
    <x v="1"/>
    <x v="3615"/>
  </r>
  <r>
    <x v="83"/>
    <x v="83"/>
    <s v="(주)서브원"/>
    <d v="2023-07-15T00:00:00"/>
    <s v="20230715-6006-3"/>
    <s v="OL44GLF-4CH-LC"/>
    <x v="1335"/>
    <x v="0"/>
  </r>
  <r>
    <x v="83"/>
    <x v="83"/>
    <s v="OMRON(SHANGHAI)CO.,LTD"/>
    <d v="2023-07-16T00:00:00"/>
    <s v="20230716-6001-3"/>
    <s v="OL66MLF"/>
    <x v="5314"/>
    <x v="0"/>
  </r>
  <r>
    <x v="83"/>
    <x v="83"/>
    <s v="SUNNY OPTICS(ZHONGSHAN) CO., L"/>
    <d v="2023-07-16T00:00:00"/>
    <s v="20230716-6002-3"/>
    <s v="P6036A-919"/>
    <x v="5315"/>
    <x v="0"/>
  </r>
  <r>
    <x v="83"/>
    <x v="83"/>
    <s v="RAYTRONJAPAN"/>
    <d v="2023-07-16T00:00:00"/>
    <s v="20230716-6003-2"/>
    <s v="OGT-501T 외"/>
    <x v="5316"/>
    <x v="0"/>
  </r>
  <r>
    <x v="83"/>
    <x v="83"/>
    <s v="RAYTRONJAPAN"/>
    <d v="2023-07-16T00:00:00"/>
    <s v="20230716-6003-5"/>
    <s v="OGT-501T 외"/>
    <x v="5317"/>
    <x v="0"/>
  </r>
  <r>
    <x v="83"/>
    <x v="83"/>
    <s v="RAYVAL"/>
    <d v="2023-07-18T00:00:00"/>
    <s v="20230718-6002-3"/>
    <s v="OP3216TF"/>
    <x v="5318"/>
    <x v="0"/>
  </r>
  <r>
    <x v="83"/>
    <x v="83"/>
    <s v="CASCO(SUZHOU CHINA)"/>
    <d v="2023-07-19T00:00:00"/>
    <s v="20230719-6006-3"/>
    <s v="603850000302-V2 외"/>
    <x v="5319"/>
    <x v="0"/>
  </r>
  <r>
    <x v="83"/>
    <x v="83"/>
    <s v="SUNNY OPTICS(ZHONGSHAN) CO., L"/>
    <d v="2023-07-20T00:00:00"/>
    <s v="20230720-6005-3"/>
    <s v="P6030A-919"/>
    <x v="5320"/>
    <x v="0"/>
  </r>
  <r>
    <x v="83"/>
    <x v="83"/>
    <s v="AMS-TAOS INTERNATIONAL"/>
    <d v="2023-07-21T00:00:00"/>
    <s v="20230721-6001-3"/>
    <s v="TSL1401CL"/>
    <x v="5321"/>
    <x v="0"/>
  </r>
  <r>
    <x v="83"/>
    <x v="83"/>
    <s v="OMRON(SHANGHAI)CO.,LTD"/>
    <d v="2023-07-22T00:00:00"/>
    <s v="20230722-6001-3"/>
    <s v="OL85NLD-O"/>
    <x v="5322"/>
    <x v="0"/>
  </r>
  <r>
    <x v="83"/>
    <x v="83"/>
    <s v="RAYTRONJAPAN"/>
    <d v="2023-07-23T00:00:00"/>
    <s v="20230723-6001-3"/>
    <s v="SU7500CSP"/>
    <x v="5323"/>
    <x v="0"/>
  </r>
  <r>
    <x v="83"/>
    <x v="83"/>
    <s v="SUNNY OPTICS(ZHONGSHAN) CO., L"/>
    <d v="2023-07-23T00:00:00"/>
    <s v="20230723-6002-3"/>
    <s v="P6036A-919"/>
    <x v="5324"/>
    <x v="0"/>
  </r>
  <r>
    <x v="83"/>
    <x v="83"/>
    <s v="PT. SUMITRONICS INDONESIA"/>
    <d v="2023-07-23T00:00:00"/>
    <s v="20230723-6003-3"/>
    <s v="OL66MLF"/>
    <x v="5325"/>
    <x v="0"/>
  </r>
  <r>
    <x v="83"/>
    <x v="83"/>
    <s v="SUNNY OPTICS(ZHONGSHAN) CO., L"/>
    <d v="2023-07-26T00:00:00"/>
    <s v="20230726-6003-3"/>
    <s v="P6036A-919"/>
    <x v="5326"/>
    <x v="0"/>
  </r>
  <r>
    <x v="83"/>
    <x v="83"/>
    <s v="(주)오디쎄미"/>
    <d v="2023-07-27T00:00:00"/>
    <s v="20230727-6004-3"/>
    <s v="OHT0506P 외"/>
    <x v="5327"/>
    <x v="0"/>
  </r>
  <r>
    <x v="83"/>
    <x v="83"/>
    <s v="CASCO(SUZHOU CHINA)"/>
    <d v="2023-07-27T00:00:00"/>
    <s v="20230727-6005-3"/>
    <s v="OP3216TF 외"/>
    <x v="5328"/>
    <x v="0"/>
  </r>
  <r>
    <x v="83"/>
    <x v="83"/>
    <s v="OMRON(SHANGHAI)CO.,LTD"/>
    <d v="2023-07-28T00:00:00"/>
    <s v="20230728-6001-3"/>
    <s v="OL66MLF"/>
    <x v="5329"/>
    <x v="0"/>
  </r>
  <r>
    <x v="83"/>
    <x v="83"/>
    <s v="OMRON(SHANGHAI)CO.,LTD"/>
    <d v="2023-07-28T00:00:00"/>
    <s v="20230728-6002-3"/>
    <s v="ODL-0610WA"/>
    <x v="5330"/>
    <x v="0"/>
  </r>
  <r>
    <x v="83"/>
    <x v="83"/>
    <s v="OMRON(SHANGHAI)CO.,LTD"/>
    <d v="2023-07-28T00:00:00"/>
    <s v="20230728-6003-3"/>
    <s v="OL87MLF 외"/>
    <x v="5331"/>
    <x v="0"/>
  </r>
  <r>
    <x v="83"/>
    <x v="83"/>
    <s v="갤럭시아디바이스 구미2공장"/>
    <d v="2023-07-28T00:00:00"/>
    <s v="20230728-7004-6"/>
    <s v="5/31일자 매출대금 회수"/>
    <x v="1"/>
    <x v="3616"/>
  </r>
  <r>
    <x v="83"/>
    <x v="83"/>
    <s v="SUNNY OPTICS(ZHONGSHAN) CO., L"/>
    <d v="2023-07-29T00:00:00"/>
    <s v="20230729-6002-3"/>
    <s v="P6036A-919"/>
    <x v="5332"/>
    <x v="0"/>
  </r>
  <r>
    <x v="83"/>
    <x v="83"/>
    <s v="AMS-TAOS INTERNATIONAL"/>
    <d v="2023-07-29T00:00:00"/>
    <s v="20230729-6003-3"/>
    <s v="TSL1401CL"/>
    <x v="5333"/>
    <x v="0"/>
  </r>
  <r>
    <x v="83"/>
    <x v="83"/>
    <s v="RAYTRONJAPAN"/>
    <d v="2023-07-29T00:00:00"/>
    <s v="20230729-6004-2"/>
    <s v="OGT-401TL 외"/>
    <x v="5334"/>
    <x v="0"/>
  </r>
  <r>
    <x v="83"/>
    <x v="83"/>
    <s v="RAYTRONJAPAN"/>
    <d v="2023-07-29T00:00:00"/>
    <s v="20230729-6004-5"/>
    <s v="OGT-401TL 외"/>
    <x v="5335"/>
    <x v="0"/>
  </r>
  <r>
    <x v="83"/>
    <x v="83"/>
    <s v="(주)서브원"/>
    <d v="2023-07-31T00:00:00"/>
    <s v="20230731-6013-3"/>
    <s v="OL44GLF-1CH 외"/>
    <x v="1368"/>
    <x v="0"/>
  </r>
  <r>
    <x v="83"/>
    <x v="83"/>
    <s v="(주)서브원"/>
    <d v="2023-07-31T00:00:00"/>
    <s v="20230731-7015-2"/>
    <s v="7/15일자 매출대금 회수"/>
    <x v="1"/>
    <x v="3617"/>
  </r>
  <r>
    <x v="83"/>
    <x v="83"/>
    <s v="E-PIN OPTICAL INDUSTRY CO.,LTD"/>
    <d v="2023-08-01T00:00:00"/>
    <s v="20230801-6001-3"/>
    <s v="OP30TS"/>
    <x v="5336"/>
    <x v="0"/>
  </r>
  <r>
    <x v="83"/>
    <x v="83"/>
    <s v="PT. SUMITRONICS INDONESIA"/>
    <d v="2023-08-03T00:00:00"/>
    <s v="20230803-7001-2"/>
    <s v="6월분 매출대금 회수"/>
    <x v="1"/>
    <x v="3618"/>
  </r>
  <r>
    <x v="83"/>
    <x v="83"/>
    <s v="CASCO(SUZHOU CHINA)"/>
    <d v="2023-08-03T00:00:00"/>
    <s v="20230803-7002-2"/>
    <s v="1월잔금,2월,3월일부 매출대금 회수"/>
    <x v="1"/>
    <x v="3619"/>
  </r>
  <r>
    <x v="83"/>
    <x v="83"/>
    <s v="NATEC Corporation"/>
    <d v="2023-08-05T00:00:00"/>
    <s v="20230805-6001-3"/>
    <s v="OTD10MLFG"/>
    <x v="5337"/>
    <x v="0"/>
  </r>
  <r>
    <x v="83"/>
    <x v="83"/>
    <s v="OMRON(SHANGHAI)CO.,LTD"/>
    <d v="2023-08-06T00:00:00"/>
    <s v="20230806-6001-3"/>
    <s v="OL87MLF"/>
    <x v="5338"/>
    <x v="0"/>
  </r>
  <r>
    <x v="83"/>
    <x v="83"/>
    <s v="RAYTRONJAPAN"/>
    <d v="2023-08-06T00:00:00"/>
    <s v="20230806-6002-3"/>
    <s v="SU7500CSP 외"/>
    <x v="5339"/>
    <x v="0"/>
  </r>
  <r>
    <x v="83"/>
    <x v="83"/>
    <s v="CASCO AUTOMOTIVE (TUNISIA)"/>
    <d v="2023-08-08T00:00:00"/>
    <s v="20230808-6001-3"/>
    <s v="OP3216TF 외"/>
    <x v="5340"/>
    <x v="0"/>
  </r>
  <r>
    <x v="83"/>
    <x v="83"/>
    <s v="RAYTRONJAPAN"/>
    <d v="2023-08-09T00:00:00"/>
    <s v="20230809-6002-3"/>
    <s v="OGT-401TL"/>
    <x v="5341"/>
    <x v="0"/>
  </r>
  <r>
    <x v="83"/>
    <x v="83"/>
    <s v="CASCO(SUZHOU CHINA)"/>
    <d v="2023-08-09T00:00:00"/>
    <s v="20230809-6003-3"/>
    <s v="OP3216TF"/>
    <x v="5342"/>
    <x v="0"/>
  </r>
  <r>
    <x v="83"/>
    <x v="83"/>
    <s v="PT. SUMITRONICS INDONESIA"/>
    <d v="2023-08-09T00:00:00"/>
    <s v="20230809-6004-3"/>
    <s v="OL66MLF"/>
    <x v="5343"/>
    <x v="0"/>
  </r>
  <r>
    <x v="83"/>
    <x v="83"/>
    <s v="Nanjing Evergreen trade co ltd"/>
    <d v="2023-08-10T00:00:00"/>
    <s v="20230810-6006-3"/>
    <s v="OHD4406NE-3 외"/>
    <x v="5344"/>
    <x v="0"/>
  </r>
  <r>
    <x v="83"/>
    <x v="83"/>
    <s v="AMS-TAOS INTERNATIONAL"/>
    <d v="2023-08-11T00:00:00"/>
    <s v="20230811-6001-3"/>
    <s v="TSL1401CL"/>
    <x v="5345"/>
    <x v="0"/>
  </r>
  <r>
    <x v="83"/>
    <x v="83"/>
    <s v="ASIANTECH OPTIC CORP"/>
    <d v="2023-08-11T00:00:00"/>
    <s v="20230811-7002-2"/>
    <s v="4월잔금,5월일부 매출대금 회수"/>
    <x v="1"/>
    <x v="3620"/>
  </r>
  <r>
    <x v="83"/>
    <x v="83"/>
    <s v="RAYTRONJAPAN"/>
    <d v="2023-08-11T00:00:00"/>
    <s v="20230811-7003-2"/>
    <s v="3월잔금,4월일부 매출대금 회수"/>
    <x v="1"/>
    <x v="3621"/>
  </r>
  <r>
    <x v="83"/>
    <x v="83"/>
    <s v="Zhuhai Pantum Electroincs Company Limited"/>
    <d v="2023-08-11T00:00:00"/>
    <s v="20230811-7004-2"/>
    <s v="6월분 매출대금 회수"/>
    <x v="1"/>
    <x v="3622"/>
  </r>
  <r>
    <x v="83"/>
    <x v="83"/>
    <s v="AMS-TAOS INTERNATIONAL"/>
    <d v="2023-08-11T00:00:00"/>
    <s v="20230811-7005-2"/>
    <s v="5월잔금,6월분 매출대금 회수"/>
    <x v="1"/>
    <x v="3623"/>
  </r>
  <r>
    <x v="83"/>
    <x v="83"/>
    <s v="OMRON(SHANGHAI)CO.,LTD"/>
    <d v="2023-08-11T00:00:00"/>
    <s v="20230811-7006-2"/>
    <s v="5월일부,6월일부 매출대금 회수"/>
    <x v="1"/>
    <x v="3624"/>
  </r>
  <r>
    <x v="83"/>
    <x v="83"/>
    <s v="Elbit Systems-EW an SIGINT Elisra Ltd."/>
    <d v="2023-08-11T00:00:00"/>
    <s v="20230811-7007-2"/>
    <s v="7월분 매출대금 회수"/>
    <x v="1"/>
    <x v="3625"/>
  </r>
  <r>
    <x v="83"/>
    <x v="83"/>
    <s v="Trivo(TaiCang)Technologies Co.,Ltd"/>
    <d v="2023-08-11T00:00:00"/>
    <s v="20230811-7008-2"/>
    <s v="7월분 매출대금 회수"/>
    <x v="1"/>
    <x v="3626"/>
  </r>
  <r>
    <x v="83"/>
    <x v="83"/>
    <s v="Elbit Systems-EW an SIGINT Elisra Ltd."/>
    <d v="2023-08-12T00:00:00"/>
    <s v="20230812-6001-3"/>
    <s v="BAND3"/>
    <x v="5346"/>
    <x v="0"/>
  </r>
  <r>
    <x v="83"/>
    <x v="83"/>
    <s v="SUNNY OPTICS(ZHONGSHAN) CO., L"/>
    <d v="2023-08-13T00:00:00"/>
    <s v="20230813-6002-3"/>
    <s v="P6034A-919"/>
    <x v="5347"/>
    <x v="0"/>
  </r>
  <r>
    <x v="83"/>
    <x v="83"/>
    <s v="SUNNY OPTICS(ZHONGSHAN) CO., L"/>
    <d v="2023-08-13T00:00:00"/>
    <s v="20230813-6003-3"/>
    <s v="P6036A-919"/>
    <x v="5348"/>
    <x v="0"/>
  </r>
  <r>
    <x v="83"/>
    <x v="83"/>
    <s v="RAYTRONJAPAN"/>
    <d v="2023-08-13T00:00:00"/>
    <s v="20230813-6004-3"/>
    <s v="CPD3512SU 외"/>
    <x v="5349"/>
    <x v="0"/>
  </r>
  <r>
    <x v="83"/>
    <x v="83"/>
    <s v="CASCO(SUZHOU CHINA)"/>
    <d v="2023-08-14T00:00:00"/>
    <s v="20230814-6001-3"/>
    <s v="OP3216TF"/>
    <x v="5350"/>
    <x v="0"/>
  </r>
  <r>
    <x v="83"/>
    <x v="83"/>
    <s v="(주)서브원"/>
    <d v="2023-08-14T00:00:00"/>
    <s v="20230814-7010-2"/>
    <s v="7/31일자 매출대금 회수"/>
    <x v="1"/>
    <x v="3627"/>
  </r>
  <r>
    <x v="83"/>
    <x v="83"/>
    <s v="(주)서브원"/>
    <d v="2023-08-15T00:00:00"/>
    <s v="20230815-6003-3"/>
    <s v="OL44GLF-1CH"/>
    <x v="1384"/>
    <x v="0"/>
  </r>
  <r>
    <x v="83"/>
    <x v="83"/>
    <s v="CASCO(SUZHOU CHINA)"/>
    <d v="2023-08-17T00:00:00"/>
    <s v="20230817-6003-3"/>
    <s v="OP3216TF"/>
    <x v="5351"/>
    <x v="0"/>
  </r>
  <r>
    <x v="83"/>
    <x v="83"/>
    <s v="샤프전자 한국지점"/>
    <d v="2023-08-17T00:00:00"/>
    <s v="20230817-7001-2"/>
    <s v="5월분 매출대금 회수"/>
    <x v="1"/>
    <x v="3628"/>
  </r>
  <r>
    <x v="83"/>
    <x v="83"/>
    <s v="E-PIN OPTICAL INDUSTRY CO.,LTD"/>
    <d v="2023-08-17T00:00:00"/>
    <s v="20230817-7002-2"/>
    <s v="5월분 매출대금 회수"/>
    <x v="1"/>
    <x v="3629"/>
  </r>
  <r>
    <x v="83"/>
    <x v="83"/>
    <s v="AMS-TAOS INTERNATIONAL"/>
    <d v="2023-08-18T00:00:00"/>
    <s v="20230818-6001-3"/>
    <s v="TSL1401CL"/>
    <x v="5352"/>
    <x v="0"/>
  </r>
  <r>
    <x v="83"/>
    <x v="83"/>
    <s v="RAYTRONJAPAN"/>
    <d v="2023-08-20T00:00:00"/>
    <s v="20230820-6002-3"/>
    <s v="SU7500CSP 외"/>
    <x v="5353"/>
    <x v="0"/>
  </r>
  <r>
    <x v="83"/>
    <x v="83"/>
    <s v="PT. SUMITRONICS INDONESIA"/>
    <d v="2023-08-20T00:00:00"/>
    <s v="20230820-6003-3"/>
    <s v="OL66MLF"/>
    <x v="5354"/>
    <x v="0"/>
  </r>
  <r>
    <x v="83"/>
    <x v="83"/>
    <s v="SUNNY OPTICS(ZHONGSHAN) CO., L"/>
    <d v="2023-08-20T00:00:00"/>
    <s v="20230820-6004-3"/>
    <s v="P6030A-919"/>
    <x v="5355"/>
    <x v="0"/>
  </r>
  <r>
    <x v="83"/>
    <x v="83"/>
    <s v="SUNNY OPTICS(ZHONGSHAN) CO., L"/>
    <d v="2023-08-22T00:00:00"/>
    <s v="20230822-6002-3"/>
    <s v="P6036A-919"/>
    <x v="5356"/>
    <x v="0"/>
  </r>
  <r>
    <x v="83"/>
    <x v="83"/>
    <s v="OMRON(SHANGHAI)CO.,LTD"/>
    <d v="2023-08-24T00:00:00"/>
    <s v="20230824-6003-3"/>
    <s v="OL66MLF"/>
    <x v="5357"/>
    <x v="0"/>
  </r>
  <r>
    <x v="83"/>
    <x v="83"/>
    <s v="CASCO(SUZHOU CHINA)"/>
    <d v="2023-08-24T00:00:00"/>
    <s v="20230824-6004-3"/>
    <s v="OP3216TF"/>
    <x v="5358"/>
    <x v="0"/>
  </r>
  <r>
    <x v="83"/>
    <x v="83"/>
    <s v="(주)오디쎄미"/>
    <d v="2023-08-25T00:00:00"/>
    <s v="20230825-6009-3"/>
    <s v="OHT0506P 외"/>
    <x v="5359"/>
    <x v="0"/>
  </r>
  <r>
    <x v="83"/>
    <x v="83"/>
    <s v="AMS-TAOS INTERNATIONAL"/>
    <d v="2023-08-25T00:00:00"/>
    <s v="20230825-6011-3"/>
    <s v="TSL1401CL"/>
    <x v="5360"/>
    <x v="0"/>
  </r>
  <r>
    <x v="83"/>
    <x v="83"/>
    <s v="ASIANTECH OPTIC CORP"/>
    <d v="2023-08-26T00:00:00"/>
    <s v="20230826-6004-3"/>
    <s v="OGR-3020T 외"/>
    <x v="5361"/>
    <x v="0"/>
  </r>
  <r>
    <x v="83"/>
    <x v="83"/>
    <s v="OMRON(SHANGHAI)CO.,LTD"/>
    <d v="2023-08-26T00:00:00"/>
    <s v="20230826-6005-3"/>
    <s v="OHD6801TC"/>
    <x v="5362"/>
    <x v="0"/>
  </r>
  <r>
    <x v="83"/>
    <x v="83"/>
    <s v="Nanjing Evergreen trade co ltd"/>
    <d v="2023-08-27T00:00:00"/>
    <s v="20230827-6001-3"/>
    <s v="OHD4806NE"/>
    <x v="5363"/>
    <x v="0"/>
  </r>
  <r>
    <x v="83"/>
    <x v="83"/>
    <s v="PT. SUMITRONICS INDONESIA"/>
    <d v="2023-08-27T00:00:00"/>
    <s v="20230827-6002-3"/>
    <s v="OL66MLF"/>
    <x v="5360"/>
    <x v="0"/>
  </r>
  <r>
    <x v="83"/>
    <x v="83"/>
    <s v="RAYTRONJAPAN"/>
    <d v="2023-08-27T00:00:00"/>
    <s v="20230827-6003-3"/>
    <s v="SRX100K 외"/>
    <x v="5364"/>
    <x v="0"/>
  </r>
  <r>
    <x v="83"/>
    <x v="83"/>
    <s v="갤럭시아디바이스 구미2공장"/>
    <d v="2023-08-28T00:00:00"/>
    <s v="20230828-7019-2"/>
    <s v="6/30일자 매출대금 회수"/>
    <x v="1"/>
    <x v="3630"/>
  </r>
  <r>
    <x v="83"/>
    <x v="83"/>
    <s v="SUNNY OPTICS(ZHONGSHAN) CO., L"/>
    <d v="2023-08-29T00:00:00"/>
    <s v="20230829-6002-3"/>
    <s v="P6036A-919"/>
    <x v="5365"/>
    <x v="0"/>
  </r>
  <r>
    <x v="83"/>
    <x v="83"/>
    <s v="(주)서브원"/>
    <d v="2023-08-29T00:00:00"/>
    <s v="20230829-7004-4"/>
    <s v="8/15일자 매출대금 회수"/>
    <x v="1"/>
    <x v="3631"/>
  </r>
  <r>
    <x v="83"/>
    <x v="83"/>
    <s v="OMRON(SHANGHAI)CO.,LTD"/>
    <d v="2023-08-30T00:00:00"/>
    <s v="20230830-6003-3"/>
    <s v="OL66MLF"/>
    <x v="5366"/>
    <x v="0"/>
  </r>
  <r>
    <x v="83"/>
    <x v="83"/>
    <s v="CASCO(SUZHOU CHINA)"/>
    <d v="2023-08-31T00:00:00"/>
    <s v="20230831-6007-3"/>
    <s v="OP3216TF"/>
    <x v="5367"/>
    <x v="0"/>
  </r>
  <r>
    <x v="83"/>
    <x v="83"/>
    <s v="갤럭시아디바이스 구미2공장"/>
    <d v="2023-08-31T00:00:00"/>
    <s v="20230831-6011-3"/>
    <s v="TR_OTD10KLC_SF 외"/>
    <x v="1501"/>
    <x v="0"/>
  </r>
  <r>
    <x v="83"/>
    <x v="83"/>
    <s v="OMRON(SHANGHAI)CO.,LTD"/>
    <d v="2023-08-31T00:00:00"/>
    <s v="20230831-6018-3"/>
    <s v="OL85NLD-O"/>
    <x v="5368"/>
    <x v="0"/>
  </r>
  <r>
    <x v="83"/>
    <x v="83"/>
    <s v="(주)서브원"/>
    <d v="2023-08-31T00:00:00"/>
    <s v="20230831-6023-3"/>
    <s v="OL44GLF-1CH 외"/>
    <x v="1414"/>
    <x v="0"/>
  </r>
  <r>
    <x v="83"/>
    <x v="83"/>
    <s v="AMS-TAOS INTERNATIONAL"/>
    <d v="2023-09-01T00:00:00"/>
    <s v="20230901-6001-3"/>
    <s v="TSL1401CL"/>
    <x v="5369"/>
    <x v="0"/>
  </r>
  <r>
    <x v="83"/>
    <x v="83"/>
    <s v="SUNNY OPTICS(ZHONGSHAN) CO., L"/>
    <d v="2023-09-01T00:00:00"/>
    <s v="20230901-6002-3"/>
    <s v="P6030B-919"/>
    <x v="5370"/>
    <x v="0"/>
  </r>
  <r>
    <x v="83"/>
    <x v="83"/>
    <s v="NATEC Corporation"/>
    <d v="2023-09-01T00:00:00"/>
    <s v="20230901-7002-2"/>
    <s v="7월분 매출대금 회수"/>
    <x v="1"/>
    <x v="3632"/>
  </r>
  <r>
    <x v="83"/>
    <x v="83"/>
    <s v="RAYTRONJAPAN"/>
    <d v="2023-09-03T00:00:00"/>
    <s v="20230903-6001-3"/>
    <s v="SU7500CSP 외"/>
    <x v="5371"/>
    <x v="0"/>
  </r>
  <r>
    <x v="83"/>
    <x v="83"/>
    <s v="샤프전자 한국지점"/>
    <d v="2023-09-04T00:00:00"/>
    <s v="20230904-6001-3"/>
    <s v="ORI1210AS"/>
    <x v="5372"/>
    <x v="0"/>
  </r>
  <r>
    <x v="83"/>
    <x v="83"/>
    <s v="달슨(Dahlson)"/>
    <d v="2023-09-05T00:00:00"/>
    <s v="20230905-6001-3"/>
    <s v="OL85KFF-HL2"/>
    <x v="5373"/>
    <x v="0"/>
  </r>
  <r>
    <x v="83"/>
    <x v="83"/>
    <s v="Union Optical technology Co., Ltd"/>
    <d v="2023-09-06T00:00:00"/>
    <s v="20230906-7001-2"/>
    <s v="5월,6월 매출대금 회수"/>
    <x v="1"/>
    <x v="3633"/>
  </r>
  <r>
    <x v="83"/>
    <x v="83"/>
    <s v="(주)오디쎄미"/>
    <d v="2023-09-06T00:00:00"/>
    <s v="20230906-7002-2"/>
    <s v="4월,5월 매출대금 회수"/>
    <x v="1"/>
    <x v="3634"/>
  </r>
  <r>
    <x v="83"/>
    <x v="83"/>
    <s v="CASCO(SUZHOU CHINA)"/>
    <d v="2023-09-07T00:00:00"/>
    <s v="20230907-6001-3"/>
    <s v="OP3216TF"/>
    <x v="5374"/>
    <x v="0"/>
  </r>
  <r>
    <x v="83"/>
    <x v="83"/>
    <s v="SUNNY OPTICS(ZHONGSHAN) CO., L"/>
    <d v="2023-09-08T00:00:00"/>
    <s v="20230908-6002-3"/>
    <s v="P6030A-919 외"/>
    <x v="5375"/>
    <x v="0"/>
  </r>
  <r>
    <x v="83"/>
    <x v="83"/>
    <s v="YOUNG OPTICS"/>
    <d v="2023-09-10T00:00:00"/>
    <s v="20230910-6001-3"/>
    <s v="P6034A-919"/>
    <x v="5376"/>
    <x v="0"/>
  </r>
  <r>
    <x v="83"/>
    <x v="83"/>
    <s v="RAYTRONJAPAN"/>
    <d v="2023-09-10T00:00:00"/>
    <s v="20230910-6002-2"/>
    <s v="OTD10KLCG2 외"/>
    <x v="5377"/>
    <x v="0"/>
  </r>
  <r>
    <x v="83"/>
    <x v="83"/>
    <s v="RAYTRONJAPAN"/>
    <d v="2023-09-10T00:00:00"/>
    <s v="20230910-6002-5"/>
    <s v="OTD10KLCG2 외"/>
    <x v="5378"/>
    <x v="0"/>
  </r>
  <r>
    <x v="83"/>
    <x v="83"/>
    <s v="Nanjing Evergreen trade co ltd"/>
    <d v="2023-09-11T00:00:00"/>
    <s v="20230911-6001-3"/>
    <s v="OHD4806NE"/>
    <x v="5379"/>
    <x v="0"/>
  </r>
  <r>
    <x v="83"/>
    <x v="83"/>
    <s v="CASCO(SUZHOU CHINA)"/>
    <d v="2023-09-11T00:00:00"/>
    <s v="20230911-6002-3"/>
    <s v="OP3216TF"/>
    <x v="5380"/>
    <x v="0"/>
  </r>
  <r>
    <x v="83"/>
    <x v="83"/>
    <s v="SUNNY OPTICS(ZHONGSHAN) CO., L"/>
    <d v="2023-09-12T00:00:00"/>
    <s v="20230912-6002-3"/>
    <s v="P6034A-919"/>
    <x v="5381"/>
    <x v="0"/>
  </r>
  <r>
    <x v="83"/>
    <x v="83"/>
    <s v="SUNNY OPTICS(ZHONGSHAN) CO., L"/>
    <d v="2023-09-12T00:00:00"/>
    <s v="20230912-6003-3"/>
    <s v="P6030B-919 외"/>
    <x v="5382"/>
    <x v="0"/>
  </r>
  <r>
    <x v="83"/>
    <x v="83"/>
    <s v="CASCO AUTOMOTIVE (TUNISIA)"/>
    <d v="2023-09-12T00:00:00"/>
    <s v="20230912-6004-3"/>
    <s v="OP3216TF 외"/>
    <x v="5383"/>
    <x v="0"/>
  </r>
  <r>
    <x v="83"/>
    <x v="83"/>
    <s v="NATEC Corporation"/>
    <d v="2023-09-13T00:00:00"/>
    <s v="20230913-6004-3"/>
    <s v="OTD10MLFG 외"/>
    <x v="5384"/>
    <x v="0"/>
  </r>
  <r>
    <x v="83"/>
    <x v="83"/>
    <s v="CASCO(SUZHOU CHINA)"/>
    <d v="2023-09-13T00:00:00"/>
    <s v="20230913-6005-3"/>
    <s v="OP3216TF"/>
    <x v="5385"/>
    <x v="0"/>
  </r>
  <r>
    <x v="83"/>
    <x v="83"/>
    <s v="달슨(Dahlson)"/>
    <d v="2023-09-13T00:00:00"/>
    <s v="20230913-7005-4"/>
    <s v="7월분 매출대금 회수"/>
    <x v="1"/>
    <x v="3635"/>
  </r>
  <r>
    <x v="83"/>
    <x v="83"/>
    <s v="CASCO AUTOMOTIVE (TUNISIA)"/>
    <d v="2023-09-13T00:00:00"/>
    <s v="20230913-7006-2"/>
    <s v="5월,6월 매출대금 회수"/>
    <x v="1"/>
    <x v="3636"/>
  </r>
  <r>
    <x v="83"/>
    <x v="83"/>
    <s v="(주)서브원"/>
    <d v="2023-09-14T00:00:00"/>
    <s v="20230914-7001-2"/>
    <s v="8/31일자 매출대금 회수"/>
    <x v="1"/>
    <x v="3637"/>
  </r>
  <r>
    <x v="83"/>
    <x v="83"/>
    <s v="(주)서브원"/>
    <d v="2023-09-15T00:00:00"/>
    <s v="20230915-6007-3"/>
    <s v="OL44GLF-1CH 외"/>
    <x v="1458"/>
    <x v="0"/>
  </r>
  <r>
    <x v="83"/>
    <x v="83"/>
    <s v="RAYTRONJAPAN"/>
    <d v="2023-09-17T00:00:00"/>
    <s v="20230917-6001-3"/>
    <s v="SU7500CSP"/>
    <x v="5386"/>
    <x v="0"/>
  </r>
  <r>
    <x v="83"/>
    <x v="83"/>
    <s v="SUNNY OPTICS(ZHONGSHAN) CO., L"/>
    <d v="2023-09-19T00:00:00"/>
    <s v="20230919-6002-3"/>
    <s v="P6030B-919"/>
    <x v="5387"/>
    <x v="0"/>
  </r>
  <r>
    <x v="83"/>
    <x v="83"/>
    <s v="CASCO(SUZHOU CHINA)"/>
    <d v="2023-09-19T00:00:00"/>
    <s v="20230919-6003-3"/>
    <s v="OP3216TF"/>
    <x v="5388"/>
    <x v="0"/>
  </r>
  <r>
    <x v="83"/>
    <x v="83"/>
    <s v="SUNNY OPTICS(ZHONGSHAN) CO., L"/>
    <d v="2023-09-20T00:00:00"/>
    <s v="20230920-7011-2"/>
    <s v="4월잔금,5월,6월,7월일부 매출대금 회수"/>
    <x v="1"/>
    <x v="3638"/>
  </r>
  <r>
    <x v="83"/>
    <x v="83"/>
    <s v="OMRON(SHANGHAI)CO.,LTD"/>
    <d v="2023-09-21T00:00:00"/>
    <s v="20230921-6003-3"/>
    <s v="OL85NLD-O"/>
    <x v="5389"/>
    <x v="0"/>
  </r>
  <r>
    <x v="83"/>
    <x v="83"/>
    <s v="CASCO(SUZHOU CHINA)"/>
    <d v="2023-09-21T00:00:00"/>
    <s v="20230921-7020-2"/>
    <s v="3월잔금,4월,5월일부 매출대금 회수"/>
    <x v="1"/>
    <x v="3639"/>
  </r>
  <r>
    <x v="83"/>
    <x v="83"/>
    <s v="(주)오디쎄미"/>
    <d v="2023-09-22T00:00:00"/>
    <s v="20230922-6003-3"/>
    <s v="OL660880940M3-4 외"/>
    <x v="5390"/>
    <x v="0"/>
  </r>
  <r>
    <x v="83"/>
    <x v="83"/>
    <s v="OMRON(SHANGHAI)CO.,LTD"/>
    <d v="2023-09-23T00:00:00"/>
    <s v="20230923-6001-3"/>
    <s v="OL66MLF"/>
    <x v="5391"/>
    <x v="0"/>
  </r>
  <r>
    <x v="83"/>
    <x v="83"/>
    <s v="SUNNY OPTICS(ZHONGSHAN) CO., L"/>
    <d v="2023-09-24T00:00:00"/>
    <s v="20230924-6001-3"/>
    <s v="P6034A-919"/>
    <x v="5392"/>
    <x v="0"/>
  </r>
  <r>
    <x v="83"/>
    <x v="83"/>
    <s v="SUNNY OPTICS(ZHONGSHAN) CO., L"/>
    <d v="2023-09-24T00:00:00"/>
    <s v="20230924-6002-3"/>
    <s v="P6036A-919"/>
    <x v="5393"/>
    <x v="0"/>
  </r>
  <r>
    <x v="83"/>
    <x v="83"/>
    <s v="RAYTRONJAPAN"/>
    <d v="2023-09-24T00:00:00"/>
    <s v="20230924-6003-3"/>
    <s v="OL-04G 외"/>
    <x v="5394"/>
    <x v="0"/>
  </r>
  <r>
    <x v="83"/>
    <x v="83"/>
    <s v="Nanjing Evergreen trade co ltd"/>
    <d v="2023-09-25T00:00:00"/>
    <s v="20230925-6017-3"/>
    <s v="OHD4806NE"/>
    <x v="5395"/>
    <x v="0"/>
  </r>
  <r>
    <x v="83"/>
    <x v="83"/>
    <s v="CASCO(SUZHOU CHINA)"/>
    <d v="2023-09-25T00:00:00"/>
    <s v="20230925-7007-2"/>
    <s v="5월잔금,6월일부 매출대금 회수"/>
    <x v="1"/>
    <x v="3640"/>
  </r>
  <r>
    <x v="83"/>
    <x v="83"/>
    <s v="CASCO(SUZHOU CHINA)"/>
    <d v="2023-09-26T00:00:00"/>
    <s v="20230926-6002-3"/>
    <s v="OP3216TF"/>
    <x v="5396"/>
    <x v="0"/>
  </r>
  <r>
    <x v="83"/>
    <x v="83"/>
    <s v="Nanjing Evergreen trade co ltd"/>
    <d v="2023-09-26T00:00:00"/>
    <s v="20230926-7001-2"/>
    <s v="1월,3월,4월,5월,6월 매출대금 회수"/>
    <x v="1"/>
    <x v="3641"/>
  </r>
  <r>
    <x v="83"/>
    <x v="83"/>
    <s v="OMRON(SHANGHAI)CO.,LTD"/>
    <d v="2023-09-26T00:00:00"/>
    <s v="20230926-7002-2"/>
    <s v="7월일부,8월일부 매출대금 회수"/>
    <x v="1"/>
    <x v="3642"/>
  </r>
  <r>
    <x v="83"/>
    <x v="83"/>
    <s v="AMS-TAOS INTERNATIONAL"/>
    <d v="2023-09-26T00:00:00"/>
    <s v="20230926-7003-2"/>
    <s v="7월,8월일부 매출대금 회수"/>
    <x v="1"/>
    <x v="3643"/>
  </r>
  <r>
    <x v="83"/>
    <x v="83"/>
    <s v="(주)오디쎄미"/>
    <d v="2023-09-26T00:00:00"/>
    <s v="20230926-7004-2"/>
    <s v="6월 매출대금 회수"/>
    <x v="1"/>
    <x v="3644"/>
  </r>
  <r>
    <x v="83"/>
    <x v="83"/>
    <s v="샤프전자 한국지점"/>
    <d v="2023-09-26T00:00:00"/>
    <s v="20230926-7005-2"/>
    <s v="6월 매출대금 회수"/>
    <x v="1"/>
    <x v="3645"/>
  </r>
  <r>
    <x v="83"/>
    <x v="83"/>
    <s v="PT. SUMITRONICS INDONESIA"/>
    <d v="2023-09-26T00:00:00"/>
    <s v="20230926-7006-2"/>
    <s v="7월 매출대금 회수"/>
    <x v="1"/>
    <x v="3646"/>
  </r>
  <r>
    <x v="83"/>
    <x v="83"/>
    <s v="E-PIN OPTICAL INDUSTRY CO.,LTD"/>
    <d v="2023-09-26T00:00:00"/>
    <s v="20230926-7007-2"/>
    <s v="6월 매출대금 회수"/>
    <x v="1"/>
    <x v="3647"/>
  </r>
  <r>
    <x v="83"/>
    <x v="83"/>
    <s v="CASCO AUTOMOTIVE (TUNISIA)"/>
    <d v="2023-09-26T00:00:00"/>
    <s v="20230926-7008-2"/>
    <s v="7월 매출대금 회수"/>
    <x v="1"/>
    <x v="3648"/>
  </r>
  <r>
    <x v="83"/>
    <x v="83"/>
    <s v="FUCHANCE ENTERPRIESE"/>
    <d v="2023-09-26T00:00:00"/>
    <s v="20230926-7009-2"/>
    <s v="6월 매출대금 회수"/>
    <x v="1"/>
    <x v="3649"/>
  </r>
  <r>
    <x v="83"/>
    <x v="83"/>
    <s v="RAYTRONJAPAN"/>
    <d v="2023-09-27T00:00:00"/>
    <s v="20230927-6001-3"/>
    <s v="SU7500CSP"/>
    <x v="5397"/>
    <x v="0"/>
  </r>
  <r>
    <x v="83"/>
    <x v="83"/>
    <s v="DIEHL BGT"/>
    <d v="2023-09-27T00:00:00"/>
    <s v="20230927-6002-3"/>
    <s v="OPI14KFFG-RA"/>
    <x v="5398"/>
    <x v="0"/>
  </r>
  <r>
    <x v="83"/>
    <x v="83"/>
    <s v="OMRON(SHANGHAI)CO.,LTD"/>
    <d v="2023-09-27T00:00:00"/>
    <s v="20230927-7009-2"/>
    <s v="4월잔금,5월잔금,6월잔금,7월일부 매출대금 회수"/>
    <x v="1"/>
    <x v="3650"/>
  </r>
  <r>
    <x v="83"/>
    <x v="83"/>
    <s v="RAYTRONJAPAN"/>
    <d v="2023-09-27T00:00:00"/>
    <s v="20230927-7010-2"/>
    <s v="4월잔금,5월,6월일부 매출대금 회수"/>
    <x v="1"/>
    <x v="3651"/>
  </r>
  <r>
    <x v="83"/>
    <x v="83"/>
    <s v="샤프전자 한국지점"/>
    <d v="2023-09-27T00:00:00"/>
    <s v="20230927-7011-2"/>
    <s v="7월 매출대금 회수"/>
    <x v="1"/>
    <x v="3652"/>
  </r>
  <r>
    <x v="83"/>
    <x v="83"/>
    <s v="(주)서브원"/>
    <d v="2023-09-30T00:00:00"/>
    <s v="20230930-6012-3"/>
    <s v="OL44GLF-4CH-RC"/>
    <x v="1479"/>
    <x v="0"/>
  </r>
  <r>
    <x v="83"/>
    <x v="83"/>
    <s v="관리부"/>
    <d v="2023-09-30T00:00:00"/>
    <s v="20230930-7019-1"/>
    <s v="3분기 외화환산평가"/>
    <x v="5399"/>
    <x v="0"/>
  </r>
  <r>
    <x v="83"/>
    <x v="83"/>
    <s v="관리부"/>
    <d v="2023-09-30T00:00:00"/>
    <s v="20230930-7019-4"/>
    <s v="3분기 외화환산평가"/>
    <x v="1"/>
    <x v="3653"/>
  </r>
  <r>
    <x v="83"/>
    <x v="83"/>
    <s v="관리부"/>
    <d v="2023-10-01T00:00:00"/>
    <s v="20231001-7002-1"/>
    <s v="3분기 외화환산평가 취소"/>
    <x v="5400"/>
    <x v="0"/>
  </r>
  <r>
    <x v="83"/>
    <x v="83"/>
    <s v="관리부"/>
    <d v="2023-10-01T00:00:00"/>
    <s v="20231001-7002-4"/>
    <s v="3분기 외화환산평가 취소"/>
    <x v="1"/>
    <x v="3654"/>
  </r>
  <r>
    <x v="83"/>
    <x v="83"/>
    <s v="CASCO(SUZHOU CHINA)"/>
    <d v="2023-10-04T00:00:00"/>
    <s v="20231004-6001-3"/>
    <s v="OP3216TF"/>
    <x v="5401"/>
    <x v="0"/>
  </r>
  <r>
    <x v="83"/>
    <x v="83"/>
    <s v="샤프전자 한국지점"/>
    <d v="2023-10-04T00:00:00"/>
    <s v="20231004-6002-3"/>
    <s v="ORI1210AS"/>
    <x v="5402"/>
    <x v="0"/>
  </r>
  <r>
    <x v="83"/>
    <x v="83"/>
    <s v="(주)서브원"/>
    <d v="2023-10-04T00:00:00"/>
    <s v="20231004-7020-2"/>
    <s v="9/15일자 매출대금 회수"/>
    <x v="1"/>
    <x v="3655"/>
  </r>
  <r>
    <x v="83"/>
    <x v="83"/>
    <s v="NATEC Corporation"/>
    <d v="2023-10-06T00:00:00"/>
    <s v="20231006-6001-3"/>
    <s v="ODL-0630WE"/>
    <x v="5403"/>
    <x v="0"/>
  </r>
  <r>
    <x v="83"/>
    <x v="83"/>
    <s v="OMRON(SHANGHAI)CO.,LTD"/>
    <d v="2023-10-06T00:00:00"/>
    <s v="20231006-6002-3"/>
    <s v="OL85NLD-O"/>
    <x v="5404"/>
    <x v="0"/>
  </r>
  <r>
    <x v="83"/>
    <x v="83"/>
    <s v="RAYTRONJAPAN"/>
    <d v="2023-10-07T00:00:00"/>
    <s v="20231007-6001-3"/>
    <s v="CPD3512SU 외"/>
    <x v="5405"/>
    <x v="0"/>
  </r>
  <r>
    <x v="83"/>
    <x v="83"/>
    <s v="CASCO(SUZHOU CHINA)"/>
    <d v="2023-10-11T00:00:00"/>
    <s v="20231011-6005-3"/>
    <s v="OP3216TF"/>
    <x v="5406"/>
    <x v="0"/>
  </r>
  <r>
    <x v="83"/>
    <x v="83"/>
    <s v="SUNNY OPTICS(ZHONGSHAN) CO., L"/>
    <d v="2023-10-13T00:00:00"/>
    <s v="20231013-6001-3"/>
    <s v="P6030A-919"/>
    <x v="5407"/>
    <x v="0"/>
  </r>
  <r>
    <x v="83"/>
    <x v="83"/>
    <s v="NATEC Corporation"/>
    <d v="2023-10-13T00:00:00"/>
    <s v="20231013-6002-3"/>
    <s v="OL85NLD-O"/>
    <x v="5408"/>
    <x v="0"/>
  </r>
  <r>
    <x v="83"/>
    <x v="83"/>
    <s v="FUCHANCE ENTERPRIESE"/>
    <d v="2023-10-13T00:00:00"/>
    <s v="20231013-6003-3"/>
    <s v="OTD10KLBG-1"/>
    <x v="5409"/>
    <x v="0"/>
  </r>
  <r>
    <x v="83"/>
    <x v="83"/>
    <s v="OMRON(SHANGHAI)CO.,LTD"/>
    <d v="2023-10-14T00:00:00"/>
    <s v="20231014-6001-3"/>
    <s v="OL66MLF"/>
    <x v="5410"/>
    <x v="0"/>
  </r>
  <r>
    <x v="83"/>
    <x v="83"/>
    <s v="CASCO AUTOMOTIVE (TUNISIA)"/>
    <d v="2023-10-14T00:00:00"/>
    <s v="20231014-6002-3"/>
    <s v="603850000302-V2 외"/>
    <x v="5411"/>
    <x v="0"/>
  </r>
  <r>
    <x v="83"/>
    <x v="83"/>
    <s v="NATEC Corporation"/>
    <d v="2023-10-15T00:00:00"/>
    <s v="20231015-6003-3"/>
    <s v="OTD10MLFG"/>
    <x v="5412"/>
    <x v="0"/>
  </r>
  <r>
    <x v="83"/>
    <x v="83"/>
    <s v="RAYTRONJAPAN"/>
    <d v="2023-10-15T00:00:00"/>
    <s v="20231015-6004-2"/>
    <s v="SU7500CSP"/>
    <x v="5413"/>
    <x v="0"/>
  </r>
  <r>
    <x v="83"/>
    <x v="83"/>
    <s v="RAYTRONJAPAN"/>
    <d v="2023-10-15T00:00:00"/>
    <s v="20231015-6004-5"/>
    <s v="SU7500CSP"/>
    <x v="5414"/>
    <x v="0"/>
  </r>
  <r>
    <x v="83"/>
    <x v="83"/>
    <s v="(주)서브원"/>
    <d v="2023-10-15T00:00:00"/>
    <s v="20231015-6005-3"/>
    <s v="OL44GLF-4CH-RC 외"/>
    <x v="5415"/>
    <x v="0"/>
  </r>
  <r>
    <x v="83"/>
    <x v="83"/>
    <s v="Nanjing Evergreen trade co ltd"/>
    <d v="2023-10-16T00:00:00"/>
    <s v="20231016-6002-3"/>
    <s v="OHD4806NE"/>
    <x v="5416"/>
    <x v="0"/>
  </r>
  <r>
    <x v="83"/>
    <x v="83"/>
    <s v="(주)서브원"/>
    <d v="2023-10-16T00:00:00"/>
    <s v="20231016-7005-6"/>
    <s v="9/30일자 매출대금 회수"/>
    <x v="1"/>
    <x v="3656"/>
  </r>
  <r>
    <x v="83"/>
    <x v="83"/>
    <s v="CASCO(SUZHOU CHINA)"/>
    <d v="2023-10-17T00:00:00"/>
    <s v="20231017-6003-3"/>
    <s v="OP3216TF"/>
    <x v="5417"/>
    <x v="0"/>
  </r>
  <r>
    <x v="83"/>
    <x v="83"/>
    <s v="PT. SUMITRONICS INDONESIA"/>
    <d v="2023-10-17T00:00:00"/>
    <s v="20231017-7016-2"/>
    <s v="8월분 매출대금 회수"/>
    <x v="1"/>
    <x v="3657"/>
  </r>
  <r>
    <x v="83"/>
    <x v="83"/>
    <s v="E-PIN OPTICAL INDUSTRY CO.,LTD"/>
    <d v="2023-10-17T00:00:00"/>
    <s v="20231017-7017-2"/>
    <s v="8월분 매출대금 회수"/>
    <x v="1"/>
    <x v="3658"/>
  </r>
  <r>
    <x v="83"/>
    <x v="83"/>
    <s v="AMS-TAOS INTERNATIONAL"/>
    <d v="2023-10-17T00:00:00"/>
    <s v="20231017-7018-2"/>
    <s v="8월일부 매출대금 회수"/>
    <x v="1"/>
    <x v="3659"/>
  </r>
  <r>
    <x v="83"/>
    <x v="83"/>
    <s v="(주)오디쎄미"/>
    <d v="2023-10-20T00:00:00"/>
    <s v="20231020-6002-2"/>
    <s v="COB-012 외"/>
    <x v="5418"/>
    <x v="0"/>
  </r>
  <r>
    <x v="83"/>
    <x v="83"/>
    <s v="(주)오디쎄미"/>
    <d v="2023-10-20T00:00:00"/>
    <s v="20231020-6002-5"/>
    <s v="COB-012 외"/>
    <x v="5419"/>
    <x v="0"/>
  </r>
  <r>
    <x v="83"/>
    <x v="83"/>
    <s v="SUNNY OPTICS(ZHONGSHAN) CO., L"/>
    <d v="2023-10-20T00:00:00"/>
    <s v="20231020-6003-3"/>
    <s v="P6034A-919"/>
    <x v="5420"/>
    <x v="0"/>
  </r>
  <r>
    <x v="83"/>
    <x v="83"/>
    <s v="SUNNY OPTICS(ZHONGSHAN) CO., L"/>
    <d v="2023-10-20T00:00:00"/>
    <s v="20231020-6004-3"/>
    <s v="P6036A-919"/>
    <x v="5421"/>
    <x v="0"/>
  </r>
  <r>
    <x v="83"/>
    <x v="83"/>
    <s v="RAYTRONJAPAN"/>
    <d v="2023-10-22T00:00:00"/>
    <s v="20231022-6001-3"/>
    <s v="SU7500CSP"/>
    <x v="5422"/>
    <x v="0"/>
  </r>
  <r>
    <x v="83"/>
    <x v="83"/>
    <s v="CASCO(SUZHOU CHINA)"/>
    <d v="2023-10-25T00:00:00"/>
    <s v="20231025-6015-3"/>
    <s v="OP3216TF"/>
    <x v="5423"/>
    <x v="0"/>
  </r>
  <r>
    <x v="83"/>
    <x v="83"/>
    <s v="RAYVAL"/>
    <d v="2023-10-25T00:00:00"/>
    <s v="20231025-7022-2"/>
    <s v="7월분 매출대금 회수"/>
    <x v="1"/>
    <x v="3660"/>
  </r>
  <r>
    <x v="83"/>
    <x v="83"/>
    <s v="SUNNY OPTICS(ZHONGSHAN) CO., L"/>
    <d v="2023-10-26T00:00:00"/>
    <s v="20231026-7002-2"/>
    <s v="7월잔금,8월일부 매출대금 회수"/>
    <x v="1"/>
    <x v="3661"/>
  </r>
  <r>
    <x v="83"/>
    <x v="83"/>
    <s v="(주)오디쎄미"/>
    <d v="2023-10-26T00:00:00"/>
    <s v="20231026-7003-2"/>
    <s v="7월분 매출대금 회수"/>
    <x v="1"/>
    <x v="3662"/>
  </r>
  <r>
    <x v="83"/>
    <x v="83"/>
    <s v="RAYTRONJAPAN"/>
    <d v="2023-10-29T00:00:00"/>
    <s v="20231029-6001-3"/>
    <s v="SU7500CSP 외"/>
    <x v="5424"/>
    <x v="0"/>
  </r>
  <r>
    <x v="83"/>
    <x v="83"/>
    <s v="CASCO AUTOMOTIVE (TUNISIA)"/>
    <d v="2023-10-29T00:00:00"/>
    <s v="20231029-6002-3"/>
    <s v="203840007001-P1"/>
    <x v="5425"/>
    <x v="0"/>
  </r>
  <r>
    <x v="83"/>
    <x v="83"/>
    <s v="갤럭시아디바이스 구미2공장"/>
    <d v="2023-10-30T00:00:00"/>
    <s v="20231030-7021-6"/>
    <s v="8/31일자 매출대금 회수"/>
    <x v="1"/>
    <x v="3663"/>
  </r>
  <r>
    <x v="83"/>
    <x v="83"/>
    <s v="(주)서브원"/>
    <d v="2023-10-30T00:00:00"/>
    <s v="20231030-7022-2"/>
    <s v="8/31,10/15일자 매출대금 회수"/>
    <x v="1"/>
    <x v="3664"/>
  </r>
  <r>
    <x v="83"/>
    <x v="83"/>
    <s v="(주)서브원"/>
    <d v="2023-10-31T00:00:00"/>
    <s v="20231031-6009-3"/>
    <s v="OL44GLF-1CH 외"/>
    <x v="5426"/>
    <x v="0"/>
  </r>
  <r>
    <x v="83"/>
    <x v="83"/>
    <s v="갤럭시아디바이스 구미2공장"/>
    <d v="2023-10-31T00:00:00"/>
    <s v="20231031-6016-3"/>
    <s v="LED_OL87KLB-1_SF"/>
    <x v="1633"/>
    <x v="0"/>
  </r>
  <r>
    <x v="83"/>
    <x v="83"/>
    <s v="ASIANTECH OPTIC CORP"/>
    <d v="2023-11-01T00:00:00"/>
    <s v="20231101-6002-3"/>
    <s v="OP30TS"/>
    <x v="5427"/>
    <x v="0"/>
  </r>
  <r>
    <x v="83"/>
    <x v="83"/>
    <s v="CASCO AUTOMOTIVE (TUNISIA)"/>
    <d v="2023-11-01T00:00:00"/>
    <s v="20231101-7003-2"/>
    <s v="8월분 매출대금 회수"/>
    <x v="1"/>
    <x v="3665"/>
  </r>
  <r>
    <x v="83"/>
    <x v="83"/>
    <s v="DIEHL BGT"/>
    <d v="2023-11-01T00:00:00"/>
    <s v="20231101-7004-2"/>
    <s v="9월분 매출대금 회수"/>
    <x v="1"/>
    <x v="3666"/>
  </r>
  <r>
    <x v="83"/>
    <x v="83"/>
    <s v="OMRON(SHANGHAI)CO.,LTD"/>
    <d v="2023-11-02T00:00:00"/>
    <s v="20231102-6002-3"/>
    <s v="OL85NLD-O"/>
    <x v="5428"/>
    <x v="0"/>
  </r>
  <r>
    <x v="83"/>
    <x v="83"/>
    <s v="NATEC Corporation"/>
    <d v="2023-11-03T00:00:00"/>
    <s v="20231103-6002-3"/>
    <s v="ODL-0630WE 외"/>
    <x v="5429"/>
    <x v="0"/>
  </r>
  <r>
    <x v="83"/>
    <x v="83"/>
    <s v="RAYTRONJAPAN"/>
    <d v="2023-11-05T00:00:00"/>
    <s v="20231105-6001-3"/>
    <s v="SU7500CSP"/>
    <x v="5430"/>
    <x v="0"/>
  </r>
  <r>
    <x v="83"/>
    <x v="83"/>
    <s v="NATEC Corporation"/>
    <d v="2023-11-08T00:00:00"/>
    <s v="20231108-6002-3"/>
    <s v="OTD10MLFG"/>
    <x v="5431"/>
    <x v="0"/>
  </r>
  <r>
    <x v="83"/>
    <x v="83"/>
    <s v="YOUNG OPTICS"/>
    <d v="2023-11-08T00:00:00"/>
    <s v="20231108-6003-3"/>
    <s v="P6034A-919"/>
    <x v="5432"/>
    <x v="0"/>
  </r>
  <r>
    <x v="83"/>
    <x v="83"/>
    <s v="달슨(Dahlson)"/>
    <d v="2023-11-08T00:00:00"/>
    <s v="20231108-7003-4"/>
    <s v="9월분 매출대금 회수"/>
    <x v="1"/>
    <x v="3667"/>
  </r>
  <r>
    <x v="83"/>
    <x v="83"/>
    <s v="CASCO(SUZHOU CHINA)"/>
    <d v="2023-11-09T00:00:00"/>
    <s v="20231109-6005-3"/>
    <s v="OP3216TF"/>
    <x v="5433"/>
    <x v="0"/>
  </r>
  <r>
    <x v="83"/>
    <x v="83"/>
    <s v="Nanjing Evergreen trade co ltd"/>
    <d v="2023-11-09T00:00:00"/>
    <s v="20231109-6006-3"/>
    <s v="OHD4406NE-3 외"/>
    <x v="5434"/>
    <x v="0"/>
  </r>
  <r>
    <x v="83"/>
    <x v="83"/>
    <s v="RAYTRONJAPAN"/>
    <d v="2023-11-12T00:00:00"/>
    <s v="20231112-6001-3"/>
    <s v="SU7500CSP 외"/>
    <x v="5435"/>
    <x v="0"/>
  </r>
  <r>
    <x v="83"/>
    <x v="83"/>
    <s v="CASCO AUTOMOTIVE (TUNISIA)"/>
    <d v="2023-11-13T00:00:00"/>
    <s v="20231113-6001-3"/>
    <s v="603850000302-V2 외"/>
    <x v="5436"/>
    <x v="0"/>
  </r>
  <r>
    <x v="83"/>
    <x v="83"/>
    <s v="(주)서브원"/>
    <d v="2023-11-14T00:00:00"/>
    <s v="20231114-7003-3"/>
    <s v="9/15,10/31일자 매출대금 회수"/>
    <x v="1"/>
    <x v="3668"/>
  </r>
  <r>
    <x v="83"/>
    <x v="83"/>
    <s v="SUNNY OPTICS(ZHONGSHAN) CO., L"/>
    <d v="2023-11-16T00:00:00"/>
    <s v="20231116-6003-3"/>
    <s v="P6036A-919"/>
    <x v="5437"/>
    <x v="0"/>
  </r>
  <r>
    <x v="83"/>
    <x v="83"/>
    <s v="CASCO(SUZHOU CHINA)"/>
    <d v="2023-11-16T00:00:00"/>
    <s v="20231116-6004-3"/>
    <s v="OP3216TF"/>
    <x v="5438"/>
    <x v="0"/>
  </r>
  <r>
    <x v="83"/>
    <x v="83"/>
    <s v="OMRON(SHANGHAI)CO.,LTD"/>
    <d v="2023-11-16T00:00:00"/>
    <s v="20231116-6005-3"/>
    <s v="OL85NLD-O 외"/>
    <x v="5439"/>
    <x v="0"/>
  </r>
  <r>
    <x v="83"/>
    <x v="83"/>
    <s v="(주)오디쎄미"/>
    <d v="2023-11-17T00:00:00"/>
    <s v="20231117-6002-3"/>
    <s v="ODN1011(M) 외"/>
    <x v="5440"/>
    <x v="0"/>
  </r>
  <r>
    <x v="83"/>
    <x v="83"/>
    <s v="OMRON(SHANGHAI)CO.,LTD"/>
    <d v="2023-11-18T00:00:00"/>
    <s v="20231118-6002-3"/>
    <s v="OL66MLF"/>
    <x v="5441"/>
    <x v="0"/>
  </r>
  <r>
    <x v="83"/>
    <x v="83"/>
    <s v="RAYVAL"/>
    <d v="2023-11-18T00:00:00"/>
    <s v="20231118-6003-3"/>
    <s v="OP3216TF"/>
    <x v="5442"/>
    <x v="0"/>
  </r>
  <r>
    <x v="83"/>
    <x v="83"/>
    <s v="NATEC Corporation"/>
    <d v="2023-11-19T00:00:00"/>
    <s v="20231119-6001-3"/>
    <s v="ODL-0630WE"/>
    <x v="5443"/>
    <x v="0"/>
  </r>
  <r>
    <x v="83"/>
    <x v="83"/>
    <s v="RAFAEL"/>
    <d v="2023-11-22T00:00:00"/>
    <s v="20231122-6001-3"/>
    <s v="OPI210GP"/>
    <x v="5444"/>
    <x v="0"/>
  </r>
  <r>
    <x v="83"/>
    <x v="83"/>
    <s v="CASCO(SUZHOU CHINA)"/>
    <d v="2023-11-23T00:00:00"/>
    <s v="20231123-6002-3"/>
    <s v="OP3216TF"/>
    <x v="5445"/>
    <x v="0"/>
  </r>
  <r>
    <x v="83"/>
    <x v="83"/>
    <s v="SUNNY OPTICS(ZHONGSHAN) CO., L"/>
    <d v="2023-11-23T00:00:00"/>
    <s v="20231123-6003-3"/>
    <s v="P6036A-919"/>
    <x v="5446"/>
    <x v="0"/>
  </r>
  <r>
    <x v="83"/>
    <x v="83"/>
    <s v="달슨(Dahlson)"/>
    <d v="2023-11-23T00:00:00"/>
    <s v="20231123-6004-3"/>
    <s v="OL85KFF-HL2"/>
    <x v="5447"/>
    <x v="0"/>
  </r>
  <r>
    <x v="83"/>
    <x v="83"/>
    <s v="CASCO(SUZHOU CHINA)"/>
    <d v="2023-11-23T00:00:00"/>
    <s v="20231123-7007-2"/>
    <s v="6월일부 매출대금 회수"/>
    <x v="1"/>
    <x v="3669"/>
  </r>
  <r>
    <x v="83"/>
    <x v="83"/>
    <s v="Nanjing Evergreen trade co ltd"/>
    <d v="2023-11-24T00:00:00"/>
    <s v="20231124-7010-2"/>
    <s v="8월분 매출대금 회수"/>
    <x v="1"/>
    <x v="3670"/>
  </r>
  <r>
    <x v="83"/>
    <x v="83"/>
    <s v="RAYTRONJAPAN"/>
    <d v="2023-11-25T00:00:00"/>
    <s v="20231125-6002-2"/>
    <s v="LC-5000B 외"/>
    <x v="5448"/>
    <x v="0"/>
  </r>
  <r>
    <x v="83"/>
    <x v="83"/>
    <s v="RAYTRONJAPAN"/>
    <d v="2023-11-25T00:00:00"/>
    <s v="20231125-6002-5"/>
    <s v="LC-5000B 외"/>
    <x v="5449"/>
    <x v="0"/>
  </r>
  <r>
    <x v="83"/>
    <x v="83"/>
    <s v="CASCO AUTOMOTIVE (TUNISIA)"/>
    <d v="2023-11-26T00:00:00"/>
    <s v="20231126-6001-3"/>
    <s v="203840007001-P1"/>
    <x v="5450"/>
    <x v="0"/>
  </r>
  <r>
    <x v="83"/>
    <x v="83"/>
    <s v="SHENZHEN CITY SUNMOON ELEC"/>
    <d v="2023-11-26T00:00:00"/>
    <s v="20231126-6002-3"/>
    <s v="OP30TS"/>
    <x v="5451"/>
    <x v="0"/>
  </r>
  <r>
    <x v="83"/>
    <x v="83"/>
    <s v="(주)서브원"/>
    <d v="2023-11-30T00:00:00"/>
    <s v="20231130-6009-3"/>
    <s v="OL44GLF-1CH 외"/>
    <x v="1587"/>
    <x v="0"/>
  </r>
  <r>
    <x v="83"/>
    <x v="83"/>
    <s v="갤럭시아디바이스 구미2공장"/>
    <d v="2023-11-30T00:00:00"/>
    <s v="20231130-6018-3"/>
    <s v="TR_OTD10KLC_SF 외"/>
    <x v="5452"/>
    <x v="0"/>
  </r>
  <r>
    <x v="83"/>
    <x v="83"/>
    <s v="OMRON(SHANGHAI)CO.,LTD"/>
    <d v="2023-11-30T00:00:00"/>
    <s v="20231130-6019-3"/>
    <s v="OL85NLD-O"/>
    <x v="5453"/>
    <x v="0"/>
  </r>
  <r>
    <x v="83"/>
    <x v="83"/>
    <s v="CASCO(SUZHOU CHINA)"/>
    <d v="2023-11-30T00:00:00"/>
    <s v="20231130-6020-3"/>
    <s v="OP3216TF"/>
    <x v="5454"/>
    <x v="0"/>
  </r>
  <r>
    <x v="83"/>
    <x v="83"/>
    <s v="RAYTRONJAPAN"/>
    <d v="2023-12-03T00:00:00"/>
    <s v="20231203-6001-3"/>
    <s v="SU7500CSP"/>
    <x v="5455"/>
    <x v="0"/>
  </r>
  <r>
    <x v="83"/>
    <x v="83"/>
    <s v="RAFAEL"/>
    <d v="2023-12-05T00:00:00"/>
    <s v="20231205-6003-3"/>
    <s v="OPI50KFF-RA"/>
    <x v="5456"/>
    <x v="0"/>
  </r>
  <r>
    <x v="83"/>
    <x v="83"/>
    <s v="ASIANTECH OPTIC CORP"/>
    <d v="2023-12-05T00:00:00"/>
    <s v="20231205-7011-2"/>
    <s v="8월분 매출대금 회수"/>
    <x v="1"/>
    <x v="3671"/>
  </r>
  <r>
    <x v="83"/>
    <x v="83"/>
    <s v="SHENZHEN CITY SUNMOON ELEC"/>
    <d v="2023-12-05T00:00:00"/>
    <s v="20231205-7012-2"/>
    <s v="11월분 매출대금 회수"/>
    <x v="1"/>
    <x v="3672"/>
  </r>
  <r>
    <x v="83"/>
    <x v="83"/>
    <s v="Elbit Systems-EW an SIGINT Elisra Ltd."/>
    <d v="2023-12-05T00:00:00"/>
    <s v="20231205-7013-2"/>
    <s v="8월분 매출대금 회수"/>
    <x v="1"/>
    <x v="3673"/>
  </r>
  <r>
    <x v="83"/>
    <x v="83"/>
    <s v="NATEC Corporation"/>
    <d v="2023-12-06T00:00:00"/>
    <s v="20231206-6002-3"/>
    <s v="OTD10MLFG"/>
    <x v="5457"/>
    <x v="0"/>
  </r>
  <r>
    <x v="83"/>
    <x v="83"/>
    <s v="Elbit Systems-EW an SIGINT Elisra Ltd."/>
    <d v="2023-12-06T00:00:00"/>
    <s v="20231206-6003-3"/>
    <s v="BAND3"/>
    <x v="5458"/>
    <x v="0"/>
  </r>
  <r>
    <x v="83"/>
    <x v="83"/>
    <s v="CASCO(SUZHOU CHINA)"/>
    <d v="2023-12-06T00:00:00"/>
    <s v="20231206-6004-3"/>
    <s v="OP3216TF"/>
    <x v="5459"/>
    <x v="0"/>
  </r>
  <r>
    <x v="83"/>
    <x v="83"/>
    <s v="Union Optical technology Co., Ltd"/>
    <d v="2023-12-07T00:00:00"/>
    <s v="20231207-6005-3"/>
    <s v="P6030A-919"/>
    <x v="5460"/>
    <x v="0"/>
  </r>
  <r>
    <x v="83"/>
    <x v="83"/>
    <s v="샤프전자 한국지점"/>
    <d v="2023-12-07T00:00:00"/>
    <s v="20231207-7002-2"/>
    <s v="9월분 매출대금 회수"/>
    <x v="1"/>
    <x v="3674"/>
  </r>
  <r>
    <x v="83"/>
    <x v="83"/>
    <s v="(주)오디쎄미"/>
    <d v="2023-12-07T00:00:00"/>
    <s v="20231207-7003-2"/>
    <s v="8월분 매출대금 회수"/>
    <x v="1"/>
    <x v="3675"/>
  </r>
  <r>
    <x v="83"/>
    <x v="83"/>
    <s v="OMRON(SHANGHAI)CO.,LTD"/>
    <d v="2023-12-08T00:00:00"/>
    <s v="20231208-6002-3"/>
    <s v="ODL-0630WA"/>
    <x v="5461"/>
    <x v="0"/>
  </r>
  <r>
    <x v="83"/>
    <x v="83"/>
    <s v="NATEC Corporation"/>
    <d v="2023-12-08T00:00:00"/>
    <s v="20231208-7002-2"/>
    <s v="8월,9월,10월분 매출대금 회수"/>
    <x v="1"/>
    <x v="3676"/>
  </r>
  <r>
    <x v="83"/>
    <x v="83"/>
    <s v="OMRON(SHANGHAI)CO.,LTD"/>
    <d v="2023-12-08T00:00:00"/>
    <s v="20231208-7003-2"/>
    <s v="7월잔금,8월일부 9월일부 매출대금 회수"/>
    <x v="1"/>
    <x v="3677"/>
  </r>
  <r>
    <x v="83"/>
    <x v="83"/>
    <s v="RAYTRONJAPAN"/>
    <d v="2023-12-08T00:00:00"/>
    <s v="20231208-7004-2"/>
    <s v="6월잔금,7월일부 매출대금 회수"/>
    <x v="1"/>
    <x v="3678"/>
  </r>
  <r>
    <x v="83"/>
    <x v="83"/>
    <s v="RAYTRONJAPAN"/>
    <d v="2023-12-10T00:00:00"/>
    <s v="20231210-6001-3"/>
    <s v="SU7500CSP 외"/>
    <x v="5462"/>
    <x v="0"/>
  </r>
  <r>
    <x v="83"/>
    <x v="83"/>
    <s v="CASCO AUTOMOTIVE (TUNISIA)"/>
    <d v="2023-12-12T00:00:00"/>
    <s v="20231212-6002-3"/>
    <s v="OP3216TF 외"/>
    <x v="5463"/>
    <x v="0"/>
  </r>
  <r>
    <x v="83"/>
    <x v="83"/>
    <s v="NATEC Corporation"/>
    <d v="2023-12-13T00:00:00"/>
    <s v="20231213-6009-3"/>
    <s v="ODL-0630WE 외"/>
    <x v="5464"/>
    <x v="0"/>
  </r>
  <r>
    <x v="83"/>
    <x v="83"/>
    <s v="Nanjing Evergreen trade co ltd"/>
    <d v="2023-12-13T00:00:00"/>
    <s v="20231213-6010-3"/>
    <s v="OHD4806NE"/>
    <x v="5465"/>
    <x v="0"/>
  </r>
  <r>
    <x v="83"/>
    <x v="83"/>
    <s v="SUNNY OPTICS(ZHONGSHAN) CO., L"/>
    <d v="2023-12-13T00:00:00"/>
    <s v="20231213-6011-3"/>
    <s v="P6036A-919"/>
    <x v="5466"/>
    <x v="0"/>
  </r>
  <r>
    <x v="83"/>
    <x v="83"/>
    <s v="CASCO(SUZHOU CHINA)"/>
    <d v="2023-12-14T00:00:00"/>
    <s v="20231214-6002-3"/>
    <s v="OP3216TF"/>
    <x v="5467"/>
    <x v="0"/>
  </r>
  <r>
    <x v="83"/>
    <x v="83"/>
    <s v="OMRON(SHANGHAI)CO.,LTD"/>
    <d v="2023-12-14T00:00:00"/>
    <s v="20231214-6003-3"/>
    <s v="ODL-0630WA"/>
    <x v="5468"/>
    <x v="0"/>
  </r>
  <r>
    <x v="83"/>
    <x v="83"/>
    <s v="(주)서브원"/>
    <d v="2023-12-14T00:00:00"/>
    <s v="20231214-7003-4"/>
    <s v="11/30일자 매출대금 회수"/>
    <x v="1"/>
    <x v="3679"/>
  </r>
  <r>
    <x v="83"/>
    <x v="83"/>
    <s v="RAYTRONJAPAN"/>
    <d v="2023-12-14T00:00:00"/>
    <s v="20231214-7005-2"/>
    <s v="7월잔금,8월일부 매출대금 회수"/>
    <x v="1"/>
    <x v="3680"/>
  </r>
  <r>
    <x v="83"/>
    <x v="83"/>
    <s v="(주)오디쎄미"/>
    <d v="2023-12-15T00:00:00"/>
    <s v="20231215-6005-3"/>
    <s v="OHT0506P 외"/>
    <x v="5469"/>
    <x v="0"/>
  </r>
  <r>
    <x v="83"/>
    <x v="83"/>
    <s v="(주)서브원"/>
    <d v="2023-12-15T00:00:00"/>
    <s v="20231215-6011-3"/>
    <s v="OL44GLF-1CH 외"/>
    <x v="1640"/>
    <x v="0"/>
  </r>
  <r>
    <x v="83"/>
    <x v="83"/>
    <s v="RAYTRONJAPAN"/>
    <d v="2023-12-17T00:00:00"/>
    <s v="20231217-6001-3"/>
    <s v="SU7500CSP"/>
    <x v="5470"/>
    <x v="0"/>
  </r>
  <r>
    <x v="83"/>
    <x v="83"/>
    <s v="NATEC Corporation"/>
    <d v="2023-12-17T00:00:00"/>
    <s v="20231217-6002-3"/>
    <s v="OL94MLF"/>
    <x v="5471"/>
    <x v="0"/>
  </r>
  <r>
    <x v="83"/>
    <x v="83"/>
    <s v="RAYTRONJAPAN"/>
    <d v="2023-12-18T00:00:00"/>
    <s v="20231218-7024-2"/>
    <s v="8월잔금,9월일부 매출대금 회수"/>
    <x v="1"/>
    <x v="3681"/>
  </r>
  <r>
    <x v="83"/>
    <x v="83"/>
    <s v="SUNNY OPTICS(ZHONGSHAN) CO., L"/>
    <d v="2023-12-19T00:00:00"/>
    <s v="20231219-6002-3"/>
    <s v="P6036A-919"/>
    <x v="5472"/>
    <x v="0"/>
  </r>
  <r>
    <x v="83"/>
    <x v="83"/>
    <s v="CASCO(SUZHOU CHINA)"/>
    <d v="2023-12-21T00:00:00"/>
    <s v="20231221-6002-3"/>
    <s v="OP3216TF"/>
    <x v="5473"/>
    <x v="0"/>
  </r>
  <r>
    <x v="83"/>
    <x v="83"/>
    <s v="Trivo(TaiCang)Technologies Co.,Ltd"/>
    <d v="2023-12-21T00:00:00"/>
    <s v="20231221-6003-3"/>
    <s v="OP3216TF-N"/>
    <x v="5474"/>
    <x v="0"/>
  </r>
  <r>
    <x v="83"/>
    <x v="83"/>
    <s v="OMRON(SHANGHAI)CO.,LTD"/>
    <d v="2023-12-23T00:00:00"/>
    <s v="20231223-6002-3"/>
    <s v="OL85NLD-O"/>
    <x v="5475"/>
    <x v="0"/>
  </r>
  <r>
    <x v="83"/>
    <x v="83"/>
    <s v="RAYTRONJAPAN"/>
    <d v="2023-12-23T00:00:00"/>
    <s v="20231223-6003-3"/>
    <s v="SU7500CSP"/>
    <x v="5476"/>
    <x v="0"/>
  </r>
  <r>
    <x v="83"/>
    <x v="83"/>
    <s v="OMRON(SHANGHAI)CO.,LTD"/>
    <d v="2023-12-24T00:00:00"/>
    <s v="20231224-6001-3"/>
    <s v="ODL-0630WA"/>
    <x v="5477"/>
    <x v="0"/>
  </r>
  <r>
    <x v="83"/>
    <x v="83"/>
    <s v="CASCO(SUZHOU CHINA)"/>
    <d v="2023-12-25T00:00:00"/>
    <s v="20231225-6001-3"/>
    <s v="OP3216TF"/>
    <x v="5478"/>
    <x v="0"/>
  </r>
  <r>
    <x v="83"/>
    <x v="83"/>
    <s v="OMRON(SHANGHAI)CO.,LTD"/>
    <d v="2023-12-28T00:00:00"/>
    <s v="20231228-7016-2"/>
    <s v="9월일부,10월일부,11월일부 매출대금 회수"/>
    <x v="1"/>
    <x v="3682"/>
  </r>
  <r>
    <x v="83"/>
    <x v="83"/>
    <s v="갤럭시아디바이스 구미2공장"/>
    <d v="2023-12-28T00:00:00"/>
    <s v="20231228-7017-6"/>
    <s v="10/31일자 매출대금 회수"/>
    <x v="1"/>
    <x v="3683"/>
  </r>
  <r>
    <x v="83"/>
    <x v="83"/>
    <s v="(주)오디쎄미"/>
    <d v="2023-12-29T00:00:00"/>
    <s v="20231229-7001-2"/>
    <s v="9월분 매출대금 회수"/>
    <x v="1"/>
    <x v="3684"/>
  </r>
  <r>
    <x v="83"/>
    <x v="83"/>
    <s v="YOUNG OPTICS"/>
    <d v="2023-12-29T00:00:00"/>
    <s v="20231229-7002-2"/>
    <s v="9월,11월분 매출대금 회수"/>
    <x v="1"/>
    <x v="3685"/>
  </r>
  <r>
    <x v="83"/>
    <x v="83"/>
    <s v="OMRON(SHANGHAI)CO.,LTD"/>
    <d v="2023-12-29T00:00:00"/>
    <s v="20231229-7003-2"/>
    <s v="8월잔금,9월잔금,10월잔금,11월일부 매출대금 회수"/>
    <x v="1"/>
    <x v="3686"/>
  </r>
  <r>
    <x v="83"/>
    <x v="83"/>
    <s v="CASCO AUTOMOTIVE (TUNISIA)"/>
    <d v="2023-12-29T00:00:00"/>
    <s v="20231229-7004-2"/>
    <s v="9월분 매출대금 회수"/>
    <x v="1"/>
    <x v="3687"/>
  </r>
  <r>
    <x v="83"/>
    <x v="83"/>
    <s v="AMS-TAOS INTERNATIONAL"/>
    <d v="2023-12-29T00:00:00"/>
    <s v="20231229-7005-2"/>
    <s v="8월잔금,9월분 매출대금 회수"/>
    <x v="1"/>
    <x v="3688"/>
  </r>
  <r>
    <x v="83"/>
    <x v="83"/>
    <s v="CASCO(SUZHOU CHINA)"/>
    <d v="2023-12-29T00:00:00"/>
    <s v="20231229-7006-2"/>
    <s v="6월일부 매출대금 회수"/>
    <x v="1"/>
    <x v="3689"/>
  </r>
  <r>
    <x v="83"/>
    <x v="83"/>
    <s v="SUNNY OPTICS(ZHONGSHAN) CO., L"/>
    <d v="2023-12-29T00:00:00"/>
    <s v="20231229-7007-2"/>
    <s v="8월잔금,9월,10월일부 매출대금 회수"/>
    <x v="1"/>
    <x v="3690"/>
  </r>
  <r>
    <x v="83"/>
    <x v="83"/>
    <s v="NATEC Corporation"/>
    <d v="2023-12-29T00:00:00"/>
    <s v="20231229-7008-2"/>
    <s v="11월분 매출대금 회수"/>
    <x v="1"/>
    <x v="3691"/>
  </r>
  <r>
    <x v="83"/>
    <x v="83"/>
    <s v="샤프전자 한국지점"/>
    <d v="2023-12-29T00:00:00"/>
    <s v="20231229-7009-2"/>
    <s v="10월분 매출대금 회수"/>
    <x v="1"/>
    <x v="3692"/>
  </r>
  <r>
    <x v="83"/>
    <x v="83"/>
    <s v="Nanjing Evergreen trade co ltd"/>
    <d v="2023-12-29T00:00:00"/>
    <s v="20231229-7010-2"/>
    <s v="9월,10월,11월분 매출대금 회수"/>
    <x v="1"/>
    <x v="3693"/>
  </r>
  <r>
    <x v="83"/>
    <x v="83"/>
    <s v="(주)서브원"/>
    <d v="2023-12-29T00:00:00"/>
    <s v="20231229-7015-2"/>
    <s v="12/15일자 매출대금 회수"/>
    <x v="1"/>
    <x v="3694"/>
  </r>
  <r>
    <x v="83"/>
    <x v="83"/>
    <s v="(주)서브원"/>
    <d v="2023-12-31T00:00:00"/>
    <s v="20231231-6011-3"/>
    <s v="OL44GLF-1CH"/>
    <x v="5479"/>
    <x v="0"/>
  </r>
  <r>
    <x v="83"/>
    <x v="83"/>
    <s v="갤럭시아디바이스 구미2공장"/>
    <d v="2023-12-31T00:00:00"/>
    <s v="20231231-6013-3"/>
    <s v="TR_OTD06KLA-1_SF 외"/>
    <x v="5480"/>
    <x v="0"/>
  </r>
  <r>
    <x v="83"/>
    <x v="83"/>
    <s v="(주)오디쎄미"/>
    <d v="2023-12-31T00:00:00"/>
    <s v="20231231-7027-2"/>
    <s v="4분기 외화환산평가"/>
    <x v="1"/>
    <x v="3695"/>
  </r>
  <r>
    <x v="83"/>
    <x v="83"/>
    <s v="CASCO(SUZHOU CHINA)"/>
    <d v="2023-12-31T00:00:00"/>
    <s v="20231231-7027-4"/>
    <s v="4분기 외화환산평가"/>
    <x v="1"/>
    <x v="3696"/>
  </r>
  <r>
    <x v="83"/>
    <x v="83"/>
    <s v="CASCO(SUZHOU CHINA)"/>
    <d v="2023-12-31T00:00:00"/>
    <s v="20231231-7027-5"/>
    <s v="4분기 외화환산평가"/>
    <x v="5481"/>
    <x v="0"/>
  </r>
  <r>
    <x v="83"/>
    <x v="83"/>
    <s v="CASCO AUTOMOTIVE (TUNISIA)"/>
    <d v="2023-12-31T00:00:00"/>
    <s v="20231231-7027-8"/>
    <s v="4분기 외화환산평가"/>
    <x v="1"/>
    <x v="3697"/>
  </r>
  <r>
    <x v="83"/>
    <x v="83"/>
    <s v="SUNNY OPTICS(ZHONGSHAN) CO., L"/>
    <d v="2023-12-31T00:00:00"/>
    <s v="20231231-7027-10"/>
    <s v="4분기 외화환산평가"/>
    <x v="1"/>
    <x v="3698"/>
  </r>
  <r>
    <x v="83"/>
    <x v="83"/>
    <s v="Trivo(TaiCang)Technologies Co.,Ltd"/>
    <d v="2023-12-31T00:00:00"/>
    <s v="20231231-7027-12"/>
    <s v="4분기 외화환산평가"/>
    <x v="1"/>
    <x v="3699"/>
  </r>
  <r>
    <x v="83"/>
    <x v="83"/>
    <s v="Union Optical technology Co., Ltd"/>
    <d v="2023-12-31T00:00:00"/>
    <s v="20231231-7027-14"/>
    <s v="4분기 외화환산평가"/>
    <x v="1"/>
    <x v="3700"/>
  </r>
  <r>
    <x v="83"/>
    <x v="83"/>
    <s v="Nanjing Evergreen trade co ltd"/>
    <d v="2023-12-31T00:00:00"/>
    <s v="20231231-7027-16"/>
    <s v="4분기 외화환산평가"/>
    <x v="1"/>
    <x v="3701"/>
  </r>
  <r>
    <x v="83"/>
    <x v="83"/>
    <s v="RAFAEL"/>
    <d v="2023-12-31T00:00:00"/>
    <s v="20231231-7027-18"/>
    <s v="4분기 외화환산평가"/>
    <x v="1"/>
    <x v="3702"/>
  </r>
  <r>
    <x v="83"/>
    <x v="83"/>
    <s v="RAFAEL"/>
    <d v="2023-12-31T00:00:00"/>
    <s v="20231231-7027-19"/>
    <s v="4분기 외화환산평가"/>
    <x v="5482"/>
    <x v="0"/>
  </r>
  <r>
    <x v="83"/>
    <x v="83"/>
    <s v="RAYVAL"/>
    <d v="2023-12-31T00:00:00"/>
    <s v="20231231-7027-22"/>
    <s v="4분기 외화환산평가"/>
    <x v="1"/>
    <x v="3703"/>
  </r>
  <r>
    <x v="83"/>
    <x v="83"/>
    <s v="ASIANTECH OPTIC CORP"/>
    <d v="2023-12-31T00:00:00"/>
    <s v="20231231-7027-24"/>
    <s v="4분기 외화환산평가"/>
    <x v="1"/>
    <x v="3704"/>
  </r>
  <r>
    <x v="83"/>
    <x v="83"/>
    <s v="Elbit Systems-EW an SIGINT Elisra Ltd."/>
    <d v="2023-12-31T00:00:00"/>
    <s v="20231231-7027-26"/>
    <s v="4분기 외화환산평가"/>
    <x v="1"/>
    <x v="3705"/>
  </r>
  <r>
    <x v="83"/>
    <x v="83"/>
    <s v="FUCHANCE ENTERPRIESE"/>
    <d v="2023-12-31T00:00:00"/>
    <s v="20231231-7027-28"/>
    <s v="4분기 외화환산평가"/>
    <x v="1"/>
    <x v="3706"/>
  </r>
  <r>
    <x v="83"/>
    <x v="83"/>
    <s v="달슨(Dahlson)"/>
    <d v="2023-12-31T00:00:00"/>
    <s v="20231231-7027-30"/>
    <s v="4분기 외화환산평가"/>
    <x v="1"/>
    <x v="3707"/>
  </r>
  <r>
    <x v="83"/>
    <x v="83"/>
    <s v="RAYTRONJAPAN"/>
    <d v="2023-12-31T00:00:00"/>
    <s v="20231231-7027-32"/>
    <s v="4분기 외화환산평가"/>
    <x v="1"/>
    <x v="3708"/>
  </r>
  <r>
    <x v="83"/>
    <x v="83"/>
    <s v="RAYTRONJAPAN"/>
    <d v="2023-12-31T00:00:00"/>
    <s v="20231231-7027-33"/>
    <s v="4분기 외화환산평가"/>
    <x v="5483"/>
    <x v="0"/>
  </r>
  <r>
    <x v="83"/>
    <x v="83"/>
    <s v="NATEC Corporation"/>
    <d v="2023-12-31T00:00:00"/>
    <s v="20231231-7027-35"/>
    <s v="4분기 외화환산평가"/>
    <x v="5484"/>
    <x v="0"/>
  </r>
  <r>
    <x v="83"/>
    <x v="83"/>
    <s v="OMRON(SHANGHAI)CO.,LTD"/>
    <d v="2023-12-31T00:00:00"/>
    <s v="20231231-7027-38"/>
    <s v="4분기 외화환산평가"/>
    <x v="1"/>
    <x v="3709"/>
  </r>
  <r>
    <x v="83"/>
    <x v="83"/>
    <s v="OMRON(SHANGHAI)CO.,LTD"/>
    <d v="2023-12-31T00:00:00"/>
    <s v="20231231-7027-39"/>
    <s v="4분기 외화환산평가"/>
    <x v="5485"/>
    <x v="0"/>
  </r>
  <r>
    <x v="84"/>
    <x v="84"/>
    <s v="주식회사 다이테크"/>
    <d v="2023-01-25T00:00:00"/>
    <s v="20230125-4005-1"/>
    <s v="SAW WAFER(TOP1401Y) 외"/>
    <x v="5486"/>
    <x v="0"/>
  </r>
  <r>
    <x v="84"/>
    <x v="84"/>
    <s v="금아전자"/>
    <d v="2023-01-25T00:00:00"/>
    <s v="20230125-4039-1"/>
    <s v="External-T-01(AL-CASE TYPE-B) 외"/>
    <x v="5487"/>
    <x v="0"/>
  </r>
  <r>
    <x v="84"/>
    <x v="84"/>
    <s v="(주)신화테크"/>
    <d v="2023-01-25T00:00:00"/>
    <s v="20230125-4043-3"/>
    <s v="CABLE(PM SENSOR)_주석도금 외"/>
    <x v="5488"/>
    <x v="0"/>
  </r>
  <r>
    <x v="84"/>
    <x v="84"/>
    <s v="주식회사 송백이엔에스"/>
    <d v="2023-01-26T00:00:00"/>
    <s v="20230126-4002-3"/>
    <s v="OL85NLD-O"/>
    <x v="5489"/>
    <x v="0"/>
  </r>
  <r>
    <x v="84"/>
    <x v="84"/>
    <s v="보인산전"/>
    <d v="2023-01-26T00:00:00"/>
    <s v="20230126-4004-5"/>
    <s v="CABLE(PM SENSOR)_주석도금-C0.13 외"/>
    <x v="52"/>
    <x v="0"/>
  </r>
  <r>
    <x v="84"/>
    <x v="84"/>
    <s v="(유)씨피전자"/>
    <d v="2023-01-26T00:00:00"/>
    <s v="20230126-4007-3"/>
    <s v="OPU13TLE 외"/>
    <x v="5490"/>
    <x v="0"/>
  </r>
  <r>
    <x v="84"/>
    <x v="84"/>
    <s v="외주조립처(박찬경)"/>
    <d v="2023-02-20T00:00:00"/>
    <s v="20230220-7002-1"/>
    <s v="인터럽터 외 조립"/>
    <x v="5491"/>
    <x v="0"/>
  </r>
  <r>
    <x v="84"/>
    <x v="84"/>
    <s v="외주조립처(이은희)"/>
    <d v="2023-02-20T00:00:00"/>
    <s v="20230220-7002-2"/>
    <s v="인터럽터 외 조립"/>
    <x v="5492"/>
    <x v="0"/>
  </r>
  <r>
    <x v="84"/>
    <x v="84"/>
    <s v="외주조립처(조민자)"/>
    <d v="2023-02-20T00:00:00"/>
    <s v="20230220-7002-3"/>
    <s v="인터럽터 외 조립"/>
    <x v="5493"/>
    <x v="0"/>
  </r>
  <r>
    <x v="84"/>
    <x v="84"/>
    <s v="외주조립처(박원호)"/>
    <d v="2023-02-20T00:00:00"/>
    <s v="20230220-7002-4"/>
    <s v="인터럽터 외 조립"/>
    <x v="5494"/>
    <x v="0"/>
  </r>
  <r>
    <x v="84"/>
    <x v="84"/>
    <s v="주식회사 다이테크"/>
    <d v="2023-02-24T00:00:00"/>
    <s v="20230224-4004-1"/>
    <s v="OP20M2-3 외"/>
    <x v="5495"/>
    <x v="0"/>
  </r>
  <r>
    <x v="84"/>
    <x v="84"/>
    <s v="금아전자"/>
    <d v="2023-02-25T00:00:00"/>
    <s v="20230225-4005-1"/>
    <s v="EXTENSION-TX/RX-01 외"/>
    <x v="3130"/>
    <x v="0"/>
  </r>
  <r>
    <x v="84"/>
    <x v="84"/>
    <s v="(주)신화테크"/>
    <d v="2023-02-25T00:00:00"/>
    <s v="20230225-4013-1"/>
    <s v="CABLE(PM SENSOR)_주석도금 외"/>
    <x v="5496"/>
    <x v="0"/>
  </r>
  <r>
    <x v="84"/>
    <x v="84"/>
    <s v="보인산전"/>
    <d v="2023-02-27T00:00:00"/>
    <s v="20230227-4003-1"/>
    <s v="CABLE가공(2.5-3P-2)ROHS 외"/>
    <x v="5497"/>
    <x v="0"/>
  </r>
  <r>
    <x v="84"/>
    <x v="84"/>
    <s v="디에스티반도체"/>
    <d v="2023-02-27T00:00:00"/>
    <s v="20230227-4007-1"/>
    <s v="SAW WAFER(SU7500) 외"/>
    <x v="5498"/>
    <x v="0"/>
  </r>
  <r>
    <x v="84"/>
    <x v="84"/>
    <s v="주식회사 송백이엔에스"/>
    <d v="2023-02-27T00:00:00"/>
    <s v="20230227-4013-3"/>
    <s v="OL85NLD-O 외"/>
    <x v="5499"/>
    <x v="0"/>
  </r>
  <r>
    <x v="84"/>
    <x v="84"/>
    <s v="(유)씨피전자"/>
    <d v="2023-02-27T00:00:00"/>
    <s v="20230227-4014-1"/>
    <s v="603850000302-V2 외"/>
    <x v="5500"/>
    <x v="0"/>
  </r>
  <r>
    <x v="84"/>
    <x v="84"/>
    <s v="외주조립처(박찬경)"/>
    <d v="2023-03-20T00:00:00"/>
    <s v="20230320-7002-1"/>
    <s v="인터럽터 외 조립"/>
    <x v="5501"/>
    <x v="0"/>
  </r>
  <r>
    <x v="84"/>
    <x v="84"/>
    <s v="외주조립처(이은희)"/>
    <d v="2023-03-20T00:00:00"/>
    <s v="20230320-7002-2"/>
    <s v="인터럽터 외 조립"/>
    <x v="5502"/>
    <x v="0"/>
  </r>
  <r>
    <x v="84"/>
    <x v="84"/>
    <s v="외주조립처(조민자)"/>
    <d v="2023-03-20T00:00:00"/>
    <s v="20230320-7002-3"/>
    <s v="인터럽터 외 조립"/>
    <x v="5503"/>
    <x v="0"/>
  </r>
  <r>
    <x v="84"/>
    <x v="84"/>
    <s v="외주조립처(박원호)"/>
    <d v="2023-03-20T00:00:00"/>
    <s v="20230320-7002-4"/>
    <s v="인터럽터 외 조립"/>
    <x v="5504"/>
    <x v="0"/>
  </r>
  <r>
    <x v="84"/>
    <x v="84"/>
    <s v="보인산전"/>
    <d v="2023-03-24T00:00:00"/>
    <s v="20230324-4005-1"/>
    <s v="CABLE(PM SENSOR)_주석도금-C0.13 외"/>
    <x v="362"/>
    <x v="0"/>
  </r>
  <r>
    <x v="84"/>
    <x v="84"/>
    <s v="금아전자"/>
    <d v="2023-03-25T00:00:00"/>
    <s v="20230325-4040-1"/>
    <s v="CABLE(POWER-02) 외"/>
    <x v="5505"/>
    <x v="0"/>
  </r>
  <r>
    <x v="84"/>
    <x v="84"/>
    <s v="디에스티반도체"/>
    <d v="2023-03-27T00:00:00"/>
    <s v="20230327-4004-1"/>
    <s v="SAW WAFER(SU7500) 외"/>
    <x v="5506"/>
    <x v="0"/>
  </r>
  <r>
    <x v="84"/>
    <x v="84"/>
    <s v="주식회사 다이테크"/>
    <d v="2023-03-27T00:00:00"/>
    <s v="20230327-4006-1"/>
    <s v="OL660/940HM2-3(S) 외"/>
    <x v="5507"/>
    <x v="0"/>
  </r>
  <r>
    <x v="84"/>
    <x v="84"/>
    <s v="(유)씨피전자"/>
    <d v="2023-03-28T00:00:00"/>
    <s v="20230328-4001-3"/>
    <s v="OPU13TLE 외"/>
    <x v="5508"/>
    <x v="0"/>
  </r>
  <r>
    <x v="84"/>
    <x v="84"/>
    <s v="외주조립처(박찬경)"/>
    <d v="2023-04-20T00:00:00"/>
    <s v="20230420-7002-1"/>
    <s v="인터럽터 외 조립"/>
    <x v="5509"/>
    <x v="0"/>
  </r>
  <r>
    <x v="84"/>
    <x v="84"/>
    <s v="외주조립처(이은희)"/>
    <d v="2023-04-20T00:00:00"/>
    <s v="20230420-7002-2"/>
    <s v="인터럽터 외 조립"/>
    <x v="5510"/>
    <x v="0"/>
  </r>
  <r>
    <x v="84"/>
    <x v="84"/>
    <s v="외주조립처(조민자)"/>
    <d v="2023-04-20T00:00:00"/>
    <s v="20230420-7002-3"/>
    <s v="인터럽터 외 조립"/>
    <x v="5511"/>
    <x v="0"/>
  </r>
  <r>
    <x v="84"/>
    <x v="84"/>
    <s v="외주조립처(박원호)"/>
    <d v="2023-04-20T00:00:00"/>
    <s v="20230420-7002-4"/>
    <s v="인터럽터 외 조립"/>
    <x v="5512"/>
    <x v="0"/>
  </r>
  <r>
    <x v="84"/>
    <x v="84"/>
    <s v="주식회사 송백이엔에스"/>
    <d v="2023-04-25T00:00:00"/>
    <s v="20230425-4009-3"/>
    <s v="OL85NLD-O 외"/>
    <x v="4232"/>
    <x v="0"/>
  </r>
  <r>
    <x v="84"/>
    <x v="84"/>
    <s v="보인산전"/>
    <d v="2023-04-25T00:00:00"/>
    <s v="20230425-4029-3"/>
    <s v="CABLE(PM SENSOR)_주석도금-C0.13 외"/>
    <x v="5513"/>
    <x v="0"/>
  </r>
  <r>
    <x v="84"/>
    <x v="84"/>
    <s v="(주)신화테크"/>
    <d v="2023-04-25T00:00:00"/>
    <s v="20230425-4033-3"/>
    <s v="CABLE(PM SENSOR)_주석도금"/>
    <x v="5514"/>
    <x v="0"/>
  </r>
  <r>
    <x v="84"/>
    <x v="84"/>
    <s v="디에스티반도체"/>
    <d v="2023-04-25T00:00:00"/>
    <s v="20230425-4063-1"/>
    <s v="SAW WAFER(SU7500) 외"/>
    <x v="5515"/>
    <x v="0"/>
  </r>
  <r>
    <x v="84"/>
    <x v="84"/>
    <s v="금아전자"/>
    <d v="2023-04-25T00:00:00"/>
    <s v="20230425-4070-1"/>
    <s v="CABLE(External-R-01) 외"/>
    <x v="5516"/>
    <x v="0"/>
  </r>
  <r>
    <x v="84"/>
    <x v="84"/>
    <s v="(유)씨피전자"/>
    <d v="2023-04-26T00:00:00"/>
    <s v="20230426-4003-1"/>
    <s v="503830018000-V1 외"/>
    <x v="5517"/>
    <x v="0"/>
  </r>
  <r>
    <x v="84"/>
    <x v="84"/>
    <s v="주식회사 다이테크"/>
    <d v="2023-04-26T00:00:00"/>
    <s v="20230426-4008-1"/>
    <s v="SAW WAFER(TOP1401Y) 외"/>
    <x v="5518"/>
    <x v="0"/>
  </r>
  <r>
    <x v="84"/>
    <x v="84"/>
    <s v="외주조립처(박찬경)"/>
    <d v="2023-05-22T00:00:00"/>
    <s v="20230522-7001-1"/>
    <s v="인터럽터 외 조립"/>
    <x v="5519"/>
    <x v="0"/>
  </r>
  <r>
    <x v="84"/>
    <x v="84"/>
    <s v="외주조립처(이은희)"/>
    <d v="2023-05-22T00:00:00"/>
    <s v="20230522-7001-2"/>
    <s v="인터럽터 외 조립"/>
    <x v="5520"/>
    <x v="0"/>
  </r>
  <r>
    <x v="84"/>
    <x v="84"/>
    <s v="보인산전"/>
    <d v="2023-05-25T00:00:00"/>
    <s v="20230525-4002-1"/>
    <s v="20117WS-02 도색"/>
    <x v="1668"/>
    <x v="0"/>
  </r>
  <r>
    <x v="84"/>
    <x v="84"/>
    <s v="(주)미르시스템"/>
    <d v="2023-05-25T00:00:00"/>
    <s v="20230525-4030-1"/>
    <s v="DPC B/D_SMT 외"/>
    <x v="5521"/>
    <x v="0"/>
  </r>
  <r>
    <x v="84"/>
    <x v="84"/>
    <s v="디에스티반도체"/>
    <d v="2023-05-25T00:00:00"/>
    <s v="20230525-4038-1"/>
    <s v="SAW WAFER(SU7500) 외"/>
    <x v="5522"/>
    <x v="0"/>
  </r>
  <r>
    <x v="84"/>
    <x v="84"/>
    <s v="주식회사 송백이엔에스"/>
    <d v="2023-05-25T00:00:00"/>
    <s v="20230525-4040-3"/>
    <s v="NLI51O10-87B 외"/>
    <x v="3860"/>
    <x v="0"/>
  </r>
  <r>
    <x v="84"/>
    <x v="84"/>
    <s v="금아전자"/>
    <d v="2023-05-25T00:00:00"/>
    <s v="20230525-4069-1"/>
    <s v="EXTENSION-TX/RX-01(8000) 외"/>
    <x v="5523"/>
    <x v="0"/>
  </r>
  <r>
    <x v="84"/>
    <x v="84"/>
    <s v="주식회사 다이테크"/>
    <d v="2023-05-26T00:00:00"/>
    <s v="20230526-4003-1"/>
    <s v="SAW WAFER(TOP1401Y) 외"/>
    <x v="5524"/>
    <x v="0"/>
  </r>
  <r>
    <x v="84"/>
    <x v="84"/>
    <s v="(유)씨피전자"/>
    <d v="2023-05-26T00:00:00"/>
    <s v="20230526-4005-3"/>
    <s v="OPU13TLE 외"/>
    <x v="5525"/>
    <x v="0"/>
  </r>
  <r>
    <x v="84"/>
    <x v="84"/>
    <s v="유니레즈(주)"/>
    <d v="2023-05-30T00:00:00"/>
    <s v="20230530-4001-1"/>
    <s v="CHIP-LED(SIR-11GWO-A)"/>
    <x v="5526"/>
    <x v="0"/>
  </r>
  <r>
    <x v="84"/>
    <x v="84"/>
    <s v="외주조립처(이은희)"/>
    <d v="2023-06-19T00:00:00"/>
    <s v="20230619-7023-1"/>
    <s v="인터럽터 외 조립"/>
    <x v="5527"/>
    <x v="0"/>
  </r>
  <r>
    <x v="84"/>
    <x v="84"/>
    <s v="보인산전"/>
    <d v="2023-06-25T00:00:00"/>
    <s v="20230625-4005-1"/>
    <s v="CABLE(PM SENSOR)_주석도금-C0.10 외"/>
    <x v="5528"/>
    <x v="0"/>
  </r>
  <r>
    <x v="84"/>
    <x v="84"/>
    <s v="주식회사 송백이엔에스"/>
    <d v="2023-06-25T00:00:00"/>
    <s v="20230625-4023-3"/>
    <s v="OL87NLD-R4SL"/>
    <x v="3688"/>
    <x v="0"/>
  </r>
  <r>
    <x v="84"/>
    <x v="84"/>
    <s v="주식회사 다이테크"/>
    <d v="2023-06-26T00:00:00"/>
    <s v="20230626-4006-1"/>
    <s v="SAW WAFER(TOP1401Y) 외"/>
    <x v="5529"/>
    <x v="0"/>
  </r>
  <r>
    <x v="84"/>
    <x v="84"/>
    <s v="(유)씨피전자"/>
    <d v="2023-06-26T00:00:00"/>
    <s v="20230626-4018-3"/>
    <s v="OPU13TLE 외"/>
    <x v="5530"/>
    <x v="0"/>
  </r>
  <r>
    <x v="84"/>
    <x v="84"/>
    <s v="디에스티반도체"/>
    <d v="2023-06-26T00:00:00"/>
    <s v="20230626-4019-1"/>
    <s v="SAW WAFER(SU7500) 외"/>
    <x v="5515"/>
    <x v="0"/>
  </r>
  <r>
    <x v="84"/>
    <x v="84"/>
    <s v="외주조립처(이은희)"/>
    <d v="2023-07-21T00:00:00"/>
    <s v="20230721-7002-1"/>
    <s v="인터럽터 외 조립"/>
    <x v="5531"/>
    <x v="0"/>
  </r>
  <r>
    <x v="84"/>
    <x v="84"/>
    <s v="외주조립처(박원호)"/>
    <d v="2023-07-21T00:00:00"/>
    <s v="20230721-7002-2"/>
    <s v="인터럽터 외 조립"/>
    <x v="1652"/>
    <x v="0"/>
  </r>
  <r>
    <x v="84"/>
    <x v="84"/>
    <s v="금아전자"/>
    <d v="2023-07-25T00:00:00"/>
    <s v="20230725-4014-1"/>
    <s v="External-T-01(AL-CASE TYPE-B) 외"/>
    <x v="5532"/>
    <x v="0"/>
  </r>
  <r>
    <x v="84"/>
    <x v="84"/>
    <s v="보인산전"/>
    <d v="2023-07-25T00:00:00"/>
    <s v="20230725-4017-1"/>
    <s v="20117WS-02 도색 외"/>
    <x v="5533"/>
    <x v="0"/>
  </r>
  <r>
    <x v="84"/>
    <x v="84"/>
    <s v="(유)씨피전자"/>
    <d v="2023-07-26T00:00:00"/>
    <s v="20230726-4002-1"/>
    <s v="203840007001-P1 외"/>
    <x v="5534"/>
    <x v="0"/>
  </r>
  <r>
    <x v="84"/>
    <x v="84"/>
    <s v="주식회사 다이테크"/>
    <d v="2023-07-26T00:00:00"/>
    <s v="20230726-4003-1"/>
    <s v="OP30TMF-2 외"/>
    <x v="5535"/>
    <x v="0"/>
  </r>
  <r>
    <x v="84"/>
    <x v="84"/>
    <s v="주식회사 송백이엔에스"/>
    <d v="2023-07-26T00:00:00"/>
    <s v="20230726-4005-3"/>
    <s v="OL85NLD-O"/>
    <x v="4232"/>
    <x v="0"/>
  </r>
  <r>
    <x v="84"/>
    <x v="84"/>
    <s v="디에스티반도체"/>
    <d v="2023-07-26T00:00:00"/>
    <s v="20230726-4009-1"/>
    <s v="SAW WAFER(SU7500) 외"/>
    <x v="5536"/>
    <x v="0"/>
  </r>
  <r>
    <x v="84"/>
    <x v="84"/>
    <s v="외주조립처(이은희)"/>
    <d v="2023-08-22T00:00:00"/>
    <s v="20230822-7008-1"/>
    <s v="인터럽터 외 조립"/>
    <x v="5537"/>
    <x v="0"/>
  </r>
  <r>
    <x v="84"/>
    <x v="84"/>
    <s v="주식회사 다이테크"/>
    <d v="2023-08-25T00:00:00"/>
    <s v="20230825-4001-1"/>
    <s v="SAW FILTER(OGR/OMD) 외"/>
    <x v="5538"/>
    <x v="0"/>
  </r>
  <r>
    <x v="84"/>
    <x v="84"/>
    <s v="금아전자"/>
    <d v="2023-08-25T00:00:00"/>
    <s v="20230825-4065-1"/>
    <s v="CABLE(POWER-02) 외"/>
    <x v="5539"/>
    <x v="0"/>
  </r>
  <r>
    <x v="84"/>
    <x v="84"/>
    <s v="(유)씨피전자"/>
    <d v="2023-08-28T00:00:00"/>
    <s v="20230828-4002-1"/>
    <s v="603850000302-V2 외"/>
    <x v="5540"/>
    <x v="0"/>
  </r>
  <r>
    <x v="84"/>
    <x v="84"/>
    <s v="외주조립처(이은희)"/>
    <d v="2023-09-21T00:00:00"/>
    <s v="20230921-7007-1"/>
    <s v="인터럽터 외 조립"/>
    <x v="74"/>
    <x v="0"/>
  </r>
  <r>
    <x v="84"/>
    <x v="84"/>
    <s v="보인산전"/>
    <d v="2023-09-25T00:00:00"/>
    <s v="20230925-4044-1"/>
    <s v="CABLE(PM SENSOR)_주석도금-C0.10 외"/>
    <x v="5541"/>
    <x v="0"/>
  </r>
  <r>
    <x v="84"/>
    <x v="84"/>
    <s v="디에스티반도체"/>
    <d v="2023-09-25T00:00:00"/>
    <s v="20230925-4053-1"/>
    <s v="SAW WAFER(SU7500) 외"/>
    <x v="5522"/>
    <x v="0"/>
  </r>
  <r>
    <x v="84"/>
    <x v="84"/>
    <s v="금아전자"/>
    <d v="2023-09-25T00:00:00"/>
    <s v="20230925-4067-1"/>
    <s v="EXTENSION-TX/RX-01 외"/>
    <x v="5542"/>
    <x v="0"/>
  </r>
  <r>
    <x v="84"/>
    <x v="84"/>
    <s v="주식회사 송백이엔에스"/>
    <d v="2023-09-26T00:00:00"/>
    <s v="20230926-4001-1"/>
    <s v="OL85NLD-O 외"/>
    <x v="5543"/>
    <x v="0"/>
  </r>
  <r>
    <x v="84"/>
    <x v="84"/>
    <s v="주식회사 다이테크"/>
    <d v="2023-09-26T00:00:00"/>
    <s v="20230926-4004-1"/>
    <s v="SAW GLASS(OHT0506P)"/>
    <x v="1945"/>
    <x v="0"/>
  </r>
  <r>
    <x v="84"/>
    <x v="84"/>
    <s v="(유)씨피전자"/>
    <d v="2023-09-26T00:00:00"/>
    <s v="20230926-4007-3"/>
    <s v="OPU13TLE 외"/>
    <x v="5544"/>
    <x v="0"/>
  </r>
  <r>
    <x v="84"/>
    <x v="84"/>
    <s v="보인산전"/>
    <d v="2023-10-25T00:00:00"/>
    <s v="20231025-4004-1"/>
    <s v="CABLE가공(2.5-3P-110)ROHS 외"/>
    <x v="5545"/>
    <x v="0"/>
  </r>
  <r>
    <x v="84"/>
    <x v="84"/>
    <s v="유니레즈(주)"/>
    <d v="2023-10-25T00:00:00"/>
    <s v="20231025-4059-3"/>
    <s v="OL415NFF"/>
    <x v="5546"/>
    <x v="0"/>
  </r>
  <r>
    <x v="84"/>
    <x v="84"/>
    <s v="주식회사 다이테크"/>
    <d v="2023-10-26T00:00:00"/>
    <s v="20231026-4003-1"/>
    <s v="SAW FILTER(OGR/OMD) 외"/>
    <x v="5547"/>
    <x v="0"/>
  </r>
  <r>
    <x v="84"/>
    <x v="84"/>
    <s v="(유)씨피전자"/>
    <d v="2023-10-26T00:00:00"/>
    <s v="20231026-4005-1"/>
    <s v="503830018000-V1 외"/>
    <x v="5548"/>
    <x v="0"/>
  </r>
  <r>
    <x v="84"/>
    <x v="84"/>
    <s v="디에스티반도체"/>
    <d v="2023-11-24T00:00:00"/>
    <s v="20231124-4003-1"/>
    <s v="SAW WAFER(SU7500) 외"/>
    <x v="5549"/>
    <x v="0"/>
  </r>
  <r>
    <x v="84"/>
    <x v="84"/>
    <s v="금아전자"/>
    <d v="2023-11-25T00:00:00"/>
    <s v="20231125-4040-1"/>
    <s v="CABLE(2464*AWG24*4P)-2.5M 외"/>
    <x v="5550"/>
    <x v="0"/>
  </r>
  <r>
    <x v="84"/>
    <x v="84"/>
    <s v="보인산전"/>
    <d v="2023-11-27T00:00:00"/>
    <s v="20231127-4001-1"/>
    <s v="CABLE(PM SENSOR)_주석도금-C0.10 외"/>
    <x v="5551"/>
    <x v="0"/>
  </r>
  <r>
    <x v="84"/>
    <x v="84"/>
    <s v="(유)씨피전자"/>
    <d v="2023-11-27T00:00:00"/>
    <s v="20231127-4005-3"/>
    <s v="OTD06TMLE 외"/>
    <x v="5552"/>
    <x v="0"/>
  </r>
  <r>
    <x v="84"/>
    <x v="84"/>
    <s v="주식회사 송백이엔에스"/>
    <d v="2023-11-27T00:00:00"/>
    <s v="20231127-4011-1"/>
    <s v="OL85NLD-O 외"/>
    <x v="5553"/>
    <x v="0"/>
  </r>
  <r>
    <x v="84"/>
    <x v="84"/>
    <s v="주식회사 다이테크"/>
    <d v="2023-11-28T00:00:00"/>
    <s v="20231128-4001-1"/>
    <s v="SAW GLASS(OHT0506P) 외"/>
    <x v="5554"/>
    <x v="0"/>
  </r>
  <r>
    <x v="84"/>
    <x v="84"/>
    <s v="금아전자"/>
    <d v="2023-12-25T00:00:00"/>
    <s v="20231225-4046-1"/>
    <s v="External-T-01(AL-CASE TYPE-B) 외"/>
    <x v="5555"/>
    <x v="0"/>
  </r>
  <r>
    <x v="84"/>
    <x v="84"/>
    <s v="보인산전"/>
    <d v="2023-12-26T00:00:00"/>
    <s v="20231226-4002-1"/>
    <s v="CABLE(28AWG*3C-110/주석도금)"/>
    <x v="3705"/>
    <x v="0"/>
  </r>
  <r>
    <x v="84"/>
    <x v="84"/>
    <s v="(유)씨피전자"/>
    <d v="2023-12-26T00:00:00"/>
    <s v="20231226-4007-1"/>
    <s v="603850000302-V2 외"/>
    <x v="5556"/>
    <x v="0"/>
  </r>
  <r>
    <x v="84"/>
    <x v="84"/>
    <s v="주식회사 다이테크"/>
    <d v="2023-12-26T00:00:00"/>
    <s v="20231226-4008-1"/>
    <s v="SAW FILTER(CERAMIC STEM) 외"/>
    <x v="5557"/>
    <x v="0"/>
  </r>
  <r>
    <x v="84"/>
    <x v="84"/>
    <s v="주식회사 송백이엔에스"/>
    <d v="2023-12-26T00:00:00"/>
    <s v="20231226-4009-1"/>
    <s v="OL85NLD-O"/>
    <x v="4232"/>
    <x v="0"/>
  </r>
  <r>
    <x v="84"/>
    <x v="84"/>
    <s v="디에스티반도체"/>
    <d v="2023-12-26T00:00:00"/>
    <s v="20231226-4013-1"/>
    <s v="SAW WAFER(SU7500) 외"/>
    <x v="5522"/>
    <x v="0"/>
  </r>
  <r>
    <x v="85"/>
    <x v="85"/>
    <s v="D&amp;M사업부"/>
    <d v="2023-02-20T00:00:00"/>
    <s v="20230220-7020-2"/>
    <s v="대표이사 베트남출장비(23.02.22~03.02)"/>
    <x v="1"/>
    <x v="3710"/>
  </r>
  <r>
    <x v="85"/>
    <x v="85"/>
    <s v="관리부"/>
    <d v="2023-03-31T00:00:00"/>
    <s v="20230331-7059-9"/>
    <s v="1분기 외화 평가"/>
    <x v="5558"/>
    <x v="0"/>
  </r>
  <r>
    <x v="85"/>
    <x v="85"/>
    <s v="관리부"/>
    <d v="2023-04-01T00:00:00"/>
    <s v="20230401-7005-9"/>
    <s v="1분기 외화 평가 취소"/>
    <x v="5559"/>
    <x v="0"/>
  </r>
  <r>
    <x v="85"/>
    <x v="85"/>
    <s v="센서영업부"/>
    <d v="2023-06-19T00:00:00"/>
    <s v="20230619-7013-3"/>
    <s v="석봉래부장외2명 일본전시회참가 출장비 정산(5/29~6/3)"/>
    <x v="5560"/>
    <x v="0"/>
  </r>
  <r>
    <x v="85"/>
    <x v="85"/>
    <s v="센서영업부"/>
    <d v="2023-06-23T00:00:00"/>
    <s v="20230623-7001-3"/>
    <s v="설영한,강현석 독일 전시회 참가 출장비(6/25~7/2)"/>
    <x v="1"/>
    <x v="3711"/>
  </r>
  <r>
    <x v="85"/>
    <x v="85"/>
    <s v="관리부"/>
    <d v="2023-06-30T00:00:00"/>
    <s v="20230630-7070-8"/>
    <s v="2분기 외화 평가"/>
    <x v="5561"/>
    <x v="0"/>
  </r>
  <r>
    <x v="85"/>
    <x v="85"/>
    <s v="관리부"/>
    <d v="2023-06-30T00:00:00"/>
    <s v="20230630-7070-9"/>
    <s v="2분기 외화 평가"/>
    <x v="1"/>
    <x v="3712"/>
  </r>
  <r>
    <x v="85"/>
    <x v="85"/>
    <s v="관리부"/>
    <d v="2023-07-01T00:00:00"/>
    <s v="20230701-7004-8"/>
    <s v="2분기 외화 평가 취소"/>
    <x v="5562"/>
    <x v="0"/>
  </r>
  <r>
    <x v="85"/>
    <x v="85"/>
    <s v="관리부"/>
    <d v="2023-07-01T00:00:00"/>
    <s v="20230701-7004-9"/>
    <s v="2분기 외화 평가 취소"/>
    <x v="1"/>
    <x v="3713"/>
  </r>
  <r>
    <x v="85"/>
    <x v="85"/>
    <s v="센서영업부"/>
    <d v="2023-07-14T00:00:00"/>
    <s v="20230714-7001-5"/>
    <s v="석봉래부장외1명 중국출장비(7/17~18)"/>
    <x v="1"/>
    <x v="3714"/>
  </r>
  <r>
    <x v="85"/>
    <x v="85"/>
    <s v="센서영업부"/>
    <d v="2023-07-17T00:00:00"/>
    <s v="20230717-7002-5"/>
    <s v="강희석,강현석 중국출장비(7/18~20)"/>
    <x v="1"/>
    <x v="3715"/>
  </r>
  <r>
    <x v="85"/>
    <x v="85"/>
    <s v="센서영업부"/>
    <d v="2023-07-25T00:00:00"/>
    <s v="20230725-7030-3"/>
    <s v="강희석부장외1명 중국출장비 정산(7/18~20)"/>
    <x v="5563"/>
    <x v="0"/>
  </r>
  <r>
    <x v="85"/>
    <x v="85"/>
    <s v="센서영업부"/>
    <d v="2023-08-14T00:00:00"/>
    <s v="20230814-7001-3"/>
    <s v="석봉래부장외1명 중국출장비 정산(7/17~18)"/>
    <x v="5564"/>
    <x v="0"/>
  </r>
  <r>
    <x v="85"/>
    <x v="85"/>
    <s v="개발부"/>
    <d v="2023-08-31T00:00:00"/>
    <s v="20230831-7011-5"/>
    <s v="오동영부장 심천 전시회참관 출장비(9/5~8)"/>
    <x v="1"/>
    <x v="3716"/>
  </r>
  <r>
    <x v="85"/>
    <x v="85"/>
    <s v="개발부"/>
    <d v="2023-09-18T00:00:00"/>
    <s v="20230918-7001-2"/>
    <s v="오동영부장 심천 전시회참관 출장비 정산(9/5~8)"/>
    <x v="5565"/>
    <x v="0"/>
  </r>
  <r>
    <x v="85"/>
    <x v="85"/>
    <s v="관리부"/>
    <d v="2023-09-30T00:00:00"/>
    <s v="20230930-7026-8"/>
    <s v="3분기 외화 평가"/>
    <x v="5566"/>
    <x v="0"/>
  </r>
  <r>
    <x v="85"/>
    <x v="85"/>
    <s v="관리부"/>
    <d v="2023-09-30T00:00:00"/>
    <s v="20230930-7026-9"/>
    <s v="3분기 외화 평가"/>
    <x v="1"/>
    <x v="3717"/>
  </r>
  <r>
    <x v="85"/>
    <x v="85"/>
    <s v="관리부"/>
    <d v="2023-10-01T00:00:00"/>
    <s v="20231001-7004-8"/>
    <s v="3분기 외화 평가 취소"/>
    <x v="5567"/>
    <x v="0"/>
  </r>
  <r>
    <x v="85"/>
    <x v="85"/>
    <s v="관리부"/>
    <d v="2023-10-01T00:00:00"/>
    <s v="20231001-7004-9"/>
    <s v="3분기 외화 평가 취소"/>
    <x v="1"/>
    <x v="3718"/>
  </r>
  <r>
    <x v="85"/>
    <x v="85"/>
    <s v="D&amp;M사업부"/>
    <d v="2023-11-20T00:00:00"/>
    <s v="20231120-7001-3"/>
    <s v="소병훈전무외1명 중국출장비 정산(11/5~8)"/>
    <x v="5568"/>
    <x v="0"/>
  </r>
  <r>
    <x v="85"/>
    <x v="85"/>
    <s v="관리부"/>
    <d v="2023-12-31T00:00:00"/>
    <s v="20231231-7032-8"/>
    <s v="3분기 외화 평가"/>
    <x v="5569"/>
    <x v="0"/>
  </r>
  <r>
    <x v="85"/>
    <x v="85"/>
    <s v="관리부"/>
    <d v="2023-12-31T00:00:00"/>
    <s v="20231231-7032-9"/>
    <s v="3분기 외화 평가"/>
    <x v="1"/>
    <x v="3719"/>
  </r>
  <r>
    <x v="86"/>
    <x v="86"/>
    <s v="관리부"/>
    <d v="2023-01-01T00:00:00"/>
    <s v="20230101-7003-1"/>
    <s v="대체"/>
    <x v="5570"/>
    <x v="0"/>
  </r>
  <r>
    <x v="86"/>
    <x v="86"/>
    <s v="관리부"/>
    <d v="2023-01-01T00:00:00"/>
    <s v="20230101-7003-2"/>
    <s v="대체"/>
    <x v="5571"/>
    <x v="0"/>
  </r>
  <r>
    <x v="86"/>
    <x v="86"/>
    <s v="관리부"/>
    <d v="2023-01-01T00:00:00"/>
    <s v="20230101-7003-3"/>
    <s v="대체"/>
    <x v="5572"/>
    <x v="0"/>
  </r>
  <r>
    <x v="86"/>
    <x v="86"/>
    <s v="관리부"/>
    <d v="2023-01-01T00:00:00"/>
    <s v="20230101-7003-4"/>
    <s v="대체"/>
    <x v="5573"/>
    <x v="0"/>
  </r>
  <r>
    <x v="86"/>
    <x v="86"/>
    <s v="관리부"/>
    <d v="2023-01-01T00:00:00"/>
    <s v="20230101-7003-5"/>
    <s v="대체"/>
    <x v="5574"/>
    <x v="0"/>
  </r>
  <r>
    <x v="86"/>
    <x v="86"/>
    <s v="NIDEC Corporation"/>
    <d v="2023-01-02T00:00:00"/>
    <s v="20230102-7002-2"/>
    <s v="형광체 휠 모터 선결제"/>
    <x v="1"/>
    <x v="2410"/>
  </r>
  <r>
    <x v="86"/>
    <x v="86"/>
    <s v="NITRIDE SEMICONDUCTORS"/>
    <d v="2023-01-02T00:00:00"/>
    <s v="20230102-7003-2"/>
    <s v="CHIP(NS375C-2SAA) 외 선결제"/>
    <x v="1"/>
    <x v="3720"/>
  </r>
  <r>
    <x v="86"/>
    <x v="86"/>
    <s v="KONI INDUSTRIES LTD"/>
    <d v="2023-01-02T00:00:00"/>
    <s v="20230102-7004-2"/>
    <s v="CAP(AP7852A) 외 선결제"/>
    <x v="1"/>
    <x v="3721"/>
  </r>
  <r>
    <x v="86"/>
    <x v="86"/>
    <s v="한국닛또덴꼬(주)"/>
    <d v="2023-01-02T00:00:00"/>
    <s v="20230102-7007-2"/>
    <s v="EMC(NT8524H-11000) 선결제"/>
    <x v="1"/>
    <x v="3722"/>
  </r>
  <r>
    <x v="86"/>
    <x v="86"/>
    <s v="달슨(Dahlson)"/>
    <d v="2023-01-06T00:00:00"/>
    <s v="20230106-7004-2"/>
    <s v="11월분 매출대금 회수"/>
    <x v="5575"/>
    <x v="0"/>
  </r>
  <r>
    <x v="86"/>
    <x v="86"/>
    <s v="HK XINYUHANG ELECTRONIC"/>
    <d v="2023-01-10T00:00:00"/>
    <s v="20230110-7022-2"/>
    <s v="1월분 매입액 결제"/>
    <x v="1"/>
    <x v="2610"/>
  </r>
  <r>
    <x v="86"/>
    <x v="86"/>
    <s v="TAIWAN ASIA SEMICONDUCTOR CORPORATION"/>
    <d v="2023-01-10T00:00:00"/>
    <s v="20230110-7023-2"/>
    <s v="CHIP(ED-X14IRL-RS)외 선결제"/>
    <x v="1"/>
    <x v="3723"/>
  </r>
  <r>
    <x v="86"/>
    <x v="86"/>
    <s v="Epileds Technologies, Inc."/>
    <d v="2023-01-10T00:00:00"/>
    <s v="20230110-7024-2"/>
    <s v="CHIP(BN-E1414E-A3) 외 선결제"/>
    <x v="1"/>
    <x v="3724"/>
  </r>
  <r>
    <x v="86"/>
    <x v="86"/>
    <s v="TYNTEK CORPORATION"/>
    <d v="2023-01-10T00:00:00"/>
    <s v="20230110-7025-2"/>
    <s v="TK114IRS 수입시 선결제"/>
    <x v="1"/>
    <x v="3725"/>
  </r>
  <r>
    <x v="86"/>
    <x v="86"/>
    <s v="PELNOX"/>
    <d v="2023-01-10T00:00:00"/>
    <s v="20230110-7026-2"/>
    <s v="EPOXY(ME-540) 외 선결제"/>
    <x v="1"/>
    <x v="3726"/>
  </r>
  <r>
    <x v="86"/>
    <x v="86"/>
    <s v="NIDEC Corporation"/>
    <d v="2023-01-13T00:00:00"/>
    <s v="20230113-7002-2"/>
    <s v="형광체 휠 모터 선결제"/>
    <x v="1"/>
    <x v="3727"/>
  </r>
  <r>
    <x v="86"/>
    <x v="86"/>
    <s v="ASM Technology Singapore"/>
    <d v="2023-01-16T00:00:00"/>
    <s v="20230116-7001-2"/>
    <s v="WIRE BONDER 외 설비 선결제"/>
    <x v="1"/>
    <x v="3728"/>
  </r>
  <r>
    <x v="86"/>
    <x v="86"/>
    <s v="NICHIA CORPORATION"/>
    <d v="2023-01-16T00:00:00"/>
    <s v="20230116-7007-2"/>
    <s v="LED(NSHU591C) 선결제"/>
    <x v="1"/>
    <x v="3729"/>
  </r>
  <r>
    <x v="86"/>
    <x v="86"/>
    <s v="RAYTRONJAPAN"/>
    <d v="2023-01-16T00:00:00"/>
    <s v="20230116-7013-2"/>
    <s v="12월분 매입액 결제"/>
    <x v="1"/>
    <x v="3730"/>
  </r>
  <r>
    <x v="86"/>
    <x v="86"/>
    <s v="동화아이엔디(주)"/>
    <d v="2023-01-16T00:00:00"/>
    <s v="20230116-7014-2"/>
    <s v="12월분 매입액 결제"/>
    <x v="1"/>
    <x v="3731"/>
  </r>
  <r>
    <x v="86"/>
    <x v="86"/>
    <s v="Chuko Sansho Co.,Ltd"/>
    <d v="2023-01-16T00:00:00"/>
    <s v="20230116-7015-2"/>
    <s v="12월분 매입액 결제"/>
    <x v="1"/>
    <x v="3732"/>
  </r>
  <r>
    <x v="86"/>
    <x v="86"/>
    <s v="NATEC"/>
    <d v="2023-01-16T00:00:00"/>
    <s v="20230116-7016-2"/>
    <s v="12월분 매입액 결제"/>
    <x v="1"/>
    <x v="3733"/>
  </r>
  <r>
    <x v="86"/>
    <x v="86"/>
    <s v="전북은행 안골"/>
    <d v="2023-01-18T00:00:00"/>
    <s v="20230118-7002-2"/>
    <s v="외화예금(전북) -&gt; 보통예금(전북) 이체"/>
    <x v="1"/>
    <x v="3734"/>
  </r>
  <r>
    <x v="86"/>
    <x v="86"/>
    <s v="OMRON(SHANGHAI)CO.,LTD"/>
    <d v="2023-01-20T00:00:00"/>
    <s v="20230120-7009-1"/>
    <s v="10월잔금,11월잔금,12월일부 매출대금 회수"/>
    <x v="5576"/>
    <x v="0"/>
  </r>
  <r>
    <x v="86"/>
    <x v="86"/>
    <s v="RESONAC PHOTONICS Corporation"/>
    <d v="2023-01-25T00:00:00"/>
    <s v="20230125-7019-2"/>
    <s v="CHIP(R85-35GSE) 외 선결제"/>
    <x v="1"/>
    <x v="3735"/>
  </r>
  <r>
    <x v="86"/>
    <x v="86"/>
    <s v="EPISTAR"/>
    <d v="2023-01-25T00:00:00"/>
    <s v="20230125-7028-2"/>
    <s v="12월분 매입액 결제"/>
    <x v="1"/>
    <x v="3736"/>
  </r>
  <r>
    <x v="86"/>
    <x v="86"/>
    <s v="한국투자증권(주)"/>
    <d v="2023-01-25T00:00:00"/>
    <s v="20230125-7031-1"/>
    <s v="이자"/>
    <x v="5577"/>
    <x v="0"/>
  </r>
  <r>
    <x v="86"/>
    <x v="86"/>
    <s v="에이엘케이(ALK INC)"/>
    <d v="2023-01-31T00:00:00"/>
    <s v="20230131-7001-2"/>
    <s v="12월분 매입액 결제"/>
    <x v="1"/>
    <x v="3737"/>
  </r>
  <r>
    <x v="86"/>
    <x v="86"/>
    <s v="Epileds Technologies, Inc."/>
    <d v="2023-01-31T00:00:00"/>
    <s v="20230131-7014-2"/>
    <s v="CHIP(BN-E1414E-A3) 외 선결제"/>
    <x v="1"/>
    <x v="3738"/>
  </r>
  <r>
    <x v="86"/>
    <x v="86"/>
    <s v="(주)아이마켓코리아"/>
    <d v="2023-01-31T00:00:00"/>
    <s v="20230131-7026-1"/>
    <s v="11/30일자 매출대금 회수"/>
    <x v="5578"/>
    <x v="0"/>
  </r>
  <r>
    <x v="86"/>
    <x v="86"/>
    <s v="NATEC Corporation"/>
    <d v="2023-02-01T00:00:00"/>
    <s v="20230201-7002-1"/>
    <s v="12월분 매출대금 회수"/>
    <x v="5579"/>
    <x v="0"/>
  </r>
  <r>
    <x v="86"/>
    <x v="86"/>
    <s v="전북은행 안골"/>
    <d v="2023-02-07T00:00:00"/>
    <s v="20230207-7005-2"/>
    <s v="외화예금(전북) -&gt; 보통예금(전북) 이체"/>
    <x v="1"/>
    <x v="3739"/>
  </r>
  <r>
    <x v="86"/>
    <x v="86"/>
    <s v="전북은행 안골"/>
    <d v="2023-02-07T00:00:00"/>
    <s v="20230207-7007-3"/>
    <s v="외화예금(전북)-&gt;외화정기예금(전북) 이체"/>
    <x v="1"/>
    <x v="3740"/>
  </r>
  <r>
    <x v="86"/>
    <x v="86"/>
    <s v="SCHOTT GLASS MALAYSIA COMPONENTS SDN.BHD."/>
    <d v="2023-02-09T00:00:00"/>
    <s v="20230209-7002-2"/>
    <s v="세라믹 형광체 외 선결제"/>
    <x v="1"/>
    <x v="3741"/>
  </r>
  <r>
    <x v="86"/>
    <x v="86"/>
    <s v="TAIWAN ASIA SEMICONDUCTOR CORPORATION"/>
    <d v="2023-02-13T00:00:00"/>
    <s v="20230213-7002-2"/>
    <s v="CHIP(ED-X14IRL-RS)외 선결제"/>
    <x v="1"/>
    <x v="3742"/>
  </r>
  <r>
    <x v="86"/>
    <x v="86"/>
    <s v="RAYTRONJAPAN"/>
    <d v="2023-02-15T00:00:00"/>
    <s v="20230215-7002-2"/>
    <s v="1월분 매입액 결제"/>
    <x v="1"/>
    <x v="3743"/>
  </r>
  <r>
    <x v="86"/>
    <x v="86"/>
    <s v="동화아이엔디(주)"/>
    <d v="2023-02-15T00:00:00"/>
    <s v="20230215-7003-2"/>
    <s v="1월분 매입액 결제"/>
    <x v="1"/>
    <x v="3744"/>
  </r>
  <r>
    <x v="86"/>
    <x v="86"/>
    <s v="Chuko Sansho Co.,Ltd"/>
    <d v="2023-02-15T00:00:00"/>
    <s v="20230215-7004-2"/>
    <s v="1월분 매입액 결제"/>
    <x v="1"/>
    <x v="3745"/>
  </r>
  <r>
    <x v="86"/>
    <x v="86"/>
    <s v="NATEC"/>
    <d v="2023-02-15T00:00:00"/>
    <s v="20230215-7005-2"/>
    <s v="1월분 매입액 결제"/>
    <x v="1"/>
    <x v="3746"/>
  </r>
  <r>
    <x v="86"/>
    <x v="86"/>
    <s v="X-FAB Semiconductor Foundries"/>
    <d v="2023-02-15T00:00:00"/>
    <s v="20230215-7006-2"/>
    <s v="1월분 매입액 결제"/>
    <x v="1"/>
    <x v="3747"/>
  </r>
  <r>
    <x v="86"/>
    <x v="86"/>
    <s v="EPISTAR"/>
    <d v="2023-02-15T00:00:00"/>
    <s v="20230215-7007-2"/>
    <s v="1월분 매입액 결제"/>
    <x v="1"/>
    <x v="3748"/>
  </r>
  <r>
    <x v="86"/>
    <x v="86"/>
    <s v="달슨(Dahlson)"/>
    <d v="2023-02-17T00:00:00"/>
    <s v="20230217-7002-1"/>
    <s v="12월분 매출대금 회수"/>
    <x v="5580"/>
    <x v="0"/>
  </r>
  <r>
    <x v="86"/>
    <x v="86"/>
    <s v="한국닛또덴꼬(주)"/>
    <d v="2023-02-20T00:00:00"/>
    <s v="20230220-7006-2"/>
    <s v="EMC(NT8524H-11000) 선결제"/>
    <x v="1"/>
    <x v="3749"/>
  </r>
  <r>
    <x v="86"/>
    <x v="86"/>
    <s v="NICHIA CORPORATION"/>
    <d v="2023-02-20T00:00:00"/>
    <s v="20230220-7014-2"/>
    <s v="LED(NSHU591C) 선결제"/>
    <x v="1"/>
    <x v="3750"/>
  </r>
  <r>
    <x v="86"/>
    <x v="86"/>
    <s v="Nidec Copal Electronics Copora"/>
    <d v="2023-02-21T00:00:00"/>
    <s v="20230221-7001-1"/>
    <s v="1월분 매출대금 회수"/>
    <x v="5581"/>
    <x v="0"/>
  </r>
  <r>
    <x v="86"/>
    <x v="86"/>
    <s v="에이엘케이(ALK INC)"/>
    <d v="2023-02-28T00:00:00"/>
    <s v="20230228-7001-2"/>
    <s v="1월분 매입액 결제"/>
    <x v="1"/>
    <x v="3751"/>
  </r>
  <r>
    <x v="86"/>
    <x v="86"/>
    <s v="(주)아이마켓코리아"/>
    <d v="2023-02-28T00:00:00"/>
    <s v="20230228-7023-1"/>
    <s v="12/31일자 매출대금 회수"/>
    <x v="5582"/>
    <x v="0"/>
  </r>
  <r>
    <x v="86"/>
    <x v="86"/>
    <s v="OMRON(SHANGHAI)CO.,LTD"/>
    <d v="2023-02-28T00:00:00"/>
    <s v="20230228-7024-1"/>
    <s v="12월일부 매출대금 회수"/>
    <x v="5583"/>
    <x v="0"/>
  </r>
  <r>
    <x v="86"/>
    <x v="86"/>
    <s v="NATEC Corporation"/>
    <d v="2023-03-02T00:00:00"/>
    <s v="20230302-7006-1"/>
    <s v="1월분 매출대금 회수"/>
    <x v="5584"/>
    <x v="0"/>
  </r>
  <r>
    <x v="86"/>
    <x v="86"/>
    <s v="RESONAC PHOTONICS Corporation"/>
    <d v="2023-03-02T00:00:00"/>
    <s v="20230302-7008-2"/>
    <s v="CHIP(R85-35GSE) 외 선결제"/>
    <x v="1"/>
    <x v="3752"/>
  </r>
  <r>
    <x v="86"/>
    <x v="86"/>
    <s v="TYNTEK CORPORATION"/>
    <d v="2023-03-02T00:00:00"/>
    <s v="20230302-7009-2"/>
    <s v="TK114IRS 수입시 선결제"/>
    <x v="1"/>
    <x v="3725"/>
  </r>
  <r>
    <x v="86"/>
    <x v="86"/>
    <s v="Epileds Technologies, Inc."/>
    <d v="2023-03-02T00:00:00"/>
    <s v="20230302-7010-2"/>
    <s v="CHIP(BN-E1414E-A3) 외 선결제"/>
    <x v="1"/>
    <x v="3738"/>
  </r>
  <r>
    <x v="86"/>
    <x v="86"/>
    <s v="Tokyo Seimitsu Co.,Ltd."/>
    <d v="2023-03-06T00:00:00"/>
    <s v="20230306-7005-2"/>
    <s v="DICING M/C(SS20) 외 설비 선결제"/>
    <x v="1"/>
    <x v="3753"/>
  </r>
  <r>
    <x v="86"/>
    <x v="86"/>
    <s v="전북은행 안골"/>
    <d v="2023-03-07T00:00:00"/>
    <s v="20230307-7002-2"/>
    <s v="외화예금(전북) -&gt; 보통예금(전북) 이체"/>
    <x v="1"/>
    <x v="3754"/>
  </r>
  <r>
    <x v="86"/>
    <x v="86"/>
    <s v="달슨(Dahlson)"/>
    <d v="2023-03-13T00:00:00"/>
    <s v="20230313-7021-2"/>
    <s v="1월분 매출대금 회수"/>
    <x v="5585"/>
    <x v="0"/>
  </r>
  <r>
    <x v="86"/>
    <x v="86"/>
    <s v="RAYTRONJAPAN"/>
    <d v="2023-03-14T00:00:00"/>
    <s v="20230314-7004-1"/>
    <s v="11월잔금,12월일부 매출대금 회수"/>
    <x v="5586"/>
    <x v="0"/>
  </r>
  <r>
    <x v="86"/>
    <x v="86"/>
    <s v="RAYTRONJAPAN"/>
    <d v="2023-03-15T00:00:00"/>
    <s v="20230315-7001-2"/>
    <s v="2월분 매입액 결제"/>
    <x v="1"/>
    <x v="3755"/>
  </r>
  <r>
    <x v="86"/>
    <x v="86"/>
    <s v="Chuko Sansho Co.,Ltd"/>
    <d v="2023-03-15T00:00:00"/>
    <s v="20230315-7003-2"/>
    <s v="2월분 매입액 결제"/>
    <x v="1"/>
    <x v="3756"/>
  </r>
  <r>
    <x v="86"/>
    <x v="86"/>
    <s v="NEXTY Electronics"/>
    <d v="2023-03-15T00:00:00"/>
    <s v="20230315-7004-2"/>
    <s v="2월분 매입액 결제"/>
    <x v="1"/>
    <x v="3757"/>
  </r>
  <r>
    <x v="86"/>
    <x v="86"/>
    <s v="EPISTAR"/>
    <d v="2023-03-15T00:00:00"/>
    <s v="20230315-7005-2"/>
    <s v="2월분 매입액 결제"/>
    <x v="1"/>
    <x v="3758"/>
  </r>
  <r>
    <x v="86"/>
    <x v="86"/>
    <s v="동화아이엔디(주)"/>
    <d v="2023-03-16T00:00:00"/>
    <s v="20230316-7001-2"/>
    <s v="2월분 매입액 결제"/>
    <x v="1"/>
    <x v="3759"/>
  </r>
  <r>
    <x v="86"/>
    <x v="86"/>
    <s v="PELNOX"/>
    <d v="2023-03-20T00:00:00"/>
    <s v="20230320-7011-2"/>
    <s v="EPOXY(ME-540) 외 선결제"/>
    <x v="1"/>
    <x v="3760"/>
  </r>
  <r>
    <x v="86"/>
    <x v="86"/>
    <s v="전북은행 안골"/>
    <d v="2023-03-23T00:00:00"/>
    <s v="20230323-7004-2"/>
    <s v="외화예금(전북) -&gt; 보통예금(전북) 이체"/>
    <x v="1"/>
    <x v="3761"/>
  </r>
  <r>
    <x v="86"/>
    <x v="86"/>
    <s v="한국닛또덴꼬(주)"/>
    <d v="2023-03-27T00:00:00"/>
    <s v="20230327-7029-2"/>
    <s v="EMC(NT8524H-11000) 선결제"/>
    <x v="1"/>
    <x v="3762"/>
  </r>
  <r>
    <x v="86"/>
    <x v="86"/>
    <s v="전북은행 안골"/>
    <d v="2023-03-28T00:00:00"/>
    <s v="20230328-7002-2"/>
    <s v="외화예금(전북) -&gt; 보통예금(전북) 이체"/>
    <x v="1"/>
    <x v="3763"/>
  </r>
  <r>
    <x v="86"/>
    <x v="86"/>
    <s v="OMRON(SHANGHAI)CO.,LTD"/>
    <d v="2023-03-28T00:00:00"/>
    <s v="20230328-7006-1"/>
    <s v="12월잔금,1월,2월일부 매출대금 회수"/>
    <x v="5587"/>
    <x v="0"/>
  </r>
  <r>
    <x v="86"/>
    <x v="86"/>
    <s v="(주)아이마켓코리아"/>
    <d v="2023-03-28T00:00:00"/>
    <s v="20230328-7008-3"/>
    <s v="1/31일자 매출대금 회수"/>
    <x v="5588"/>
    <x v="0"/>
  </r>
  <r>
    <x v="86"/>
    <x v="86"/>
    <s v="에이엘케이(ALK INC)"/>
    <d v="2023-03-31T00:00:00"/>
    <s v="20230331-7001-2"/>
    <s v="2월분 매입액 결제"/>
    <x v="1"/>
    <x v="3764"/>
  </r>
  <r>
    <x v="86"/>
    <x v="86"/>
    <s v="관리부"/>
    <d v="2023-03-31T00:00:00"/>
    <s v="20230331-7059-1"/>
    <s v="1분기 외화예금 평가"/>
    <x v="5589"/>
    <x v="0"/>
  </r>
  <r>
    <x v="86"/>
    <x v="86"/>
    <s v="관리부"/>
    <d v="2023-03-31T00:00:00"/>
    <s v="20230331-7059-2"/>
    <s v="1분기 외화예금 평가"/>
    <x v="1"/>
    <x v="3765"/>
  </r>
  <r>
    <x v="86"/>
    <x v="86"/>
    <s v="관리부"/>
    <d v="2023-03-31T00:00:00"/>
    <s v="20230331-7059-3"/>
    <s v="1분기 외화예금 평가"/>
    <x v="1"/>
    <x v="3766"/>
  </r>
  <r>
    <x v="86"/>
    <x v="86"/>
    <s v="관리부"/>
    <d v="2023-03-31T00:00:00"/>
    <s v="20230331-7059-4"/>
    <s v="1분기 외화예금 평가"/>
    <x v="5590"/>
    <x v="0"/>
  </r>
  <r>
    <x v="86"/>
    <x v="86"/>
    <s v="관리부"/>
    <d v="2023-03-31T00:00:00"/>
    <s v="20230331-7059-5"/>
    <s v="1분기 외화예금 평가"/>
    <x v="5591"/>
    <x v="0"/>
  </r>
  <r>
    <x v="86"/>
    <x v="86"/>
    <s v="관리부"/>
    <d v="2023-03-31T00:00:00"/>
    <s v="20230331-7059-6"/>
    <s v="1분기 외화예금 평가"/>
    <x v="1"/>
    <x v="3767"/>
  </r>
  <r>
    <x v="86"/>
    <x v="86"/>
    <s v="관리부"/>
    <d v="2023-04-01T00:00:00"/>
    <s v="20230401-7005-1"/>
    <s v="1분기 외화예금 평가 취소"/>
    <x v="5592"/>
    <x v="0"/>
  </r>
  <r>
    <x v="86"/>
    <x v="86"/>
    <s v="관리부"/>
    <d v="2023-04-01T00:00:00"/>
    <s v="20230401-7005-2"/>
    <s v="1분기 외화예금 평가 취소"/>
    <x v="1"/>
    <x v="3768"/>
  </r>
  <r>
    <x v="86"/>
    <x v="86"/>
    <s v="관리부"/>
    <d v="2023-04-01T00:00:00"/>
    <s v="20230401-7005-3"/>
    <s v="1분기 외화예금 평가 취소"/>
    <x v="1"/>
    <x v="3769"/>
  </r>
  <r>
    <x v="86"/>
    <x v="86"/>
    <s v="관리부"/>
    <d v="2023-04-01T00:00:00"/>
    <s v="20230401-7005-4"/>
    <s v="1분기 외화예금 평가 취소"/>
    <x v="5593"/>
    <x v="0"/>
  </r>
  <r>
    <x v="86"/>
    <x v="86"/>
    <s v="관리부"/>
    <d v="2023-04-01T00:00:00"/>
    <s v="20230401-7005-5"/>
    <s v="1분기 외화예금 평가 취소"/>
    <x v="5594"/>
    <x v="0"/>
  </r>
  <r>
    <x v="86"/>
    <x v="86"/>
    <s v="관리부"/>
    <d v="2023-04-01T00:00:00"/>
    <s v="20230401-7005-6"/>
    <s v="1분기 외화예금 평가 취소"/>
    <x v="1"/>
    <x v="3770"/>
  </r>
  <r>
    <x v="86"/>
    <x v="86"/>
    <s v="SCHOTT GLASS MALAYSIA COMPONENTS SDN.BHD."/>
    <d v="2023-04-04T00:00:00"/>
    <s v="20230404-7006-2"/>
    <s v="세라믹 형광체 외 선결제"/>
    <x v="1"/>
    <x v="3741"/>
  </r>
  <r>
    <x v="86"/>
    <x v="86"/>
    <s v="JTB Communication Design, Inc."/>
    <d v="2023-04-10T00:00:00"/>
    <s v="20230410-7008-2"/>
    <s v="일본 종합 솔루션 전시회 참가시 부스이용료"/>
    <x v="1"/>
    <x v="3771"/>
  </r>
  <r>
    <x v="86"/>
    <x v="86"/>
    <s v="MURAYAMA INC."/>
    <d v="2023-04-10T00:00:00"/>
    <s v="20230410-7009-2"/>
    <s v="일본 종합 솔루션 전시회 참가시 부스설치비"/>
    <x v="1"/>
    <x v="3772"/>
  </r>
  <r>
    <x v="86"/>
    <x v="86"/>
    <s v="HIBINO MEDIA TECHNICAL CORPORATION"/>
    <d v="2023-04-10T00:00:00"/>
    <s v="20230410-7010-2"/>
    <s v="일본 종합 솔루션 전시회 참가시 모니터이용료"/>
    <x v="1"/>
    <x v="3773"/>
  </r>
  <r>
    <x v="86"/>
    <x v="86"/>
    <s v="전북은행 안골"/>
    <d v="2023-04-11T00:00:00"/>
    <s v="20230411-7009-2"/>
    <s v="외화예금(전북) -&gt; 보통예금(전북) 이체"/>
    <x v="1"/>
    <x v="3774"/>
  </r>
  <r>
    <x v="86"/>
    <x v="86"/>
    <s v="달슨(Dahlson)"/>
    <d v="2023-04-12T00:00:00"/>
    <s v="20230412-7001-2"/>
    <s v="2월분 매출대금 회수"/>
    <x v="5595"/>
    <x v="0"/>
  </r>
  <r>
    <x v="86"/>
    <x v="86"/>
    <s v="HK XINYUHANG ELECTRONIC"/>
    <d v="2023-04-18T00:00:00"/>
    <s v="20230418-7002-2"/>
    <s v="4월분 매입액 결제"/>
    <x v="1"/>
    <x v="3775"/>
  </r>
  <r>
    <x v="86"/>
    <x v="86"/>
    <s v="Tokyo Seimitsu Co.,Ltd."/>
    <d v="2023-04-18T00:00:00"/>
    <s v="20230418-7003-2"/>
    <s v="DICING M/C(SS20) 외 설비 잔금 결제"/>
    <x v="1"/>
    <x v="3776"/>
  </r>
  <r>
    <x v="86"/>
    <x v="86"/>
    <s v="NIDEC Corporation"/>
    <d v="2023-04-18T00:00:00"/>
    <s v="20230418-7004-2"/>
    <s v="형광체 휠 모터 선결제"/>
    <x v="1"/>
    <x v="3777"/>
  </r>
  <r>
    <x v="86"/>
    <x v="86"/>
    <s v="RAYTRONJAPAN"/>
    <d v="2023-04-18T00:00:00"/>
    <s v="20230418-7005-2"/>
    <s v="3월분 매입액 결제"/>
    <x v="1"/>
    <x v="3778"/>
  </r>
  <r>
    <x v="86"/>
    <x v="86"/>
    <s v="동화아이엔디(주)"/>
    <d v="2023-04-18T00:00:00"/>
    <s v="20230418-7006-2"/>
    <s v="3월분 매입액 결제"/>
    <x v="1"/>
    <x v="3779"/>
  </r>
  <r>
    <x v="86"/>
    <x v="86"/>
    <s v="Chuko Sansho Co.,Ltd"/>
    <d v="2023-04-18T00:00:00"/>
    <s v="20230418-7007-2"/>
    <s v="3월분 매입액 결제"/>
    <x v="1"/>
    <x v="3780"/>
  </r>
  <r>
    <x v="86"/>
    <x v="86"/>
    <s v="NATEC"/>
    <d v="2023-04-18T00:00:00"/>
    <s v="20230418-7008-2"/>
    <s v="3월분 매입액 결제"/>
    <x v="1"/>
    <x v="3781"/>
  </r>
  <r>
    <x v="86"/>
    <x v="86"/>
    <s v="NEXTY Electronics"/>
    <d v="2023-04-18T00:00:00"/>
    <s v="20230418-7009-2"/>
    <s v="3월분 매입액 결제"/>
    <x v="1"/>
    <x v="3782"/>
  </r>
  <r>
    <x v="86"/>
    <x v="86"/>
    <s v="EPISTAR"/>
    <d v="2023-04-18T00:00:00"/>
    <s v="20230418-7010-2"/>
    <s v="3월분 매입액 결제"/>
    <x v="1"/>
    <x v="3783"/>
  </r>
  <r>
    <x v="86"/>
    <x v="86"/>
    <s v="Air Tech International,INC."/>
    <d v="2023-04-18T00:00:00"/>
    <s v="20230418-7011-2"/>
    <s v="3월분 매입액 결제"/>
    <x v="1"/>
    <x v="3784"/>
  </r>
  <r>
    <x v="86"/>
    <x v="86"/>
    <s v="전북은행 안골"/>
    <d v="2023-04-18T00:00:00"/>
    <s v="20230418-7015-2"/>
    <s v="외화예금(전북) -&gt; 보통예금(전북) 이체"/>
    <x v="1"/>
    <x v="3785"/>
  </r>
  <r>
    <x v="86"/>
    <x v="86"/>
    <s v="DAIDO KOGYO CO., LTD"/>
    <d v="2023-04-24T00:00:00"/>
    <s v="20230424-7004-2"/>
    <s v="CHIP(MED7P5) 외 선결제"/>
    <x v="1"/>
    <x v="3786"/>
  </r>
  <r>
    <x v="86"/>
    <x v="86"/>
    <s v="(주)아이마켓코리아"/>
    <d v="2023-04-25T00:00:00"/>
    <s v="20230425-7026-1"/>
    <s v="2/28일자 매출대금 회수"/>
    <x v="5596"/>
    <x v="0"/>
  </r>
  <r>
    <x v="86"/>
    <x v="86"/>
    <s v="전북은행 안골"/>
    <d v="2023-04-25T00:00:00"/>
    <s v="20230425-7027-2"/>
    <s v="외화예금(전북) -&gt; 보통예금(전북) 이체"/>
    <x v="1"/>
    <x v="3787"/>
  </r>
  <r>
    <x v="86"/>
    <x v="86"/>
    <s v="OMRON(SHANGHAI)CO.,LTD"/>
    <d v="2023-04-26T00:00:00"/>
    <s v="20230426-7003-1"/>
    <s v="2월일부 매출대금 회수"/>
    <x v="5597"/>
    <x v="0"/>
  </r>
  <r>
    <x v="86"/>
    <x v="86"/>
    <s v="TAIWAN ASIA SEMICONDUCTOR CORPORATION"/>
    <d v="2023-05-02T00:00:00"/>
    <s v="20230502-7006-2"/>
    <s v="PD-30101U-B 외 선결제"/>
    <x v="1"/>
    <x v="3742"/>
  </r>
  <r>
    <x v="86"/>
    <x v="86"/>
    <s v="한국닛또덴꼬(주)"/>
    <d v="2023-05-02T00:00:00"/>
    <s v="20230502-7007-2"/>
    <s v="4월분 매입액 결제"/>
    <x v="1"/>
    <x v="3788"/>
  </r>
  <r>
    <x v="86"/>
    <x v="86"/>
    <s v="PELNOX"/>
    <d v="2023-05-02T00:00:00"/>
    <s v="20230502-7009-2"/>
    <s v="EPOXY(ME-540) 외 선결제"/>
    <x v="1"/>
    <x v="3789"/>
  </r>
  <r>
    <x v="86"/>
    <x v="86"/>
    <s v="NATEC Corporation"/>
    <d v="2023-05-02T00:00:00"/>
    <s v="20230502-7017-1"/>
    <s v="3월분 매출대금 회수"/>
    <x v="5598"/>
    <x v="0"/>
  </r>
  <r>
    <x v="86"/>
    <x v="86"/>
    <s v="전북은행 안골"/>
    <d v="2023-05-02T00:00:00"/>
    <s v="20230502-7022-2"/>
    <s v="외화예금(전북) -&gt; 보통예금(전북) 이체"/>
    <x v="1"/>
    <x v="3790"/>
  </r>
  <r>
    <x v="86"/>
    <x v="86"/>
    <s v="전북은행 안골"/>
    <d v="2023-05-04T00:00:00"/>
    <s v="20230504-7004-2"/>
    <s v="외화예금(전북) -&gt; 보통예금(전북) 이체"/>
    <x v="1"/>
    <x v="3791"/>
  </r>
  <r>
    <x v="86"/>
    <x v="86"/>
    <s v="달슨(Dahlson)"/>
    <d v="2023-05-08T00:00:00"/>
    <s v="20230508-7013-3"/>
    <s v="3월분 매출대금 회수"/>
    <x v="5599"/>
    <x v="0"/>
  </r>
  <r>
    <x v="86"/>
    <x v="86"/>
    <s v="전북은행 안골"/>
    <d v="2023-05-09T00:00:00"/>
    <s v="20230509-7003-2"/>
    <s v="외화예금(전북) -&gt; 보통예금(전북) 이체"/>
    <x v="1"/>
    <x v="3792"/>
  </r>
  <r>
    <x v="86"/>
    <x v="86"/>
    <s v="한국닛또덴꼬(주)"/>
    <d v="2023-05-15T00:00:00"/>
    <s v="20230515-7003-2"/>
    <s v="EMC(NT8524H-11000) 선결제"/>
    <x v="1"/>
    <x v="3793"/>
  </r>
  <r>
    <x v="86"/>
    <x v="86"/>
    <s v="RAYTRONJAPAN"/>
    <d v="2023-05-15T00:00:00"/>
    <s v="20230515-7010-2"/>
    <s v="4월분 매입액 결제"/>
    <x v="1"/>
    <x v="3794"/>
  </r>
  <r>
    <x v="86"/>
    <x v="86"/>
    <s v="동화아이엔디(주)"/>
    <d v="2023-05-15T00:00:00"/>
    <s v="20230515-7011-2"/>
    <s v="4월분 매입액 결제"/>
    <x v="1"/>
    <x v="3795"/>
  </r>
  <r>
    <x v="86"/>
    <x v="86"/>
    <s v="Chuko Sansho Co.,Ltd"/>
    <d v="2023-05-15T00:00:00"/>
    <s v="20230515-7012-2"/>
    <s v="4월분 매입액 결제"/>
    <x v="1"/>
    <x v="3796"/>
  </r>
  <r>
    <x v="86"/>
    <x v="86"/>
    <s v="RIKEI"/>
    <d v="2023-05-15T00:00:00"/>
    <s v="20230515-7013-2"/>
    <s v="4월분 매입액 결제"/>
    <x v="1"/>
    <x v="3797"/>
  </r>
  <r>
    <x v="86"/>
    <x v="86"/>
    <s v="NIDEC Corporation"/>
    <d v="2023-05-15T00:00:00"/>
    <s v="20230515-7015-2"/>
    <s v="형광체 휠 모터 선결제"/>
    <x v="1"/>
    <x v="3777"/>
  </r>
  <r>
    <x v="86"/>
    <x v="86"/>
    <s v="전북은행 안골"/>
    <d v="2023-05-16T00:00:00"/>
    <s v="20230516-7001-2"/>
    <s v="외화예금(전북) -&gt; 보통예금(전북) 이체"/>
    <x v="1"/>
    <x v="3798"/>
  </r>
  <r>
    <x v="86"/>
    <x v="86"/>
    <s v="HK XINYUHANG ELECTRONIC"/>
    <d v="2023-05-22T00:00:00"/>
    <s v="20230522-7006-2"/>
    <s v="5월분 매입액 결제"/>
    <x v="1"/>
    <x v="3799"/>
  </r>
  <r>
    <x v="86"/>
    <x v="86"/>
    <s v="전북은행 안골"/>
    <d v="2023-05-25T00:00:00"/>
    <s v="20230525-7018-2"/>
    <s v="외화예금(전북) -&gt; 보통예금(전북) 이체"/>
    <x v="1"/>
    <x v="3800"/>
  </r>
  <r>
    <x v="86"/>
    <x v="86"/>
    <s v="OMRON(SHANGHAI)CO.,LTD"/>
    <d v="2023-05-30T00:00:00"/>
    <s v="20230530-7003-1"/>
    <s v="2월잔금,4월일부 매출대금 회수"/>
    <x v="5600"/>
    <x v="0"/>
  </r>
  <r>
    <x v="86"/>
    <x v="86"/>
    <s v="(주)아이마켓코리아"/>
    <d v="2023-05-30T00:00:00"/>
    <s v="20230530-7006-4"/>
    <s v="3/31일자 매출대금 회수"/>
    <x v="5601"/>
    <x v="0"/>
  </r>
  <r>
    <x v="86"/>
    <x v="86"/>
    <s v="SCHOTT GLASS MALAYSIA COMPONENTS SDN.BHD."/>
    <d v="2023-06-05T00:00:00"/>
    <s v="20230605-7004-2"/>
    <s v="세라믹 형광체 외 선결제"/>
    <x v="1"/>
    <x v="3801"/>
  </r>
  <r>
    <x v="86"/>
    <x v="86"/>
    <s v="TAIWAN ASIA SEMICONDUCTOR CORPORATION"/>
    <d v="2023-06-05T00:00:00"/>
    <s v="20230605-7005-2"/>
    <s v="PD-40165U-B 외 선결제"/>
    <x v="1"/>
    <x v="3802"/>
  </r>
  <r>
    <x v="86"/>
    <x v="86"/>
    <s v="달슨(Dahlson)"/>
    <d v="2023-06-12T00:00:00"/>
    <s v="20230612-7007-1"/>
    <s v="4월분 매출대금 회수"/>
    <x v="5602"/>
    <x v="0"/>
  </r>
  <r>
    <x v="86"/>
    <x v="86"/>
    <s v="전북은행 안골"/>
    <d v="2023-06-16T00:00:00"/>
    <s v="20230616-7014-2"/>
    <s v="외화예금(전북) -&gt; 보통예금(전북) 이체"/>
    <x v="1"/>
    <x v="3803"/>
  </r>
  <r>
    <x v="86"/>
    <x v="86"/>
    <s v="신한은행 익산"/>
    <d v="2023-06-17T00:00:00"/>
    <s v="20230617-7002-8"/>
    <s v="이자"/>
    <x v="5603"/>
    <x v="0"/>
  </r>
  <r>
    <x v="86"/>
    <x v="86"/>
    <s v="RAYTRONJAPAN"/>
    <d v="2023-06-19T00:00:00"/>
    <s v="20230619-7025-2"/>
    <s v="5월분 매입액 결제"/>
    <x v="1"/>
    <x v="3804"/>
  </r>
  <r>
    <x v="86"/>
    <x v="86"/>
    <s v="EPISTAR"/>
    <d v="2023-06-19T00:00:00"/>
    <s v="20230619-7027-2"/>
    <s v="5월분 매입액 결제"/>
    <x v="1"/>
    <x v="3805"/>
  </r>
  <r>
    <x v="86"/>
    <x v="86"/>
    <s v="The Indium Corporation of America"/>
    <d v="2023-06-19T00:00:00"/>
    <s v="20230619-7028-2"/>
    <s v="Silver Sintering 외 선결제"/>
    <x v="1"/>
    <x v="3806"/>
  </r>
  <r>
    <x v="86"/>
    <x v="86"/>
    <s v="Power-Mach Enterprise"/>
    <d v="2023-06-19T00:00:00"/>
    <s v="20230619-7029-2"/>
    <s v="금형(LAMPS TOOLING SET(OD-01)) 외 선결제"/>
    <x v="1"/>
    <x v="3807"/>
  </r>
  <r>
    <x v="86"/>
    <x v="86"/>
    <s v="NIDEC Corporation"/>
    <d v="2023-06-19T00:00:00"/>
    <s v="20230619-7030-2"/>
    <s v="형광체 휠 모터 선결제"/>
    <x v="1"/>
    <x v="3808"/>
  </r>
  <r>
    <x v="86"/>
    <x v="86"/>
    <s v="NATEC Corporation"/>
    <d v="2023-06-19T00:00:00"/>
    <s v="20230619-7031-1"/>
    <s v="4월분 매출대금 회수"/>
    <x v="5604"/>
    <x v="0"/>
  </r>
  <r>
    <x v="86"/>
    <x v="86"/>
    <s v="전북은행 익산"/>
    <d v="2023-06-24T00:00:00"/>
    <s v="20230624-7001-6"/>
    <s v="이자"/>
    <x v="5605"/>
    <x v="0"/>
  </r>
  <r>
    <x v="86"/>
    <x v="86"/>
    <s v="동화아이엔디(주)"/>
    <d v="2023-06-26T00:00:00"/>
    <s v="20230626-7010-2"/>
    <s v="5월분 매입액 결제"/>
    <x v="1"/>
    <x v="3809"/>
  </r>
  <r>
    <x v="86"/>
    <x v="86"/>
    <s v="NICHIA CORPORATION"/>
    <d v="2023-06-26T00:00:00"/>
    <s v="20230626-7011-2"/>
    <s v="LED(NSHU591C) 선결제"/>
    <x v="1"/>
    <x v="2447"/>
  </r>
  <r>
    <x v="86"/>
    <x v="86"/>
    <s v="PELNOX"/>
    <d v="2023-06-26T00:00:00"/>
    <s v="20230626-7014-2"/>
    <s v="EPOXY(ME-540) 외 선결제"/>
    <x v="1"/>
    <x v="2446"/>
  </r>
  <r>
    <x v="86"/>
    <x v="86"/>
    <s v="The Indium Corporation of America"/>
    <d v="2023-06-26T00:00:00"/>
    <s v="20230626-7015-2"/>
    <s v="80AU 20SN SQUARE 외 선결제"/>
    <x v="1"/>
    <x v="3810"/>
  </r>
  <r>
    <x v="86"/>
    <x v="86"/>
    <s v="RESONAC PHOTONICS Corporation"/>
    <d v="2023-06-26T00:00:00"/>
    <s v="20230626-7024-2"/>
    <s v="CHIP(R85-35GSE) 외 선결제"/>
    <x v="1"/>
    <x v="2445"/>
  </r>
  <r>
    <x v="86"/>
    <x v="86"/>
    <s v="RAYTRONJAPAN"/>
    <d v="2023-06-26T00:00:00"/>
    <s v="20230626-7032-1"/>
    <s v="2월잔금,3월일부 매출대금 회수"/>
    <x v="5606"/>
    <x v="0"/>
  </r>
  <r>
    <x v="86"/>
    <x v="86"/>
    <s v="(주)아이마켓코리아"/>
    <d v="2023-06-27T00:00:00"/>
    <s v="20230627-7006-1"/>
    <s v="4/30일자 매출대금 회수"/>
    <x v="5607"/>
    <x v="0"/>
  </r>
  <r>
    <x v="86"/>
    <x v="86"/>
    <s v="전북은행 안골"/>
    <d v="2023-06-28T00:00:00"/>
    <s v="20230628-7002-2"/>
    <s v="외화예금(전북) -&gt; 보통예금(전북) 이체"/>
    <x v="1"/>
    <x v="3811"/>
  </r>
  <r>
    <x v="86"/>
    <x v="86"/>
    <s v="주식회사 서진"/>
    <d v="2023-06-28T00:00:00"/>
    <s v="20230628-7006-3"/>
    <s v="3/31일자 매출대금 회수"/>
    <x v="5608"/>
    <x v="0"/>
  </r>
  <r>
    <x v="86"/>
    <x v="86"/>
    <s v="OMRON(SHANGHAI)CO.,LTD"/>
    <d v="2023-06-30T00:00:00"/>
    <s v="20230630-7023-1"/>
    <s v="4월일부,5월일부 매출대금 회수"/>
    <x v="5609"/>
    <x v="0"/>
  </r>
  <r>
    <x v="86"/>
    <x v="86"/>
    <s v="AMS-TAOS INTERNATIONAL"/>
    <d v="2023-06-30T00:00:00"/>
    <s v="20230630-7024-1"/>
    <s v="4월,5월일부 매출대금 회수"/>
    <x v="5610"/>
    <x v="0"/>
  </r>
  <r>
    <x v="86"/>
    <x v="86"/>
    <s v="E-PIN OPTICAL INDUSTRY CO.,LTD"/>
    <d v="2023-06-30T00:00:00"/>
    <s v="20230630-7025-1"/>
    <s v="4월분 매출대금 회수"/>
    <x v="5611"/>
    <x v="0"/>
  </r>
  <r>
    <x v="86"/>
    <x v="86"/>
    <s v="NATEC Corporation"/>
    <d v="2023-06-30T00:00:00"/>
    <s v="20230630-7026-1"/>
    <s v="5월일부 매출대금 회수"/>
    <x v="5612"/>
    <x v="0"/>
  </r>
  <r>
    <x v="86"/>
    <x v="86"/>
    <s v="RAYVAL"/>
    <d v="2023-06-30T00:00:00"/>
    <s v="20230630-7027-1"/>
    <s v="4월분 매출대금 회수"/>
    <x v="5613"/>
    <x v="0"/>
  </r>
  <r>
    <x v="86"/>
    <x v="86"/>
    <s v="PT. SUMITRONICS INDONESIA"/>
    <d v="2023-06-30T00:00:00"/>
    <s v="20230630-7028-1"/>
    <s v="5월분 매출대금 회수"/>
    <x v="5614"/>
    <x v="0"/>
  </r>
  <r>
    <x v="86"/>
    <x v="86"/>
    <s v="SMC Multi-Media Trading Co., L"/>
    <d v="2023-06-30T00:00:00"/>
    <s v="20230630-7029-1"/>
    <s v="4월분 매출대금 회수"/>
    <x v="5615"/>
    <x v="0"/>
  </r>
  <r>
    <x v="86"/>
    <x v="86"/>
    <s v="OMRON(SHANGHAI)CO.,LTD"/>
    <d v="2023-06-30T00:00:00"/>
    <s v="20230630-7030-1"/>
    <s v="4월일부 매출대금 회수"/>
    <x v="5616"/>
    <x v="0"/>
  </r>
  <r>
    <x v="86"/>
    <x v="86"/>
    <s v="NATEC Corporation"/>
    <d v="2023-06-30T00:00:00"/>
    <s v="20230630-7031-1"/>
    <s v="5월잔금 매출대금 회수"/>
    <x v="5617"/>
    <x v="0"/>
  </r>
  <r>
    <x v="86"/>
    <x v="86"/>
    <s v="샤프전자 한국지점"/>
    <d v="2023-06-30T00:00:00"/>
    <s v="20230630-7032-1"/>
    <s v="4월분 매출대금 회수"/>
    <x v="5618"/>
    <x v="0"/>
  </r>
  <r>
    <x v="86"/>
    <x v="86"/>
    <s v="관리부"/>
    <d v="2023-06-30T00:00:00"/>
    <s v="20230630-7070-1"/>
    <s v="2분기 외화예금 평가"/>
    <x v="5619"/>
    <x v="0"/>
  </r>
  <r>
    <x v="86"/>
    <x v="86"/>
    <s v="관리부"/>
    <d v="2023-06-30T00:00:00"/>
    <s v="20230630-7070-2"/>
    <s v="2분기 외화예금 평가"/>
    <x v="1"/>
    <x v="3812"/>
  </r>
  <r>
    <x v="86"/>
    <x v="86"/>
    <s v="관리부"/>
    <d v="2023-06-30T00:00:00"/>
    <s v="20230630-7070-3"/>
    <s v="2분기 외화예금 평가"/>
    <x v="5620"/>
    <x v="0"/>
  </r>
  <r>
    <x v="86"/>
    <x v="86"/>
    <s v="관리부"/>
    <d v="2023-06-30T00:00:00"/>
    <s v="20230630-7070-4"/>
    <s v="2분기 외화예금 평가"/>
    <x v="5621"/>
    <x v="0"/>
  </r>
  <r>
    <x v="86"/>
    <x v="86"/>
    <s v="관리부"/>
    <d v="2023-06-30T00:00:00"/>
    <s v="20230630-7070-5"/>
    <s v="2분기 외화예금 평가"/>
    <x v="1"/>
    <x v="3813"/>
  </r>
  <r>
    <x v="86"/>
    <x v="86"/>
    <s v="관리부"/>
    <d v="2023-07-01T00:00:00"/>
    <s v="20230701-7004-1"/>
    <s v="2분기 외화예금 평가 취소"/>
    <x v="5622"/>
    <x v="0"/>
  </r>
  <r>
    <x v="86"/>
    <x v="86"/>
    <s v="관리부"/>
    <d v="2023-07-01T00:00:00"/>
    <s v="20230701-7004-2"/>
    <s v="2분기 외화예금 평가 취소"/>
    <x v="1"/>
    <x v="3814"/>
  </r>
  <r>
    <x v="86"/>
    <x v="86"/>
    <s v="관리부"/>
    <d v="2023-07-01T00:00:00"/>
    <s v="20230701-7004-3"/>
    <s v="2분기 외화예금 평가 취소"/>
    <x v="5623"/>
    <x v="0"/>
  </r>
  <r>
    <x v="86"/>
    <x v="86"/>
    <s v="관리부"/>
    <d v="2023-07-01T00:00:00"/>
    <s v="20230701-7004-4"/>
    <s v="2분기 외화예금 평가 취소"/>
    <x v="5624"/>
    <x v="0"/>
  </r>
  <r>
    <x v="86"/>
    <x v="86"/>
    <s v="관리부"/>
    <d v="2023-07-01T00:00:00"/>
    <s v="20230701-7004-5"/>
    <s v="2분기 외화예금 평가 취소"/>
    <x v="1"/>
    <x v="3815"/>
  </r>
  <r>
    <x v="86"/>
    <x v="86"/>
    <s v="NIDEC Corporation"/>
    <d v="2023-07-10T00:00:00"/>
    <s v="20230710-7010-3"/>
    <s v="형광체 휠 모터 선결제"/>
    <x v="1"/>
    <x v="3816"/>
  </r>
  <r>
    <x v="86"/>
    <x v="86"/>
    <s v="달슨(Dahlson)"/>
    <d v="2023-07-10T00:00:00"/>
    <s v="20230710-7020-2"/>
    <s v="5월일부 매출대금 회수"/>
    <x v="5625"/>
    <x v="0"/>
  </r>
  <r>
    <x v="86"/>
    <x v="86"/>
    <s v="전북은행 안골"/>
    <d v="2023-07-12T00:00:00"/>
    <s v="20230712-7001-2"/>
    <s v="외화예금(전북) -&gt; 보통예금(전북) 이체"/>
    <x v="1"/>
    <x v="3817"/>
  </r>
  <r>
    <x v="86"/>
    <x v="86"/>
    <s v="전북은행 안골"/>
    <d v="2023-07-12T00:00:00"/>
    <s v="20230712-7001-3"/>
    <s v="외화예금(전북) -&gt; 보통예금(전북) 이체"/>
    <x v="1"/>
    <x v="3818"/>
  </r>
  <r>
    <x v="86"/>
    <x v="86"/>
    <s v="HK XINYUHANG ELECTRONIC"/>
    <d v="2023-07-17T00:00:00"/>
    <s v="20230717-7005-2"/>
    <s v="7월분 매입액 결제"/>
    <x v="1"/>
    <x v="3819"/>
  </r>
  <r>
    <x v="86"/>
    <x v="86"/>
    <s v="RAYTRONJAPAN"/>
    <d v="2023-07-17T00:00:00"/>
    <s v="20230717-7010-2"/>
    <s v="6월분 매입액 결제"/>
    <x v="1"/>
    <x v="3820"/>
  </r>
  <r>
    <x v="86"/>
    <x v="86"/>
    <s v="동화아이엔디(주)"/>
    <d v="2023-07-17T00:00:00"/>
    <s v="20230717-7011-2"/>
    <s v="6월분 매입액 결제"/>
    <x v="1"/>
    <x v="3821"/>
  </r>
  <r>
    <x v="86"/>
    <x v="86"/>
    <s v="X-FAB Semiconductor Foundries"/>
    <d v="2023-07-17T00:00:00"/>
    <s v="20230717-7012-2"/>
    <s v="6월분 매입액 결제"/>
    <x v="1"/>
    <x v="3822"/>
  </r>
  <r>
    <x v="86"/>
    <x v="86"/>
    <s v="전북은행 안골"/>
    <d v="2023-07-25T00:00:00"/>
    <s v="20230725-7031-2"/>
    <s v="외화예금(전북) -&gt; 보통예금(전북) 이체"/>
    <x v="1"/>
    <x v="3823"/>
  </r>
  <r>
    <x v="86"/>
    <x v="86"/>
    <s v="(주)아이마켓코리아"/>
    <d v="2023-07-25T00:00:00"/>
    <s v="20230725-7038-1"/>
    <s v="5/31일자 매출대금 회수"/>
    <x v="5626"/>
    <x v="0"/>
  </r>
  <r>
    <x v="86"/>
    <x v="86"/>
    <s v="전북은행 안골"/>
    <d v="2023-08-08T00:00:00"/>
    <s v="20230808-7012-2"/>
    <s v="외화예금(전북) -&gt; 보통예금(전북) 이체"/>
    <x v="1"/>
    <x v="3824"/>
  </r>
  <r>
    <x v="86"/>
    <x v="86"/>
    <s v="RAYTRONJAPAN"/>
    <d v="2023-08-11T00:00:00"/>
    <s v="20230811-7003-1"/>
    <s v="3월잔금,4월일부 매출대금 회수"/>
    <x v="5627"/>
    <x v="0"/>
  </r>
  <r>
    <x v="86"/>
    <x v="86"/>
    <s v="SCHOTT GLASS MALAYSIA COMPONENTS SDN.BHD."/>
    <d v="2023-08-16T00:00:00"/>
    <s v="20230816-7003-2"/>
    <s v="세라믹 형광체 외 선결제"/>
    <x v="1"/>
    <x v="3825"/>
  </r>
  <r>
    <x v="86"/>
    <x v="86"/>
    <s v="PELNOX"/>
    <d v="2023-08-16T00:00:00"/>
    <s v="20230816-7004-2"/>
    <s v="EPOXY(ME-540) 외 선결제"/>
    <x v="1"/>
    <x v="3826"/>
  </r>
  <r>
    <x v="86"/>
    <x v="86"/>
    <s v="RAYTRONJAPAN"/>
    <d v="2023-08-16T00:00:00"/>
    <s v="20230816-7008-2"/>
    <s v="7월분 매입액 결제"/>
    <x v="1"/>
    <x v="3827"/>
  </r>
  <r>
    <x v="86"/>
    <x v="86"/>
    <s v="동화아이엔디(주)"/>
    <d v="2023-08-16T00:00:00"/>
    <s v="20230816-7009-2"/>
    <s v="7월분 매입액 결제"/>
    <x v="1"/>
    <x v="3828"/>
  </r>
  <r>
    <x v="86"/>
    <x v="86"/>
    <s v="EPISTAR"/>
    <d v="2023-08-16T00:00:00"/>
    <s v="20230816-7010-2"/>
    <s v="7월분 매입액 결제"/>
    <x v="1"/>
    <x v="3829"/>
  </r>
  <r>
    <x v="86"/>
    <x v="86"/>
    <s v="MILITRAM"/>
    <d v="2023-08-16T00:00:00"/>
    <s v="20230816-7012-2"/>
    <s v="OPI200GFF COMMISSION"/>
    <x v="1"/>
    <x v="3830"/>
  </r>
  <r>
    <x v="86"/>
    <x v="86"/>
    <s v="KONI INDUSTRIES LTD"/>
    <d v="2023-08-23T00:00:00"/>
    <s v="20230823-7004-2"/>
    <s v="CAP(AP7852A) 외 선결제"/>
    <x v="1"/>
    <x v="3831"/>
  </r>
  <r>
    <x v="86"/>
    <x v="86"/>
    <s v="The Indium Corporation of America"/>
    <d v="2023-08-25T00:00:00"/>
    <s v="20230825-7011-2"/>
    <s v="SQUAREAU-33941-TP 외 선결제"/>
    <x v="1"/>
    <x v="3832"/>
  </r>
  <r>
    <x v="86"/>
    <x v="86"/>
    <s v="Power-Mach Enterprise"/>
    <d v="2023-08-28T00:00:00"/>
    <s v="20230828-4008-2"/>
    <s v="금형(LAMPS TOOLING SET(OD-01)) 외 선결제"/>
    <x v="1"/>
    <x v="3807"/>
  </r>
  <r>
    <x v="86"/>
    <x v="86"/>
    <s v="NICHIA CORPORATION"/>
    <d v="2023-08-28T00:00:00"/>
    <s v="20230828-7014-2"/>
    <s v="LED(NSHU591C) 선결제"/>
    <x v="1"/>
    <x v="3833"/>
  </r>
  <r>
    <x v="86"/>
    <x v="86"/>
    <s v="(주)아이마켓코리아"/>
    <d v="2023-08-29T00:00:00"/>
    <s v="20230829-7005-1"/>
    <s v="6/30일자 매출대금 회수"/>
    <x v="5628"/>
    <x v="0"/>
  </r>
  <r>
    <x v="86"/>
    <x v="86"/>
    <s v="에이엘케이(ALK INC)"/>
    <d v="2023-08-31T00:00:00"/>
    <s v="20230831-7003-2"/>
    <s v="7월분 매입액 결제"/>
    <x v="1"/>
    <x v="3834"/>
  </r>
  <r>
    <x v="86"/>
    <x v="86"/>
    <s v="NICHIA CORPORATION"/>
    <d v="2023-09-04T00:00:00"/>
    <s v="20230904-7005-2"/>
    <s v="LED(NSHU591C) 선결제"/>
    <x v="1"/>
    <x v="3833"/>
  </r>
  <r>
    <x v="86"/>
    <x v="86"/>
    <s v="NIDEC Corporation"/>
    <d v="2023-09-04T00:00:00"/>
    <s v="20230904-7007-2"/>
    <s v="형광체 휠 모터 선결제"/>
    <x v="1"/>
    <x v="2410"/>
  </r>
  <r>
    <x v="86"/>
    <x v="86"/>
    <s v="한국닛또덴꼬(주)"/>
    <d v="2023-09-04T00:00:00"/>
    <s v="20230904-7009-2"/>
    <s v="EMC(NT8524H-11000) 결제"/>
    <x v="1"/>
    <x v="3835"/>
  </r>
  <r>
    <x v="86"/>
    <x v="86"/>
    <s v="TAIWAN ASIA SEMICONDUCTOR CORPORATION"/>
    <d v="2023-09-04T00:00:00"/>
    <s v="20230904-7011-2"/>
    <s v="PD-40165U-B 외 선결제"/>
    <x v="1"/>
    <x v="3836"/>
  </r>
  <r>
    <x v="86"/>
    <x v="86"/>
    <s v="달슨(Dahlson)"/>
    <d v="2023-09-13T00:00:00"/>
    <s v="20230913-7005-2"/>
    <s v="7월분 매출대금 회수"/>
    <x v="5629"/>
    <x v="0"/>
  </r>
  <r>
    <x v="86"/>
    <x v="86"/>
    <s v="전북은행 안골"/>
    <d v="2023-09-13T00:00:00"/>
    <s v="20230913-7007-2"/>
    <s v="외화예금(전북) -&gt; 보통예금(전북) 이체"/>
    <x v="1"/>
    <x v="3837"/>
  </r>
  <r>
    <x v="86"/>
    <x v="86"/>
    <s v="NICHIA CORPORATION"/>
    <d v="2023-09-18T00:00:00"/>
    <s v="20230918-7003-2"/>
    <s v="LED(NSHU591C) 선결제"/>
    <x v="1"/>
    <x v="3838"/>
  </r>
  <r>
    <x v="86"/>
    <x v="86"/>
    <s v="RAYTRONJAPAN"/>
    <d v="2023-09-18T00:00:00"/>
    <s v="20230918-7004-2"/>
    <s v="7,8월분 매입액 결제"/>
    <x v="1"/>
    <x v="3839"/>
  </r>
  <r>
    <x v="86"/>
    <x v="86"/>
    <s v="동화아이엔디(주)"/>
    <d v="2023-09-18T00:00:00"/>
    <s v="20230918-7005-2"/>
    <s v="8월분 매입액 결제"/>
    <x v="1"/>
    <x v="3840"/>
  </r>
  <r>
    <x v="86"/>
    <x v="86"/>
    <s v="NATEC"/>
    <d v="2023-09-18T00:00:00"/>
    <s v="20230918-7006-2"/>
    <s v="8월분 매입액 결제"/>
    <x v="1"/>
    <x v="3841"/>
  </r>
  <r>
    <x v="86"/>
    <x v="86"/>
    <s v="HANWEI ELECTRONICS GROUP CORPORATION"/>
    <d v="2023-09-19T00:00:00"/>
    <s v="20230919-7002-2"/>
    <s v="GTQ-BS03-HF 외 선결제"/>
    <x v="1"/>
    <x v="3842"/>
  </r>
  <r>
    <x v="86"/>
    <x v="86"/>
    <s v="전북은행 안골"/>
    <d v="2023-09-22T00:00:00"/>
    <s v="20230922-7001-2"/>
    <s v="외화예금(전북) -&gt; 보통예금(전북) 이체"/>
    <x v="1"/>
    <x v="3843"/>
  </r>
  <r>
    <x v="86"/>
    <x v="86"/>
    <s v="Nanjing Evergreen trade co ltd"/>
    <d v="2023-09-26T00:00:00"/>
    <s v="20230926-7001-1"/>
    <s v="8월잔금,9월~23년 6월분 매출대금 회수"/>
    <x v="5630"/>
    <x v="0"/>
  </r>
  <r>
    <x v="86"/>
    <x v="86"/>
    <s v="OMRON(SHANGHAI)CO.,LTD"/>
    <d v="2023-09-26T00:00:00"/>
    <s v="20230926-7002-1"/>
    <s v="7월일부,8월일부 매출대금 회수"/>
    <x v="5631"/>
    <x v="0"/>
  </r>
  <r>
    <x v="86"/>
    <x v="86"/>
    <s v="AMS-TAOS INTERNATIONAL"/>
    <d v="2023-09-26T00:00:00"/>
    <s v="20230926-7003-1"/>
    <s v="7월,8월일부 매출대금 회수"/>
    <x v="5632"/>
    <x v="0"/>
  </r>
  <r>
    <x v="86"/>
    <x v="86"/>
    <s v="(주)오디쎄미"/>
    <d v="2023-09-26T00:00:00"/>
    <s v="20230926-7004-1"/>
    <s v="6월 매출대금 회수"/>
    <x v="5633"/>
    <x v="0"/>
  </r>
  <r>
    <x v="86"/>
    <x v="86"/>
    <s v="샤프전자 한국지점"/>
    <d v="2023-09-26T00:00:00"/>
    <s v="20230926-7005-1"/>
    <s v="6월 매출대금 회수"/>
    <x v="5634"/>
    <x v="0"/>
  </r>
  <r>
    <x v="86"/>
    <x v="86"/>
    <s v="PT. SUMITRONICS INDONESIA"/>
    <d v="2023-09-26T00:00:00"/>
    <s v="20230926-7006-1"/>
    <s v="7월 매출대금 회수"/>
    <x v="5635"/>
    <x v="0"/>
  </r>
  <r>
    <x v="86"/>
    <x v="86"/>
    <s v="E-PIN OPTICAL INDUSTRY CO.,LTD"/>
    <d v="2023-09-26T00:00:00"/>
    <s v="20230926-7007-1"/>
    <s v="6월 매출대금 회수"/>
    <x v="5636"/>
    <x v="0"/>
  </r>
  <r>
    <x v="86"/>
    <x v="86"/>
    <s v="CASCO AUTOMOTIVE (TUNISIA)"/>
    <d v="2023-09-26T00:00:00"/>
    <s v="20230926-7008-1"/>
    <s v="7월 매출대금 회수"/>
    <x v="5637"/>
    <x v="0"/>
  </r>
  <r>
    <x v="86"/>
    <x v="86"/>
    <s v="FUCHANCE ENTERPRIESE"/>
    <d v="2023-09-26T00:00:00"/>
    <s v="20230926-7009-1"/>
    <s v="6월 매출대금 회수"/>
    <x v="5638"/>
    <x v="0"/>
  </r>
  <r>
    <x v="86"/>
    <x v="86"/>
    <s v="(주)아이마켓코리아"/>
    <d v="2023-09-26T00:00:00"/>
    <s v="20230926-7014-1"/>
    <s v="7월분 매출대금 회수"/>
    <x v="5639"/>
    <x v="0"/>
  </r>
  <r>
    <x v="86"/>
    <x v="86"/>
    <s v="RAYTRONJAPAN"/>
    <d v="2023-09-27T00:00:00"/>
    <s v="20230927-7010-1"/>
    <s v="4월잔금,5월,6월일부 매출대금 회수"/>
    <x v="5640"/>
    <x v="0"/>
  </r>
  <r>
    <x v="86"/>
    <x v="86"/>
    <s v="관리부"/>
    <d v="2023-09-30T00:00:00"/>
    <s v="20230930-7026-1"/>
    <s v="3분기 외화예금 평가"/>
    <x v="5641"/>
    <x v="0"/>
  </r>
  <r>
    <x v="86"/>
    <x v="86"/>
    <s v="관리부"/>
    <d v="2023-09-30T00:00:00"/>
    <s v="20230930-7026-2"/>
    <s v="3분기 외화예금 평가"/>
    <x v="5642"/>
    <x v="0"/>
  </r>
  <r>
    <x v="86"/>
    <x v="86"/>
    <s v="관리부"/>
    <d v="2023-09-30T00:00:00"/>
    <s v="20230930-7026-3"/>
    <s v="3분기 외화예금 평가"/>
    <x v="1"/>
    <x v="3844"/>
  </r>
  <r>
    <x v="86"/>
    <x v="86"/>
    <s v="관리부"/>
    <d v="2023-09-30T00:00:00"/>
    <s v="20230930-7026-4"/>
    <s v="3분기 외화예금 평가"/>
    <x v="5643"/>
    <x v="0"/>
  </r>
  <r>
    <x v="86"/>
    <x v="86"/>
    <s v="관리부"/>
    <d v="2023-09-30T00:00:00"/>
    <s v="20230930-7026-5"/>
    <s v="3분기 외화예금 평가"/>
    <x v="1"/>
    <x v="3845"/>
  </r>
  <r>
    <x v="86"/>
    <x v="86"/>
    <s v="관리부"/>
    <d v="2023-10-01T00:00:00"/>
    <s v="20231001-7004-1"/>
    <s v="3분기 외화예금 평가 취소"/>
    <x v="5644"/>
    <x v="0"/>
  </r>
  <r>
    <x v="86"/>
    <x v="86"/>
    <s v="관리부"/>
    <d v="2023-10-01T00:00:00"/>
    <s v="20231001-7004-2"/>
    <s v="3분기 외화예금 평가 취소"/>
    <x v="5645"/>
    <x v="0"/>
  </r>
  <r>
    <x v="86"/>
    <x v="86"/>
    <s v="관리부"/>
    <d v="2023-10-01T00:00:00"/>
    <s v="20231001-7004-3"/>
    <s v="3분기 외화예금 평가 취소"/>
    <x v="1"/>
    <x v="3846"/>
  </r>
  <r>
    <x v="86"/>
    <x v="86"/>
    <s v="관리부"/>
    <d v="2023-10-01T00:00:00"/>
    <s v="20231001-7004-4"/>
    <s v="3분기 외화예금 평가 취소"/>
    <x v="5646"/>
    <x v="0"/>
  </r>
  <r>
    <x v="86"/>
    <x v="86"/>
    <s v="관리부"/>
    <d v="2023-10-01T00:00:00"/>
    <s v="20231001-7004-5"/>
    <s v="3분기 외화예금 평가 취소"/>
    <x v="1"/>
    <x v="3847"/>
  </r>
  <r>
    <x v="86"/>
    <x v="86"/>
    <s v="TAIWAN ASIA SEMICONDUCTOR CORPORATION"/>
    <d v="2023-10-04T00:00:00"/>
    <s v="20231004-7004-2"/>
    <s v="ED-011SRD 외 선결제"/>
    <x v="1"/>
    <x v="3848"/>
  </r>
  <r>
    <x v="86"/>
    <x v="86"/>
    <s v="전북은행 안골"/>
    <d v="2023-10-05T00:00:00"/>
    <s v="20231005-7009-2"/>
    <s v="외화예금(전북) -&gt; 보통예금(전북) 이체"/>
    <x v="1"/>
    <x v="3849"/>
  </r>
  <r>
    <x v="86"/>
    <x v="86"/>
    <s v="PELNOX"/>
    <d v="2023-10-10T00:00:00"/>
    <s v="20231010-7003-2"/>
    <s v="EPOXY(ME-540) 외 선결제"/>
    <x v="1"/>
    <x v="3850"/>
  </r>
  <r>
    <x v="86"/>
    <x v="86"/>
    <s v="전북은행 안골"/>
    <d v="2023-10-11T00:00:00"/>
    <s v="20231011-7001-2"/>
    <s v="외화예금(전북) -&gt; 보통예금(전북) 이체"/>
    <x v="1"/>
    <x v="3843"/>
  </r>
  <r>
    <x v="86"/>
    <x v="86"/>
    <s v="한국닛또덴꼬(주)"/>
    <d v="2023-10-17T00:00:00"/>
    <s v="20231017-7005-2"/>
    <s v="EMC(NT8524H-11000) 선결제"/>
    <x v="1"/>
    <x v="3851"/>
  </r>
  <r>
    <x v="86"/>
    <x v="86"/>
    <s v="RAYTRONJAPAN"/>
    <d v="2023-10-17T00:00:00"/>
    <s v="20231017-7007-2"/>
    <s v="9월분 매입액 결제"/>
    <x v="1"/>
    <x v="3852"/>
  </r>
  <r>
    <x v="86"/>
    <x v="86"/>
    <s v="동화아이엔디(주)"/>
    <d v="2023-10-17T00:00:00"/>
    <s v="20231017-7008-2"/>
    <s v="9월분 매입액 결제"/>
    <x v="1"/>
    <x v="3853"/>
  </r>
  <r>
    <x v="86"/>
    <x v="86"/>
    <s v="NATEC"/>
    <d v="2023-10-17T00:00:00"/>
    <s v="20231017-7009-2"/>
    <s v="9월분 매입액 결제"/>
    <x v="1"/>
    <x v="3854"/>
  </r>
  <r>
    <x v="86"/>
    <x v="86"/>
    <s v="Chuko Sansho Co.,Ltd"/>
    <d v="2023-10-17T00:00:00"/>
    <s v="20231017-7010-2"/>
    <s v="9월분 매입액 결제"/>
    <x v="1"/>
    <x v="3855"/>
  </r>
  <r>
    <x v="86"/>
    <x v="86"/>
    <s v="EPISTAR"/>
    <d v="2023-10-17T00:00:00"/>
    <s v="20231017-7011-2"/>
    <s v="9월분 매입액 결제"/>
    <x v="1"/>
    <x v="3856"/>
  </r>
  <r>
    <x v="86"/>
    <x v="86"/>
    <s v="PELNOX"/>
    <d v="2023-10-17T00:00:00"/>
    <s v="20231017-7013-2"/>
    <s v="EPOXY(ME-540) 외 선결제"/>
    <x v="1"/>
    <x v="3857"/>
  </r>
  <r>
    <x v="86"/>
    <x v="86"/>
    <s v="전북은행 안골"/>
    <d v="2023-10-17T00:00:00"/>
    <s v="20231017-7024-2"/>
    <s v="외화예금(전북) -&gt; 보통예금(전북) 이체"/>
    <x v="1"/>
    <x v="3858"/>
  </r>
  <r>
    <x v="86"/>
    <x v="86"/>
    <s v="전북은행 안골"/>
    <d v="2023-10-24T00:00:00"/>
    <s v="20231024-7005-2"/>
    <s v="외화예금(전북) -&gt; 보통예금(전북) 이체"/>
    <x v="1"/>
    <x v="3859"/>
  </r>
  <r>
    <x v="86"/>
    <x v="86"/>
    <s v="TAIWAN ASIA SEMICONDUCTOR CORPORATION"/>
    <d v="2023-10-25T00:00:00"/>
    <s v="20231025-7021-2"/>
    <s v="PD-40165U-B 외 선결제"/>
    <x v="1"/>
    <x v="3802"/>
  </r>
  <r>
    <x v="86"/>
    <x v="86"/>
    <s v="TAIWAN ASIA SEMICONDUCTOR CORPORATION"/>
    <d v="2023-10-31T00:00:00"/>
    <s v="20231031-7012-2"/>
    <s v="ED-011SRD 외 선결제"/>
    <x v="1"/>
    <x v="3860"/>
  </r>
  <r>
    <x v="86"/>
    <x v="86"/>
    <s v="(주)아이마켓코리아"/>
    <d v="2023-10-31T00:00:00"/>
    <s v="20231031-7023-3"/>
    <s v="8월분 매출대금 회수"/>
    <x v="5647"/>
    <x v="0"/>
  </r>
  <r>
    <x v="86"/>
    <x v="86"/>
    <s v="전북은행 안골"/>
    <d v="2023-11-07T00:00:00"/>
    <s v="20231107-7001-2"/>
    <s v="외화예금(전북) -&gt; 보통예금(전북) 이체"/>
    <x v="1"/>
    <x v="3861"/>
  </r>
  <r>
    <x v="86"/>
    <x v="86"/>
    <s v="NICHIA CORPORATION"/>
    <d v="2023-11-07T00:00:00"/>
    <s v="20231107-7002-2"/>
    <s v="LED(NSHU591C) 선결제"/>
    <x v="1"/>
    <x v="3862"/>
  </r>
  <r>
    <x v="86"/>
    <x v="86"/>
    <s v="달슨(Dahlson)"/>
    <d v="2023-11-08T00:00:00"/>
    <s v="20231108-7003-2"/>
    <s v="9월분 매출대금 회수"/>
    <x v="5648"/>
    <x v="0"/>
  </r>
  <r>
    <x v="86"/>
    <x v="86"/>
    <s v="전북은행 안골"/>
    <d v="2023-11-14T00:00:00"/>
    <s v="20231114-7004-2"/>
    <s v="외화예금(전북) -&gt; 보통예금(전북) 이체"/>
    <x v="1"/>
    <x v="3863"/>
  </r>
  <r>
    <x v="86"/>
    <x v="86"/>
    <s v="NIDEC Corporation"/>
    <d v="2023-11-14T00:00:00"/>
    <s v="20231114-7005-2"/>
    <s v="형광체 휠 모터 선결제"/>
    <x v="1"/>
    <x v="3864"/>
  </r>
  <r>
    <x v="86"/>
    <x v="86"/>
    <s v="HK XINYUHANG ELECTRONIC"/>
    <d v="2023-11-14T00:00:00"/>
    <s v="20231114-7006-2"/>
    <s v="11월분 매입액 결제"/>
    <x v="1"/>
    <x v="3819"/>
  </r>
  <r>
    <x v="86"/>
    <x v="86"/>
    <s v="PELNOX"/>
    <d v="2023-11-14T00:00:00"/>
    <s v="20231114-7007-2"/>
    <s v="EPOXY(ME-540) 외 선결제"/>
    <x v="1"/>
    <x v="3857"/>
  </r>
  <r>
    <x v="86"/>
    <x v="86"/>
    <s v="RAYTRONJAPAN"/>
    <d v="2023-11-15T00:00:00"/>
    <s v="20231115-7002-2"/>
    <s v="10월분 매입액 결제"/>
    <x v="1"/>
    <x v="3865"/>
  </r>
  <r>
    <x v="86"/>
    <x v="86"/>
    <s v="동화아이엔디(주)"/>
    <d v="2023-11-15T00:00:00"/>
    <s v="20231115-7003-2"/>
    <s v="10월분 매입액 결제"/>
    <x v="1"/>
    <x v="3866"/>
  </r>
  <r>
    <x v="86"/>
    <x v="86"/>
    <s v="Chuko Sansho Co.,Ltd"/>
    <d v="2023-11-15T00:00:00"/>
    <s v="20231115-7004-2"/>
    <s v="10월분 매입액 결제"/>
    <x v="1"/>
    <x v="3867"/>
  </r>
  <r>
    <x v="86"/>
    <x v="86"/>
    <s v="NATEC"/>
    <d v="2023-11-15T00:00:00"/>
    <s v="20231115-7005-2"/>
    <s v="10월분 매입액 결제"/>
    <x v="1"/>
    <x v="3868"/>
  </r>
  <r>
    <x v="86"/>
    <x v="86"/>
    <s v="NICHIA CORPORATION"/>
    <d v="2023-11-23T00:00:00"/>
    <s v="20231123-7005-2"/>
    <s v="LED(NSHU591C) 선결제"/>
    <x v="1"/>
    <x v="3862"/>
  </r>
  <r>
    <x v="86"/>
    <x v="86"/>
    <s v="(주)아이마켓코리아"/>
    <d v="2023-11-28T00:00:00"/>
    <s v="20231128-7004-1"/>
    <s v="9월분 매출대금 회수"/>
    <x v="5649"/>
    <x v="0"/>
  </r>
  <r>
    <x v="86"/>
    <x v="86"/>
    <s v="전북은행 안골"/>
    <d v="2023-11-30T00:00:00"/>
    <s v="20231130-7025-2"/>
    <s v="외화예금(전북) -&gt; 보통예금(전북) 이체"/>
    <x v="1"/>
    <x v="3869"/>
  </r>
  <r>
    <x v="86"/>
    <x v="86"/>
    <s v="TAIWAN ASIA SEMICONDUCTOR CORPORATION"/>
    <d v="2023-12-05T00:00:00"/>
    <s v="20231205-7010-2"/>
    <s v="ED-011SRD 외 선결제"/>
    <x v="1"/>
    <x v="3870"/>
  </r>
  <r>
    <x v="86"/>
    <x v="86"/>
    <s v="RAYTRONJAPAN"/>
    <d v="2023-12-15T00:00:00"/>
    <s v="20231215-7002-2"/>
    <s v="11월분 매입액 결제"/>
    <x v="1"/>
    <x v="3871"/>
  </r>
  <r>
    <x v="86"/>
    <x v="86"/>
    <s v="동화아이엔디(주)"/>
    <d v="2023-12-15T00:00:00"/>
    <s v="20231215-7003-2"/>
    <s v="11월분 매입액 결제"/>
    <x v="1"/>
    <x v="3872"/>
  </r>
  <r>
    <x v="86"/>
    <x v="86"/>
    <s v="Chuko Sansho Co.,Ltd"/>
    <d v="2023-12-15T00:00:00"/>
    <s v="20231215-7004-2"/>
    <s v="11월분 매입액 결제"/>
    <x v="1"/>
    <x v="3873"/>
  </r>
  <r>
    <x v="86"/>
    <x v="86"/>
    <s v="전북은행 안골"/>
    <d v="2023-12-15T00:00:00"/>
    <s v="20231215-7005-2"/>
    <s v="외화예금(전북) -&gt; 보통예금(전북) 이체"/>
    <x v="1"/>
    <x v="3874"/>
  </r>
  <r>
    <x v="86"/>
    <x v="86"/>
    <s v="신한은행 익산"/>
    <d v="2023-12-16T00:00:00"/>
    <s v="20231216-7003-1"/>
    <s v="이자"/>
    <x v="5650"/>
    <x v="0"/>
  </r>
  <r>
    <x v="86"/>
    <x v="86"/>
    <s v="NICHIA CORPORATION"/>
    <d v="2023-12-19T00:00:00"/>
    <s v="20231219-7002-2"/>
    <s v="LED(NSHU591C) 선결제"/>
    <x v="1"/>
    <x v="3875"/>
  </r>
  <r>
    <x v="86"/>
    <x v="86"/>
    <s v="한국닛또덴꼬(주)"/>
    <d v="2023-12-19T00:00:00"/>
    <s v="20231219-7003-2"/>
    <s v="EMC(NT8524H-11000) 선결제"/>
    <x v="1"/>
    <x v="3876"/>
  </r>
  <r>
    <x v="86"/>
    <x v="86"/>
    <s v="HANWEI ELECTRONICS GROUP CORPORATION"/>
    <d v="2023-12-20T00:00:00"/>
    <s v="20231220-7002-2"/>
    <s v="GTQ-BS03-HF 외 선결제"/>
    <x v="1"/>
    <x v="3877"/>
  </r>
  <r>
    <x v="86"/>
    <x v="86"/>
    <s v="전북은행 안골"/>
    <d v="2023-12-22T00:00:00"/>
    <s v="20231222-7012-2"/>
    <s v="외화예금(전북) -&gt; 보통예금(전북) 이체"/>
    <x v="1"/>
    <x v="3878"/>
  </r>
  <r>
    <x v="86"/>
    <x v="86"/>
    <s v="전북은행 익산"/>
    <d v="2023-12-23T00:00:00"/>
    <s v="20231223-7001-6"/>
    <s v="이자"/>
    <x v="5651"/>
    <x v="0"/>
  </r>
  <r>
    <x v="86"/>
    <x v="86"/>
    <s v="(주)아이마켓코리아"/>
    <d v="2023-12-26T00:00:00"/>
    <s v="20231226-7007-1"/>
    <s v="10월분 매출대금 회수"/>
    <x v="5652"/>
    <x v="0"/>
  </r>
  <r>
    <x v="86"/>
    <x v="86"/>
    <s v="(주)오디쎄미"/>
    <d v="2023-12-29T00:00:00"/>
    <s v="20231229-7001-1"/>
    <s v="9월분 매출대금 회수"/>
    <x v="5653"/>
    <x v="0"/>
  </r>
  <r>
    <x v="86"/>
    <x v="86"/>
    <s v="YOUNG OPTICS"/>
    <d v="2023-12-29T00:00:00"/>
    <s v="20231229-7002-1"/>
    <s v="9월,11월분 매출대금 회수"/>
    <x v="5654"/>
    <x v="0"/>
  </r>
  <r>
    <x v="86"/>
    <x v="86"/>
    <s v="OMRON(SHANGHAI)CO.,LTD"/>
    <d v="2023-12-29T00:00:00"/>
    <s v="20231229-7003-1"/>
    <s v="8월잔금,9월잔금,10월잔금,11월일부 매출대금 회수"/>
    <x v="5655"/>
    <x v="0"/>
  </r>
  <r>
    <x v="86"/>
    <x v="86"/>
    <s v="CASCO AUTOMOTIVE (TUNISIA)"/>
    <d v="2023-12-29T00:00:00"/>
    <s v="20231229-7004-1"/>
    <s v="9월분 매출대금 회수"/>
    <x v="5656"/>
    <x v="0"/>
  </r>
  <r>
    <x v="86"/>
    <x v="86"/>
    <s v="AMS-TAOS INTERNATIONAL"/>
    <d v="2023-12-29T00:00:00"/>
    <s v="20231229-7005-1"/>
    <s v="8월잔금,9월분 매출대금 회수"/>
    <x v="5657"/>
    <x v="0"/>
  </r>
  <r>
    <x v="86"/>
    <x v="86"/>
    <s v="CASCO(SUZHOU CHINA)"/>
    <d v="2023-12-29T00:00:00"/>
    <s v="20231229-7006-1"/>
    <s v="6월일부 매출대금 회수"/>
    <x v="5658"/>
    <x v="0"/>
  </r>
  <r>
    <x v="86"/>
    <x v="86"/>
    <s v="NATEC Corporation"/>
    <d v="2023-12-29T00:00:00"/>
    <s v="20231229-7008-1"/>
    <s v="11월분 매출대금 회수"/>
    <x v="5659"/>
    <x v="0"/>
  </r>
  <r>
    <x v="86"/>
    <x v="86"/>
    <s v="샤프전자 한국지점"/>
    <d v="2023-12-29T00:00:00"/>
    <s v="20231229-7009-1"/>
    <s v="10월분 매출대금 회수"/>
    <x v="5660"/>
    <x v="0"/>
  </r>
  <r>
    <x v="86"/>
    <x v="86"/>
    <s v="Nanjing Evergreen trade co ltd"/>
    <d v="2023-12-29T00:00:00"/>
    <s v="20231229-7010-1"/>
    <s v="4월잔금,5월,6월,7월일부,9월,10월,11월분 매출대금 회수"/>
    <x v="5661"/>
    <x v="0"/>
  </r>
  <r>
    <x v="86"/>
    <x v="86"/>
    <s v="관리부"/>
    <d v="2023-12-31T00:00:00"/>
    <s v="20231231-7032-1"/>
    <s v="3분기 외화예금 평가"/>
    <x v="1"/>
    <x v="3879"/>
  </r>
  <r>
    <x v="86"/>
    <x v="86"/>
    <s v="관리부"/>
    <d v="2023-12-31T00:00:00"/>
    <s v="20231231-7032-2"/>
    <s v="3분기 외화예금 평가"/>
    <x v="5662"/>
    <x v="0"/>
  </r>
  <r>
    <x v="86"/>
    <x v="86"/>
    <s v="관리부"/>
    <d v="2023-12-31T00:00:00"/>
    <s v="20231231-7032-3"/>
    <s v="3분기 외화예금 평가"/>
    <x v="1"/>
    <x v="3880"/>
  </r>
  <r>
    <x v="86"/>
    <x v="86"/>
    <s v="관리부"/>
    <d v="2023-12-31T00:00:00"/>
    <s v="20231231-7032-4"/>
    <s v="3분기 외화예금 평가"/>
    <x v="5663"/>
    <x v="0"/>
  </r>
  <r>
    <x v="86"/>
    <x v="86"/>
    <s v="관리부"/>
    <d v="2023-12-31T00:00:00"/>
    <s v="20231231-7032-5"/>
    <s v="3분기 외화예금 평가"/>
    <x v="5664"/>
    <x v="0"/>
  </r>
  <r>
    <x v="87"/>
    <x v="87"/>
    <s v="전북은행 안골"/>
    <d v="2023-02-07T00:00:00"/>
    <s v="20230207-7007-1"/>
    <s v="외화정기예금 가입"/>
    <x v="5665"/>
    <x v="0"/>
  </r>
  <r>
    <x v="87"/>
    <x v="87"/>
    <s v="전북은행 안골"/>
    <d v="2023-02-07T00:00:00"/>
    <s v="20230207-7007-2"/>
    <s v="외화정기예금 가입"/>
    <x v="5665"/>
    <x v="0"/>
  </r>
  <r>
    <x v="87"/>
    <x v="87"/>
    <s v="관리부"/>
    <d v="2023-03-31T00:00:00"/>
    <s v="20230331-7059-7"/>
    <s v="1분기 외화정기예금 평가"/>
    <x v="5666"/>
    <x v="0"/>
  </r>
  <r>
    <x v="87"/>
    <x v="87"/>
    <s v="관리부"/>
    <d v="2023-03-31T00:00:00"/>
    <s v="20230331-7059-8"/>
    <s v="1분기 외화정기예금 평가"/>
    <x v="5666"/>
    <x v="0"/>
  </r>
  <r>
    <x v="87"/>
    <x v="87"/>
    <s v="관리부"/>
    <d v="2023-03-31T00:00:00"/>
    <s v="20230331-7067-4"/>
    <s v="외화정기예금 -&gt; 단기금융상품 대체"/>
    <x v="1"/>
    <x v="3881"/>
  </r>
  <r>
    <x v="87"/>
    <x v="87"/>
    <s v="관리부"/>
    <d v="2023-03-31T00:00:00"/>
    <s v="20230331-7067-5"/>
    <s v="외화정기예금 -&gt; 단기금융상품 대체"/>
    <x v="1"/>
    <x v="3881"/>
  </r>
  <r>
    <x v="87"/>
    <x v="87"/>
    <s v="관리부"/>
    <d v="2023-04-01T00:00:00"/>
    <s v="20230401-7003-4"/>
    <s v="외화정기예금 -&gt; 단기금융상품 대체 취소"/>
    <x v="1"/>
    <x v="3882"/>
  </r>
  <r>
    <x v="87"/>
    <x v="87"/>
    <s v="관리부"/>
    <d v="2023-04-01T00:00:00"/>
    <s v="20230401-7003-5"/>
    <s v="외화정기예금 -&gt; 단기금융상품 대체 취소"/>
    <x v="1"/>
    <x v="3882"/>
  </r>
  <r>
    <x v="87"/>
    <x v="87"/>
    <s v="관리부"/>
    <d v="2023-04-01T00:00:00"/>
    <s v="20230401-7005-7"/>
    <s v="1분기 외화정기예금 평가 취소"/>
    <x v="5667"/>
    <x v="0"/>
  </r>
  <r>
    <x v="87"/>
    <x v="87"/>
    <s v="관리부"/>
    <d v="2023-04-01T00:00:00"/>
    <s v="20230401-7005-8"/>
    <s v="1분기 외화정기예금 평가 취소"/>
    <x v="5667"/>
    <x v="0"/>
  </r>
  <r>
    <x v="87"/>
    <x v="87"/>
    <s v="관리부"/>
    <d v="2023-06-30T00:00:00"/>
    <s v="20230630-7070-6"/>
    <s v="2분기 외화정기예금 평가"/>
    <x v="5668"/>
    <x v="0"/>
  </r>
  <r>
    <x v="87"/>
    <x v="87"/>
    <s v="관리부"/>
    <d v="2023-06-30T00:00:00"/>
    <s v="20230630-7070-7"/>
    <s v="2분기 외화정기예금 평가"/>
    <x v="5668"/>
    <x v="0"/>
  </r>
  <r>
    <x v="87"/>
    <x v="87"/>
    <s v="관리부"/>
    <d v="2023-06-30T00:00:00"/>
    <s v="20230630-7082-4"/>
    <s v="외화정기예금 -&gt; 단기금융상품 대체"/>
    <x v="1"/>
    <x v="3883"/>
  </r>
  <r>
    <x v="87"/>
    <x v="87"/>
    <s v="관리부"/>
    <d v="2023-06-30T00:00:00"/>
    <s v="20230630-7082-5"/>
    <s v="외화정기예금 -&gt; 단기금융상품 대체"/>
    <x v="1"/>
    <x v="3883"/>
  </r>
  <r>
    <x v="87"/>
    <x v="87"/>
    <s v="관리부"/>
    <d v="2023-07-01T00:00:00"/>
    <s v="20230701-7004-6"/>
    <s v="2분기 외화정기예금 평가 취소"/>
    <x v="5669"/>
    <x v="0"/>
  </r>
  <r>
    <x v="87"/>
    <x v="87"/>
    <s v="관리부"/>
    <d v="2023-07-01T00:00:00"/>
    <s v="20230701-7004-7"/>
    <s v="2분기 외화정기예금 평가 취소"/>
    <x v="5669"/>
    <x v="0"/>
  </r>
  <r>
    <x v="87"/>
    <x v="87"/>
    <s v="관리부"/>
    <d v="2023-07-01T00:00:00"/>
    <s v="20230701-7006-4"/>
    <s v="외화정기예금 -&gt; 단기금융상품 대체 취소"/>
    <x v="1"/>
    <x v="3884"/>
  </r>
  <r>
    <x v="87"/>
    <x v="87"/>
    <s v="관리부"/>
    <d v="2023-07-01T00:00:00"/>
    <s v="20230701-7006-5"/>
    <s v="외화정기예금 -&gt; 단기금융상품 대체 취소"/>
    <x v="1"/>
    <x v="3884"/>
  </r>
  <r>
    <x v="87"/>
    <x v="87"/>
    <s v="전북은행 익산"/>
    <d v="2023-08-07T00:00:00"/>
    <s v="20230807-7015-1"/>
    <s v="외화정기예금 재예치"/>
    <x v="5670"/>
    <x v="0"/>
  </r>
  <r>
    <x v="87"/>
    <x v="87"/>
    <s v="전북은행 익산"/>
    <d v="2023-08-07T00:00:00"/>
    <s v="20230807-7015-2"/>
    <s v="외화정기예금 만기"/>
    <x v="1"/>
    <x v="3885"/>
  </r>
  <r>
    <x v="87"/>
    <x v="87"/>
    <s v="관리부"/>
    <d v="2023-09-30T00:00:00"/>
    <s v="20230930-7026-6"/>
    <s v="3분기 외화정기예금 평가"/>
    <x v="5671"/>
    <x v="0"/>
  </r>
  <r>
    <x v="87"/>
    <x v="87"/>
    <s v="관리부"/>
    <d v="2023-09-30T00:00:00"/>
    <s v="20230930-7026-7"/>
    <s v="3분기 외화정기예금 평가"/>
    <x v="5672"/>
    <x v="0"/>
  </r>
  <r>
    <x v="87"/>
    <x v="87"/>
    <s v="관리부"/>
    <d v="2023-09-30T00:00:00"/>
    <s v="20230930-7039-4"/>
    <s v="외화정기예금 -&gt; 단기금융상품 대체"/>
    <x v="1"/>
    <x v="3886"/>
  </r>
  <r>
    <x v="87"/>
    <x v="87"/>
    <s v="관리부"/>
    <d v="2023-09-30T00:00:00"/>
    <s v="20230930-7039-5"/>
    <s v="외화정기예금 -&gt; 단기금융상품 대체"/>
    <x v="1"/>
    <x v="3887"/>
  </r>
  <r>
    <x v="87"/>
    <x v="87"/>
    <s v="관리부"/>
    <d v="2023-10-01T00:00:00"/>
    <s v="20231001-7004-6"/>
    <s v="3분기 외화정기예금 평가 취소"/>
    <x v="5673"/>
    <x v="0"/>
  </r>
  <r>
    <x v="87"/>
    <x v="87"/>
    <s v="관리부"/>
    <d v="2023-10-01T00:00:00"/>
    <s v="20231001-7004-7"/>
    <s v="3분기 외화정기예금 평가 취소"/>
    <x v="5674"/>
    <x v="0"/>
  </r>
  <r>
    <x v="87"/>
    <x v="87"/>
    <s v="관리부"/>
    <d v="2023-10-01T00:00:00"/>
    <s v="20231001-7007-4"/>
    <s v="외화정기예금 -&gt; 단기금융상품 대체 취소"/>
    <x v="1"/>
    <x v="3888"/>
  </r>
  <r>
    <x v="87"/>
    <x v="87"/>
    <s v="관리부"/>
    <d v="2023-10-01T00:00:00"/>
    <s v="20231001-7007-5"/>
    <s v="외화정기예금 -&gt; 단기금융상품 대체 취소"/>
    <x v="1"/>
    <x v="3889"/>
  </r>
  <r>
    <x v="87"/>
    <x v="87"/>
    <s v="관리부"/>
    <d v="2023-12-31T00:00:00"/>
    <s v="20231231-7032-6"/>
    <s v="3분기 외화정기예금 평가"/>
    <x v="5675"/>
    <x v="0"/>
  </r>
  <r>
    <x v="87"/>
    <x v="87"/>
    <s v="관리부"/>
    <d v="2023-12-31T00:00:00"/>
    <s v="20231231-7032-7"/>
    <s v="3분기 외화정기예금 평가"/>
    <x v="1"/>
    <x v="3890"/>
  </r>
  <r>
    <x v="87"/>
    <x v="87"/>
    <s v="관리부"/>
    <d v="2023-12-31T00:00:00"/>
    <s v="20231231-7042-4"/>
    <s v="정기 예,적금 -&gt; 장,단기금융상품 대체"/>
    <x v="1"/>
    <x v="3891"/>
  </r>
  <r>
    <x v="87"/>
    <x v="87"/>
    <s v="관리부"/>
    <d v="2023-12-31T00:00:00"/>
    <s v="20231231-7042-5"/>
    <s v="정기 예,적금 -&gt; 장,단기금융상품 대체"/>
    <x v="1"/>
    <x v="3892"/>
  </r>
  <r>
    <x v="88"/>
    <x v="88"/>
    <s v="관리부"/>
    <d v="2023-03-31T00:00:00"/>
    <s v="20230331-7049-3"/>
    <s v="1분기 외화환산평가"/>
    <x v="5676"/>
    <x v="0"/>
  </r>
  <r>
    <x v="88"/>
    <x v="88"/>
    <s v="관리부"/>
    <d v="2023-03-31T00:00:00"/>
    <s v="20230331-7056-4"/>
    <s v="1분기 매입채무 평가"/>
    <x v="5677"/>
    <x v="0"/>
  </r>
  <r>
    <x v="88"/>
    <x v="88"/>
    <s v="관리부"/>
    <d v="2023-03-31T00:00:00"/>
    <s v="20230331-7059-10"/>
    <s v="1분기 외화예금 평가"/>
    <x v="5678"/>
    <x v="0"/>
  </r>
  <r>
    <x v="88"/>
    <x v="88"/>
    <s v="관리부"/>
    <d v="2023-04-01T00:00:00"/>
    <s v="20230401-7004-4"/>
    <s v="1분기 매입채무 평가 취소"/>
    <x v="5679"/>
    <x v="0"/>
  </r>
  <r>
    <x v="88"/>
    <x v="88"/>
    <s v="관리부"/>
    <d v="2023-04-01T00:00:00"/>
    <s v="20230401-7005-10"/>
    <s v="1분기 외화예금 평가 취소"/>
    <x v="5680"/>
    <x v="0"/>
  </r>
  <r>
    <x v="88"/>
    <x v="88"/>
    <s v="관리부"/>
    <d v="2023-04-01T00:00:00"/>
    <s v="20230401-7009-3"/>
    <s v="1분기 외화환산평가 취소"/>
    <x v="5681"/>
    <x v="0"/>
  </r>
  <r>
    <x v="88"/>
    <x v="88"/>
    <s v="관리부"/>
    <d v="2023-06-30T00:00:00"/>
    <s v="20230630-7064-3"/>
    <s v="2분기 외화환산평가"/>
    <x v="5682"/>
    <x v="0"/>
  </r>
  <r>
    <x v="88"/>
    <x v="88"/>
    <s v="관리부"/>
    <d v="2023-06-30T00:00:00"/>
    <s v="20230630-7067-3"/>
    <s v="2분기 매입채무 평가"/>
    <x v="5683"/>
    <x v="0"/>
  </r>
  <r>
    <x v="88"/>
    <x v="88"/>
    <s v="관리부"/>
    <d v="2023-06-30T00:00:00"/>
    <s v="20230630-7070-10"/>
    <s v="2분기 외화예금 평가"/>
    <x v="5684"/>
    <x v="0"/>
  </r>
  <r>
    <x v="88"/>
    <x v="88"/>
    <s v="관리부"/>
    <d v="2023-07-01T00:00:00"/>
    <s v="20230701-7002-3"/>
    <s v="2분기 외화환산평가 취소"/>
    <x v="5685"/>
    <x v="0"/>
  </r>
  <r>
    <x v="88"/>
    <x v="88"/>
    <s v="관리부"/>
    <d v="2023-07-01T00:00:00"/>
    <s v="20230701-7003-3"/>
    <s v="2분기 매입채무 평가 취소"/>
    <x v="5686"/>
    <x v="0"/>
  </r>
  <r>
    <x v="88"/>
    <x v="88"/>
    <s v="관리부"/>
    <d v="2023-07-01T00:00:00"/>
    <s v="20230701-7004-10"/>
    <s v="2분기 외화예금 평가 취소"/>
    <x v="5687"/>
    <x v="0"/>
  </r>
  <r>
    <x v="88"/>
    <x v="88"/>
    <s v="관리부"/>
    <d v="2023-09-30T00:00:00"/>
    <s v="20230930-7019-3"/>
    <s v="3분기 외화환산평가"/>
    <x v="5688"/>
    <x v="0"/>
  </r>
  <r>
    <x v="88"/>
    <x v="88"/>
    <s v="관리부"/>
    <d v="2023-09-30T00:00:00"/>
    <s v="20230930-7024-3"/>
    <s v="3분기 매입채무 평가"/>
    <x v="5689"/>
    <x v="0"/>
  </r>
  <r>
    <x v="88"/>
    <x v="88"/>
    <s v="관리부"/>
    <d v="2023-09-30T00:00:00"/>
    <s v="20230930-7026-10"/>
    <s v="3분기 외화예금 평가"/>
    <x v="5690"/>
    <x v="0"/>
  </r>
  <r>
    <x v="88"/>
    <x v="88"/>
    <s v="관리부"/>
    <d v="2023-10-01T00:00:00"/>
    <s v="20231001-7002-3"/>
    <s v="3분기 외화환산평가 취소"/>
    <x v="5691"/>
    <x v="0"/>
  </r>
  <r>
    <x v="88"/>
    <x v="88"/>
    <s v="관리부"/>
    <d v="2023-10-01T00:00:00"/>
    <s v="20231001-7003-3"/>
    <s v="3분기 매입채무 평가 취소"/>
    <x v="5692"/>
    <x v="0"/>
  </r>
  <r>
    <x v="88"/>
    <x v="88"/>
    <s v="관리부"/>
    <d v="2023-10-01T00:00:00"/>
    <s v="20231001-7004-10"/>
    <s v="3분기 외화예금 평가 취소"/>
    <x v="5693"/>
    <x v="0"/>
  </r>
  <r>
    <x v="88"/>
    <x v="88"/>
    <s v="(주)오디쎄미"/>
    <d v="2023-12-31T00:00:00"/>
    <s v="20231231-7027-1"/>
    <s v="4분기 외화환산평가"/>
    <x v="5694"/>
    <x v="0"/>
  </r>
  <r>
    <x v="88"/>
    <x v="88"/>
    <s v="CASCO(SUZHOU CHINA)"/>
    <d v="2023-12-31T00:00:00"/>
    <s v="20231231-7027-3"/>
    <s v="4분기 외화환산평가"/>
    <x v="5695"/>
    <x v="0"/>
  </r>
  <r>
    <x v="88"/>
    <x v="88"/>
    <s v="CASCO AUTOMOTIVE (TUNISIA)"/>
    <d v="2023-12-31T00:00:00"/>
    <s v="20231231-7027-7"/>
    <s v="4분기 외화환산평가"/>
    <x v="5696"/>
    <x v="0"/>
  </r>
  <r>
    <x v="88"/>
    <x v="88"/>
    <s v="SUNNY OPTICS(ZHONGSHAN) CO., L"/>
    <d v="2023-12-31T00:00:00"/>
    <s v="20231231-7027-9"/>
    <s v="4분기 외화환산평가"/>
    <x v="5697"/>
    <x v="0"/>
  </r>
  <r>
    <x v="88"/>
    <x v="88"/>
    <s v="Trivo(TaiCang)Technologies Co.,Ltd"/>
    <d v="2023-12-31T00:00:00"/>
    <s v="20231231-7027-11"/>
    <s v="4분기 외화환산평가"/>
    <x v="5698"/>
    <x v="0"/>
  </r>
  <r>
    <x v="88"/>
    <x v="88"/>
    <s v="Union Optical technology Co., Ltd"/>
    <d v="2023-12-31T00:00:00"/>
    <s v="20231231-7027-13"/>
    <s v="4분기 외화환산평가"/>
    <x v="5699"/>
    <x v="0"/>
  </r>
  <r>
    <x v="88"/>
    <x v="88"/>
    <s v="Nanjing Evergreen trade co ltd"/>
    <d v="2023-12-31T00:00:00"/>
    <s v="20231231-7027-15"/>
    <s v="4분기 외화환산평가"/>
    <x v="5700"/>
    <x v="0"/>
  </r>
  <r>
    <x v="88"/>
    <x v="88"/>
    <s v="RAFAEL"/>
    <d v="2023-12-31T00:00:00"/>
    <s v="20231231-7027-17"/>
    <s v="4분기 외화환산평가"/>
    <x v="5701"/>
    <x v="0"/>
  </r>
  <r>
    <x v="88"/>
    <x v="88"/>
    <s v="RAYVAL"/>
    <d v="2023-12-31T00:00:00"/>
    <s v="20231231-7027-21"/>
    <s v="4분기 외화환산평가"/>
    <x v="5702"/>
    <x v="0"/>
  </r>
  <r>
    <x v="88"/>
    <x v="88"/>
    <s v="ASIANTECH OPTIC CORP"/>
    <d v="2023-12-31T00:00:00"/>
    <s v="20231231-7027-23"/>
    <s v="4분기 외화환산평가"/>
    <x v="5703"/>
    <x v="0"/>
  </r>
  <r>
    <x v="88"/>
    <x v="88"/>
    <s v="Elbit Systems-EW an SIGINT Elisra Ltd."/>
    <d v="2023-12-31T00:00:00"/>
    <s v="20231231-7027-25"/>
    <s v="4분기 외화환산평가"/>
    <x v="5704"/>
    <x v="0"/>
  </r>
  <r>
    <x v="88"/>
    <x v="88"/>
    <s v="FUCHANCE ENTERPRIESE"/>
    <d v="2023-12-31T00:00:00"/>
    <s v="20231231-7027-27"/>
    <s v="4분기 외화환산평가"/>
    <x v="5705"/>
    <x v="0"/>
  </r>
  <r>
    <x v="88"/>
    <x v="88"/>
    <s v="달슨(Dahlson)"/>
    <d v="2023-12-31T00:00:00"/>
    <s v="20231231-7027-29"/>
    <s v="4분기 외화환산평가"/>
    <x v="5706"/>
    <x v="0"/>
  </r>
  <r>
    <x v="88"/>
    <x v="88"/>
    <s v="RAYTRONJAPAN"/>
    <d v="2023-12-31T00:00:00"/>
    <s v="20231231-7027-31"/>
    <s v="4분기 외화환산평가"/>
    <x v="5707"/>
    <x v="0"/>
  </r>
  <r>
    <x v="88"/>
    <x v="88"/>
    <s v="OMRON(SHANGHAI)CO.,LTD"/>
    <d v="2023-12-31T00:00:00"/>
    <s v="20231231-7027-37"/>
    <s v="4분기 외화환산평가"/>
    <x v="5708"/>
    <x v="0"/>
  </r>
  <r>
    <x v="88"/>
    <x v="88"/>
    <s v="관리부"/>
    <d v="2023-12-31T00:00:00"/>
    <s v="20231231-7031-7"/>
    <s v="4분기 매입채무 평가"/>
    <x v="5709"/>
    <x v="0"/>
  </r>
  <r>
    <x v="88"/>
    <x v="88"/>
    <s v="관리부"/>
    <d v="2023-12-31T00:00:00"/>
    <s v="20231231-7032-10"/>
    <s v="3분기 외화예금 평가"/>
    <x v="5710"/>
    <x v="0"/>
  </r>
  <r>
    <x v="89"/>
    <x v="89"/>
    <s v="관리부"/>
    <d v="2023-03-31T00:00:00"/>
    <s v="20230331-7049-2"/>
    <s v="1분기 외화환산평가"/>
    <x v="1"/>
    <x v="3893"/>
  </r>
  <r>
    <x v="89"/>
    <x v="89"/>
    <s v="관리부"/>
    <d v="2023-03-31T00:00:00"/>
    <s v="20230331-7056-5"/>
    <s v="1분기 매입채무 평가"/>
    <x v="1"/>
    <x v="3894"/>
  </r>
  <r>
    <x v="89"/>
    <x v="89"/>
    <s v="관리부"/>
    <d v="2023-03-31T00:00:00"/>
    <s v="20230331-7059-11"/>
    <s v="1분기 외화예금 평가"/>
    <x v="1"/>
    <x v="3895"/>
  </r>
  <r>
    <x v="89"/>
    <x v="89"/>
    <s v="관리부"/>
    <d v="2023-04-01T00:00:00"/>
    <s v="20230401-7004-5"/>
    <s v="1분기 매입채무 평가 취소"/>
    <x v="1"/>
    <x v="3896"/>
  </r>
  <r>
    <x v="89"/>
    <x v="89"/>
    <s v="관리부"/>
    <d v="2023-04-01T00:00:00"/>
    <s v="20230401-7005-11"/>
    <s v="1분기 외화예금 평가 취소"/>
    <x v="1"/>
    <x v="3897"/>
  </r>
  <r>
    <x v="89"/>
    <x v="89"/>
    <s v="관리부"/>
    <d v="2023-04-01T00:00:00"/>
    <s v="20230401-7009-2"/>
    <s v="1분기 외화환산평가 취소"/>
    <x v="1"/>
    <x v="3898"/>
  </r>
  <r>
    <x v="89"/>
    <x v="89"/>
    <s v="관리부"/>
    <d v="2023-06-30T00:00:00"/>
    <s v="20230630-7064-2"/>
    <s v="2분기 외화환산평가"/>
    <x v="1"/>
    <x v="3899"/>
  </r>
  <r>
    <x v="89"/>
    <x v="89"/>
    <s v="관리부"/>
    <d v="2023-06-30T00:00:00"/>
    <s v="20230630-7067-4"/>
    <s v="2분기 매입채무 평가"/>
    <x v="1"/>
    <x v="3900"/>
  </r>
  <r>
    <x v="89"/>
    <x v="89"/>
    <s v="관리부"/>
    <d v="2023-06-30T00:00:00"/>
    <s v="20230630-7070-11"/>
    <s v="2분기 외화예금 평가"/>
    <x v="1"/>
    <x v="3901"/>
  </r>
  <r>
    <x v="89"/>
    <x v="89"/>
    <s v="관리부"/>
    <d v="2023-07-01T00:00:00"/>
    <s v="20230701-7002-2"/>
    <s v="2분기 외화환산평가 취소"/>
    <x v="1"/>
    <x v="3902"/>
  </r>
  <r>
    <x v="89"/>
    <x v="89"/>
    <s v="관리부"/>
    <d v="2023-07-01T00:00:00"/>
    <s v="20230701-7003-4"/>
    <s v="2분기 매입채무 평가 취소"/>
    <x v="1"/>
    <x v="3903"/>
  </r>
  <r>
    <x v="89"/>
    <x v="89"/>
    <s v="관리부"/>
    <d v="2023-07-01T00:00:00"/>
    <s v="20230701-7004-11"/>
    <s v="2분기 외화예금 평가 취소"/>
    <x v="1"/>
    <x v="3904"/>
  </r>
  <r>
    <x v="89"/>
    <x v="89"/>
    <s v="관리부"/>
    <d v="2023-09-30T00:00:00"/>
    <s v="20230930-7019-2"/>
    <s v="3분기 외화환산평가"/>
    <x v="1"/>
    <x v="3905"/>
  </r>
  <r>
    <x v="89"/>
    <x v="89"/>
    <s v="관리부"/>
    <d v="2023-09-30T00:00:00"/>
    <s v="20230930-7024-4"/>
    <s v="3분기 매입채무 평가"/>
    <x v="1"/>
    <x v="3906"/>
  </r>
  <r>
    <x v="89"/>
    <x v="89"/>
    <s v="관리부"/>
    <d v="2023-09-30T00:00:00"/>
    <s v="20230930-7026-11"/>
    <s v="3분기 외화예금 평가"/>
    <x v="1"/>
    <x v="3907"/>
  </r>
  <r>
    <x v="89"/>
    <x v="89"/>
    <s v="관리부"/>
    <d v="2023-10-01T00:00:00"/>
    <s v="20231001-7002-2"/>
    <s v="3분기 외화환산평가 취소"/>
    <x v="1"/>
    <x v="3908"/>
  </r>
  <r>
    <x v="89"/>
    <x v="89"/>
    <s v="관리부"/>
    <d v="2023-10-01T00:00:00"/>
    <s v="20231001-7003-4"/>
    <s v="3분기 매입채무 평가 취소"/>
    <x v="1"/>
    <x v="3909"/>
  </r>
  <r>
    <x v="89"/>
    <x v="89"/>
    <s v="관리부"/>
    <d v="2023-10-01T00:00:00"/>
    <s v="20231001-7004-11"/>
    <s v="3분기 외화예금 평가 취소"/>
    <x v="1"/>
    <x v="3910"/>
  </r>
  <r>
    <x v="89"/>
    <x v="89"/>
    <s v="CASCO(SUZHOU CHINA)"/>
    <d v="2023-12-31T00:00:00"/>
    <s v="20231231-7027-6"/>
    <s v="4분기 외화환산평가"/>
    <x v="1"/>
    <x v="3911"/>
  </r>
  <r>
    <x v="89"/>
    <x v="89"/>
    <s v="RAFAEL"/>
    <d v="2023-12-31T00:00:00"/>
    <s v="20231231-7027-20"/>
    <s v="4분기 외화환산평가"/>
    <x v="1"/>
    <x v="3912"/>
  </r>
  <r>
    <x v="89"/>
    <x v="89"/>
    <s v="RAYTRONJAPAN"/>
    <d v="2023-12-31T00:00:00"/>
    <s v="20231231-7027-34"/>
    <s v="4분기 외화환산평가"/>
    <x v="1"/>
    <x v="3913"/>
  </r>
  <r>
    <x v="89"/>
    <x v="89"/>
    <s v="NATEC Corporation"/>
    <d v="2023-12-31T00:00:00"/>
    <s v="20231231-7027-36"/>
    <s v="4분기 외화환산평가"/>
    <x v="1"/>
    <x v="3914"/>
  </r>
  <r>
    <x v="89"/>
    <x v="89"/>
    <s v="OMRON(SHANGHAI)CO.,LTD"/>
    <d v="2023-12-31T00:00:00"/>
    <s v="20231231-7027-40"/>
    <s v="4분기 외화환산평가"/>
    <x v="1"/>
    <x v="3915"/>
  </r>
  <r>
    <x v="89"/>
    <x v="89"/>
    <s v="관리부"/>
    <d v="2023-12-31T00:00:00"/>
    <s v="20231231-7031-8"/>
    <s v="4분기 매입채무 평가"/>
    <x v="1"/>
    <x v="3916"/>
  </r>
  <r>
    <x v="89"/>
    <x v="89"/>
    <s v="관리부"/>
    <d v="2023-12-31T00:00:00"/>
    <s v="20231231-7032-11"/>
    <s v="3분기 외화예금 평가"/>
    <x v="1"/>
    <x v="3917"/>
  </r>
  <r>
    <x v="90"/>
    <x v="90"/>
    <s v="SUNNY OPTICS(ZHONGSHAN) CO., L"/>
    <d v="2023-01-10T00:00:00"/>
    <s v="20230110-7012-4"/>
    <s v="매출대금 회수시 환차손"/>
    <x v="5711"/>
    <x v="0"/>
  </r>
  <r>
    <x v="90"/>
    <x v="90"/>
    <s v="TAIWAN ASIA SEMICONDUCTOR CORPORATION"/>
    <d v="2023-01-10T00:00:00"/>
    <s v="20230110-7023-5"/>
    <s v="CHIP(ED-X14IRL-RS)외 선결제시 환차손"/>
    <x v="5712"/>
    <x v="0"/>
  </r>
  <r>
    <x v="90"/>
    <x v="90"/>
    <s v="Epileds Technologies, Inc."/>
    <d v="2023-01-10T00:00:00"/>
    <s v="20230110-7024-5"/>
    <s v="CHIP(BN-E1414E-A3) 외 선결제시 환차손"/>
    <x v="5713"/>
    <x v="0"/>
  </r>
  <r>
    <x v="90"/>
    <x v="90"/>
    <s v="TYNTEK CORPORATION"/>
    <d v="2023-01-10T00:00:00"/>
    <s v="20230110-7025-5"/>
    <s v="TK114IRS 수입시 선결제시 환차손"/>
    <x v="5714"/>
    <x v="0"/>
  </r>
  <r>
    <x v="90"/>
    <x v="90"/>
    <s v="PELNOX"/>
    <d v="2023-01-10T00:00:00"/>
    <s v="20230110-7026-5"/>
    <s v="EPOXY(ME-540) 외 선결제시 환차손"/>
    <x v="5715"/>
    <x v="0"/>
  </r>
  <r>
    <x v="90"/>
    <x v="90"/>
    <s v="NIDEC Corporation"/>
    <d v="2023-01-13T00:00:00"/>
    <s v="20230113-7002-5"/>
    <s v="형광체 휠 모터 선결제시 환차손"/>
    <x v="5716"/>
    <x v="0"/>
  </r>
  <r>
    <x v="90"/>
    <x v="90"/>
    <s v="(주)에스제이아이"/>
    <d v="2023-01-13T00:00:00"/>
    <s v="20230113-7005-3"/>
    <s v="매출대금 회수시 환차손"/>
    <x v="5717"/>
    <x v="0"/>
  </r>
  <r>
    <x v="90"/>
    <x v="90"/>
    <s v="ASM Technology Singapore"/>
    <d v="2023-01-16T00:00:00"/>
    <s v="20230116-7001-5"/>
    <s v="WIRE BONDER 외 설비 선결제시 환차손"/>
    <x v="5718"/>
    <x v="0"/>
  </r>
  <r>
    <x v="90"/>
    <x v="90"/>
    <s v="전북은행 안골"/>
    <d v="2023-01-18T00:00:00"/>
    <s v="20230118-7002-3"/>
    <s v="외화예금(전북) -&gt; 보통예금(전북) 이체시 환차손"/>
    <x v="5719"/>
    <x v="0"/>
  </r>
  <r>
    <x v="90"/>
    <x v="90"/>
    <s v="한국닛또덴꼬(주)"/>
    <d v="2023-01-25T00:00:00"/>
    <s v="20230125-4009-4"/>
    <s v="EMC(NT8524H-11000/23g)시 환차손"/>
    <x v="5720"/>
    <x v="0"/>
  </r>
  <r>
    <x v="90"/>
    <x v="90"/>
    <s v="RESONAC PHOTONICS Corporation"/>
    <d v="2023-01-25T00:00:00"/>
    <s v="20230125-7019-5"/>
    <s v="CHIP(R85-35GSE) 외 선결제시 환차손"/>
    <x v="5721"/>
    <x v="0"/>
  </r>
  <r>
    <x v="90"/>
    <x v="90"/>
    <s v="한국투자증권(주)"/>
    <d v="2023-01-25T00:00:00"/>
    <s v="20230125-7031-6"/>
    <s v="이자 입금시 환차손"/>
    <x v="5722"/>
    <x v="0"/>
  </r>
  <r>
    <x v="90"/>
    <x v="90"/>
    <s v="CASCO(SUZHOU CHINA)"/>
    <d v="2023-01-25T00:00:00"/>
    <s v="20230125-7032-4"/>
    <s v="매출대금 회수시 환차손"/>
    <x v="5723"/>
    <x v="0"/>
  </r>
  <r>
    <x v="90"/>
    <x v="90"/>
    <s v="Epileds Technologies, Inc."/>
    <d v="2023-01-31T00:00:00"/>
    <s v="20230131-7014-5"/>
    <s v="CHIP(BN-E1414E-A3) 외 선결제시 환차손"/>
    <x v="5724"/>
    <x v="0"/>
  </r>
  <r>
    <x v="90"/>
    <x v="90"/>
    <s v="(주)아이마켓코리아"/>
    <d v="2023-01-31T00:00:00"/>
    <s v="20230131-7026-3"/>
    <s v="매출대금 회수시 환차손"/>
    <x v="5725"/>
    <x v="0"/>
  </r>
  <r>
    <x v="90"/>
    <x v="90"/>
    <s v="(주)오디쎄미"/>
    <d v="2023-01-31T00:00:00"/>
    <s v="20230131-7027-4"/>
    <s v="매출대금 회수시 환차손"/>
    <x v="5726"/>
    <x v="0"/>
  </r>
  <r>
    <x v="90"/>
    <x v="90"/>
    <s v="NATEC Corporation"/>
    <d v="2023-02-01T00:00:00"/>
    <s v="20230201-7002-4"/>
    <s v="매출대금 회수시 환차손"/>
    <x v="5727"/>
    <x v="0"/>
  </r>
  <r>
    <x v="90"/>
    <x v="90"/>
    <s v="CASCO AUTOMOTIVE (TUNISIA)"/>
    <d v="2023-02-03T00:00:00"/>
    <s v="20230203-7003-4"/>
    <s v="매출대금 회수시 환차손"/>
    <x v="5728"/>
    <x v="0"/>
  </r>
  <r>
    <x v="90"/>
    <x v="90"/>
    <s v="Union Optical technology Co., Ltd"/>
    <d v="2023-02-03T00:00:00"/>
    <s v="20230203-7004-4"/>
    <s v="매출대금 회수시 환차손"/>
    <x v="5729"/>
    <x v="0"/>
  </r>
  <r>
    <x v="90"/>
    <x v="90"/>
    <s v="OMRON(SHANGHAI)CO.,LTD"/>
    <d v="2023-02-06T00:00:00"/>
    <s v="20230206-7016-4"/>
    <s v="매출대금 회수시 환차손"/>
    <x v="5730"/>
    <x v="0"/>
  </r>
  <r>
    <x v="90"/>
    <x v="90"/>
    <s v="DIEHL BGT"/>
    <d v="2023-02-06T00:00:00"/>
    <s v="20230206-7017-4"/>
    <s v="매출대금 회수시 환차손"/>
    <x v="5731"/>
    <x v="0"/>
  </r>
  <r>
    <x v="90"/>
    <x v="90"/>
    <s v="AMS-TAOS INTERNATIONAL"/>
    <d v="2023-02-06T00:00:00"/>
    <s v="20230206-7018-4"/>
    <s v="매출대금 회수시 환차손"/>
    <x v="5732"/>
    <x v="0"/>
  </r>
  <r>
    <x v="90"/>
    <x v="90"/>
    <s v="SMC Multi-Media Trading Co., L"/>
    <d v="2023-02-07T00:00:00"/>
    <s v="20230207-7001-4"/>
    <s v="매출대금 회수시 환차손"/>
    <x v="5733"/>
    <x v="0"/>
  </r>
  <r>
    <x v="90"/>
    <x v="90"/>
    <s v="E-PIN OPTICAL INDUSTRY CO.,LTD"/>
    <d v="2023-02-07T00:00:00"/>
    <s v="20230207-7002-4"/>
    <s v="매출대금 회수시 환차손"/>
    <x v="5734"/>
    <x v="0"/>
  </r>
  <r>
    <x v="90"/>
    <x v="90"/>
    <s v="RAYVAL"/>
    <d v="2023-02-07T00:00:00"/>
    <s v="20230207-7003-4"/>
    <s v="매출대금 회수시 환차손"/>
    <x v="5735"/>
    <x v="0"/>
  </r>
  <r>
    <x v="90"/>
    <x v="90"/>
    <s v="샤프전자 한국지점"/>
    <d v="2023-02-07T00:00:00"/>
    <s v="20230207-7004-4"/>
    <s v="매출대금 회수시 환차손"/>
    <x v="5736"/>
    <x v="0"/>
  </r>
  <r>
    <x v="90"/>
    <x v="90"/>
    <s v="전북은행 안골"/>
    <d v="2023-02-07T00:00:00"/>
    <s v="20230207-7005-3"/>
    <s v="외화예금(전북) -&gt; 보통예금(전북) 이체시 환차손"/>
    <x v="5737"/>
    <x v="0"/>
  </r>
  <r>
    <x v="90"/>
    <x v="90"/>
    <s v="SCHOTT GLASS MALAYSIA COMPONENTS SDN.BHD."/>
    <d v="2023-02-09T00:00:00"/>
    <s v="20230209-7002-5"/>
    <s v="세라믹 형광체 외 선결제시 환차손"/>
    <x v="5738"/>
    <x v="0"/>
  </r>
  <r>
    <x v="90"/>
    <x v="90"/>
    <s v="TAIWAN ASIA SEMICONDUCTOR CORPORATION"/>
    <d v="2023-02-13T00:00:00"/>
    <s v="20230213-7002-5"/>
    <s v="CHIP(ED-X14IRL-RS)외 선결제시 환차손"/>
    <x v="5739"/>
    <x v="0"/>
  </r>
  <r>
    <x v="90"/>
    <x v="90"/>
    <s v="X-FAB Semiconductor Foundries"/>
    <d v="2023-02-15T00:00:00"/>
    <s v="20230215-7006-5"/>
    <s v="1월분 매입액 결제시 환차손"/>
    <x v="5740"/>
    <x v="0"/>
  </r>
  <r>
    <x v="90"/>
    <x v="90"/>
    <s v="EPISTAR"/>
    <d v="2023-02-15T00:00:00"/>
    <s v="20230215-7007-5"/>
    <s v="1월분 매입액 결제시 환차손"/>
    <x v="5741"/>
    <x v="0"/>
  </r>
  <r>
    <x v="90"/>
    <x v="90"/>
    <s v="에이엘케이(ALK INC)"/>
    <d v="2023-02-28T00:00:00"/>
    <s v="20230228-7001-3"/>
    <s v="1월분 매입액 결제시 환차손"/>
    <x v="5742"/>
    <x v="0"/>
  </r>
  <r>
    <x v="90"/>
    <x v="90"/>
    <s v="한국닛또덴꼬(주)"/>
    <d v="2023-03-03T00:00:00"/>
    <s v="20230303-4005-4"/>
    <s v="EMC(NT8524H-11000/26g)시 환차손"/>
    <x v="5743"/>
    <x v="0"/>
  </r>
  <r>
    <x v="90"/>
    <x v="90"/>
    <s v="Tokyo Seimitsu Co.,Ltd."/>
    <d v="2023-03-06T00:00:00"/>
    <s v="20230306-7005-5"/>
    <s v="DICING M/C(SS20) 외 설비 선결제시 환차손"/>
    <x v="5744"/>
    <x v="0"/>
  </r>
  <r>
    <x v="90"/>
    <x v="90"/>
    <s v="SURA INSTRUMENTS"/>
    <d v="2023-03-06T00:00:00"/>
    <s v="20230306-7006-5"/>
    <s v="PYROSIL COATING 장비 수리 외 결제시 환차손"/>
    <x v="5745"/>
    <x v="0"/>
  </r>
  <r>
    <x v="90"/>
    <x v="90"/>
    <s v="RAYTRONJAPAN"/>
    <d v="2023-03-15T00:00:00"/>
    <s v="20230315-7001-5"/>
    <s v="2월분 매입액 결제시 환차손"/>
    <x v="5746"/>
    <x v="0"/>
  </r>
  <r>
    <x v="90"/>
    <x v="90"/>
    <s v="Chuko Sansho Co.,Ltd"/>
    <d v="2023-03-15T00:00:00"/>
    <s v="20230315-7003-5"/>
    <s v="2월분 매입액 결제시 환차손"/>
    <x v="5747"/>
    <x v="0"/>
  </r>
  <r>
    <x v="90"/>
    <x v="90"/>
    <s v="NEXTY Electronics"/>
    <d v="2023-03-15T00:00:00"/>
    <s v="20230315-7004-5"/>
    <s v="2월분 매입액 결제시 환차익"/>
    <x v="5748"/>
    <x v="0"/>
  </r>
  <r>
    <x v="90"/>
    <x v="90"/>
    <s v="EPISTAR"/>
    <d v="2023-03-15T00:00:00"/>
    <s v="20230315-7005-5"/>
    <s v="2월분 매입액 결제시 환차손"/>
    <x v="5749"/>
    <x v="0"/>
  </r>
  <r>
    <x v="90"/>
    <x v="90"/>
    <s v="동화아이엔디(주)"/>
    <d v="2023-03-16T00:00:00"/>
    <s v="20230316-7001-5"/>
    <s v="2월분 매입액 결제시 환차손"/>
    <x v="5750"/>
    <x v="0"/>
  </r>
  <r>
    <x v="90"/>
    <x v="90"/>
    <s v="(주)에스제이아이"/>
    <d v="2023-03-22T00:00:00"/>
    <s v="20230322-7002-3"/>
    <s v="매출대금 회수시 환차손"/>
    <x v="5751"/>
    <x v="0"/>
  </r>
  <r>
    <x v="90"/>
    <x v="90"/>
    <s v="한국닛또덴꼬(주)"/>
    <d v="2023-04-03T00:00:00"/>
    <s v="20230403-4001-4"/>
    <s v="EMC(NT8506-1000)시 환차손"/>
    <x v="5752"/>
    <x v="0"/>
  </r>
  <r>
    <x v="90"/>
    <x v="90"/>
    <s v="AMS-TAOS INTERNATIONAL"/>
    <d v="2023-04-10T00:00:00"/>
    <s v="20230410-7022-4"/>
    <s v="매출대금 회수시 환차손"/>
    <x v="5753"/>
    <x v="0"/>
  </r>
  <r>
    <x v="90"/>
    <x v="90"/>
    <s v="RAYTRONJAPAN"/>
    <d v="2023-04-18T00:00:00"/>
    <s v="20230418-7005-5"/>
    <s v="3월분 매입액 결제시 환차손"/>
    <x v="5754"/>
    <x v="0"/>
  </r>
  <r>
    <x v="90"/>
    <x v="90"/>
    <s v="Chuko Sansho Co.,Ltd"/>
    <d v="2023-04-18T00:00:00"/>
    <s v="20230418-7007-5"/>
    <s v="3월분 매입액 결제시 환차손"/>
    <x v="5755"/>
    <x v="0"/>
  </r>
  <r>
    <x v="90"/>
    <x v="90"/>
    <s v="NATEC"/>
    <d v="2023-04-18T00:00:00"/>
    <s v="20230418-7008-5"/>
    <s v="3월분 매입액 결제시 환차손"/>
    <x v="5756"/>
    <x v="0"/>
  </r>
  <r>
    <x v="90"/>
    <x v="90"/>
    <s v="PELNOX"/>
    <d v="2023-05-02T00:00:00"/>
    <s v="20230502-7009-5"/>
    <s v="EPOXY(ME-540) 외 선결제시 환차손"/>
    <x v="5757"/>
    <x v="0"/>
  </r>
  <r>
    <x v="90"/>
    <x v="90"/>
    <s v="한국닛또덴꼬(주)"/>
    <d v="2023-05-15T00:00:00"/>
    <s v="20230515-7003-5"/>
    <s v="EMC(NT8524H-11000) 선결제시 환차손"/>
    <x v="5758"/>
    <x v="0"/>
  </r>
  <r>
    <x v="90"/>
    <x v="90"/>
    <s v="RAYTRONJAPAN"/>
    <d v="2023-05-15T00:00:00"/>
    <s v="20230515-7010-5"/>
    <s v="4월분 매입액 결제시 환차손"/>
    <x v="5759"/>
    <x v="0"/>
  </r>
  <r>
    <x v="90"/>
    <x v="90"/>
    <s v="동화아이엔디(주)"/>
    <d v="2023-05-15T00:00:00"/>
    <s v="20230515-7011-5"/>
    <s v="4월분 매입액 결제시 환차손"/>
    <x v="5760"/>
    <x v="0"/>
  </r>
  <r>
    <x v="90"/>
    <x v="90"/>
    <s v="(주)에스제이아이"/>
    <d v="2023-05-15T00:00:00"/>
    <s v="20230515-7026-3"/>
    <s v="매출대금 회수시 환차손"/>
    <x v="5761"/>
    <x v="0"/>
  </r>
  <r>
    <x v="90"/>
    <x v="90"/>
    <s v="한국닛또덴꼬(주)"/>
    <d v="2023-05-25T00:00:00"/>
    <s v="20230525-4063-4"/>
    <s v="EMC(NT8524H-11000/23g)시 환차손"/>
    <x v="5762"/>
    <x v="0"/>
  </r>
  <r>
    <x v="90"/>
    <x v="90"/>
    <s v="OMRON(SHANGHAI)CO.,LTD"/>
    <d v="2023-05-30T00:00:00"/>
    <s v="20230530-7003-4"/>
    <s v="매출대금 회수시 환차손"/>
    <x v="5763"/>
    <x v="0"/>
  </r>
  <r>
    <x v="90"/>
    <x v="90"/>
    <s v="달슨(Dahlson)"/>
    <d v="2023-06-12T00:00:00"/>
    <s v="20230612-7007-3"/>
    <s v="매출대금 회수시 환차손"/>
    <x v="5764"/>
    <x v="0"/>
  </r>
  <r>
    <x v="90"/>
    <x v="90"/>
    <s v="NATEC Corporation"/>
    <d v="2023-06-19T00:00:00"/>
    <s v="20230619-7031-4"/>
    <s v="매출대금 회수시 환차손"/>
    <x v="5765"/>
    <x v="0"/>
  </r>
  <r>
    <x v="90"/>
    <x v="90"/>
    <s v="전북은행 익산"/>
    <d v="2023-06-24T00:00:00"/>
    <s v="20230624-7001-10"/>
    <s v="이자 입금시 환차손"/>
    <x v="5766"/>
    <x v="0"/>
  </r>
  <r>
    <x v="90"/>
    <x v="90"/>
    <s v="RAYTRONJAPAN"/>
    <d v="2023-06-26T00:00:00"/>
    <s v="20230626-7032-4"/>
    <s v="매출대금 회수시 환차손"/>
    <x v="5767"/>
    <x v="0"/>
  </r>
  <r>
    <x v="90"/>
    <x v="90"/>
    <s v="(주)아이마켓코리아"/>
    <d v="2023-06-27T00:00:00"/>
    <s v="20230627-7006-3"/>
    <s v="매출대금 회수시 환차손"/>
    <x v="5768"/>
    <x v="0"/>
  </r>
  <r>
    <x v="90"/>
    <x v="90"/>
    <s v="주식회사 서진"/>
    <d v="2023-06-28T00:00:00"/>
    <s v="20230628-7006-5"/>
    <s v="매출대금 회수시 환차손"/>
    <x v="5769"/>
    <x v="0"/>
  </r>
  <r>
    <x v="90"/>
    <x v="90"/>
    <s v="OMRON(SHANGHAI)CO.,LTD"/>
    <d v="2023-06-30T00:00:00"/>
    <s v="20230630-7023-4"/>
    <s v="매출대금 회수시 환차손"/>
    <x v="5770"/>
    <x v="0"/>
  </r>
  <r>
    <x v="90"/>
    <x v="90"/>
    <s v="AMS-TAOS INTERNATIONAL"/>
    <d v="2023-06-30T00:00:00"/>
    <s v="20230630-7024-4"/>
    <s v="매출대금 회수시 환차손"/>
    <x v="5771"/>
    <x v="0"/>
  </r>
  <r>
    <x v="90"/>
    <x v="90"/>
    <s v="NATEC Corporation"/>
    <d v="2023-06-30T00:00:00"/>
    <s v="20230630-7026-4"/>
    <s v="매출대금 회수시 환차손"/>
    <x v="5772"/>
    <x v="0"/>
  </r>
  <r>
    <x v="90"/>
    <x v="90"/>
    <s v="RAYVAL"/>
    <d v="2023-06-30T00:00:00"/>
    <s v="20230630-7027-4"/>
    <s v="매출대금 회수시 환차손"/>
    <x v="5773"/>
    <x v="0"/>
  </r>
  <r>
    <x v="90"/>
    <x v="90"/>
    <s v="PT. SUMITRONICS INDONESIA"/>
    <d v="2023-06-30T00:00:00"/>
    <s v="20230630-7028-4"/>
    <s v="매출대금 회수시 환차손"/>
    <x v="5774"/>
    <x v="0"/>
  </r>
  <r>
    <x v="90"/>
    <x v="90"/>
    <s v="SMC Multi-Media Trading Co., L"/>
    <d v="2023-06-30T00:00:00"/>
    <s v="20230630-7029-4"/>
    <s v="매출대금 회수시 환차손"/>
    <x v="5775"/>
    <x v="0"/>
  </r>
  <r>
    <x v="90"/>
    <x v="90"/>
    <s v="OMRON(SHANGHAI)CO.,LTD"/>
    <d v="2023-06-30T00:00:00"/>
    <s v="20230630-7030-4"/>
    <s v="매출대금 회수시 환차손"/>
    <x v="5776"/>
    <x v="0"/>
  </r>
  <r>
    <x v="90"/>
    <x v="90"/>
    <s v="NATEC Corporation"/>
    <d v="2023-06-30T00:00:00"/>
    <s v="20230630-7031-4"/>
    <s v="매출대금 회수시 환차손"/>
    <x v="5777"/>
    <x v="0"/>
  </r>
  <r>
    <x v="90"/>
    <x v="90"/>
    <s v="달슨(Dahlson)"/>
    <d v="2023-07-10T00:00:00"/>
    <s v="20230710-7020-5"/>
    <s v="매출대금 회수시 환차손"/>
    <x v="5778"/>
    <x v="0"/>
  </r>
  <r>
    <x v="90"/>
    <x v="90"/>
    <s v="동화아이엔디(주)"/>
    <d v="2023-07-17T00:00:00"/>
    <s v="20230717-7011-5"/>
    <s v="6월분 매입액 결제시 환차손"/>
    <x v="5779"/>
    <x v="0"/>
  </r>
  <r>
    <x v="90"/>
    <x v="90"/>
    <s v="(주)아이마켓코리아"/>
    <d v="2023-07-25T00:00:00"/>
    <s v="20230725-7038-3"/>
    <s v="매출대금 회수시 환차손"/>
    <x v="5780"/>
    <x v="0"/>
  </r>
  <r>
    <x v="90"/>
    <x v="90"/>
    <s v="전북은행 안골"/>
    <d v="2023-08-08T00:00:00"/>
    <s v="20230808-7012-3"/>
    <s v="외화예금(전북) -&gt; 보통예금(전북) 이체시 환차손"/>
    <x v="5781"/>
    <x v="0"/>
  </r>
  <r>
    <x v="90"/>
    <x v="90"/>
    <s v="ASIANTECH OPTIC CORP"/>
    <d v="2023-08-11T00:00:00"/>
    <s v="20230811-7002-5"/>
    <s v="매출대금 회수시 환차손"/>
    <x v="5782"/>
    <x v="0"/>
  </r>
  <r>
    <x v="90"/>
    <x v="90"/>
    <s v="RAYTRONJAPAN"/>
    <d v="2023-08-11T00:00:00"/>
    <s v="20230811-7003-5"/>
    <s v="매출대금 회수시 환차손"/>
    <x v="5783"/>
    <x v="0"/>
  </r>
  <r>
    <x v="90"/>
    <x v="90"/>
    <s v="NICHIA CORPORATION"/>
    <d v="2023-08-28T00:00:00"/>
    <s v="20230828-7014-5"/>
    <s v="LED(NSHU591C) 선결제시 환차손"/>
    <x v="5784"/>
    <x v="0"/>
  </r>
  <r>
    <x v="90"/>
    <x v="90"/>
    <s v="NICHIA CORPORATION"/>
    <d v="2023-09-04T00:00:00"/>
    <s v="20230904-7005-5"/>
    <s v="LED(NSHU591C) 선결제시 환차손"/>
    <x v="5785"/>
    <x v="0"/>
  </r>
  <r>
    <x v="90"/>
    <x v="90"/>
    <s v="한국닛또덴꼬(주)"/>
    <d v="2023-09-04T00:00:00"/>
    <s v="20230904-7009-5"/>
    <s v="EMC(NT8524H-11000) 결제시 환차손"/>
    <x v="5786"/>
    <x v="0"/>
  </r>
  <r>
    <x v="90"/>
    <x v="90"/>
    <s v="NICHIA CORPORATION"/>
    <d v="2023-09-18T00:00:00"/>
    <s v="20230918-7003-5"/>
    <s v="LED(NSHU591C) 선결제시 환차손"/>
    <x v="5787"/>
    <x v="0"/>
  </r>
  <r>
    <x v="90"/>
    <x v="90"/>
    <s v="RAYTRONJAPAN"/>
    <d v="2023-09-18T00:00:00"/>
    <s v="20230918-7004-5"/>
    <s v="7,8월분 매입액 결제시 환차손"/>
    <x v="5788"/>
    <x v="0"/>
  </r>
  <r>
    <x v="90"/>
    <x v="90"/>
    <s v="동화아이엔디(주)"/>
    <d v="2023-09-18T00:00:00"/>
    <s v="20230918-7005-5"/>
    <s v="8월분 매입액 결제시 환차손"/>
    <x v="5789"/>
    <x v="0"/>
  </r>
  <r>
    <x v="90"/>
    <x v="90"/>
    <s v="NATEC"/>
    <d v="2023-09-18T00:00:00"/>
    <s v="20230918-7006-5"/>
    <s v="8월분 매입액 결제시 환차손"/>
    <x v="5790"/>
    <x v="0"/>
  </r>
  <r>
    <x v="90"/>
    <x v="90"/>
    <s v="OMRON(SHANGHAI)CO.,LTD"/>
    <d v="2023-09-27T00:00:00"/>
    <s v="20230927-7009-4"/>
    <s v="매출대금 회수시 환차손"/>
    <x v="5791"/>
    <x v="0"/>
  </r>
  <r>
    <x v="90"/>
    <x v="90"/>
    <s v="RAYTRONJAPAN"/>
    <d v="2023-09-27T00:00:00"/>
    <s v="20230927-7010-4"/>
    <s v="매출대금 회수시 환차손"/>
    <x v="5792"/>
    <x v="0"/>
  </r>
  <r>
    <x v="90"/>
    <x v="90"/>
    <s v="PELNOX"/>
    <d v="2023-10-10T00:00:00"/>
    <s v="20231010-7003-5"/>
    <s v="EPOXY(ME-540) 외 선결제시 환차손"/>
    <x v="5793"/>
    <x v="0"/>
  </r>
  <r>
    <x v="90"/>
    <x v="90"/>
    <s v="동화아이엔디(주)"/>
    <d v="2023-10-17T00:00:00"/>
    <s v="20231017-7008-5"/>
    <s v="9월분 매입액 결제시 환차손"/>
    <x v="5794"/>
    <x v="0"/>
  </r>
  <r>
    <x v="90"/>
    <x v="90"/>
    <s v="한국닛또덴꼬(주)"/>
    <d v="2023-11-02T00:00:00"/>
    <s v="20231102-4002-4"/>
    <s v="EMC(NT8524H-11000/23g)시 환차손"/>
    <x v="5795"/>
    <x v="0"/>
  </r>
  <r>
    <x v="90"/>
    <x v="90"/>
    <s v="전북은행 안골"/>
    <d v="2023-11-07T00:00:00"/>
    <s v="20231107-7001-3"/>
    <s v="외화예금(전북) -&gt; 보통예금(전북) 이체시 환차손"/>
    <x v="5796"/>
    <x v="0"/>
  </r>
  <r>
    <x v="90"/>
    <x v="90"/>
    <s v="NICHIA CORPORATION"/>
    <d v="2023-11-07T00:00:00"/>
    <s v="20231107-7002-5"/>
    <s v="LED(NSHU591C) 선결제시 환차손"/>
    <x v="5797"/>
    <x v="0"/>
  </r>
  <r>
    <x v="90"/>
    <x v="90"/>
    <s v="달슨(Dahlson)"/>
    <d v="2023-11-08T00:00:00"/>
    <s v="20231108-7003-5"/>
    <s v="매출대금 회수시 환차손"/>
    <x v="5798"/>
    <x v="0"/>
  </r>
  <r>
    <x v="90"/>
    <x v="90"/>
    <s v="전북은행 안골"/>
    <d v="2023-11-14T00:00:00"/>
    <s v="20231114-7004-3"/>
    <s v="외화예금(전북) -&gt; 보통예금(전북) 이체시 환차손"/>
    <x v="5799"/>
    <x v="0"/>
  </r>
  <r>
    <x v="90"/>
    <x v="90"/>
    <s v="PELNOX"/>
    <d v="2023-11-14T00:00:00"/>
    <s v="20231114-7007-5"/>
    <s v="EPOXY(ME-540) 외 선결제시 환차손"/>
    <x v="5800"/>
    <x v="0"/>
  </r>
  <r>
    <x v="90"/>
    <x v="90"/>
    <s v="동화아이엔디(주)"/>
    <d v="2023-11-15T00:00:00"/>
    <s v="20231115-7003-5"/>
    <s v="10월분 매입액 결제시 환차손"/>
    <x v="5801"/>
    <x v="0"/>
  </r>
  <r>
    <x v="90"/>
    <x v="90"/>
    <s v="Chuko Sansho Co.,Ltd"/>
    <d v="2023-11-15T00:00:00"/>
    <s v="20231115-7004-5"/>
    <s v="10월분 매입액 결제시 환차손"/>
    <x v="5802"/>
    <x v="0"/>
  </r>
  <r>
    <x v="90"/>
    <x v="90"/>
    <s v="NATEC"/>
    <d v="2023-11-15T00:00:00"/>
    <s v="20231115-7005-5"/>
    <s v="10월분 매입액 결제시 환차손"/>
    <x v="5803"/>
    <x v="0"/>
  </r>
  <r>
    <x v="90"/>
    <x v="90"/>
    <s v="NICHIA CORPORATION"/>
    <d v="2023-11-23T00:00:00"/>
    <s v="20231123-7005-5"/>
    <s v="LED(NSHU591C) 선결제시 환차손"/>
    <x v="5804"/>
    <x v="0"/>
  </r>
  <r>
    <x v="90"/>
    <x v="90"/>
    <s v="Nanjing Evergreen trade co ltd"/>
    <d v="2023-11-24T00:00:00"/>
    <s v="20231124-7010-5"/>
    <s v="매출대금 회수시 환차손"/>
    <x v="5805"/>
    <x v="0"/>
  </r>
  <r>
    <x v="90"/>
    <x v="90"/>
    <s v="(주)아이마켓코리아"/>
    <d v="2023-11-28T00:00:00"/>
    <s v="20231128-7004-3"/>
    <s v="매출대금 회수시 환차손"/>
    <x v="5806"/>
    <x v="0"/>
  </r>
  <r>
    <x v="90"/>
    <x v="90"/>
    <s v="전북은행 안골"/>
    <d v="2023-11-30T00:00:00"/>
    <s v="20231130-7025-3"/>
    <s v="외화예금(전북) -&gt; 보통예금(전북) 이체시 환차손"/>
    <x v="5807"/>
    <x v="0"/>
  </r>
  <r>
    <x v="90"/>
    <x v="90"/>
    <s v="ASIANTECH OPTIC CORP"/>
    <d v="2023-12-05T00:00:00"/>
    <s v="20231205-7011-5"/>
    <s v="매출대금 회수시 환차손"/>
    <x v="5808"/>
    <x v="0"/>
  </r>
  <r>
    <x v="90"/>
    <x v="90"/>
    <s v="SHENZHEN CITY SUNMOON ELEC"/>
    <d v="2023-12-05T00:00:00"/>
    <s v="20231205-7012-5"/>
    <s v="매출대금 회수시 환차손"/>
    <x v="5809"/>
    <x v="0"/>
  </r>
  <r>
    <x v="90"/>
    <x v="90"/>
    <s v="Elbit Systems-EW an SIGINT Elisra Ltd."/>
    <d v="2023-12-05T00:00:00"/>
    <s v="20231205-7013-4"/>
    <s v="매출대금 회수시 환차손"/>
    <x v="5810"/>
    <x v="0"/>
  </r>
  <r>
    <x v="90"/>
    <x v="90"/>
    <s v="RAYTRONJAPAN"/>
    <d v="2023-12-15T00:00:00"/>
    <s v="20231215-7002-5"/>
    <s v="11월분 매입액 결제시 환차손"/>
    <x v="5811"/>
    <x v="0"/>
  </r>
  <r>
    <x v="90"/>
    <x v="90"/>
    <s v="동화아이엔디(주)"/>
    <d v="2023-12-15T00:00:00"/>
    <s v="20231215-7003-5"/>
    <s v="11월분 매입액 결제시 환차손"/>
    <x v="5812"/>
    <x v="0"/>
  </r>
  <r>
    <x v="90"/>
    <x v="90"/>
    <s v="Chuko Sansho Co.,Ltd"/>
    <d v="2023-12-15T00:00:00"/>
    <s v="20231215-7004-5"/>
    <s v="11월분 매입액 결제시 환차손"/>
    <x v="5813"/>
    <x v="0"/>
  </r>
  <r>
    <x v="90"/>
    <x v="90"/>
    <s v="전북은행 안골"/>
    <d v="2023-12-15T00:00:00"/>
    <s v="20231215-7005-3"/>
    <s v="외화예금(전북) -&gt; 보통예금(전북) 이체시 환차손"/>
    <x v="5814"/>
    <x v="0"/>
  </r>
  <r>
    <x v="90"/>
    <x v="90"/>
    <s v="전북은행 안골"/>
    <d v="2023-12-22T00:00:00"/>
    <s v="20231222-7012-3"/>
    <s v="외화예금(전북) -&gt; 보통예금(전북) 이체시 환차손"/>
    <x v="5815"/>
    <x v="0"/>
  </r>
  <r>
    <x v="90"/>
    <x v="90"/>
    <s v="(주)아이마켓코리아"/>
    <d v="2023-12-26T00:00:00"/>
    <s v="20231226-7007-3"/>
    <s v="매출대금 회수시 환차손"/>
    <x v="5816"/>
    <x v="0"/>
  </r>
  <r>
    <x v="90"/>
    <x v="90"/>
    <s v="(주)오디쎄미"/>
    <d v="2023-12-29T00:00:00"/>
    <s v="20231229-7001-4"/>
    <s v="매출대금 회수시 환차손"/>
    <x v="5817"/>
    <x v="0"/>
  </r>
  <r>
    <x v="90"/>
    <x v="90"/>
    <s v="YOUNG OPTICS"/>
    <d v="2023-12-29T00:00:00"/>
    <s v="20231229-7002-4"/>
    <s v="매출대금 회수시 환차손"/>
    <x v="5818"/>
    <x v="0"/>
  </r>
  <r>
    <x v="90"/>
    <x v="90"/>
    <s v="OMRON(SHANGHAI)CO.,LTD"/>
    <d v="2023-12-29T00:00:00"/>
    <s v="20231229-7003-4"/>
    <s v="매출대금 회수시 환차손"/>
    <x v="5819"/>
    <x v="0"/>
  </r>
  <r>
    <x v="90"/>
    <x v="90"/>
    <s v="CASCO AUTOMOTIVE (TUNISIA)"/>
    <d v="2023-12-29T00:00:00"/>
    <s v="20231229-7004-4"/>
    <s v="매출대금 회수시 환차손"/>
    <x v="5820"/>
    <x v="0"/>
  </r>
  <r>
    <x v="90"/>
    <x v="90"/>
    <s v="AMS-TAOS INTERNATIONAL"/>
    <d v="2023-12-29T00:00:00"/>
    <s v="20231229-7005-4"/>
    <s v="매출대금 회수시 환차손"/>
    <x v="5821"/>
    <x v="0"/>
  </r>
  <r>
    <x v="90"/>
    <x v="90"/>
    <s v="SUNNY OPTICS(ZHONGSHAN) CO., L"/>
    <d v="2023-12-29T00:00:00"/>
    <s v="20231229-7007-4"/>
    <s v="매출대금 회수시 환차손"/>
    <x v="5822"/>
    <x v="0"/>
  </r>
  <r>
    <x v="90"/>
    <x v="90"/>
    <s v="샤프전자 한국지점"/>
    <d v="2023-12-29T00:00:00"/>
    <s v="20231229-7009-4"/>
    <s v="매출대금 회수시 환차손"/>
    <x v="5823"/>
    <x v="0"/>
  </r>
  <r>
    <x v="90"/>
    <x v="90"/>
    <s v="Nanjing Evergreen trade co ltd"/>
    <d v="2023-12-29T00:00:00"/>
    <s v="20231229-7010-5"/>
    <s v="매출대금 회수시 환차손"/>
    <x v="5824"/>
    <x v="0"/>
  </r>
  <r>
    <x v="91"/>
    <x v="91"/>
    <s v="NITRIDE SEMICONDUCTORS"/>
    <d v="2023-01-02T00:00:00"/>
    <s v="20230102-7003-5"/>
    <s v="CHIP(NS375C-2SAA) 외 선결제시 환차익"/>
    <x v="1"/>
    <x v="3918"/>
  </r>
  <r>
    <x v="91"/>
    <x v="91"/>
    <s v="KONI INDUSTRIES LTD"/>
    <d v="2023-01-02T00:00:00"/>
    <s v="20230102-7004-5"/>
    <s v="CAP(AP7852A) 외 선결제시 수수료"/>
    <x v="1"/>
    <x v="3919"/>
  </r>
  <r>
    <x v="91"/>
    <x v="91"/>
    <s v="한국닛또덴꼬(주)"/>
    <d v="2023-01-02T00:00:00"/>
    <s v="20230102-7007-5"/>
    <s v="EMC(NT8524H-11000) 선결제시 환차익"/>
    <x v="1"/>
    <x v="3920"/>
  </r>
  <r>
    <x v="91"/>
    <x v="91"/>
    <s v="NATEC Corporation"/>
    <d v="2023-01-02T00:00:00"/>
    <s v="20230102-7015-4"/>
    <s v="매출대금 회수시 환차익"/>
    <x v="1"/>
    <x v="3921"/>
  </r>
  <r>
    <x v="91"/>
    <x v="91"/>
    <s v="E-PIN OPTICAL INDUSTRY CO.,LTD"/>
    <d v="2023-01-03T00:00:00"/>
    <s v="20230103-7002-4"/>
    <s v="매출대금 회수시 환차익"/>
    <x v="1"/>
    <x v="3922"/>
  </r>
  <r>
    <x v="91"/>
    <x v="91"/>
    <s v="ASIANTECH OPTIC CORP"/>
    <d v="2023-01-03T00:00:00"/>
    <s v="20230103-7004-5"/>
    <s v="매출대금 회수시 환차익"/>
    <x v="1"/>
    <x v="3923"/>
  </r>
  <r>
    <x v="91"/>
    <x v="91"/>
    <s v="AMS-TAOS INTERNATIONAL"/>
    <d v="2023-01-04T00:00:00"/>
    <s v="20230104-7004-4"/>
    <s v="매출대금 회수시 환차익"/>
    <x v="1"/>
    <x v="3924"/>
  </r>
  <r>
    <x v="91"/>
    <x v="91"/>
    <s v="Nanjing Evergreen trade co ltd"/>
    <d v="2023-01-05T00:00:00"/>
    <s v="20230105-7005-5"/>
    <s v="매출대금 회수시 환차익"/>
    <x v="1"/>
    <x v="3925"/>
  </r>
  <r>
    <x v="91"/>
    <x v="91"/>
    <s v="달슨(Dahlson)"/>
    <d v="2023-01-06T00:00:00"/>
    <s v="20230106-7004-5"/>
    <s v="매출대금 회수시 환차익"/>
    <x v="1"/>
    <x v="3926"/>
  </r>
  <r>
    <x v="91"/>
    <x v="91"/>
    <s v="RAYTRONJAPAN"/>
    <d v="2023-01-13T00:00:00"/>
    <s v="20230113-7003-4"/>
    <s v="매출대금 회수시 환차익"/>
    <x v="1"/>
    <x v="3927"/>
  </r>
  <r>
    <x v="91"/>
    <x v="91"/>
    <s v="NICHIA CORPORATION"/>
    <d v="2023-01-16T00:00:00"/>
    <s v="20230116-7007-5"/>
    <s v="LED(NSHU591C) 선결제시 환차익"/>
    <x v="1"/>
    <x v="3928"/>
  </r>
  <r>
    <x v="91"/>
    <x v="91"/>
    <s v="OMRON(SHANGHAI)CO.,LTD"/>
    <d v="2023-01-20T00:00:00"/>
    <s v="20230120-7009-4"/>
    <s v="매출대금 회수시 환차익"/>
    <x v="1"/>
    <x v="3929"/>
  </r>
  <r>
    <x v="91"/>
    <x v="91"/>
    <s v="RAYTRONJAPAN"/>
    <d v="2023-02-13T00:00:00"/>
    <s v="20230213-7015-4"/>
    <s v="매출대금 회수시 환차익"/>
    <x v="1"/>
    <x v="3930"/>
  </r>
  <r>
    <x v="91"/>
    <x v="91"/>
    <s v="RAYTRONJAPAN"/>
    <d v="2023-02-15T00:00:00"/>
    <s v="20230215-7002-5"/>
    <s v="1월분 매입액 결제시 환차익"/>
    <x v="1"/>
    <x v="3931"/>
  </r>
  <r>
    <x v="91"/>
    <x v="91"/>
    <s v="동화아이엔디(주)"/>
    <d v="2023-02-15T00:00:00"/>
    <s v="20230215-7003-5"/>
    <s v="1월분 매입액 결제시 환차익"/>
    <x v="1"/>
    <x v="3932"/>
  </r>
  <r>
    <x v="91"/>
    <x v="91"/>
    <s v="Chuko Sansho Co.,Ltd"/>
    <d v="2023-02-15T00:00:00"/>
    <s v="20230215-7004-5"/>
    <s v="1월분 매입액 결제시 환차익"/>
    <x v="1"/>
    <x v="3933"/>
  </r>
  <r>
    <x v="91"/>
    <x v="91"/>
    <s v="NATEC"/>
    <d v="2023-02-15T00:00:00"/>
    <s v="20230215-7005-5"/>
    <s v="1월분 매입액 결제시 환차익"/>
    <x v="1"/>
    <x v="3934"/>
  </r>
  <r>
    <x v="91"/>
    <x v="91"/>
    <s v="(주)에스제이아이"/>
    <d v="2023-02-15T00:00:00"/>
    <s v="20230215-7010-3"/>
    <s v="매출대금 회수시 환차익"/>
    <x v="1"/>
    <x v="3935"/>
  </r>
  <r>
    <x v="91"/>
    <x v="91"/>
    <s v="CASCO AUTOMOTIVE (TUNISIA)"/>
    <d v="2023-02-16T00:00:00"/>
    <s v="20230216-7001-4"/>
    <s v="매출대금 회수시 환차익"/>
    <x v="1"/>
    <x v="3936"/>
  </r>
  <r>
    <x v="91"/>
    <x v="91"/>
    <s v="달슨(Dahlson)"/>
    <d v="2023-02-17T00:00:00"/>
    <s v="20230217-7002-3"/>
    <s v="매출대금 회수시 환차익"/>
    <x v="1"/>
    <x v="3937"/>
  </r>
  <r>
    <x v="91"/>
    <x v="91"/>
    <s v="한국닛또덴꼬(주)"/>
    <d v="2023-02-20T00:00:00"/>
    <s v="20230220-7006-5"/>
    <s v="EMC(NT8524H-11000) 선결제시 환차익"/>
    <x v="1"/>
    <x v="3938"/>
  </r>
  <r>
    <x v="91"/>
    <x v="91"/>
    <s v="NICHIA CORPORATION"/>
    <d v="2023-02-20T00:00:00"/>
    <s v="20230220-7014-5"/>
    <s v="LED(NSHU591C) 선결제시 환차익"/>
    <x v="1"/>
    <x v="3939"/>
  </r>
  <r>
    <x v="91"/>
    <x v="91"/>
    <s v="Nidec Copal Electronics Copora"/>
    <d v="2023-02-21T00:00:00"/>
    <s v="20230221-7001-3"/>
    <s v="매출대금 회수시 환차익"/>
    <x v="1"/>
    <x v="3940"/>
  </r>
  <r>
    <x v="91"/>
    <x v="91"/>
    <s v="SUNNY OPTICS(ZHONGSHAN) CO., L"/>
    <d v="2023-02-22T00:00:00"/>
    <s v="20230222-7001-4"/>
    <s v="매출대금 회수시 환차익"/>
    <x v="1"/>
    <x v="3941"/>
  </r>
  <r>
    <x v="91"/>
    <x v="91"/>
    <s v="AMS-TAOS INTERNATIONAL"/>
    <d v="2023-02-22T00:00:00"/>
    <s v="20230222-7002-4"/>
    <s v="매출대금 회수시 환차익"/>
    <x v="1"/>
    <x v="3942"/>
  </r>
  <r>
    <x v="91"/>
    <x v="91"/>
    <s v="CASCO(SUZHOU CHINA)"/>
    <d v="2023-02-24T00:00:00"/>
    <s v="20230224-7014-4"/>
    <s v="매출대금 회수시 환차익"/>
    <x v="1"/>
    <x v="3943"/>
  </r>
  <r>
    <x v="91"/>
    <x v="91"/>
    <s v="(주)아이마켓코리아"/>
    <d v="2023-02-28T00:00:00"/>
    <s v="20230228-7023-3"/>
    <s v="매출대금 회수시 환차익"/>
    <x v="1"/>
    <x v="3944"/>
  </r>
  <r>
    <x v="91"/>
    <x v="91"/>
    <s v="OMRON(SHANGHAI)CO.,LTD"/>
    <d v="2023-02-28T00:00:00"/>
    <s v="20230228-7024-4"/>
    <s v="매출대금 회수시 환차익"/>
    <x v="1"/>
    <x v="3945"/>
  </r>
  <r>
    <x v="91"/>
    <x v="91"/>
    <s v="RAYVAL"/>
    <d v="2023-02-28T00:00:00"/>
    <s v="20230228-7025-4"/>
    <s v="매출대금 회수시 환차익"/>
    <x v="1"/>
    <x v="3946"/>
  </r>
  <r>
    <x v="91"/>
    <x v="91"/>
    <s v="OMRON(SHANGHAI)CO.,LTD"/>
    <d v="2023-02-28T00:00:00"/>
    <s v="20230228-7026-4"/>
    <s v="매출대금 회수시 환차익"/>
    <x v="1"/>
    <x v="3947"/>
  </r>
  <r>
    <x v="91"/>
    <x v="91"/>
    <s v="AMS-TAOS INTERNATIONAL"/>
    <d v="2023-02-28T00:00:00"/>
    <s v="20230228-7027-4"/>
    <s v="매출대금 회수시 환차익"/>
    <x v="1"/>
    <x v="3948"/>
  </r>
  <r>
    <x v="91"/>
    <x v="91"/>
    <s v="E-PIN OPTICAL INDUSTRY CO.,LTD"/>
    <d v="2023-02-28T00:00:00"/>
    <s v="20230228-7028-4"/>
    <s v="매출대금 회수시 환차익"/>
    <x v="1"/>
    <x v="3949"/>
  </r>
  <r>
    <x v="91"/>
    <x v="91"/>
    <s v="YOUNG OPTICS"/>
    <d v="2023-02-28T00:00:00"/>
    <s v="20230228-7029-4"/>
    <s v="매출대금 회수시 환차익"/>
    <x v="1"/>
    <x v="3950"/>
  </r>
  <r>
    <x v="91"/>
    <x v="91"/>
    <s v="NATEC Corporation"/>
    <d v="2023-03-02T00:00:00"/>
    <s v="20230302-7006-4"/>
    <s v="매출대금 회수시 환차익"/>
    <x v="1"/>
    <x v="3951"/>
  </r>
  <r>
    <x v="91"/>
    <x v="91"/>
    <s v="PT. SUMITRONICS INDONESIA"/>
    <d v="2023-03-02T00:00:00"/>
    <s v="20230302-7007-4"/>
    <s v="매출대금 회수시 환차익"/>
    <x v="1"/>
    <x v="3952"/>
  </r>
  <r>
    <x v="91"/>
    <x v="91"/>
    <s v="RESONAC PHOTONICS Corporation"/>
    <d v="2023-03-02T00:00:00"/>
    <s v="20230302-7008-5"/>
    <s v="CHIP(R85-35GSE) 외 선결제시 환차익"/>
    <x v="1"/>
    <x v="3953"/>
  </r>
  <r>
    <x v="91"/>
    <x v="91"/>
    <s v="TYNTEK CORPORATION"/>
    <d v="2023-03-02T00:00:00"/>
    <s v="20230302-7009-5"/>
    <s v="TK114IRS 수입시 선결제시 환차익"/>
    <x v="1"/>
    <x v="3954"/>
  </r>
  <r>
    <x v="91"/>
    <x v="91"/>
    <s v="Epileds Technologies, Inc."/>
    <d v="2023-03-02T00:00:00"/>
    <s v="20230302-7010-5"/>
    <s v="CHIP(BN-E1414E-A3) 외 선결제시 환차익"/>
    <x v="1"/>
    <x v="3955"/>
  </r>
  <r>
    <x v="91"/>
    <x v="91"/>
    <s v="전북은행 안골"/>
    <d v="2023-03-07T00:00:00"/>
    <s v="20230307-7002-3"/>
    <s v="외화예금(전북) -&gt; 보통예금(전북) 이체시 환차익"/>
    <x v="1"/>
    <x v="3956"/>
  </r>
  <r>
    <x v="91"/>
    <x v="91"/>
    <s v="AMS-TAOS INTERNATIONAL"/>
    <d v="2023-03-09T00:00:00"/>
    <s v="20230309-7002-4"/>
    <s v="매출대금 회수시 환차익"/>
    <x v="1"/>
    <x v="3957"/>
  </r>
  <r>
    <x v="91"/>
    <x v="91"/>
    <s v="샤프전자 한국지점"/>
    <d v="2023-03-09T00:00:00"/>
    <s v="20230309-7003-4"/>
    <s v="매출대금 회수시 환차익"/>
    <x v="1"/>
    <x v="3958"/>
  </r>
  <r>
    <x v="91"/>
    <x v="91"/>
    <s v="LS-Global(Belgium)"/>
    <d v="2023-03-09T00:00:00"/>
    <s v="20230309-7004-4"/>
    <s v="매출대금 회수시 환차익"/>
    <x v="1"/>
    <x v="828"/>
  </r>
  <r>
    <x v="91"/>
    <x v="91"/>
    <s v="SMC Multi-Media Trading Co., L"/>
    <d v="2023-03-09T00:00:00"/>
    <s v="20230309-7005-4"/>
    <s v="매출대금 회수시 환차익"/>
    <x v="1"/>
    <x v="3959"/>
  </r>
  <r>
    <x v="91"/>
    <x v="91"/>
    <s v="AMS-TAOS INTERNATIONAL"/>
    <d v="2023-03-10T00:00:00"/>
    <s v="20230310-7007-4"/>
    <s v="매출대금 회수시 환차익"/>
    <x v="1"/>
    <x v="3960"/>
  </r>
  <r>
    <x v="91"/>
    <x v="91"/>
    <s v="달슨(Dahlson)"/>
    <d v="2023-03-13T00:00:00"/>
    <s v="20230313-7021-5"/>
    <s v="매출대금 회수시 환차익"/>
    <x v="1"/>
    <x v="3961"/>
  </r>
  <r>
    <x v="91"/>
    <x v="91"/>
    <s v="RAYTRONJAPAN"/>
    <d v="2023-03-14T00:00:00"/>
    <s v="20230314-7004-4"/>
    <s v="매출대금 회수시 환차익"/>
    <x v="1"/>
    <x v="3962"/>
  </r>
  <r>
    <x v="91"/>
    <x v="91"/>
    <s v="AMS-TAOS INTERNATIONAL"/>
    <d v="2023-03-17T00:00:00"/>
    <s v="20230317-7001-4"/>
    <s v="매출대금 회수시 환차익"/>
    <x v="1"/>
    <x v="3963"/>
  </r>
  <r>
    <x v="91"/>
    <x v="91"/>
    <s v="PELNOX"/>
    <d v="2023-03-20T00:00:00"/>
    <s v="20230320-7011-5"/>
    <s v="EPOXY(ME-540) 외 선결제시 환차익"/>
    <x v="1"/>
    <x v="3964"/>
  </r>
  <r>
    <x v="91"/>
    <x v="91"/>
    <s v="Trivo(TaiCang)Technologies Co.,Ltd"/>
    <d v="2023-03-20T00:00:00"/>
    <s v="20230320-7020-4"/>
    <s v="매출대금 회수시 환차익"/>
    <x v="1"/>
    <x v="3965"/>
  </r>
  <r>
    <x v="91"/>
    <x v="91"/>
    <s v="(주)오디쎄미"/>
    <d v="2023-03-20T00:00:00"/>
    <s v="20230320-7021-4"/>
    <s v="매출대금 회수시 환차익"/>
    <x v="1"/>
    <x v="3966"/>
  </r>
  <r>
    <x v="91"/>
    <x v="91"/>
    <s v="Nidec Copal Electronics Copora"/>
    <d v="2023-03-21T00:00:00"/>
    <s v="20230321-7004-3"/>
    <s v="매출대금 회수시 환차익"/>
    <x v="1"/>
    <x v="3967"/>
  </r>
  <r>
    <x v="91"/>
    <x v="91"/>
    <s v="전북은행 안골"/>
    <d v="2023-03-23T00:00:00"/>
    <s v="20230323-7004-3"/>
    <s v="외화예금(전북) -&gt; 보통예금(전북) 이체시 환차익"/>
    <x v="1"/>
    <x v="3968"/>
  </r>
  <r>
    <x v="91"/>
    <x v="91"/>
    <s v="한국닛또덴꼬(주)"/>
    <d v="2023-03-27T00:00:00"/>
    <s v="20230327-7029-5"/>
    <s v="EMC(NT8524H-11000) 선결제시 환차익"/>
    <x v="1"/>
    <x v="3969"/>
  </r>
  <r>
    <x v="91"/>
    <x v="91"/>
    <s v="전북은행 안골"/>
    <d v="2023-03-28T00:00:00"/>
    <s v="20230328-7002-3"/>
    <s v="외화예금(전북) -&gt; 보통예금(전북) 이체시 환차익"/>
    <x v="1"/>
    <x v="3970"/>
  </r>
  <r>
    <x v="91"/>
    <x v="91"/>
    <s v="OMRON(SHANGHAI)CO.,LTD"/>
    <d v="2023-03-28T00:00:00"/>
    <s v="20230328-7006-4"/>
    <s v="매출대금 회수시 환차익"/>
    <x v="1"/>
    <x v="3971"/>
  </r>
  <r>
    <x v="91"/>
    <x v="91"/>
    <s v="(주)아이마켓코리아"/>
    <d v="2023-03-28T00:00:00"/>
    <s v="20230328-7008-5"/>
    <s v="1/31일자 매출대금 회수"/>
    <x v="1"/>
    <x v="3972"/>
  </r>
  <r>
    <x v="91"/>
    <x v="91"/>
    <s v="ASIANTECH OPTIC CORP"/>
    <d v="2023-03-30T00:00:00"/>
    <s v="20230330-7002-5"/>
    <s v="매출대금 회수시 환차익"/>
    <x v="1"/>
    <x v="3973"/>
  </r>
  <r>
    <x v="91"/>
    <x v="91"/>
    <s v="CASCO(SUZHOU CHINA)"/>
    <d v="2023-03-30T00:00:00"/>
    <s v="20230330-7003-4"/>
    <s v="매출대금 회수시 환차익"/>
    <x v="1"/>
    <x v="3974"/>
  </r>
  <r>
    <x v="91"/>
    <x v="91"/>
    <s v="OMRON(SHANGHAI)CO.,LTD"/>
    <d v="2023-03-30T00:00:00"/>
    <s v="20230330-7004-4"/>
    <s v="매출대금 회수시 환차익"/>
    <x v="1"/>
    <x v="3975"/>
  </r>
  <r>
    <x v="91"/>
    <x v="91"/>
    <s v="에이엘케이(ALK INC)"/>
    <d v="2023-03-31T00:00:00"/>
    <s v="20230331-7001-3"/>
    <s v="2월분 매입액 결제시 환차익"/>
    <x v="1"/>
    <x v="3976"/>
  </r>
  <r>
    <x v="91"/>
    <x v="91"/>
    <s v="AMS-TAOS INTERNATIONAL"/>
    <d v="2023-03-31T00:00:00"/>
    <s v="20230331-7012-4"/>
    <s v="매출대금 회수시 환차익"/>
    <x v="1"/>
    <x v="3977"/>
  </r>
  <r>
    <x v="91"/>
    <x v="91"/>
    <s v="NATEC Corporation"/>
    <d v="2023-03-31T00:00:00"/>
    <s v="20230331-7020-4"/>
    <s v="매출대금 회수시 환차익"/>
    <x v="1"/>
    <x v="3978"/>
  </r>
  <r>
    <x v="91"/>
    <x v="91"/>
    <s v="E-PIN OPTICAL INDUSTRY CO.,LTD"/>
    <d v="2023-04-03T00:00:00"/>
    <s v="20230403-7014-4"/>
    <s v="매출대금 회수시 환차익"/>
    <x v="1"/>
    <x v="3979"/>
  </r>
  <r>
    <x v="91"/>
    <x v="91"/>
    <s v="SCHOTT GLASS MALAYSIA COMPONENTS SDN.BHD."/>
    <d v="2023-04-04T00:00:00"/>
    <s v="20230404-7006-5"/>
    <s v="세라믹 형광체 외 선결제시 환차익"/>
    <x v="1"/>
    <x v="3980"/>
  </r>
  <r>
    <x v="91"/>
    <x v="91"/>
    <s v="JTB Communication Design, Inc."/>
    <d v="2023-04-10T00:00:00"/>
    <s v="20230410-7008-5"/>
    <s v="일본 종합 솔루션 전시회 참가시 부스이용료시 환차익"/>
    <x v="1"/>
    <x v="3981"/>
  </r>
  <r>
    <x v="91"/>
    <x v="91"/>
    <s v="MURAYAMA INC."/>
    <d v="2023-04-10T00:00:00"/>
    <s v="20230410-7009-5"/>
    <s v="일본 종합 솔루션 전시회 참가시 부스설치비시 환차익"/>
    <x v="1"/>
    <x v="3982"/>
  </r>
  <r>
    <x v="91"/>
    <x v="91"/>
    <s v="HIBINO MEDIA TECHNICAL CORPORATION"/>
    <d v="2023-04-10T00:00:00"/>
    <s v="20230410-7010-5"/>
    <s v="일본 종합 솔루션 전시회 참가시 모니터이용료시 환차익"/>
    <x v="1"/>
    <x v="3983"/>
  </r>
  <r>
    <x v="91"/>
    <x v="91"/>
    <s v="ASIANTECH OPTIC CORP"/>
    <d v="2023-04-10T00:00:00"/>
    <s v="20230410-7021-5"/>
    <s v="매출대금 회수시 환차익"/>
    <x v="1"/>
    <x v="3984"/>
  </r>
  <r>
    <x v="91"/>
    <x v="91"/>
    <s v="전북은행 안골"/>
    <d v="2023-04-11T00:00:00"/>
    <s v="20230411-7009-3"/>
    <s v="외화예금(전북) -&gt; 보통예금(전북) 이체시 환차익"/>
    <x v="1"/>
    <x v="3985"/>
  </r>
  <r>
    <x v="91"/>
    <x v="91"/>
    <s v="달슨(Dahlson)"/>
    <d v="2023-04-12T00:00:00"/>
    <s v="20230412-7001-5"/>
    <s v="매출대금 회수시 환차익"/>
    <x v="1"/>
    <x v="3986"/>
  </r>
  <r>
    <x v="91"/>
    <x v="91"/>
    <s v="(주)오디쎄미"/>
    <d v="2023-04-12T00:00:00"/>
    <s v="20230412-7002-4"/>
    <s v="매출대금 회수시 환차익"/>
    <x v="1"/>
    <x v="3987"/>
  </r>
  <r>
    <x v="91"/>
    <x v="91"/>
    <s v="SUNNY OPTICS(ZHONGSHAN) CO., L"/>
    <d v="2023-04-13T00:00:00"/>
    <s v="20230413-7002-4"/>
    <s v="매출대금 회수시 환차익"/>
    <x v="1"/>
    <x v="3988"/>
  </r>
  <r>
    <x v="91"/>
    <x v="91"/>
    <s v="RAYTRONJAPAN"/>
    <d v="2023-04-14T00:00:00"/>
    <s v="20230414-7003-4"/>
    <s v="매출대금 회수시 환차익"/>
    <x v="1"/>
    <x v="3989"/>
  </r>
  <r>
    <x v="91"/>
    <x v="91"/>
    <s v="AMS-TAOS INTERNATIONAL"/>
    <d v="2023-04-17T00:00:00"/>
    <s v="20230417-7029-4"/>
    <s v="매출대금 회수시 환차익"/>
    <x v="1"/>
    <x v="3990"/>
  </r>
  <r>
    <x v="91"/>
    <x v="91"/>
    <s v="HK XINYUHANG ELECTRONIC"/>
    <d v="2023-04-18T00:00:00"/>
    <s v="20230418-7002-5"/>
    <s v="4월분 매입액 결제시 환차익"/>
    <x v="1"/>
    <x v="3991"/>
  </r>
  <r>
    <x v="91"/>
    <x v="91"/>
    <s v="Tokyo Seimitsu Co.,Ltd."/>
    <d v="2023-04-18T00:00:00"/>
    <s v="20230418-7003-5"/>
    <s v="DICING M/C(SS20) 외 설비 잔금 결제시 환차익"/>
    <x v="1"/>
    <x v="3992"/>
  </r>
  <r>
    <x v="91"/>
    <x v="91"/>
    <s v="NIDEC Corporation"/>
    <d v="2023-04-18T00:00:00"/>
    <s v="20230418-7004-5"/>
    <s v="형광체 휠 모터 선결제시 환차익"/>
    <x v="1"/>
    <x v="831"/>
  </r>
  <r>
    <x v="91"/>
    <x v="91"/>
    <s v="동화아이엔디(주)"/>
    <d v="2023-04-18T00:00:00"/>
    <s v="20230418-7006-5"/>
    <s v="3월분 매입액 결제시 환차익"/>
    <x v="1"/>
    <x v="3993"/>
  </r>
  <r>
    <x v="91"/>
    <x v="91"/>
    <s v="NEXTY Electronics"/>
    <d v="2023-04-18T00:00:00"/>
    <s v="20230418-7009-5"/>
    <s v="3월분 매입액 결제시 환차익"/>
    <x v="1"/>
    <x v="3994"/>
  </r>
  <r>
    <x v="91"/>
    <x v="91"/>
    <s v="EPISTAR"/>
    <d v="2023-04-18T00:00:00"/>
    <s v="20230418-7010-5"/>
    <s v="3월분 매입액 결제시 환차익"/>
    <x v="1"/>
    <x v="3995"/>
  </r>
  <r>
    <x v="91"/>
    <x v="91"/>
    <s v="Air Tech International,INC."/>
    <d v="2023-04-18T00:00:00"/>
    <s v="20230418-7011-5"/>
    <s v="3월분 매입액 결제시 환차익"/>
    <x v="1"/>
    <x v="3996"/>
  </r>
  <r>
    <x v="91"/>
    <x v="91"/>
    <s v="CASCO AUTOMOTIVE (TUNISIA)"/>
    <d v="2023-04-18T00:00:00"/>
    <s v="20230418-7013-4"/>
    <s v="매출대금 회수시 환차익"/>
    <x v="1"/>
    <x v="3997"/>
  </r>
  <r>
    <x v="91"/>
    <x v="91"/>
    <s v="전북은행 안골"/>
    <d v="2023-04-18T00:00:00"/>
    <s v="20230418-7015-3"/>
    <s v="외화예금(전북) -&gt; 보통예금(전북) 이체시 환차익"/>
    <x v="1"/>
    <x v="3998"/>
  </r>
  <r>
    <x v="91"/>
    <x v="91"/>
    <s v="CASCO(SUZHOU CHINA)"/>
    <d v="2023-04-21T00:00:00"/>
    <s v="20230421-7001-4"/>
    <s v="매출대금 회수시 환차익"/>
    <x v="1"/>
    <x v="3999"/>
  </r>
  <r>
    <x v="91"/>
    <x v="91"/>
    <s v="Nidec Copal Electronics Copora"/>
    <d v="2023-04-21T00:00:00"/>
    <s v="20230421-7002-3"/>
    <s v="OUM-2M-F043-YA Reliability test fee"/>
    <x v="1"/>
    <x v="4000"/>
  </r>
  <r>
    <x v="91"/>
    <x v="91"/>
    <s v="DAIDO KOGYO CO., LTD"/>
    <d v="2023-04-24T00:00:00"/>
    <s v="20230424-7004-5"/>
    <s v="CHIP(MED7P5) 외 선결제시 환차익"/>
    <x v="1"/>
    <x v="4001"/>
  </r>
  <r>
    <x v="91"/>
    <x v="91"/>
    <s v="OMRON(SHANGHAI)CO.,LTD"/>
    <d v="2023-04-25T00:00:00"/>
    <s v="20230425-7024-4"/>
    <s v="매출대금 회수시 환차익"/>
    <x v="1"/>
    <x v="4002"/>
  </r>
  <r>
    <x v="91"/>
    <x v="91"/>
    <s v="(주)아이마켓코리아"/>
    <d v="2023-04-25T00:00:00"/>
    <s v="20230425-7026-3"/>
    <s v="매출대금 회수시 환차익"/>
    <x v="1"/>
    <x v="4003"/>
  </r>
  <r>
    <x v="91"/>
    <x v="91"/>
    <s v="전북은행 안골"/>
    <d v="2023-04-25T00:00:00"/>
    <s v="20230425-7027-3"/>
    <s v="외화예금(전북) -&gt; 보통예금(전북) 이체시 환차익"/>
    <x v="1"/>
    <x v="4004"/>
  </r>
  <r>
    <x v="91"/>
    <x v="91"/>
    <s v="OMRON(SHANGHAI)CO.,LTD"/>
    <d v="2023-04-26T00:00:00"/>
    <s v="20230426-7003-4"/>
    <s v="매출대금 회수시 환차익"/>
    <x v="1"/>
    <x v="4005"/>
  </r>
  <r>
    <x v="91"/>
    <x v="91"/>
    <s v="AMS-TAOS INTERNATIONAL"/>
    <d v="2023-04-28T00:00:00"/>
    <s v="20230428-7012-4"/>
    <s v="매출대금 회수시 환차익"/>
    <x v="1"/>
    <x v="4006"/>
  </r>
  <r>
    <x v="91"/>
    <x v="91"/>
    <s v="TAIWAN ASIA SEMICONDUCTOR CORPORATION"/>
    <d v="2023-05-02T00:00:00"/>
    <s v="20230502-7006-5"/>
    <s v="PD-30101U-B 외 선결제시 환차익"/>
    <x v="1"/>
    <x v="4007"/>
  </r>
  <r>
    <x v="91"/>
    <x v="91"/>
    <s v="한국닛또덴꼬(주)"/>
    <d v="2023-05-02T00:00:00"/>
    <s v="20230502-7007-5"/>
    <s v="4월분 매입액 결제시 환차익"/>
    <x v="1"/>
    <x v="4008"/>
  </r>
  <r>
    <x v="91"/>
    <x v="91"/>
    <s v="E-PIN OPTICAL INDUSTRY CO.,LTD"/>
    <d v="2023-05-02T00:00:00"/>
    <s v="20230502-7014-3"/>
    <s v="매출대금 회수시 환차익"/>
    <x v="1"/>
    <x v="4009"/>
  </r>
  <r>
    <x v="91"/>
    <x v="91"/>
    <s v="PT. SUMITRONICS INDONESIA"/>
    <d v="2023-05-02T00:00:00"/>
    <s v="20230502-7015-4"/>
    <s v="매출대금 회수시 환차익"/>
    <x v="1"/>
    <x v="4010"/>
  </r>
  <r>
    <x v="91"/>
    <x v="91"/>
    <s v="샤프전자 한국지점"/>
    <d v="2023-05-02T00:00:00"/>
    <s v="20230502-7016-4"/>
    <s v="매출대금 회수시 환차익"/>
    <x v="1"/>
    <x v="823"/>
  </r>
  <r>
    <x v="91"/>
    <x v="91"/>
    <s v="NATEC Corporation"/>
    <d v="2023-05-02T00:00:00"/>
    <s v="20230502-7017-4"/>
    <s v="매출대금 회수시 환차익"/>
    <x v="1"/>
    <x v="4011"/>
  </r>
  <r>
    <x v="91"/>
    <x v="91"/>
    <s v="전북은행 안골"/>
    <d v="2023-05-02T00:00:00"/>
    <s v="20230502-7022-3"/>
    <s v="외화예금(전북) -&gt; 보통예금(전북) 이체시 환차익"/>
    <x v="1"/>
    <x v="4012"/>
  </r>
  <r>
    <x v="91"/>
    <x v="91"/>
    <s v="전북은행 안골"/>
    <d v="2023-05-04T00:00:00"/>
    <s v="20230504-7004-3"/>
    <s v="외화예금(전북) -&gt; 보통예금(전북) 이체시 환차익"/>
    <x v="1"/>
    <x v="4013"/>
  </r>
  <r>
    <x v="91"/>
    <x v="91"/>
    <s v="달슨(Dahlson)"/>
    <d v="2023-05-08T00:00:00"/>
    <s v="20230508-7013-5"/>
    <s v="매출대금 회수시 환차익"/>
    <x v="1"/>
    <x v="4014"/>
  </r>
  <r>
    <x v="91"/>
    <x v="91"/>
    <s v="전북은행 안골"/>
    <d v="2023-05-09T00:00:00"/>
    <s v="20230509-7003-3"/>
    <s v="외화예금(전북) -&gt; 보통예금(전북) 이체시 환차익"/>
    <x v="1"/>
    <x v="4015"/>
  </r>
  <r>
    <x v="91"/>
    <x v="91"/>
    <s v="RAYTRONJAPAN"/>
    <d v="2023-05-11T00:00:00"/>
    <s v="20230511-7001-4"/>
    <s v="매출대금 회수시 환차익"/>
    <x v="1"/>
    <x v="4016"/>
  </r>
  <r>
    <x v="91"/>
    <x v="91"/>
    <s v="Chuko Sansho Co.,Ltd"/>
    <d v="2023-05-15T00:00:00"/>
    <s v="20230515-7012-5"/>
    <s v="4월분 매입액 결제시 환차익"/>
    <x v="1"/>
    <x v="4017"/>
  </r>
  <r>
    <x v="91"/>
    <x v="91"/>
    <s v="RIKEI"/>
    <d v="2023-05-15T00:00:00"/>
    <s v="20230515-7013-5"/>
    <s v="4월분 매입액 결제시 환차익"/>
    <x v="1"/>
    <x v="4018"/>
  </r>
  <r>
    <x v="91"/>
    <x v="91"/>
    <s v="NIDEC Corporation"/>
    <d v="2023-05-15T00:00:00"/>
    <s v="20230515-7015-5"/>
    <s v="형광체 휠 모터 선결제시 환차익"/>
    <x v="1"/>
    <x v="4019"/>
  </r>
  <r>
    <x v="91"/>
    <x v="91"/>
    <s v="AMS-TAOS INTERNATIONAL"/>
    <d v="2023-05-15T00:00:00"/>
    <s v="20230515-7028-4"/>
    <s v="매출대금 회수시 환차익"/>
    <x v="1"/>
    <x v="4020"/>
  </r>
  <r>
    <x v="91"/>
    <x v="91"/>
    <s v="(주)오디쎄미"/>
    <d v="2023-05-15T00:00:00"/>
    <s v="20230515-7029-4"/>
    <s v="매출대금 회수시 환차익"/>
    <x v="1"/>
    <x v="4021"/>
  </r>
  <r>
    <x v="91"/>
    <x v="91"/>
    <s v="전북은행 안골"/>
    <d v="2023-05-16T00:00:00"/>
    <s v="20230516-7001-3"/>
    <s v="외화예금(전북) -&gt; 보통예금(전북) 이체시 환차익"/>
    <x v="1"/>
    <x v="4022"/>
  </r>
  <r>
    <x v="91"/>
    <x v="91"/>
    <s v="HK XINYUHANG ELECTRONIC"/>
    <d v="2023-05-22T00:00:00"/>
    <s v="20230522-7006-5"/>
    <s v="5월분 매입액 결제시 환차익"/>
    <x v="1"/>
    <x v="4023"/>
  </r>
  <r>
    <x v="91"/>
    <x v="91"/>
    <s v="CASCO(SUZHOU CHINA)"/>
    <d v="2023-05-25T00:00:00"/>
    <s v="20230525-7010-4"/>
    <s v="매출대금 회수시 환차익"/>
    <x v="1"/>
    <x v="4024"/>
  </r>
  <r>
    <x v="91"/>
    <x v="91"/>
    <s v="전북은행 안골"/>
    <d v="2023-05-25T00:00:00"/>
    <s v="20230525-7018-3"/>
    <s v="외화예금(전북) -&gt; 보통예금(전북) 이체시 환차익"/>
    <x v="1"/>
    <x v="4025"/>
  </r>
  <r>
    <x v="91"/>
    <x v="91"/>
    <s v="(주)아이마켓코리아"/>
    <d v="2023-05-30T00:00:00"/>
    <s v="20230530-7006-6"/>
    <s v="매출대금 회수시 환차익"/>
    <x v="1"/>
    <x v="4026"/>
  </r>
  <r>
    <x v="91"/>
    <x v="91"/>
    <s v="SCHOTT GLASS MALAYSIA COMPONENTS SDN.BHD."/>
    <d v="2023-06-05T00:00:00"/>
    <s v="20230605-7004-5"/>
    <s v="세라믹 형광체 외 선결제시 환차익"/>
    <x v="1"/>
    <x v="4027"/>
  </r>
  <r>
    <x v="91"/>
    <x v="91"/>
    <s v="TAIWAN ASIA SEMICONDUCTOR CORPORATION"/>
    <d v="2023-06-05T00:00:00"/>
    <s v="20230605-7005-5"/>
    <s v="PD-40165U-B 외 선결제시 환차익"/>
    <x v="1"/>
    <x v="4028"/>
  </r>
  <r>
    <x v="91"/>
    <x v="91"/>
    <s v="전북은행 안골"/>
    <d v="2023-06-16T00:00:00"/>
    <s v="20230616-7014-3"/>
    <s v="외화예금(전북) -&gt; 보통예금(전북) 이체시 환차익"/>
    <x v="1"/>
    <x v="4029"/>
  </r>
  <r>
    <x v="91"/>
    <x v="91"/>
    <s v="신한은행 익산"/>
    <d v="2023-06-17T00:00:00"/>
    <s v="20230617-7002-12"/>
    <s v="이자 입금시 환차익"/>
    <x v="1"/>
    <x v="4030"/>
  </r>
  <r>
    <x v="91"/>
    <x v="91"/>
    <s v="RAYTRONJAPAN"/>
    <d v="2023-06-19T00:00:00"/>
    <s v="20230619-7025-5"/>
    <s v="5월분 매입액 결제시 환차익"/>
    <x v="1"/>
    <x v="4031"/>
  </r>
  <r>
    <x v="91"/>
    <x v="91"/>
    <s v="EPISTAR"/>
    <d v="2023-06-19T00:00:00"/>
    <s v="20230619-7027-5"/>
    <s v="5월분 매입액 결제시 환차익"/>
    <x v="1"/>
    <x v="4032"/>
  </r>
  <r>
    <x v="91"/>
    <x v="91"/>
    <s v="The Indium Corporation of America"/>
    <d v="2023-06-19T00:00:00"/>
    <s v="20230619-7028-5"/>
    <s v="Silver Sintering 외 선결제시 환차익"/>
    <x v="1"/>
    <x v="4033"/>
  </r>
  <r>
    <x v="91"/>
    <x v="91"/>
    <s v="Power-Mach Enterprise"/>
    <d v="2023-06-19T00:00:00"/>
    <s v="20230619-7029-5"/>
    <s v="금형(LAMPS TOOLING SET(OD-01)) 외 선결제시 환차익"/>
    <x v="1"/>
    <x v="971"/>
  </r>
  <r>
    <x v="91"/>
    <x v="91"/>
    <s v="NIDEC Corporation"/>
    <d v="2023-06-19T00:00:00"/>
    <s v="20230619-7030-5"/>
    <s v="형광체 휠 모터 선결제시 환차익"/>
    <x v="1"/>
    <x v="4034"/>
  </r>
  <r>
    <x v="91"/>
    <x v="91"/>
    <s v="CASCO(SUZHOU CHINA)"/>
    <d v="2023-06-22T00:00:00"/>
    <s v="20230622-7003-4"/>
    <s v="매출대금 회수시 환차익"/>
    <x v="1"/>
    <x v="4035"/>
  </r>
  <r>
    <x v="91"/>
    <x v="91"/>
    <s v="(주)오디쎄미"/>
    <d v="2023-06-22T00:00:00"/>
    <s v="20230622-7004-4"/>
    <s v="매출대금 회수시 환차익"/>
    <x v="1"/>
    <x v="4036"/>
  </r>
  <r>
    <x v="91"/>
    <x v="91"/>
    <s v="PT. SUMITRONICS INDONESIA"/>
    <d v="2023-06-23T00:00:00"/>
    <s v="20230623-7004-4"/>
    <s v="매출대금 회수시 환차익"/>
    <x v="1"/>
    <x v="4037"/>
  </r>
  <r>
    <x v="91"/>
    <x v="91"/>
    <s v="동화아이엔디(주)"/>
    <d v="2023-06-26T00:00:00"/>
    <s v="20230626-7010-5"/>
    <s v="5월분 매입액 결제시 환차익"/>
    <x v="1"/>
    <x v="4038"/>
  </r>
  <r>
    <x v="91"/>
    <x v="91"/>
    <s v="The Indium Corporation of America"/>
    <d v="2023-06-26T00:00:00"/>
    <s v="20230626-7015-5"/>
    <s v="80AU 20SN SQUARE 외 선결제시 환차익"/>
    <x v="1"/>
    <x v="4039"/>
  </r>
  <r>
    <x v="91"/>
    <x v="91"/>
    <s v="전북은행 안골"/>
    <d v="2023-06-28T00:00:00"/>
    <s v="20230628-7002-3"/>
    <s v="외화예금(전북) -&gt; 보통예금(전북) 이체시 환차익"/>
    <x v="1"/>
    <x v="4040"/>
  </r>
  <r>
    <x v="91"/>
    <x v="91"/>
    <s v="SUNNY OPTICS(ZHONGSHAN) CO., L"/>
    <d v="2023-06-29T00:00:00"/>
    <s v="20230629-7003-4"/>
    <s v="매출대금 회수시 환차익"/>
    <x v="1"/>
    <x v="4041"/>
  </r>
  <r>
    <x v="91"/>
    <x v="91"/>
    <s v="CASCO AUTOMOTIVE (TUNISIA)"/>
    <d v="2023-06-29T00:00:00"/>
    <s v="20230629-7004-4"/>
    <s v="매출대금 회수시 환차익"/>
    <x v="1"/>
    <x v="4042"/>
  </r>
  <r>
    <x v="91"/>
    <x v="91"/>
    <s v="Union Optical technology Co., Ltd"/>
    <d v="2023-06-30T00:00:00"/>
    <s v="20230630-7022-4"/>
    <s v="매출대금 회수시 환차익"/>
    <x v="1"/>
    <x v="4043"/>
  </r>
  <r>
    <x v="91"/>
    <x v="91"/>
    <s v="E-PIN OPTICAL INDUSTRY CO.,LTD"/>
    <d v="2023-06-30T00:00:00"/>
    <s v="20230630-7025-4"/>
    <s v="매출대금 회수시 환차익"/>
    <x v="1"/>
    <x v="4044"/>
  </r>
  <r>
    <x v="91"/>
    <x v="91"/>
    <s v="샤프전자 한국지점"/>
    <d v="2023-06-30T00:00:00"/>
    <s v="20230630-7032-4"/>
    <s v="매출대금 회수시 환차익"/>
    <x v="1"/>
    <x v="4045"/>
  </r>
  <r>
    <x v="91"/>
    <x v="91"/>
    <s v="NIDEC Corporation"/>
    <d v="2023-07-10T00:00:00"/>
    <s v="20230710-7010-6"/>
    <s v="형광체 휠 모터 선결제시 환차익"/>
    <x v="1"/>
    <x v="4046"/>
  </r>
  <r>
    <x v="91"/>
    <x v="91"/>
    <s v="전북은행 안골"/>
    <d v="2023-07-12T00:00:00"/>
    <s v="20230712-7001-4"/>
    <s v="외화예금(전북) -&gt; 보통예금(전북) 이체시 환차익"/>
    <x v="1"/>
    <x v="4047"/>
  </r>
  <r>
    <x v="91"/>
    <x v="91"/>
    <s v="HK XINYUHANG ELECTRONIC"/>
    <d v="2023-07-17T00:00:00"/>
    <s v="20230717-7005-5"/>
    <s v="7월분 매입액 결제시 환차익"/>
    <x v="1"/>
    <x v="4048"/>
  </r>
  <r>
    <x v="91"/>
    <x v="91"/>
    <s v="RAYTRONJAPAN"/>
    <d v="2023-07-17T00:00:00"/>
    <s v="20230717-7010-5"/>
    <s v="6월분 매입액 결제시 환차익"/>
    <x v="1"/>
    <x v="4049"/>
  </r>
  <r>
    <x v="91"/>
    <x v="91"/>
    <s v="X-FAB Semiconductor Foundries"/>
    <d v="2023-07-17T00:00:00"/>
    <s v="20230717-7012-5"/>
    <s v="6월분 매입액 결제시 환차익"/>
    <x v="1"/>
    <x v="4050"/>
  </r>
  <r>
    <x v="91"/>
    <x v="91"/>
    <s v="전북은행 안골"/>
    <d v="2023-07-25T00:00:00"/>
    <s v="20230725-7031-3"/>
    <s v="외화예금(전북) -&gt; 보통예금(전북) 이체시 환차익"/>
    <x v="1"/>
    <x v="4051"/>
  </r>
  <r>
    <x v="91"/>
    <x v="91"/>
    <s v="PT. SUMITRONICS INDONESIA"/>
    <d v="2023-08-03T00:00:00"/>
    <s v="20230803-7001-4"/>
    <s v="매출대금 회수시 환차익"/>
    <x v="1"/>
    <x v="4052"/>
  </r>
  <r>
    <x v="91"/>
    <x v="91"/>
    <s v="CASCO(SUZHOU CHINA)"/>
    <d v="2023-08-03T00:00:00"/>
    <s v="20230803-7002-4"/>
    <s v="매출대금 회수시 환차익"/>
    <x v="1"/>
    <x v="4053"/>
  </r>
  <r>
    <x v="91"/>
    <x v="91"/>
    <s v="전북은행 익산"/>
    <d v="2023-08-07T00:00:00"/>
    <s v="20230807-7015-7"/>
    <s v="외화정기예금 만기시 환차익"/>
    <x v="1"/>
    <x v="4054"/>
  </r>
  <r>
    <x v="91"/>
    <x v="91"/>
    <s v="Zhuhai Pantum Electroincs Company Limited"/>
    <d v="2023-08-11T00:00:00"/>
    <s v="20230811-7004-3"/>
    <s v="매출대금 회수시 환차익"/>
    <x v="1"/>
    <x v="4055"/>
  </r>
  <r>
    <x v="91"/>
    <x v="91"/>
    <s v="AMS-TAOS INTERNATIONAL"/>
    <d v="2023-08-11T00:00:00"/>
    <s v="20230811-7005-4"/>
    <s v="매출대금 회수시 환차익"/>
    <x v="1"/>
    <x v="4056"/>
  </r>
  <r>
    <x v="91"/>
    <x v="91"/>
    <s v="OMRON(SHANGHAI)CO.,LTD"/>
    <d v="2023-08-11T00:00:00"/>
    <s v="20230811-7006-4"/>
    <s v="매출대금 회수시 환차익"/>
    <x v="1"/>
    <x v="4057"/>
  </r>
  <r>
    <x v="91"/>
    <x v="91"/>
    <s v="Elbit Systems-EW an SIGINT Elisra Ltd."/>
    <d v="2023-08-11T00:00:00"/>
    <s v="20230811-7007-4"/>
    <s v="매출대금 회수시 환차익"/>
    <x v="1"/>
    <x v="4058"/>
  </r>
  <r>
    <x v="91"/>
    <x v="91"/>
    <s v="Trivo(TaiCang)Technologies Co.,Ltd"/>
    <d v="2023-08-11T00:00:00"/>
    <s v="20230811-7008-4"/>
    <s v="매출대금 회수시 환차익"/>
    <x v="1"/>
    <x v="4059"/>
  </r>
  <r>
    <x v="91"/>
    <x v="91"/>
    <s v="SCHOTT GLASS MALAYSIA COMPONENTS SDN.BHD."/>
    <d v="2023-08-16T00:00:00"/>
    <s v="20230816-7003-5"/>
    <s v="세라믹 형광체 외 선결제시 환차익"/>
    <x v="1"/>
    <x v="4060"/>
  </r>
  <r>
    <x v="91"/>
    <x v="91"/>
    <s v="PELNOX"/>
    <d v="2023-08-16T00:00:00"/>
    <s v="20230816-7004-5"/>
    <s v="EPOXY(ME-540) 외 선결제시 환차익"/>
    <x v="1"/>
    <x v="4061"/>
  </r>
  <r>
    <x v="91"/>
    <x v="91"/>
    <s v="RAYTRONJAPAN"/>
    <d v="2023-08-16T00:00:00"/>
    <s v="20230816-7008-5"/>
    <s v="7월분 매입액 결제시 환차익"/>
    <x v="1"/>
    <x v="4062"/>
  </r>
  <r>
    <x v="91"/>
    <x v="91"/>
    <s v="동화아이엔디(주)"/>
    <d v="2023-08-16T00:00:00"/>
    <s v="20230816-7009-5"/>
    <s v="7월분 매입액 결제시 환차익"/>
    <x v="1"/>
    <x v="4063"/>
  </r>
  <r>
    <x v="91"/>
    <x v="91"/>
    <s v="EPISTAR"/>
    <d v="2023-08-16T00:00:00"/>
    <s v="20230816-7010-5"/>
    <s v="7월분 매입액 결제시 환차익"/>
    <x v="1"/>
    <x v="4064"/>
  </r>
  <r>
    <x v="91"/>
    <x v="91"/>
    <s v="MILITRAM"/>
    <d v="2023-08-16T00:00:00"/>
    <s v="20230816-7012-5"/>
    <s v="OPI200GFF COMMISSION시 환차익"/>
    <x v="1"/>
    <x v="4065"/>
  </r>
  <r>
    <x v="91"/>
    <x v="91"/>
    <s v="샤프전자 한국지점"/>
    <d v="2023-08-17T00:00:00"/>
    <s v="20230817-7001-4"/>
    <s v="매출대금 회수시 환차익"/>
    <x v="1"/>
    <x v="4066"/>
  </r>
  <r>
    <x v="91"/>
    <x v="91"/>
    <s v="E-PIN OPTICAL INDUSTRY CO.,LTD"/>
    <d v="2023-08-17T00:00:00"/>
    <s v="20230817-7002-3"/>
    <s v="매출대금 회수시 환차익"/>
    <x v="1"/>
    <x v="4067"/>
  </r>
  <r>
    <x v="91"/>
    <x v="91"/>
    <s v="KONI INDUSTRIES LTD"/>
    <d v="2023-08-23T00:00:00"/>
    <s v="20230823-7004-5"/>
    <s v="CAP(AP7852A) 외 선결제시 환차익"/>
    <x v="1"/>
    <x v="4068"/>
  </r>
  <r>
    <x v="91"/>
    <x v="91"/>
    <s v="The Indium Corporation of America"/>
    <d v="2023-08-25T00:00:00"/>
    <s v="20230825-7011-5"/>
    <s v="SQUAREAU-33941-TP 외 선결제시 환차익"/>
    <x v="1"/>
    <x v="4069"/>
  </r>
  <r>
    <x v="91"/>
    <x v="91"/>
    <s v="Power-Mach Enterprise"/>
    <d v="2023-08-28T00:00:00"/>
    <s v="20230828-4008-6"/>
    <s v="금형(LAMPS TOOLING SET(OD-01)) 외 선결제시 환차익"/>
    <x v="1"/>
    <x v="4070"/>
  </r>
  <r>
    <x v="91"/>
    <x v="91"/>
    <s v="(주)아이마켓코리아"/>
    <d v="2023-08-29T00:00:00"/>
    <s v="20230829-7005-3"/>
    <s v="매출대금 회수시 환차익"/>
    <x v="1"/>
    <x v="4071"/>
  </r>
  <r>
    <x v="91"/>
    <x v="91"/>
    <s v="에이엘케이(ALK INC)"/>
    <d v="2023-08-31T00:00:00"/>
    <s v="20230831-7003-3"/>
    <s v="7월분 매입액 결제시 환차익"/>
    <x v="1"/>
    <x v="4072"/>
  </r>
  <r>
    <x v="91"/>
    <x v="91"/>
    <s v="NATEC Corporation"/>
    <d v="2023-09-01T00:00:00"/>
    <s v="20230901-7002-4"/>
    <s v="매출대금 회수시 환차익"/>
    <x v="1"/>
    <x v="4073"/>
  </r>
  <r>
    <x v="91"/>
    <x v="91"/>
    <s v="NIDEC Corporation"/>
    <d v="2023-09-04T00:00:00"/>
    <s v="20230904-7007-5"/>
    <s v="형광체 휠 모터 선결제시 환차익"/>
    <x v="1"/>
    <x v="4074"/>
  </r>
  <r>
    <x v="91"/>
    <x v="91"/>
    <s v="TAIWAN ASIA SEMICONDUCTOR CORPORATION"/>
    <d v="2023-09-04T00:00:00"/>
    <s v="20230904-7011-5"/>
    <s v="PD-40165U-B 외 선결제시 환차익"/>
    <x v="1"/>
    <x v="4075"/>
  </r>
  <r>
    <x v="91"/>
    <x v="91"/>
    <s v="Union Optical technology Co., Ltd"/>
    <d v="2023-09-06T00:00:00"/>
    <s v="20230906-7001-4"/>
    <s v="매출대금 회수시 환차익"/>
    <x v="1"/>
    <x v="4076"/>
  </r>
  <r>
    <x v="91"/>
    <x v="91"/>
    <s v="(주)오디쎄미"/>
    <d v="2023-09-06T00:00:00"/>
    <s v="20230906-7002-4"/>
    <s v="매출대금 회수시 환차익"/>
    <x v="1"/>
    <x v="4077"/>
  </r>
  <r>
    <x v="91"/>
    <x v="91"/>
    <s v="달슨(Dahlson)"/>
    <d v="2023-09-13T00:00:00"/>
    <s v="20230913-7005-5"/>
    <s v="매출대금 회수시 환차익"/>
    <x v="1"/>
    <x v="4078"/>
  </r>
  <r>
    <x v="91"/>
    <x v="91"/>
    <s v="CASCO AUTOMOTIVE (TUNISIA)"/>
    <d v="2023-09-13T00:00:00"/>
    <s v="20230913-7006-4"/>
    <s v="매출대금 회수시 환차익"/>
    <x v="1"/>
    <x v="4079"/>
  </r>
  <r>
    <x v="91"/>
    <x v="91"/>
    <s v="전북은행 안골"/>
    <d v="2023-09-13T00:00:00"/>
    <s v="20230913-7007-3"/>
    <s v="외화예금(전북) -&gt; 보통예금(전북) 이체시 환차익"/>
    <x v="1"/>
    <x v="4080"/>
  </r>
  <r>
    <x v="91"/>
    <x v="91"/>
    <s v="HANWEI ELECTRONICS GROUP CORPORATION"/>
    <d v="2023-09-19T00:00:00"/>
    <s v="20230919-7002-5"/>
    <s v="GTQ-BS03-HF 외 선결제시 환차익"/>
    <x v="1"/>
    <x v="4081"/>
  </r>
  <r>
    <x v="91"/>
    <x v="91"/>
    <s v="SUNNY OPTICS(ZHONGSHAN) CO., L"/>
    <d v="2023-09-20T00:00:00"/>
    <s v="20230920-7011-4"/>
    <s v="매출대금 회수시 환차익"/>
    <x v="1"/>
    <x v="4082"/>
  </r>
  <r>
    <x v="91"/>
    <x v="91"/>
    <s v="CASCO(SUZHOU CHINA)"/>
    <d v="2023-09-21T00:00:00"/>
    <s v="20230921-7020-4"/>
    <s v="매출대금 회수시 환차익"/>
    <x v="1"/>
    <x v="4083"/>
  </r>
  <r>
    <x v="91"/>
    <x v="91"/>
    <s v="전북은행 안골"/>
    <d v="2023-09-22T00:00:00"/>
    <s v="20230922-7001-3"/>
    <s v="외화예금(전북) -&gt; 보통예금(전북) 이체시 환차익"/>
    <x v="1"/>
    <x v="2077"/>
  </r>
  <r>
    <x v="91"/>
    <x v="91"/>
    <s v="CASCO(SUZHOU CHINA)"/>
    <d v="2023-09-25T00:00:00"/>
    <s v="20230925-7007-4"/>
    <s v="매출대금 회수시 환차익"/>
    <x v="1"/>
    <x v="4084"/>
  </r>
  <r>
    <x v="91"/>
    <x v="91"/>
    <s v="Nanjing Evergreen trade co ltd"/>
    <d v="2023-09-26T00:00:00"/>
    <s v="20230926-7001-5"/>
    <s v="매출대금 회수시 환차익"/>
    <x v="1"/>
    <x v="4085"/>
  </r>
  <r>
    <x v="91"/>
    <x v="91"/>
    <s v="OMRON(SHANGHAI)CO.,LTD"/>
    <d v="2023-09-26T00:00:00"/>
    <s v="20230926-7002-4"/>
    <s v="매출대금 회수시 환차익"/>
    <x v="1"/>
    <x v="4086"/>
  </r>
  <r>
    <x v="91"/>
    <x v="91"/>
    <s v="AMS-TAOS INTERNATIONAL"/>
    <d v="2023-09-26T00:00:00"/>
    <s v="20230926-7003-4"/>
    <s v="매출대금 회수시 환차익"/>
    <x v="1"/>
    <x v="4087"/>
  </r>
  <r>
    <x v="91"/>
    <x v="91"/>
    <s v="(주)오디쎄미"/>
    <d v="2023-09-26T00:00:00"/>
    <s v="20230926-7004-4"/>
    <s v="매출대금 회수시 환차익"/>
    <x v="1"/>
    <x v="4088"/>
  </r>
  <r>
    <x v="91"/>
    <x v="91"/>
    <s v="샤프전자 한국지점"/>
    <d v="2023-09-26T00:00:00"/>
    <s v="20230926-7005-4"/>
    <s v="매출대금 회수시 환차익"/>
    <x v="1"/>
    <x v="4089"/>
  </r>
  <r>
    <x v="91"/>
    <x v="91"/>
    <s v="PT. SUMITRONICS INDONESIA"/>
    <d v="2023-09-26T00:00:00"/>
    <s v="20230926-7006-4"/>
    <s v="매출대금 회수시 환차익"/>
    <x v="1"/>
    <x v="4090"/>
  </r>
  <r>
    <x v="91"/>
    <x v="91"/>
    <s v="E-PIN OPTICAL INDUSTRY CO.,LTD"/>
    <d v="2023-09-26T00:00:00"/>
    <s v="20230926-7007-3"/>
    <s v="매출대금 회수시 환차익"/>
    <x v="1"/>
    <x v="4091"/>
  </r>
  <r>
    <x v="91"/>
    <x v="91"/>
    <s v="CASCO AUTOMOTIVE (TUNISIA)"/>
    <d v="2023-09-26T00:00:00"/>
    <s v="20230926-7008-4"/>
    <s v="매출대금 회수시 환차익"/>
    <x v="1"/>
    <x v="4092"/>
  </r>
  <r>
    <x v="91"/>
    <x v="91"/>
    <s v="FUCHANCE ENTERPRIESE"/>
    <d v="2023-09-26T00:00:00"/>
    <s v="20230926-7009-4"/>
    <s v="매출대금 회수시 환차익"/>
    <x v="1"/>
    <x v="4093"/>
  </r>
  <r>
    <x v="91"/>
    <x v="91"/>
    <s v="(주)아이마켓코리아"/>
    <d v="2023-09-26T00:00:00"/>
    <s v="20230926-7014-3"/>
    <s v="매출대금 회수시 환차익"/>
    <x v="1"/>
    <x v="4094"/>
  </r>
  <r>
    <x v="91"/>
    <x v="91"/>
    <s v="샤프전자 한국지점"/>
    <d v="2023-09-27T00:00:00"/>
    <s v="20230927-7011-4"/>
    <s v="매출대금 회수시 환차익"/>
    <x v="1"/>
    <x v="775"/>
  </r>
  <r>
    <x v="91"/>
    <x v="91"/>
    <s v="TAIWAN ASIA SEMICONDUCTOR CORPORATION"/>
    <d v="2023-10-04T00:00:00"/>
    <s v="20231004-7004-5"/>
    <s v="ED-011SRD 외 선결제시 환차익"/>
    <x v="1"/>
    <x v="4095"/>
  </r>
  <r>
    <x v="91"/>
    <x v="91"/>
    <s v="전북은행 안골"/>
    <d v="2023-10-05T00:00:00"/>
    <s v="20231005-7009-3"/>
    <s v="외화예금(전북) -&gt; 보통예금(전북) 이체시 환차익"/>
    <x v="1"/>
    <x v="4096"/>
  </r>
  <r>
    <x v="91"/>
    <x v="91"/>
    <s v="전북은행 안골"/>
    <d v="2023-10-11T00:00:00"/>
    <s v="20231011-7001-3"/>
    <s v="외화예금(전북) -&gt; 보통예금(전북) 이체시 환차익"/>
    <x v="1"/>
    <x v="4097"/>
  </r>
  <r>
    <x v="91"/>
    <x v="91"/>
    <s v="한국닛또덴꼬(주)"/>
    <d v="2023-10-17T00:00:00"/>
    <s v="20231017-7005-5"/>
    <s v="EMC(NT8524H-11000) 선결제시 환차익"/>
    <x v="1"/>
    <x v="4098"/>
  </r>
  <r>
    <x v="91"/>
    <x v="91"/>
    <s v="RAYTRONJAPAN"/>
    <d v="2023-10-17T00:00:00"/>
    <s v="20231017-7007-5"/>
    <s v="9월분 매입액 결제시 환차익"/>
    <x v="1"/>
    <x v="4099"/>
  </r>
  <r>
    <x v="91"/>
    <x v="91"/>
    <s v="NATEC"/>
    <d v="2023-10-17T00:00:00"/>
    <s v="20231017-7009-5"/>
    <s v="9월분 매입액 결제시 환차익"/>
    <x v="1"/>
    <x v="4100"/>
  </r>
  <r>
    <x v="91"/>
    <x v="91"/>
    <s v="Chuko Sansho Co.,Ltd"/>
    <d v="2023-10-17T00:00:00"/>
    <s v="20231017-7010-5"/>
    <s v="9월분 매입액 결제시 환차익"/>
    <x v="1"/>
    <x v="4101"/>
  </r>
  <r>
    <x v="91"/>
    <x v="91"/>
    <s v="EPISTAR"/>
    <d v="2023-10-17T00:00:00"/>
    <s v="20231017-7011-5"/>
    <s v="9월분 매입액 결제시 환차익"/>
    <x v="1"/>
    <x v="4102"/>
  </r>
  <r>
    <x v="91"/>
    <x v="91"/>
    <s v="PELNOX"/>
    <d v="2023-10-17T00:00:00"/>
    <s v="20231017-7013-5"/>
    <s v="EPOXY(ME-540) 외 선결제시 환차익"/>
    <x v="1"/>
    <x v="4103"/>
  </r>
  <r>
    <x v="91"/>
    <x v="91"/>
    <s v="PT. SUMITRONICS INDONESIA"/>
    <d v="2023-10-17T00:00:00"/>
    <s v="20231017-7016-4"/>
    <s v="매출대금 회수시 환차익"/>
    <x v="1"/>
    <x v="4104"/>
  </r>
  <r>
    <x v="91"/>
    <x v="91"/>
    <s v="E-PIN OPTICAL INDUSTRY CO.,LTD"/>
    <d v="2023-10-17T00:00:00"/>
    <s v="20231017-7017-3"/>
    <s v="매출대금 회수시 환차익"/>
    <x v="1"/>
    <x v="4105"/>
  </r>
  <r>
    <x v="91"/>
    <x v="91"/>
    <s v="AMS-TAOS INTERNATIONAL"/>
    <d v="2023-10-17T00:00:00"/>
    <s v="20231017-7018-4"/>
    <s v="매출대금 회수시 환차익"/>
    <x v="1"/>
    <x v="4106"/>
  </r>
  <r>
    <x v="91"/>
    <x v="91"/>
    <s v="전북은행 안골"/>
    <d v="2023-10-17T00:00:00"/>
    <s v="20231017-7024-3"/>
    <s v="외화예금(전북) -&gt; 보통예금(전북) 이체시 환차익"/>
    <x v="1"/>
    <x v="4107"/>
  </r>
  <r>
    <x v="91"/>
    <x v="91"/>
    <s v="전북은행 안골"/>
    <d v="2023-10-24T00:00:00"/>
    <s v="20231024-7005-3"/>
    <s v="외화예금(전북) -&gt; 보통예금(전북) 이체시 환차익"/>
    <x v="1"/>
    <x v="4108"/>
  </r>
  <r>
    <x v="91"/>
    <x v="91"/>
    <s v="TAIWAN ASIA SEMICONDUCTOR CORPORATION"/>
    <d v="2023-10-25T00:00:00"/>
    <s v="20231025-7021-5"/>
    <s v="PD-40165U-B 외 선결제시 환차익"/>
    <x v="1"/>
    <x v="4109"/>
  </r>
  <r>
    <x v="91"/>
    <x v="91"/>
    <s v="RAYVAL"/>
    <d v="2023-10-25T00:00:00"/>
    <s v="20231025-7022-4"/>
    <s v="매출대금 회수시 환차익"/>
    <x v="1"/>
    <x v="4110"/>
  </r>
  <r>
    <x v="91"/>
    <x v="91"/>
    <s v="SUNNY OPTICS(ZHONGSHAN) CO., L"/>
    <d v="2023-10-26T00:00:00"/>
    <s v="20231026-7002-4"/>
    <s v="매출대금 회수시 환차익"/>
    <x v="1"/>
    <x v="4111"/>
  </r>
  <r>
    <x v="91"/>
    <x v="91"/>
    <s v="(주)오디쎄미"/>
    <d v="2023-10-26T00:00:00"/>
    <s v="20231026-7003-4"/>
    <s v="매출대금 회수시 환차익"/>
    <x v="1"/>
    <x v="4112"/>
  </r>
  <r>
    <x v="91"/>
    <x v="91"/>
    <s v="TAIWAN ASIA SEMICONDUCTOR CORPORATION"/>
    <d v="2023-10-31T00:00:00"/>
    <s v="20231031-7012-5"/>
    <s v="ED-011SRD 외 선결제시 환차익"/>
    <x v="1"/>
    <x v="4113"/>
  </r>
  <r>
    <x v="91"/>
    <x v="91"/>
    <s v="(주)아이마켓코리아"/>
    <d v="2023-10-31T00:00:00"/>
    <s v="20231031-7023-5"/>
    <s v="매출대금 회수시 환차익"/>
    <x v="1"/>
    <x v="4114"/>
  </r>
  <r>
    <x v="91"/>
    <x v="91"/>
    <s v="CASCO AUTOMOTIVE (TUNISIA)"/>
    <d v="2023-11-01T00:00:00"/>
    <s v="20231101-7003-4"/>
    <s v="매출대금 회수시 환차익"/>
    <x v="1"/>
    <x v="4115"/>
  </r>
  <r>
    <x v="91"/>
    <x v="91"/>
    <s v="DIEHL BGT"/>
    <d v="2023-11-01T00:00:00"/>
    <s v="20231101-7004-4"/>
    <s v="매출대금 회수시 환차익"/>
    <x v="1"/>
    <x v="3958"/>
  </r>
  <r>
    <x v="91"/>
    <x v="91"/>
    <s v="NIDEC Corporation"/>
    <d v="2023-11-14T00:00:00"/>
    <s v="20231114-7005-5"/>
    <s v="형광체 휠 모터 선결제시 환차익"/>
    <x v="1"/>
    <x v="4116"/>
  </r>
  <r>
    <x v="91"/>
    <x v="91"/>
    <s v="HK XINYUHANG ELECTRONIC"/>
    <d v="2023-11-14T00:00:00"/>
    <s v="20231114-7006-5"/>
    <s v="11월분 매입액 결제시 환차익"/>
    <x v="1"/>
    <x v="4117"/>
  </r>
  <r>
    <x v="91"/>
    <x v="91"/>
    <s v="RAYTRONJAPAN"/>
    <d v="2023-11-15T00:00:00"/>
    <s v="20231115-7002-5"/>
    <s v="10월분 매입액 결제시 환차익"/>
    <x v="1"/>
    <x v="4118"/>
  </r>
  <r>
    <x v="91"/>
    <x v="91"/>
    <s v="CASCO(SUZHOU CHINA)"/>
    <d v="2023-11-23T00:00:00"/>
    <s v="20231123-7007-4"/>
    <s v="매출대금 회수시 환차익"/>
    <x v="1"/>
    <x v="4119"/>
  </r>
  <r>
    <x v="91"/>
    <x v="91"/>
    <s v="TAIWAN ASIA SEMICONDUCTOR CORPORATION"/>
    <d v="2023-12-05T00:00:00"/>
    <s v="20231205-7010-5"/>
    <s v="ED-011SRD 외 선결제시 환차익"/>
    <x v="1"/>
    <x v="4120"/>
  </r>
  <r>
    <x v="91"/>
    <x v="91"/>
    <s v="샤프전자 한국지점"/>
    <d v="2023-12-07T00:00:00"/>
    <s v="20231207-7002-4"/>
    <s v="매출대금 회수시 환차익"/>
    <x v="1"/>
    <x v="4121"/>
  </r>
  <r>
    <x v="91"/>
    <x v="91"/>
    <s v="(주)오디쎄미"/>
    <d v="2023-12-07T00:00:00"/>
    <s v="20231207-7003-3"/>
    <s v="매출대금 회수시 환차익"/>
    <x v="1"/>
    <x v="4122"/>
  </r>
  <r>
    <x v="91"/>
    <x v="91"/>
    <s v="NATEC Corporation"/>
    <d v="2023-12-08T00:00:00"/>
    <s v="20231208-7002-4"/>
    <s v="매출대금 회수시 환차익"/>
    <x v="1"/>
    <x v="4123"/>
  </r>
  <r>
    <x v="91"/>
    <x v="91"/>
    <s v="OMRON(SHANGHAI)CO.,LTD"/>
    <d v="2023-12-08T00:00:00"/>
    <s v="20231208-7003-4"/>
    <s v="매출대금 회수시 환차익"/>
    <x v="1"/>
    <x v="4124"/>
  </r>
  <r>
    <x v="91"/>
    <x v="91"/>
    <s v="RAYTRONJAPAN"/>
    <d v="2023-12-08T00:00:00"/>
    <s v="20231208-7004-4"/>
    <s v="매출대금 회수시 환차익"/>
    <x v="1"/>
    <x v="4125"/>
  </r>
  <r>
    <x v="91"/>
    <x v="91"/>
    <s v="RAYTRONJAPAN"/>
    <d v="2023-12-14T00:00:00"/>
    <s v="20231214-7005-4"/>
    <s v="매출대금 회수시 환차익"/>
    <x v="1"/>
    <x v="4126"/>
  </r>
  <r>
    <x v="91"/>
    <x v="91"/>
    <s v="신한은행 익산"/>
    <d v="2023-12-16T00:00:00"/>
    <s v="20231216-7003-5"/>
    <s v="이자 입금시 환차익"/>
    <x v="1"/>
    <x v="1335"/>
  </r>
  <r>
    <x v="91"/>
    <x v="91"/>
    <s v="RAYTRONJAPAN"/>
    <d v="2023-12-18T00:00:00"/>
    <s v="20231218-7024-4"/>
    <s v="매출대금 회수시 환차익"/>
    <x v="1"/>
    <x v="4127"/>
  </r>
  <r>
    <x v="91"/>
    <x v="91"/>
    <s v="NICHIA CORPORATION"/>
    <d v="2023-12-19T00:00:00"/>
    <s v="20231219-7002-5"/>
    <s v="LED(NSHU591C) 선결제시 환차익"/>
    <x v="1"/>
    <x v="4128"/>
  </r>
  <r>
    <x v="91"/>
    <x v="91"/>
    <s v="한국닛또덴꼬(주)"/>
    <d v="2023-12-19T00:00:00"/>
    <s v="20231219-7003-5"/>
    <s v="EMC(NT8524H-11000) 선결제시 환차익"/>
    <x v="1"/>
    <x v="4129"/>
  </r>
  <r>
    <x v="91"/>
    <x v="91"/>
    <s v="HANWEI ELECTRONICS GROUP CORPORATION"/>
    <d v="2023-12-20T00:00:00"/>
    <s v="20231220-7002-5"/>
    <s v="GTQ-BS03-HF 외 선결제시 환차익"/>
    <x v="1"/>
    <x v="4130"/>
  </r>
  <r>
    <x v="91"/>
    <x v="91"/>
    <s v="전북은행 익산"/>
    <d v="2023-12-23T00:00:00"/>
    <s v="20231223-7001-10"/>
    <s v="이자 입금시 환차익"/>
    <x v="1"/>
    <x v="4131"/>
  </r>
  <r>
    <x v="91"/>
    <x v="91"/>
    <s v="OMRON(SHANGHAI)CO.,LTD"/>
    <d v="2023-12-28T00:00:00"/>
    <s v="20231228-7016-4"/>
    <s v="매출대금 회수시 환차익"/>
    <x v="1"/>
    <x v="4132"/>
  </r>
  <r>
    <x v="91"/>
    <x v="91"/>
    <s v="CASCO(SUZHOU CHINA)"/>
    <d v="2023-12-29T00:00:00"/>
    <s v="20231229-7006-4"/>
    <s v="매출대금 회수시 환차익"/>
    <x v="1"/>
    <x v="4133"/>
  </r>
  <r>
    <x v="91"/>
    <x v="91"/>
    <s v="NATEC Corporation"/>
    <d v="2023-12-29T00:00:00"/>
    <s v="20231229-7008-4"/>
    <s v="매출대금 회수시 환차익"/>
    <x v="1"/>
    <x v="4134"/>
  </r>
  <r>
    <x v="92"/>
    <x v="92"/>
    <s v="페더럴익스프레스코리아(주)"/>
    <d v="2023-01-25T00:00:00"/>
    <s v="20230125-7003-1"/>
    <s v="제품 출하시 운반비"/>
    <x v="5825"/>
    <x v="0"/>
  </r>
  <r>
    <x v="92"/>
    <x v="92"/>
    <s v="개인용달"/>
    <d v="2023-01-25T00:00:00"/>
    <s v="20230125-7014-1"/>
    <s v="LED조명기구 출하시 운반비"/>
    <x v="1674"/>
    <x v="0"/>
  </r>
  <r>
    <x v="92"/>
    <x v="92"/>
    <s v="개별용달"/>
    <d v="2023-01-30T00:00:00"/>
    <s v="20230130-7006-1"/>
    <s v="LED조명기구 납품시 운반비"/>
    <x v="74"/>
    <x v="0"/>
  </r>
  <r>
    <x v="92"/>
    <x v="92"/>
    <s v="로젠전주"/>
    <d v="2023-01-31T00:00:00"/>
    <s v="20230131-7015-1"/>
    <s v="1월분 택배료"/>
    <x v="5826"/>
    <x v="0"/>
  </r>
  <r>
    <x v="92"/>
    <x v="92"/>
    <s v="D&amp;M사업부"/>
    <d v="2023-01-31T00:00:00"/>
    <s v="20230131-7017-4"/>
    <s v="1월분 소액현금(택배료 외)"/>
    <x v="74"/>
    <x v="0"/>
  </r>
  <r>
    <x v="92"/>
    <x v="92"/>
    <s v="전북완주봉동용암(경동택배)"/>
    <d v="2023-01-31T00:00:00"/>
    <s v="20230131-7019-1"/>
    <s v="1월분 택배료"/>
    <x v="5827"/>
    <x v="0"/>
  </r>
  <r>
    <x v="92"/>
    <x v="92"/>
    <s v="개인용달"/>
    <d v="2023-02-06T00:00:00"/>
    <s v="20230206-7012-1"/>
    <s v="LED조명기구 출하시 운반비"/>
    <x v="75"/>
    <x v="0"/>
  </r>
  <r>
    <x v="92"/>
    <x v="92"/>
    <s v="D&amp;M사업부"/>
    <d v="2023-02-13T00:00:00"/>
    <s v="20230213-7012-3"/>
    <s v="2월분 소액현금(택배료 외)"/>
    <x v="164"/>
    <x v="0"/>
  </r>
  <r>
    <x v="92"/>
    <x v="92"/>
    <s v="호남물류"/>
    <d v="2023-02-14T00:00:00"/>
    <s v="20230214-7007-1"/>
    <s v="LED조명기구 납품시 운반비"/>
    <x v="2641"/>
    <x v="0"/>
  </r>
  <r>
    <x v="92"/>
    <x v="92"/>
    <s v="케이물류"/>
    <d v="2023-02-20T00:00:00"/>
    <s v="20230220-7013-1"/>
    <s v="LED조명기구 출하시 운반비"/>
    <x v="1768"/>
    <x v="0"/>
  </r>
  <r>
    <x v="92"/>
    <x v="92"/>
    <s v="로젠전주"/>
    <d v="2023-02-28T00:00:00"/>
    <s v="20230228-7036-1"/>
    <s v="2월분 택배료"/>
    <x v="5828"/>
    <x v="0"/>
  </r>
  <r>
    <x v="92"/>
    <x v="92"/>
    <s v="전북완주봉동용암(경동택배)"/>
    <d v="2023-02-28T00:00:00"/>
    <s v="20230228-7040-1"/>
    <s v="2월분 택배료"/>
    <x v="5829"/>
    <x v="0"/>
  </r>
  <r>
    <x v="92"/>
    <x v="92"/>
    <s v="페더럴익스프레스코리아(주)"/>
    <d v="2023-02-28T00:00:00"/>
    <s v="20230228-7043-1"/>
    <s v="제품 출하시 운반비"/>
    <x v="5830"/>
    <x v="0"/>
  </r>
  <r>
    <x v="92"/>
    <x v="92"/>
    <s v="에스케이(SK)화물"/>
    <d v="2023-03-03T00:00:00"/>
    <s v="20230303-7008-1"/>
    <s v="함체 출하시 운반비"/>
    <x v="73"/>
    <x v="0"/>
  </r>
  <r>
    <x v="92"/>
    <x v="92"/>
    <s v="D&amp;M사업부"/>
    <d v="2023-03-13T00:00:00"/>
    <s v="20230313-7014-3"/>
    <s v="3월분 소액현금(택배료 외)"/>
    <x v="2097"/>
    <x v="0"/>
  </r>
  <r>
    <x v="92"/>
    <x v="92"/>
    <s v="전북완주봉동용암(경동택배)"/>
    <d v="2023-03-13T00:00:00"/>
    <s v="20230313-7023-1"/>
    <s v="아이마켓코리아 ORL1210AS 출하시 운송료"/>
    <x v="164"/>
    <x v="0"/>
  </r>
  <r>
    <x v="92"/>
    <x v="92"/>
    <s v="개별화물"/>
    <d v="2023-03-15T00:00:00"/>
    <s v="20230315-7014-1"/>
    <s v="LED조명 출하시 운반비"/>
    <x v="2641"/>
    <x v="0"/>
  </r>
  <r>
    <x v="92"/>
    <x v="92"/>
    <s v="평화운수7232"/>
    <d v="2023-03-20T00:00:00"/>
    <s v="20230320-7010-1"/>
    <s v="LED조명 출하시 운반비"/>
    <x v="2239"/>
    <x v="0"/>
  </r>
  <r>
    <x v="92"/>
    <x v="92"/>
    <s v="페더럴익스프레스코리아(주)"/>
    <d v="2023-03-27T00:00:00"/>
    <s v="20230327-7004-1"/>
    <s v="제품 출하시 운반비"/>
    <x v="5831"/>
    <x v="0"/>
  </r>
  <r>
    <x v="92"/>
    <x v="92"/>
    <s v="디엠에스"/>
    <d v="2023-03-31T00:00:00"/>
    <s v="20230331-7032-1"/>
    <s v="세라믹 형광체 휠 평가용 샘플 납품시 운반비"/>
    <x v="2947"/>
    <x v="0"/>
  </r>
  <r>
    <x v="92"/>
    <x v="92"/>
    <s v="로젠전주"/>
    <d v="2023-03-31T00:00:00"/>
    <s v="20230331-7036-1"/>
    <s v="3월분 택배료"/>
    <x v="5832"/>
    <x v="0"/>
  </r>
  <r>
    <x v="92"/>
    <x v="92"/>
    <s v="전북완주봉동용암(경동택배)"/>
    <d v="2023-03-31T00:00:00"/>
    <s v="20230331-7039-1"/>
    <s v="3월분 택배료"/>
    <x v="5833"/>
    <x v="0"/>
  </r>
  <r>
    <x v="92"/>
    <x v="92"/>
    <s v="D&amp;M사업부"/>
    <d v="2023-04-17T00:00:00"/>
    <s v="20230417-7011-3"/>
    <s v="4월분 소액현금(택배료 외)"/>
    <x v="4063"/>
    <x v="0"/>
  </r>
  <r>
    <x v="92"/>
    <x v="92"/>
    <s v="페더럴익스프레스코리아(주)"/>
    <d v="2023-04-25T00:00:00"/>
    <s v="20230425-7001-1"/>
    <s v="제품 출하시 운반비"/>
    <x v="5834"/>
    <x v="0"/>
  </r>
  <r>
    <x v="92"/>
    <x v="92"/>
    <s v="개별화물"/>
    <d v="2023-04-25T00:00:00"/>
    <s v="20230425-7015-1"/>
    <s v="LED조명기구 납품시 운반비"/>
    <x v="1674"/>
    <x v="0"/>
  </r>
  <r>
    <x v="92"/>
    <x v="92"/>
    <s v="전주터미널퀵"/>
    <d v="2023-04-30T00:00:00"/>
    <s v="20230430-7006-1"/>
    <s v="LG전자 출하시 운임"/>
    <x v="2609"/>
    <x v="0"/>
  </r>
  <r>
    <x v="92"/>
    <x v="92"/>
    <s v="로젠전주"/>
    <d v="2023-04-30T00:00:00"/>
    <s v="20230430-7010-1"/>
    <s v="4월분 택배료"/>
    <x v="5835"/>
    <x v="0"/>
  </r>
  <r>
    <x v="92"/>
    <x v="92"/>
    <s v="전북완주봉동용암(경동택배)"/>
    <d v="2023-04-30T00:00:00"/>
    <s v="20230430-7012-1"/>
    <s v="4월분 택배료"/>
    <x v="5836"/>
    <x v="0"/>
  </r>
  <r>
    <x v="92"/>
    <x v="92"/>
    <s v="디엠에스"/>
    <d v="2023-05-10T00:00:00"/>
    <s v="20230510-7018-1"/>
    <s v="LG전자향 샘플 납품시 운반비"/>
    <x v="364"/>
    <x v="0"/>
  </r>
  <r>
    <x v="92"/>
    <x v="92"/>
    <s v="용달화물"/>
    <d v="2023-05-10T00:00:00"/>
    <s v="20230510-7019-1"/>
    <s v="LED램프 출하시 운반비"/>
    <x v="1471"/>
    <x v="0"/>
  </r>
  <r>
    <x v="92"/>
    <x v="92"/>
    <s v="페더럴익스프레스코리아(주)"/>
    <d v="2023-05-25T00:00:00"/>
    <s v="20230525-7001-1"/>
    <s v="제품 출하시 운반비"/>
    <x v="5837"/>
    <x v="0"/>
  </r>
  <r>
    <x v="92"/>
    <x v="92"/>
    <s v="전주터미널퀵"/>
    <d v="2023-05-31T00:00:00"/>
    <s v="20230531-7014-1"/>
    <s v="LG전자 출하시 운임"/>
    <x v="2191"/>
    <x v="0"/>
  </r>
  <r>
    <x v="92"/>
    <x v="92"/>
    <s v="로젠전주"/>
    <d v="2023-05-31T00:00:00"/>
    <s v="20230531-7031-1"/>
    <s v="5월분 택배료"/>
    <x v="5838"/>
    <x v="0"/>
  </r>
  <r>
    <x v="92"/>
    <x v="92"/>
    <s v="전북완주봉동용암(경동택배)"/>
    <d v="2023-05-31T00:00:00"/>
    <s v="20230531-7032-1"/>
    <s v="5월분 택배료"/>
    <x v="5839"/>
    <x v="0"/>
  </r>
  <r>
    <x v="92"/>
    <x v="92"/>
    <s v="개별화물"/>
    <d v="2023-06-07T00:00:00"/>
    <s v="20230607-7013-1"/>
    <s v="함체 출하시 운반비"/>
    <x v="7"/>
    <x v="0"/>
  </r>
  <r>
    <x v="92"/>
    <x v="92"/>
    <s v="개인용달"/>
    <d v="2023-06-19T00:00:00"/>
    <s v="20230619-7018-1"/>
    <s v="LED보안등 출하시 운반비"/>
    <x v="75"/>
    <x v="0"/>
  </r>
  <r>
    <x v="92"/>
    <x v="92"/>
    <s v="전일중기(연합지게차)"/>
    <d v="2023-06-19T00:00:00"/>
    <s v="20230619-7019-1"/>
    <s v="LED조명기구 납품시 지게차사용료"/>
    <x v="1768"/>
    <x v="0"/>
  </r>
  <r>
    <x v="92"/>
    <x v="92"/>
    <s v="번영물류"/>
    <d v="2023-06-19T00:00:00"/>
    <s v="20230619-7020-1"/>
    <s v="LED조명기구 출하시 운반비"/>
    <x v="2641"/>
    <x v="0"/>
  </r>
  <r>
    <x v="92"/>
    <x v="92"/>
    <s v="도로위 천사"/>
    <d v="2023-06-19T00:00:00"/>
    <s v="20230619-7021-1"/>
    <s v="LED조명기구 출하시 운반비"/>
    <x v="2843"/>
    <x v="0"/>
  </r>
  <r>
    <x v="92"/>
    <x v="92"/>
    <s v="모악산지게차(하나종합중기)"/>
    <d v="2023-06-19T00:00:00"/>
    <s v="20230619-7022-1"/>
    <s v="LED조명기구 납품시 지게차사용료"/>
    <x v="2239"/>
    <x v="0"/>
  </r>
  <r>
    <x v="92"/>
    <x v="92"/>
    <s v="페더럴익스프레스코리아(주)"/>
    <d v="2023-06-26T00:00:00"/>
    <s v="20230626-7001-1"/>
    <s v="제품 출하시 운반비"/>
    <x v="5840"/>
    <x v="0"/>
  </r>
  <r>
    <x v="92"/>
    <x v="92"/>
    <s v="개별화물"/>
    <d v="2023-06-26T00:00:00"/>
    <s v="20230626-7019-1"/>
    <s v="LED조명기구 납품시 운반비"/>
    <x v="1668"/>
    <x v="0"/>
  </r>
  <r>
    <x v="92"/>
    <x v="92"/>
    <s v="개별용달"/>
    <d v="2023-06-26T00:00:00"/>
    <s v="20230626-7022-1"/>
    <s v="LED조명기구 출하시 운반비"/>
    <x v="164"/>
    <x v="0"/>
  </r>
  <r>
    <x v="92"/>
    <x v="92"/>
    <s v="진우서비스"/>
    <d v="2023-06-26T00:00:00"/>
    <s v="20230626-7023-1"/>
    <s v="LED조명기구 출하시 운반비"/>
    <x v="70"/>
    <x v="0"/>
  </r>
  <r>
    <x v="92"/>
    <x v="92"/>
    <s v="개인화물"/>
    <d v="2023-06-26T00:00:00"/>
    <s v="20230626-7030-1"/>
    <s v="LED램프 출하시 운반비"/>
    <x v="647"/>
    <x v="0"/>
  </r>
  <r>
    <x v="92"/>
    <x v="92"/>
    <s v="D&amp;M사업부"/>
    <d v="2023-06-30T00:00:00"/>
    <s v="20230630-7015-3"/>
    <s v="6월분 소액현금(택배료 외)"/>
    <x v="1656"/>
    <x v="0"/>
  </r>
  <r>
    <x v="92"/>
    <x v="92"/>
    <s v="전주터미널퀵"/>
    <d v="2023-06-30T00:00:00"/>
    <s v="20230630-7043-1"/>
    <s v="LG전자 출하시 운임"/>
    <x v="2054"/>
    <x v="0"/>
  </r>
  <r>
    <x v="92"/>
    <x v="92"/>
    <s v="로젠전주"/>
    <d v="2023-06-30T00:00:00"/>
    <s v="20230630-7050-1"/>
    <s v="6월분 택배료"/>
    <x v="5841"/>
    <x v="0"/>
  </r>
  <r>
    <x v="92"/>
    <x v="92"/>
    <s v="전북완주봉동용암(경동택배)"/>
    <d v="2023-06-30T00:00:00"/>
    <s v="20230630-7051-1"/>
    <s v="6월분 택배료"/>
    <x v="5842"/>
    <x v="0"/>
  </r>
  <r>
    <x v="92"/>
    <x v="92"/>
    <s v="D&amp;M사업부"/>
    <d v="2023-07-17T00:00:00"/>
    <s v="20230717-7014-3"/>
    <s v="7월분 소액현금(택배료 외)"/>
    <x v="5843"/>
    <x v="0"/>
  </r>
  <r>
    <x v="92"/>
    <x v="92"/>
    <s v="페더럴익스프레스코리아(주)"/>
    <d v="2023-07-25T00:00:00"/>
    <s v="20230725-7002-1"/>
    <s v="제품 출하시 운반비"/>
    <x v="5844"/>
    <x v="0"/>
  </r>
  <r>
    <x v="92"/>
    <x v="92"/>
    <s v="개별화물"/>
    <d v="2023-07-25T00:00:00"/>
    <s v="20230725-7011-1"/>
    <s v="OAS-2064HD-SA1-A 외 출하시 운반비"/>
    <x v="1718"/>
    <x v="0"/>
  </r>
  <r>
    <x v="92"/>
    <x v="92"/>
    <s v="개별화물"/>
    <d v="2023-07-25T00:00:00"/>
    <s v="20230725-7017-1"/>
    <s v="LED조명 출하시 운반비"/>
    <x v="164"/>
    <x v="0"/>
  </r>
  <r>
    <x v="92"/>
    <x v="92"/>
    <s v="강명희(전북80아5772)"/>
    <d v="2023-07-25T00:00:00"/>
    <s v="20230725-7018-1"/>
    <s v="LED조명기구 납품시 운반비"/>
    <x v="1471"/>
    <x v="0"/>
  </r>
  <r>
    <x v="92"/>
    <x v="92"/>
    <s v="D&amp;M사업부"/>
    <d v="2023-07-31T00:00:00"/>
    <s v="20230731-7002-4"/>
    <s v="7월분 소액현금(택배료 외)"/>
    <x v="2007"/>
    <x v="0"/>
  </r>
  <r>
    <x v="92"/>
    <x v="92"/>
    <s v="전주터미널퀵"/>
    <d v="2023-07-31T00:00:00"/>
    <s v="20230731-7010-1"/>
    <s v="LG전자 출하시 운임"/>
    <x v="3991"/>
    <x v="0"/>
  </r>
  <r>
    <x v="92"/>
    <x v="92"/>
    <s v="로젠전주"/>
    <d v="2023-07-31T00:00:00"/>
    <s v="20230731-7011-1"/>
    <s v="7월분 택배료"/>
    <x v="5845"/>
    <x v="0"/>
  </r>
  <r>
    <x v="92"/>
    <x v="92"/>
    <s v="전북완주봉동용암(경동택배)"/>
    <d v="2023-07-31T00:00:00"/>
    <s v="20230731-7020-1"/>
    <s v="7월분 택배료"/>
    <x v="5846"/>
    <x v="0"/>
  </r>
  <r>
    <x v="92"/>
    <x v="92"/>
    <s v="개인화물"/>
    <d v="2023-08-08T00:00:00"/>
    <s v="20230808-7005-1"/>
    <s v="LED모듈 출하시 운반비"/>
    <x v="73"/>
    <x v="0"/>
  </r>
  <r>
    <x v="92"/>
    <x v="92"/>
    <s v="디엠에스"/>
    <d v="2023-08-08T00:00:00"/>
    <s v="20230808-7006-1"/>
    <s v="세라믹 형광체 휠 평가용 샘플 납품시 운반비"/>
    <x v="137"/>
    <x v="0"/>
  </r>
  <r>
    <x v="92"/>
    <x v="92"/>
    <s v="D&amp;M사업부"/>
    <d v="2023-08-22T00:00:00"/>
    <s v="20230822-7003-8"/>
    <s v="8월분 소액현금(등기 외)"/>
    <x v="2093"/>
    <x v="0"/>
  </r>
  <r>
    <x v="92"/>
    <x v="92"/>
    <s v="개별용달"/>
    <d v="2023-08-22T00:00:00"/>
    <s v="20230822-7007-1"/>
    <s v="LED조명 출하시 운반비"/>
    <x v="1674"/>
    <x v="0"/>
  </r>
  <r>
    <x v="92"/>
    <x v="92"/>
    <s v="페더럴익스프레스코리아(주)"/>
    <d v="2023-08-25T00:00:00"/>
    <s v="20230825-7002-1"/>
    <s v="제품 출하시 운반비"/>
    <x v="5847"/>
    <x v="0"/>
  </r>
  <r>
    <x v="92"/>
    <x v="92"/>
    <s v="장계지게차"/>
    <d v="2023-08-28T00:00:00"/>
    <s v="20230828-7006-1"/>
    <s v="LED조명 납품시 지게차사용료"/>
    <x v="2641"/>
    <x v="0"/>
  </r>
  <r>
    <x v="92"/>
    <x v="92"/>
    <s v="개별화물"/>
    <d v="2023-08-28T00:00:00"/>
    <s v="20230828-7007-1"/>
    <s v="LED조명 출하시 운반비"/>
    <x v="1768"/>
    <x v="0"/>
  </r>
  <r>
    <x v="92"/>
    <x v="92"/>
    <s v="개별화물"/>
    <d v="2023-08-28T00:00:00"/>
    <s v="20230828-7008-1"/>
    <s v="LED조명 출하시 운반비"/>
    <x v="2239"/>
    <x v="0"/>
  </r>
  <r>
    <x v="92"/>
    <x v="92"/>
    <s v="전주터미널퀵"/>
    <d v="2023-08-31T00:00:00"/>
    <s v="20230831-7018-1"/>
    <s v="LG전자 출하시 운임"/>
    <x v="1741"/>
    <x v="0"/>
  </r>
  <r>
    <x v="92"/>
    <x v="92"/>
    <s v="전북완주봉동용암(경동택배)"/>
    <d v="2023-08-31T00:00:00"/>
    <s v="20230831-7032-1"/>
    <s v="8월분 택배료"/>
    <x v="5848"/>
    <x v="0"/>
  </r>
  <r>
    <x v="92"/>
    <x v="92"/>
    <s v="로젠전주"/>
    <d v="2023-08-31T00:00:00"/>
    <s v="20230831-7033-1"/>
    <s v="8월분 택배료"/>
    <x v="5849"/>
    <x v="0"/>
  </r>
  <r>
    <x v="92"/>
    <x v="92"/>
    <s v="개별용달"/>
    <d v="2023-09-11T00:00:00"/>
    <s v="20230911-7010-1"/>
    <s v="LED조명 출하시 운반비"/>
    <x v="1775"/>
    <x v="0"/>
  </r>
  <r>
    <x v="92"/>
    <x v="92"/>
    <s v="용달화물"/>
    <d v="2023-09-20T00:00:00"/>
    <s v="20230920-7014-1"/>
    <s v="LED조명 출하시 운반비"/>
    <x v="70"/>
    <x v="0"/>
  </r>
  <r>
    <x v="92"/>
    <x v="92"/>
    <s v="페더럴익스프레스코리아(주)"/>
    <d v="2023-09-25T00:00:00"/>
    <s v="20230925-7001-1"/>
    <s v="제품 출하시 운반비"/>
    <x v="5850"/>
    <x v="0"/>
  </r>
  <r>
    <x v="92"/>
    <x v="92"/>
    <s v="선우"/>
    <d v="2023-09-25T00:00:00"/>
    <s v="20230925-7009-1"/>
    <s v="LED조명 출하시 운반비"/>
    <x v="1775"/>
    <x v="0"/>
  </r>
  <r>
    <x v="92"/>
    <x v="92"/>
    <s v="오칠오공화물"/>
    <d v="2023-09-25T00:00:00"/>
    <s v="20230925-7010-1"/>
    <s v="LED조명 출하시 운반비"/>
    <x v="1775"/>
    <x v="0"/>
  </r>
  <r>
    <x v="92"/>
    <x v="92"/>
    <s v="전주터미널퀵"/>
    <d v="2023-09-30T00:00:00"/>
    <s v="20230930-7006-1"/>
    <s v="LG전자 출하시 운임"/>
    <x v="3991"/>
    <x v="0"/>
  </r>
  <r>
    <x v="92"/>
    <x v="92"/>
    <s v="로젠전주"/>
    <d v="2023-09-30T00:00:00"/>
    <s v="20230930-7007-1"/>
    <s v="9월분 택배료"/>
    <x v="5851"/>
    <x v="0"/>
  </r>
  <r>
    <x v="92"/>
    <x v="92"/>
    <s v="전북완주봉동용암(경동택배)"/>
    <d v="2023-09-30T00:00:00"/>
    <s v="20230930-7011-1"/>
    <s v="9월분 택배료"/>
    <x v="5852"/>
    <x v="0"/>
  </r>
  <r>
    <x v="92"/>
    <x v="92"/>
    <s v="디엠에스"/>
    <d v="2023-09-30T00:00:00"/>
    <s v="20230930-7014-1"/>
    <s v="LG전자향 샘플 납품시 운반비"/>
    <x v="2153"/>
    <x v="0"/>
  </r>
  <r>
    <x v="92"/>
    <x v="92"/>
    <s v="개인화물"/>
    <d v="2023-10-16T00:00:00"/>
    <s v="20231016-7012-1"/>
    <s v="LED조명 출하시 운반비"/>
    <x v="164"/>
    <x v="0"/>
  </r>
  <r>
    <x v="92"/>
    <x v="92"/>
    <s v="김구(전북80아5936)"/>
    <d v="2023-10-16T00:00:00"/>
    <s v="20231016-7013-1"/>
    <s v="광축 출하시 운반비"/>
    <x v="70"/>
    <x v="0"/>
  </r>
  <r>
    <x v="92"/>
    <x v="92"/>
    <s v="강미경"/>
    <d v="2023-10-24T00:00:00"/>
    <s v="20231024-7009-1"/>
    <s v="LED조명 출하시 운반비"/>
    <x v="164"/>
    <x v="0"/>
  </r>
  <r>
    <x v="92"/>
    <x v="92"/>
    <s v="평화운수7232"/>
    <d v="2023-10-24T00:00:00"/>
    <s v="20231024-7010-1"/>
    <s v="LED조명 출하시 운반비"/>
    <x v="74"/>
    <x v="0"/>
  </r>
  <r>
    <x v="92"/>
    <x v="92"/>
    <s v="용달화물"/>
    <d v="2023-10-24T00:00:00"/>
    <s v="20231024-7011-1"/>
    <s v="LED조명 출하시 운반비"/>
    <x v="2239"/>
    <x v="0"/>
  </r>
  <r>
    <x v="92"/>
    <x v="92"/>
    <s v="페더럴익스프레스코리아(주)"/>
    <d v="2023-10-25T00:00:00"/>
    <s v="20231025-7002-1"/>
    <s v="제품 출하시 운반비"/>
    <x v="5853"/>
    <x v="0"/>
  </r>
  <r>
    <x v="92"/>
    <x v="92"/>
    <s v="임준영(전북80아5937)"/>
    <d v="2023-10-30T00:00:00"/>
    <s v="20231030-7003-1"/>
    <s v="LED조명 출하시 운반비"/>
    <x v="164"/>
    <x v="0"/>
  </r>
  <r>
    <x v="92"/>
    <x v="92"/>
    <s v="개별화물"/>
    <d v="2023-10-30T00:00:00"/>
    <s v="20231030-7007-1"/>
    <s v="LED조명 출하시 운반비"/>
    <x v="1775"/>
    <x v="0"/>
  </r>
  <r>
    <x v="92"/>
    <x v="92"/>
    <s v="케이물류"/>
    <d v="2023-10-30T00:00:00"/>
    <s v="20231030-7008-1"/>
    <s v="LED조명 출하시 운반비"/>
    <x v="164"/>
    <x v="0"/>
  </r>
  <r>
    <x v="92"/>
    <x v="92"/>
    <s v="케이물류"/>
    <d v="2023-10-30T00:00:00"/>
    <s v="20231030-7008-4"/>
    <s v="LED조명 출하시 운반비"/>
    <x v="74"/>
    <x v="0"/>
  </r>
  <r>
    <x v="92"/>
    <x v="92"/>
    <s v="개인화물"/>
    <d v="2023-10-30T00:00:00"/>
    <s v="20231030-7009-1"/>
    <s v="LED조명 출하시 운반비"/>
    <x v="2239"/>
    <x v="0"/>
  </r>
  <r>
    <x v="92"/>
    <x v="92"/>
    <s v="로젠전주"/>
    <d v="2023-10-31T00:00:00"/>
    <s v="20231031-7030-1"/>
    <s v="10월분 택배료"/>
    <x v="3677"/>
    <x v="0"/>
  </r>
  <r>
    <x v="92"/>
    <x v="92"/>
    <s v="전북완주봉동용암(경동택배)"/>
    <d v="2023-10-31T00:00:00"/>
    <s v="20231031-7032-1"/>
    <s v="10월분 택배료"/>
    <x v="5854"/>
    <x v="0"/>
  </r>
  <r>
    <x v="92"/>
    <x v="92"/>
    <s v="개별화물"/>
    <d v="2023-11-06T00:00:00"/>
    <s v="20231106-7003-1"/>
    <s v="LED조명 출하시 운반비"/>
    <x v="73"/>
    <x v="0"/>
  </r>
  <r>
    <x v="92"/>
    <x v="92"/>
    <s v="CNK GLOBAL"/>
    <d v="2023-11-06T00:00:00"/>
    <s v="20231106-7005-1"/>
    <s v="CASCO TUNISIA 출하시 운반비"/>
    <x v="3718"/>
    <x v="0"/>
  </r>
  <r>
    <x v="92"/>
    <x v="92"/>
    <s v="김제한국지게차(한일종합중기)"/>
    <d v="2023-11-06T00:00:00"/>
    <s v="20231106-7011-1"/>
    <s v="LED조명 납품시 지게차사용료"/>
    <x v="2239"/>
    <x v="0"/>
  </r>
  <r>
    <x v="92"/>
    <x v="92"/>
    <s v="개별화물"/>
    <d v="2023-11-06T00:00:00"/>
    <s v="20231106-7012-1"/>
    <s v="LED조명 출하시 운반비"/>
    <x v="2239"/>
    <x v="0"/>
  </r>
  <r>
    <x v="92"/>
    <x v="92"/>
    <s v="개별화물"/>
    <d v="2023-11-13T00:00:00"/>
    <s v="20231113-7012-1"/>
    <s v="LED조명 출하시 운반비"/>
    <x v="1674"/>
    <x v="0"/>
  </r>
  <r>
    <x v="92"/>
    <x v="92"/>
    <s v="개별화물"/>
    <d v="2023-11-13T00:00:00"/>
    <s v="20231113-7013-1"/>
    <s v="LED조명 출하시 운반비"/>
    <x v="2239"/>
    <x v="0"/>
  </r>
  <r>
    <x v="92"/>
    <x v="92"/>
    <s v="강명희(전북80아5772)"/>
    <d v="2023-11-20T00:00:00"/>
    <s v="20231120-7007-1"/>
    <s v="LED조명기구 납품시 운반비"/>
    <x v="1668"/>
    <x v="0"/>
  </r>
  <r>
    <x v="92"/>
    <x v="92"/>
    <s v="주식회사디에이치엘코리아"/>
    <d v="2023-11-27T00:00:00"/>
    <s v="20231127-7010-1"/>
    <s v="YOUNG OPITCS 수출운송료"/>
    <x v="5855"/>
    <x v="0"/>
  </r>
  <r>
    <x v="92"/>
    <x v="92"/>
    <s v="매직에듀"/>
    <d v="2023-11-27T00:00:00"/>
    <s v="20231127-7013-1"/>
    <s v="LED조명 출하시 운반비"/>
    <x v="2239"/>
    <x v="0"/>
  </r>
  <r>
    <x v="92"/>
    <x v="92"/>
    <s v="페더럴익스프레스코리아(주)"/>
    <d v="2023-11-27T00:00:00"/>
    <s v="20231127-7017-1"/>
    <s v="제품 출하시 운반비"/>
    <x v="5856"/>
    <x v="0"/>
  </r>
  <r>
    <x v="92"/>
    <x v="92"/>
    <s v="로젠전주"/>
    <d v="2023-11-30T00:00:00"/>
    <s v="20231130-7022-1"/>
    <s v="11월분 택배료"/>
    <x v="5857"/>
    <x v="0"/>
  </r>
  <r>
    <x v="92"/>
    <x v="92"/>
    <s v="전북완주봉동용암(경동택배)"/>
    <d v="2023-11-30T00:00:00"/>
    <s v="20231130-7026-1"/>
    <s v="11월분 택배료"/>
    <x v="5858"/>
    <x v="0"/>
  </r>
  <r>
    <x v="92"/>
    <x v="92"/>
    <s v="용달화물"/>
    <d v="2023-12-04T00:00:00"/>
    <s v="20231204-7006-1"/>
    <s v="LED조명 출하시 운반비"/>
    <x v="75"/>
    <x v="0"/>
  </r>
  <r>
    <x v="92"/>
    <x v="92"/>
    <s v="디엠에스"/>
    <d v="2023-12-04T00:00:00"/>
    <s v="20231204-7011-1"/>
    <s v="LG전자향 형광체 조립품 납품시 운반비"/>
    <x v="1768"/>
    <x v="0"/>
  </r>
  <r>
    <x v="92"/>
    <x v="92"/>
    <s v="개별화물"/>
    <d v="2023-12-11T00:00:00"/>
    <s v="20231211-7004-1"/>
    <s v="LED조명 출하시 운반비"/>
    <x v="1674"/>
    <x v="0"/>
  </r>
  <r>
    <x v="92"/>
    <x v="92"/>
    <s v="전북지게차"/>
    <d v="2023-12-11T00:00:00"/>
    <s v="20231211-7010-1"/>
    <s v="LED조명 납품시 지게차사용료"/>
    <x v="164"/>
    <x v="0"/>
  </r>
  <r>
    <x v="92"/>
    <x v="92"/>
    <s v="개별화물"/>
    <d v="2023-12-11T00:00:00"/>
    <s v="20231211-7011-1"/>
    <s v="LED조명 출하시 운반비"/>
    <x v="1674"/>
    <x v="0"/>
  </r>
  <r>
    <x v="92"/>
    <x v="92"/>
    <s v="오칠오공화물"/>
    <d v="2023-12-11T00:00:00"/>
    <s v="20231211-7012-1"/>
    <s v="LED조명 출하시 운반비"/>
    <x v="1652"/>
    <x v="0"/>
  </r>
  <r>
    <x v="92"/>
    <x v="92"/>
    <s v="강명희(전북80아5772)"/>
    <d v="2023-12-11T00:00:00"/>
    <s v="20231211-7017-1"/>
    <s v="LED조명기구 납품시 운반비"/>
    <x v="1674"/>
    <x v="0"/>
  </r>
  <r>
    <x v="92"/>
    <x v="92"/>
    <s v="D&amp;M사업부"/>
    <d v="2023-12-11T00:00:00"/>
    <s v="20231211-7020-2"/>
    <s v="12월분 소액현금(택배료 외)"/>
    <x v="2234"/>
    <x v="0"/>
  </r>
  <r>
    <x v="92"/>
    <x v="92"/>
    <s v="강명희(전북80아5772)"/>
    <d v="2023-12-18T00:00:00"/>
    <s v="20231218-7005-1"/>
    <s v="LED조명기구 납품시 운반비"/>
    <x v="1674"/>
    <x v="0"/>
  </r>
  <r>
    <x v="92"/>
    <x v="92"/>
    <s v="평화운수7232"/>
    <d v="2023-12-18T00:00:00"/>
    <s v="20231218-7014-1"/>
    <s v="LED조명기구 납품시 운반비"/>
    <x v="1674"/>
    <x v="0"/>
  </r>
  <r>
    <x v="92"/>
    <x v="92"/>
    <s v="개인용달"/>
    <d v="2023-12-18T00:00:00"/>
    <s v="20231218-7015-1"/>
    <s v="LED조명기구 납품시 운반비"/>
    <x v="1790"/>
    <x v="0"/>
  </r>
  <r>
    <x v="92"/>
    <x v="92"/>
    <s v="페더럴익스프레스코리아(주)"/>
    <d v="2023-12-22T00:00:00"/>
    <s v="20231222-7004-1"/>
    <s v="제품 출하시 운반비"/>
    <x v="5859"/>
    <x v="0"/>
  </r>
  <r>
    <x v="92"/>
    <x v="92"/>
    <s v="개별용달"/>
    <d v="2023-12-28T00:00:00"/>
    <s v="20231228-7001-1"/>
    <s v="LED조명 출하시 운반비"/>
    <x v="1674"/>
    <x v="0"/>
  </r>
  <r>
    <x v="92"/>
    <x v="92"/>
    <s v="개별화물"/>
    <d v="2023-12-28T00:00:00"/>
    <s v="20231228-7002-1"/>
    <s v="LED조명 출하시 운반비"/>
    <x v="1674"/>
    <x v="0"/>
  </r>
  <r>
    <x v="92"/>
    <x v="92"/>
    <s v="로젠전주"/>
    <d v="2023-12-31T00:00:00"/>
    <s v="20231231-7008-1"/>
    <s v="12월분 택배료"/>
    <x v="5860"/>
    <x v="0"/>
  </r>
  <r>
    <x v="92"/>
    <x v="92"/>
    <s v="전주터미널퀵"/>
    <d v="2023-12-31T00:00:00"/>
    <s v="20231231-7009-1"/>
    <s v="LG전자 출하시 운임"/>
    <x v="2054"/>
    <x v="0"/>
  </r>
  <r>
    <x v="92"/>
    <x v="92"/>
    <s v="전북완주봉동용암(경동택배)"/>
    <d v="2023-12-31T00:00:00"/>
    <s v="20231231-7014-1"/>
    <s v="12월분 택배료"/>
    <x v="5861"/>
    <x v="0"/>
  </r>
  <r>
    <x v="93"/>
    <x v="93"/>
    <s v="페더럴익스프레스코리아(주)"/>
    <d v="2023-01-25T00:00:00"/>
    <s v="20230125-7003-2"/>
    <s v="자재 입고시 운임"/>
    <x v="5862"/>
    <x v="0"/>
  </r>
  <r>
    <x v="93"/>
    <x v="93"/>
    <s v="D&amp;M사업부"/>
    <d v="2023-01-31T00:00:00"/>
    <s v="20230131-7017-3"/>
    <s v="1월분 소액현금(택배료 외)"/>
    <x v="5863"/>
    <x v="0"/>
  </r>
  <r>
    <x v="93"/>
    <x v="93"/>
    <s v="전북완주봉동용암(경동택배)"/>
    <d v="2023-01-31T00:00:00"/>
    <s v="20230131-7019-2"/>
    <s v="1월분 택배료"/>
    <x v="2234"/>
    <x v="0"/>
  </r>
  <r>
    <x v="93"/>
    <x v="93"/>
    <s v="D&amp;M사업부"/>
    <d v="2023-02-13T00:00:00"/>
    <s v="20230213-7012-2"/>
    <s v="2월분 소액현금(택배료 외)"/>
    <x v="4958"/>
    <x v="0"/>
  </r>
  <r>
    <x v="93"/>
    <x v="93"/>
    <s v="개별화물"/>
    <d v="2023-02-14T00:00:00"/>
    <s v="20230214-7006-1"/>
    <s v="센서등 자재 입고시 운임"/>
    <x v="75"/>
    <x v="0"/>
  </r>
  <r>
    <x v="93"/>
    <x v="93"/>
    <s v="해성종합중기(공단지게차)"/>
    <d v="2023-02-24T00:00:00"/>
    <s v="20230224-7022-1"/>
    <s v="DIE BONDER 설비 입고시 지게차사용료"/>
    <x v="1790"/>
    <x v="0"/>
  </r>
  <r>
    <x v="93"/>
    <x v="93"/>
    <s v="관리부"/>
    <d v="2023-02-28T00:00:00"/>
    <s v="20230228-7033-5"/>
    <s v="2월분 소액현금(택배료 외)"/>
    <x v="2094"/>
    <x v="0"/>
  </r>
  <r>
    <x v="93"/>
    <x v="93"/>
    <s v="D&amp;M사업부"/>
    <d v="2023-02-28T00:00:00"/>
    <s v="20230228-7034-2"/>
    <s v="2월분 소액현금(택배료 외)"/>
    <x v="5864"/>
    <x v="0"/>
  </r>
  <r>
    <x v="93"/>
    <x v="93"/>
    <s v="전북완주봉동용암(경동택배)"/>
    <d v="2023-02-28T00:00:00"/>
    <s v="20230228-7040-2"/>
    <s v="2월분 택배료"/>
    <x v="5865"/>
    <x v="0"/>
  </r>
  <r>
    <x v="93"/>
    <x v="93"/>
    <s v="페더럴익스프레스코리아(주)"/>
    <d v="2023-02-28T00:00:00"/>
    <s v="20230228-7043-2"/>
    <s v="자재 입고시 운임"/>
    <x v="5866"/>
    <x v="0"/>
  </r>
  <r>
    <x v="93"/>
    <x v="93"/>
    <s v="D&amp;M사업부"/>
    <d v="2023-03-13T00:00:00"/>
    <s v="20230313-7014-2"/>
    <s v="3월분 소액현금(택배료 외)"/>
    <x v="5867"/>
    <x v="0"/>
  </r>
  <r>
    <x v="93"/>
    <x v="93"/>
    <s v="영광건설기계(황소지게차)"/>
    <d v="2023-03-20T00:00:00"/>
    <s v="20230320-7007-1"/>
    <s v="WIRE BONDER 설비 입고시 지게차사용료"/>
    <x v="1790"/>
    <x v="0"/>
  </r>
  <r>
    <x v="93"/>
    <x v="93"/>
    <s v="페더럴익스프레스코리아(주)"/>
    <d v="2023-03-27T00:00:00"/>
    <s v="20230327-7004-2"/>
    <s v="자재 입고시 운임"/>
    <x v="5868"/>
    <x v="0"/>
  </r>
  <r>
    <x v="93"/>
    <x v="93"/>
    <s v="해성종합중기"/>
    <d v="2023-03-27T00:00:00"/>
    <s v="20230327-7010-1"/>
    <s v="DICING M/C(SS20) 설비 입고시 지게차사용료"/>
    <x v="2239"/>
    <x v="0"/>
  </r>
  <r>
    <x v="93"/>
    <x v="93"/>
    <s v="D&amp;M사업부"/>
    <d v="2023-03-31T00:00:00"/>
    <s v="20230331-7011-2"/>
    <s v="3월분 소액현금(택배료 외)"/>
    <x v="1192"/>
    <x v="0"/>
  </r>
  <r>
    <x v="93"/>
    <x v="93"/>
    <s v="전북완주봉동용암(경동택배)"/>
    <d v="2023-03-31T00:00:00"/>
    <s v="20230331-7039-2"/>
    <s v="3월분 택배료"/>
    <x v="2094"/>
    <x v="0"/>
  </r>
  <r>
    <x v="93"/>
    <x v="93"/>
    <s v="D&amp;M사업부"/>
    <d v="2023-04-17T00:00:00"/>
    <s v="20230417-7011-2"/>
    <s v="4월분 소액현금(택배료 외)"/>
    <x v="5869"/>
    <x v="0"/>
  </r>
  <r>
    <x v="93"/>
    <x v="93"/>
    <s v="페더럴익스프레스코리아(주)"/>
    <d v="2023-04-25T00:00:00"/>
    <s v="20230425-7001-2"/>
    <s v="자재 입고시 운임"/>
    <x v="5870"/>
    <x v="0"/>
  </r>
  <r>
    <x v="93"/>
    <x v="93"/>
    <s v="전주터미널퀵"/>
    <d v="2023-04-25T00:00:00"/>
    <s v="20230425-7016-1"/>
    <s v="LWR 외주임가공시 운반비"/>
    <x v="2728"/>
    <x v="0"/>
  </r>
  <r>
    <x v="93"/>
    <x v="93"/>
    <s v="D&amp;M사업부"/>
    <d v="2023-04-30T00:00:00"/>
    <s v="20230430-7003-2"/>
    <s v="4월분 소액현금(택배료 외)"/>
    <x v="5871"/>
    <x v="0"/>
  </r>
  <r>
    <x v="93"/>
    <x v="93"/>
    <s v="전북완주봉동용암(경동택배)"/>
    <d v="2023-04-30T00:00:00"/>
    <s v="20230430-7012-2"/>
    <s v="4월분 택배료"/>
    <x v="5872"/>
    <x v="0"/>
  </r>
  <r>
    <x v="93"/>
    <x v="93"/>
    <s v="페더럴익스프레스코리아(주)"/>
    <d v="2023-05-25T00:00:00"/>
    <s v="20230525-7001-2"/>
    <s v="자재 입고시 운임"/>
    <x v="5873"/>
    <x v="0"/>
  </r>
  <r>
    <x v="93"/>
    <x v="93"/>
    <s v="관리부"/>
    <d v="2023-05-31T00:00:00"/>
    <s v="20230531-7020-3"/>
    <s v="5월분 소액현금(택배료 외)"/>
    <x v="2260"/>
    <x v="0"/>
  </r>
  <r>
    <x v="93"/>
    <x v="93"/>
    <s v="D&amp;M사업부"/>
    <d v="2023-05-31T00:00:00"/>
    <s v="20230531-7021-2"/>
    <s v="5월분 소액현금(택배료 외)"/>
    <x v="4611"/>
    <x v="0"/>
  </r>
  <r>
    <x v="93"/>
    <x v="93"/>
    <s v="전북완주봉동용암(경동택배)"/>
    <d v="2023-05-31T00:00:00"/>
    <s v="20230531-7032-2"/>
    <s v="5월분 택배료"/>
    <x v="2144"/>
    <x v="0"/>
  </r>
  <r>
    <x v="93"/>
    <x v="93"/>
    <s v="해성종합중기"/>
    <d v="2023-06-07T00:00:00"/>
    <s v="20230607-7012-1"/>
    <s v="Probing 설비 이동시 지게차사용료"/>
    <x v="73"/>
    <x v="0"/>
  </r>
  <r>
    <x v="93"/>
    <x v="93"/>
    <s v="D&amp;M사업부"/>
    <d v="2023-06-19T00:00:00"/>
    <s v="20230619-7006-3"/>
    <s v="6월분 소액현금(택배료 외)"/>
    <x v="522"/>
    <x v="0"/>
  </r>
  <r>
    <x v="93"/>
    <x v="93"/>
    <s v="페더럴익스프레스코리아(주)"/>
    <d v="2023-06-26T00:00:00"/>
    <s v="20230626-7001-2"/>
    <s v="자재 입고시 운임"/>
    <x v="5874"/>
    <x v="0"/>
  </r>
  <r>
    <x v="93"/>
    <x v="93"/>
    <s v="페더럴익스프레스코리아(주)"/>
    <d v="2023-06-26T00:00:00"/>
    <s v="20230626-7001-3"/>
    <s v="일본 전시회 출장시 제품 운송비"/>
    <x v="5875"/>
    <x v="0"/>
  </r>
  <r>
    <x v="93"/>
    <x v="93"/>
    <s v="D&amp;M사업부"/>
    <d v="2023-06-30T00:00:00"/>
    <s v="20230630-7015-4"/>
    <s v="6월분 소액현금(택배료 외)"/>
    <x v="5876"/>
    <x v="0"/>
  </r>
  <r>
    <x v="93"/>
    <x v="93"/>
    <s v="전북완주봉동용암(경동택배)"/>
    <d v="2023-06-30T00:00:00"/>
    <s v="20230630-7051-2"/>
    <s v="6월분 택배료"/>
    <x v="2162"/>
    <x v="0"/>
  </r>
  <r>
    <x v="93"/>
    <x v="93"/>
    <s v="D&amp;M사업부"/>
    <d v="2023-07-17T00:00:00"/>
    <s v="20230717-7014-2"/>
    <s v="7월분 소액현금(택배료 외)"/>
    <x v="2722"/>
    <x v="0"/>
  </r>
  <r>
    <x v="93"/>
    <x v="93"/>
    <s v="페더럴익스프레스코리아(주)"/>
    <d v="2023-07-25T00:00:00"/>
    <s v="20230725-7002-2"/>
    <s v="자재 입고시 운임"/>
    <x v="5877"/>
    <x v="0"/>
  </r>
  <r>
    <x v="93"/>
    <x v="93"/>
    <s v="D&amp;M사업부"/>
    <d v="2023-07-31T00:00:00"/>
    <s v="20230731-7002-3"/>
    <s v="7월분 소액현금(택배료 외)"/>
    <x v="2162"/>
    <x v="0"/>
  </r>
  <r>
    <x v="93"/>
    <x v="93"/>
    <s v="전북완주봉동용암(경동택배)"/>
    <d v="2023-07-31T00:00:00"/>
    <s v="20230731-7020-2"/>
    <s v="7월분 택배료"/>
    <x v="2314"/>
    <x v="0"/>
  </r>
  <r>
    <x v="93"/>
    <x v="93"/>
    <s v="(주)이플러스엑스포"/>
    <d v="2023-08-08T00:00:00"/>
    <s v="20230808-7001-1"/>
    <s v="2023 독일 뮌헨 자동화 전시회 관련 운송비"/>
    <x v="360"/>
    <x v="0"/>
  </r>
  <r>
    <x v="93"/>
    <x v="93"/>
    <s v="D&amp;M사업부"/>
    <d v="2023-08-22T00:00:00"/>
    <s v="20230822-7003-2"/>
    <s v="8월분 소액현금(택배료 외)"/>
    <x v="5878"/>
    <x v="0"/>
  </r>
  <r>
    <x v="93"/>
    <x v="93"/>
    <s v="페더럴익스프레스코리아(주)"/>
    <d v="2023-08-25T00:00:00"/>
    <s v="20230825-7002-2"/>
    <s v="자재 입고시 운임"/>
    <x v="5879"/>
    <x v="0"/>
  </r>
  <r>
    <x v="93"/>
    <x v="93"/>
    <s v="D&amp;M사업부"/>
    <d v="2023-08-31T00:00:00"/>
    <s v="20230831-7027-2"/>
    <s v="8월분 소액현금(택배료 외)"/>
    <x v="5880"/>
    <x v="0"/>
  </r>
  <r>
    <x v="93"/>
    <x v="93"/>
    <s v="전북완주봉동용암(경동택배)"/>
    <d v="2023-08-31T00:00:00"/>
    <s v="20230831-7032-2"/>
    <s v="8월분 택배료"/>
    <x v="5881"/>
    <x v="0"/>
  </r>
  <r>
    <x v="93"/>
    <x v="93"/>
    <s v="페더럴익스프레스코리아(주)"/>
    <d v="2023-09-25T00:00:00"/>
    <s v="20230925-7001-2"/>
    <s v="자재 입고시 운임"/>
    <x v="5882"/>
    <x v="0"/>
  </r>
  <r>
    <x v="93"/>
    <x v="93"/>
    <s v="D&amp;M사업부"/>
    <d v="2023-09-30T00:00:00"/>
    <s v="20230930-7003-2"/>
    <s v="9월분 소액현금(택배료 외)"/>
    <x v="5504"/>
    <x v="0"/>
  </r>
  <r>
    <x v="93"/>
    <x v="93"/>
    <s v="전북완주봉동용암(경동택배)"/>
    <d v="2023-09-30T00:00:00"/>
    <s v="20230930-7011-2"/>
    <s v="9월분 택배료"/>
    <x v="2365"/>
    <x v="0"/>
  </r>
  <r>
    <x v="93"/>
    <x v="93"/>
    <s v="럭키화물"/>
    <d v="2023-10-05T00:00:00"/>
    <s v="20231005-7010-1"/>
    <s v="접착제(93-500) 자재 입고시 운임"/>
    <x v="2523"/>
    <x v="0"/>
  </r>
  <r>
    <x v="93"/>
    <x v="93"/>
    <s v="D&amp;M사업부"/>
    <d v="2023-10-18T00:00:00"/>
    <s v="20231018-7003-2"/>
    <s v="10월분 소액현금(택배료 외)"/>
    <x v="2145"/>
    <x v="0"/>
  </r>
  <r>
    <x v="93"/>
    <x v="93"/>
    <s v="페더럴익스프레스코리아(주)"/>
    <d v="2023-10-25T00:00:00"/>
    <s v="20231025-7002-2"/>
    <s v="자재 입고시 운임"/>
    <x v="5883"/>
    <x v="0"/>
  </r>
  <r>
    <x v="93"/>
    <x v="93"/>
    <s v="관리부"/>
    <d v="2023-10-31T00:00:00"/>
    <s v="20231031-7015-2"/>
    <s v="10월분 소액현금(택배료 외)"/>
    <x v="2093"/>
    <x v="0"/>
  </r>
  <r>
    <x v="93"/>
    <x v="93"/>
    <s v="D&amp;M사업부"/>
    <d v="2023-10-31T00:00:00"/>
    <s v="20231031-7016-2"/>
    <s v="10월분 소액현금(택배료 외)"/>
    <x v="1967"/>
    <x v="0"/>
  </r>
  <r>
    <x v="93"/>
    <x v="93"/>
    <s v="전북완주봉동용암(경동택배)"/>
    <d v="2023-10-31T00:00:00"/>
    <s v="20231031-7032-2"/>
    <s v="10월분 택배료"/>
    <x v="400"/>
    <x v="0"/>
  </r>
  <r>
    <x v="93"/>
    <x v="93"/>
    <s v="전북경제통상진흥원"/>
    <d v="2023-11-08T00:00:00"/>
    <s v="20231108-7007-4"/>
    <s v="일본 전시회 참기비 환급"/>
    <x v="5884"/>
    <x v="0"/>
  </r>
  <r>
    <x v="93"/>
    <x v="93"/>
    <s v="페더럴익스프레스코리아(주)"/>
    <d v="2023-11-27T00:00:00"/>
    <s v="20231127-7017-2"/>
    <s v="자재 입고시 운임"/>
    <x v="5885"/>
    <x v="0"/>
  </r>
  <r>
    <x v="93"/>
    <x v="93"/>
    <s v="D&amp;M사업부"/>
    <d v="2023-11-30T00:00:00"/>
    <s v="20231130-7011-2"/>
    <s v="11월분 소액현금(택배료 외)"/>
    <x v="5886"/>
    <x v="0"/>
  </r>
  <r>
    <x v="93"/>
    <x v="93"/>
    <s v="로젠전주"/>
    <d v="2023-11-30T00:00:00"/>
    <s v="20231130-7022-2"/>
    <s v="11월분 택배료"/>
    <x v="5887"/>
    <x v="0"/>
  </r>
  <r>
    <x v="93"/>
    <x v="93"/>
    <s v="전북완주봉동용암(경동택배)"/>
    <d v="2023-11-30T00:00:00"/>
    <s v="20231130-7026-2"/>
    <s v="11월분 택배료"/>
    <x v="5888"/>
    <x v="0"/>
  </r>
  <r>
    <x v="93"/>
    <x v="93"/>
    <s v="호남물류"/>
    <d v="2023-12-11T00:00:00"/>
    <s v="20231211-7008-1"/>
    <s v="장비 이관시 운임"/>
    <x v="164"/>
    <x v="0"/>
  </r>
  <r>
    <x v="93"/>
    <x v="93"/>
    <s v="해성종합중기(공단지게차)"/>
    <d v="2023-12-11T00:00:00"/>
    <s v="20231211-7009-1"/>
    <s v="장비 이관시 지게차사용료"/>
    <x v="2239"/>
    <x v="0"/>
  </r>
  <r>
    <x v="93"/>
    <x v="93"/>
    <s v="D&amp;M사업부"/>
    <d v="2023-12-11T00:00:00"/>
    <s v="20231211-7020-3"/>
    <s v="12월분 소액현금(택배료 외)"/>
    <x v="5889"/>
    <x v="0"/>
  </r>
  <r>
    <x v="93"/>
    <x v="93"/>
    <s v="페더럴익스프레스코리아(주)"/>
    <d v="2023-12-22T00:00:00"/>
    <s v="20231222-7004-2"/>
    <s v="자재 입고시 운임"/>
    <x v="5890"/>
    <x v="0"/>
  </r>
  <r>
    <x v="93"/>
    <x v="93"/>
    <s v="D&amp;M사업부"/>
    <d v="2023-12-31T00:00:00"/>
    <s v="20231231-7004-2"/>
    <s v="12월분 소액현금(택배료 외)"/>
    <x v="3723"/>
    <x v="0"/>
  </r>
  <r>
    <x v="93"/>
    <x v="93"/>
    <s v="로젠전주"/>
    <d v="2023-12-31T00:00:00"/>
    <s v="20231231-7008-2"/>
    <s v="12월분 택배료"/>
    <x v="5891"/>
    <x v="0"/>
  </r>
  <r>
    <x v="93"/>
    <x v="93"/>
    <s v="전북완주봉동용암(경동택배)"/>
    <d v="2023-12-31T00:00:00"/>
    <s v="20231231-7014-2"/>
    <s v="12월분 택배료"/>
    <x v="5892"/>
    <x v="0"/>
  </r>
  <r>
    <x v="94"/>
    <x v="94"/>
    <s v="RAYTRONJAPAN"/>
    <d v="2023-01-02T00:00:00"/>
    <s v="20230102-4001-1"/>
    <s v="CONNECTOR(S2B-ZR-SM2-TF(LF)) 외"/>
    <x v="5893"/>
    <x v="0"/>
  </r>
  <r>
    <x v="94"/>
    <x v="94"/>
    <s v="HK XINYUHANG ELECTRONIC"/>
    <d v="2023-01-02T00:00:00"/>
    <s v="20230102-4002-1"/>
    <s v="CHIP LED(19-2132SYGC) 외"/>
    <x v="4385"/>
    <x v="0"/>
  </r>
  <r>
    <x v="94"/>
    <x v="94"/>
    <s v="성광특수강화유리"/>
    <d v="2023-01-02T00:00:00"/>
    <s v="20230102-4003-1"/>
    <s v="Glass(488.0mm*200mm*3T)"/>
    <x v="5894"/>
    <x v="0"/>
  </r>
  <r>
    <x v="94"/>
    <x v="94"/>
    <s v="이엔시스"/>
    <d v="2023-01-02T00:00:00"/>
    <s v="20230102-4005-1"/>
    <s v="LENS&amp;HOLDER(BTL-C111S112-A)"/>
    <x v="3590"/>
    <x v="0"/>
  </r>
  <r>
    <x v="94"/>
    <x v="94"/>
    <s v="(주)지브이피"/>
    <d v="2023-01-02T00:00:00"/>
    <s v="20230102-4006-1"/>
    <s v="형광체(GNYAG-3757) 외"/>
    <x v="5895"/>
    <x v="0"/>
  </r>
  <r>
    <x v="94"/>
    <x v="94"/>
    <s v="헤라코리아"/>
    <d v="2023-01-02T00:00:00"/>
    <s v="20230102-4008-1"/>
    <s v="AU WIRE(1.0MIL) 외"/>
    <x v="5896"/>
    <x v="0"/>
  </r>
  <r>
    <x v="94"/>
    <x v="94"/>
    <s v="PELNOX"/>
    <d v="2023-01-06T00:00:00"/>
    <s v="20230106-4001-1"/>
    <s v="EPOXY(HV-540)-경화제 외"/>
    <x v="5897"/>
    <x v="0"/>
  </r>
  <r>
    <x v="94"/>
    <x v="94"/>
    <s v="NITRIDE SEMICONDUCTORS"/>
    <d v="2023-01-06T00:00:00"/>
    <s v="20230106-4002-1"/>
    <s v="CHIP(NS375C-2SAA)"/>
    <x v="3268"/>
    <x v="0"/>
  </r>
  <r>
    <x v="94"/>
    <x v="94"/>
    <s v="Chuko Sansho Co.,Ltd"/>
    <d v="2023-01-06T00:00:00"/>
    <s v="20230106-4003-1"/>
    <s v="PCB(Linear Array Sensor_R2)"/>
    <x v="5898"/>
    <x v="0"/>
  </r>
  <r>
    <x v="94"/>
    <x v="94"/>
    <s v="EPISTAR"/>
    <d v="2023-01-06T00:00:00"/>
    <s v="20230106-4004-1"/>
    <s v="CHIP(ES-EEGHA14A)"/>
    <x v="5899"/>
    <x v="0"/>
  </r>
  <r>
    <x v="94"/>
    <x v="94"/>
    <s v="SCHOTT GLASS MALAYSIA COMPONENTS SDN.BHD."/>
    <d v="2023-01-06T00:00:00"/>
    <s v="20230106-4006-1"/>
    <s v="형광체(SYB OD49 115deg) 외"/>
    <x v="5900"/>
    <x v="0"/>
  </r>
  <r>
    <x v="94"/>
    <x v="94"/>
    <s v="NIDEC Corporation"/>
    <d v="2023-01-12T00:00:00"/>
    <s v="20230112-4001-1"/>
    <s v="MOTOR(17S559A020)"/>
    <x v="3267"/>
    <x v="0"/>
  </r>
  <r>
    <x v="94"/>
    <x v="94"/>
    <s v="Epileds Technologies, Inc."/>
    <d v="2023-01-12T00:00:00"/>
    <s v="20230112-4002-1"/>
    <s v="CHIP(EP-B2424C-A3) 외"/>
    <x v="3272"/>
    <x v="0"/>
  </r>
  <r>
    <x v="94"/>
    <x v="94"/>
    <s v="X-FAB Semiconductor Foundries"/>
    <d v="2023-01-12T00:00:00"/>
    <s v="20230112-4003-1"/>
    <s v="Wafer(PMS1P4N/280um)"/>
    <x v="4438"/>
    <x v="0"/>
  </r>
  <r>
    <x v="94"/>
    <x v="94"/>
    <s v="TYNTEK CORPORATION"/>
    <d v="2023-01-13T00:00:00"/>
    <s v="20230113-4001-1"/>
    <s v="CHIP(TK114IRS-870nm)"/>
    <x v="3273"/>
    <x v="0"/>
  </r>
  <r>
    <x v="94"/>
    <x v="94"/>
    <s v="NATEC"/>
    <d v="2023-01-13T00:00:00"/>
    <s v="20230113-4002-1"/>
    <s v="CHIP(ES-SASFPN14/38-43-48mW)"/>
    <x v="4437"/>
    <x v="0"/>
  </r>
  <r>
    <x v="94"/>
    <x v="94"/>
    <s v="RAYTRONJAPAN"/>
    <d v="2023-01-18T00:00:00"/>
    <s v="20230118-4001-1"/>
    <s v="CHIP(SU7500)-유상사급"/>
    <x v="5901"/>
    <x v="0"/>
  </r>
  <r>
    <x v="94"/>
    <x v="94"/>
    <s v="NIDEC Corporation"/>
    <d v="2023-01-18T00:00:00"/>
    <s v="20230118-4002-1"/>
    <s v="MOTOR(28S2203080)"/>
    <x v="3275"/>
    <x v="0"/>
  </r>
  <r>
    <x v="94"/>
    <x v="94"/>
    <s v="EPISTAR"/>
    <d v="2023-01-19T00:00:00"/>
    <s v="20230119-4001-1"/>
    <s v="CHIP(ES-CASR512) 외"/>
    <x v="5902"/>
    <x v="0"/>
  </r>
  <r>
    <x v="94"/>
    <x v="94"/>
    <s v="광전자(주)"/>
    <d v="2023-01-20T00:00:00"/>
    <s v="20230120-4002-1"/>
    <s v="CHIP(OPA9448H(S)) 외"/>
    <x v="5903"/>
    <x v="0"/>
  </r>
  <r>
    <x v="94"/>
    <x v="94"/>
    <s v="TAIWAN ASIA SEMICONDUCTOR CORPORATION"/>
    <d v="2023-01-20T00:00:00"/>
    <s v="20230120-4003-1"/>
    <s v="CHIP(PD-40165U-B)"/>
    <x v="3271"/>
    <x v="0"/>
  </r>
  <r>
    <x v="94"/>
    <x v="94"/>
    <s v="지와이컨넥터"/>
    <d v="2023-01-25T00:00:00"/>
    <s v="20230125-4001-3"/>
    <s v="CON(12505WS-15) 외"/>
    <x v="5904"/>
    <x v="0"/>
  </r>
  <r>
    <x v="94"/>
    <x v="94"/>
    <s v="주식회사 그린텍"/>
    <d v="2023-01-25T00:00:00"/>
    <s v="20230125-4002-1"/>
    <s v="PCB(CPD-3512SU_A02) 외"/>
    <x v="5905"/>
    <x v="0"/>
  </r>
  <r>
    <x v="94"/>
    <x v="94"/>
    <s v="(주)샤인프린텍"/>
    <d v="2023-01-25T00:00:00"/>
    <s v="20230125-4003-1"/>
    <s v="형광체필름(ODL-0630WA)"/>
    <x v="5906"/>
    <x v="0"/>
  </r>
  <r>
    <x v="94"/>
    <x v="94"/>
    <s v="휴로테크"/>
    <d v="2023-01-25T00:00:00"/>
    <s v="20230125-4004-1"/>
    <s v="IR FILTER(670nm/0.7T/100*100) 외"/>
    <x v="5907"/>
    <x v="0"/>
  </r>
  <r>
    <x v="94"/>
    <x v="94"/>
    <s v="(주)헤르메스전자"/>
    <d v="2023-01-25T00:00:00"/>
    <s v="20230125-4006-3"/>
    <s v="CHIP-R(470Ω-1608J) 외"/>
    <x v="5908"/>
    <x v="0"/>
  </r>
  <r>
    <x v="94"/>
    <x v="94"/>
    <s v="우진ACT 호남지사"/>
    <d v="2023-01-25T00:00:00"/>
    <s v="20230125-4007-3"/>
    <s v="CAP(AP7720B) 외"/>
    <x v="5909"/>
    <x v="0"/>
  </r>
  <r>
    <x v="94"/>
    <x v="94"/>
    <s v="(주)유진플라스틱"/>
    <d v="2023-01-25T00:00:00"/>
    <s v="20230125-4008-1"/>
    <s v="PC FILTER(13.75*2045mm)"/>
    <x v="5910"/>
    <x v="0"/>
  </r>
  <r>
    <x v="94"/>
    <x v="94"/>
    <s v="한국닛또덴꼬(주)"/>
    <d v="2023-01-25T00:00:00"/>
    <s v="20230125-4009-1"/>
    <s v="EMC(NT8524H-11000/23g)"/>
    <x v="5911"/>
    <x v="0"/>
  </r>
  <r>
    <x v="94"/>
    <x v="94"/>
    <s v="경원산업주식회사"/>
    <d v="2023-01-25T00:00:00"/>
    <s v="20230125-4011-1"/>
    <s v="초음파진동자(2Mhz)"/>
    <x v="4143"/>
    <x v="0"/>
  </r>
  <r>
    <x v="94"/>
    <x v="94"/>
    <s v="세광전자금속"/>
    <d v="2023-01-25T00:00:00"/>
    <s v="20230125-4012-1"/>
    <s v="PIN(OL55A2-CA/3528 WHITE Bulb)"/>
    <x v="2762"/>
    <x v="0"/>
  </r>
  <r>
    <x v="94"/>
    <x v="94"/>
    <s v="우명전자산업"/>
    <d v="2023-01-25T00:00:00"/>
    <s v="20230125-4013-3"/>
    <s v="PCB COVER(ODTLM-064CF-16B4(N) 외"/>
    <x v="5912"/>
    <x v="0"/>
  </r>
  <r>
    <x v="94"/>
    <x v="94"/>
    <s v="주식회사 필텍"/>
    <d v="2023-01-25T00:00:00"/>
    <s v="20230125-4015-1"/>
    <s v="LED모듈(AMOST-20-FFD)"/>
    <x v="3835"/>
    <x v="0"/>
  </r>
  <r>
    <x v="94"/>
    <x v="94"/>
    <s v="대한플러스전자(주)"/>
    <d v="2023-01-25T00:00:00"/>
    <s v="20230125-4016-1"/>
    <s v="FET(APM4953KC)"/>
    <x v="2407"/>
    <x v="0"/>
  </r>
  <r>
    <x v="94"/>
    <x v="94"/>
    <s v="(주)한양반도체"/>
    <d v="2023-01-25T00:00:00"/>
    <s v="20230125-4017-1"/>
    <s v="사각지지대(CDU10/2MM)"/>
    <x v="164"/>
    <x v="0"/>
  </r>
  <r>
    <x v="94"/>
    <x v="94"/>
    <s v="럭스피아㈜ 전주지점"/>
    <d v="2023-01-25T00:00:00"/>
    <s v="20230125-4021-1"/>
    <s v="CHIP LED(3528/WHITE/430~580mc)"/>
    <x v="5913"/>
    <x v="0"/>
  </r>
  <r>
    <x v="94"/>
    <x v="94"/>
    <s v="아비코테크 주식회사"/>
    <d v="2023-01-25T00:00:00"/>
    <s v="20230125-4022-1"/>
    <s v="PCB(PM ASIC-NPN)REV.A 외"/>
    <x v="5914"/>
    <x v="0"/>
  </r>
  <r>
    <x v="94"/>
    <x v="94"/>
    <s v="씨케이티 주식회사"/>
    <d v="2023-01-25T00:00:00"/>
    <s v="20230125-4023-1"/>
    <s v="REAR COVER(PM/L TYPE)"/>
    <x v="5915"/>
    <x v="0"/>
  </r>
  <r>
    <x v="94"/>
    <x v="94"/>
    <s v="주식회사 천인"/>
    <d v="2023-01-25T00:00:00"/>
    <s v="20230125-4024-1"/>
    <s v="CABLE(AWG_22_280mm/16_7M_2구)"/>
    <x v="5916"/>
    <x v="0"/>
  </r>
  <r>
    <x v="94"/>
    <x v="94"/>
    <s v="(주)씨아이테크아이엔씨"/>
    <d v="2023-01-25T00:00:00"/>
    <s v="20230125-4028-1"/>
    <s v="실리콘(PT-2112B)"/>
    <x v="5557"/>
    <x v="0"/>
  </r>
  <r>
    <x v="94"/>
    <x v="94"/>
    <s v="주식회사 케이태우"/>
    <d v="2023-01-25T00:00:00"/>
    <s v="20230125-4029-1"/>
    <s v="CASE(Inner/44 Series 공용) 외"/>
    <x v="5917"/>
    <x v="0"/>
  </r>
  <r>
    <x v="94"/>
    <x v="94"/>
    <s v="(주)용비통상"/>
    <d v="2023-01-25T00:00:00"/>
    <s v="20230125-4030-1"/>
    <s v="LOCTITE ABLESTIK(84-1LMISR4K)"/>
    <x v="1240"/>
    <x v="0"/>
  </r>
  <r>
    <x v="94"/>
    <x v="94"/>
    <s v="(주)폴리테크"/>
    <d v="2023-01-25T00:00:00"/>
    <s v="20230125-4034-1"/>
    <s v="Epoxy(PT-1288CLT_30cc Silinge)"/>
    <x v="2605"/>
    <x v="0"/>
  </r>
  <r>
    <x v="94"/>
    <x v="94"/>
    <s v="(주)헤르메스전자"/>
    <d v="2023-01-25T00:00:00"/>
    <s v="20230125-4038-1"/>
    <s v="CHIP-TR(TPS2818DBVR) 외"/>
    <x v="5918"/>
    <x v="0"/>
  </r>
  <r>
    <x v="94"/>
    <x v="94"/>
    <s v="대명금속"/>
    <d v="2023-01-25T00:00:00"/>
    <s v="20230125-4040-1"/>
    <s v="태핑볼트(둥근머리,M4*35) 외"/>
    <x v="2487"/>
    <x v="0"/>
  </r>
  <r>
    <x v="94"/>
    <x v="94"/>
    <s v="스마트론파워(주)"/>
    <d v="2023-01-25T00:00:00"/>
    <s v="20230125-4042-1"/>
    <s v="SMPS(SPL100PFC-24/100W) 외"/>
    <x v="5919"/>
    <x v="0"/>
  </r>
  <r>
    <x v="94"/>
    <x v="94"/>
    <s v="(주)아성테크노"/>
    <d v="2023-01-25T00:00:00"/>
    <s v="20230125-4044-1"/>
    <s v="ZENER DIODE(CDZFHT2RA16B)"/>
    <x v="5920"/>
    <x v="0"/>
  </r>
  <r>
    <x v="94"/>
    <x v="94"/>
    <s v="(주)RN2테크놀로지"/>
    <d v="2023-01-25T00:00:00"/>
    <s v="20230125-4045-1"/>
    <s v="CERAMIC PCB(21.5X10.5X0.5mm)"/>
    <x v="4975"/>
    <x v="0"/>
  </r>
  <r>
    <x v="94"/>
    <x v="94"/>
    <s v="알엔에스 주식회사"/>
    <d v="2023-01-25T00:00:00"/>
    <s v="20230125-4046-1"/>
    <s v="PCB(OD30M2-D)REV.2 외"/>
    <x v="5921"/>
    <x v="0"/>
  </r>
  <r>
    <x v="94"/>
    <x v="94"/>
    <s v="(주)한국알루미늄"/>
    <d v="2023-01-25T00:00:00"/>
    <s v="20230125-4047-3"/>
    <s v="AL-CASE TYPE-C(2045)_우측가동 외"/>
    <x v="5922"/>
    <x v="0"/>
  </r>
  <r>
    <x v="94"/>
    <x v="94"/>
    <s v="(주)위너에코텍"/>
    <d v="2023-01-25T00:00:00"/>
    <s v="20230125-4048-1"/>
    <s v="CASE(Inner/24 Series 공용) 외"/>
    <x v="5923"/>
    <x v="0"/>
  </r>
  <r>
    <x v="94"/>
    <x v="94"/>
    <s v="(주)원반도체"/>
    <d v="2023-01-25T00:00:00"/>
    <s v="20230125-4049-1"/>
    <s v="LED(W57M3311-U)-GREEN 외"/>
    <x v="5924"/>
    <x v="0"/>
  </r>
  <r>
    <x v="94"/>
    <x v="94"/>
    <s v="(미사용)두성케이블"/>
    <d v="2023-01-25T00:00:00"/>
    <s v="20230125-4050-1"/>
    <s v="CABLE(28AWG*4C_0.08TA) 외"/>
    <x v="5925"/>
    <x v="0"/>
  </r>
  <r>
    <x v="94"/>
    <x v="94"/>
    <s v="이오에스(주)"/>
    <d v="2023-01-25T00:00:00"/>
    <s v="20230125-4051-1"/>
    <s v="PCB(EOM Board_Right) 외"/>
    <x v="5926"/>
    <x v="0"/>
  </r>
  <r>
    <x v="94"/>
    <x v="94"/>
    <s v="두연산업"/>
    <d v="2023-01-25T00:00:00"/>
    <s v="20230125-4052-1"/>
    <s v="방열판(96mm)11mm"/>
    <x v="5927"/>
    <x v="0"/>
  </r>
  <r>
    <x v="94"/>
    <x v="94"/>
    <s v="씬시어전자"/>
    <d v="2023-01-25T00:00:00"/>
    <s v="20230125-4054-1"/>
    <s v="CHIP-TR(SI4932DY) 외"/>
    <x v="5928"/>
    <x v="0"/>
  </r>
  <r>
    <x v="94"/>
    <x v="94"/>
    <s v="씬시어전자"/>
    <d v="2023-01-25T00:00:00"/>
    <s v="20230125-4055-5"/>
    <s v="CHIP-R(10KΩ-1608J) 외"/>
    <x v="5929"/>
    <x v="0"/>
  </r>
  <r>
    <x v="94"/>
    <x v="94"/>
    <s v="하이솔이엠 주식회사"/>
    <d v="2023-01-26T00:00:00"/>
    <s v="20230126-4003-1"/>
    <s v="CMC(240H-F-4035-25%) 외"/>
    <x v="5930"/>
    <x v="0"/>
  </r>
  <r>
    <x v="94"/>
    <x v="94"/>
    <s v="보인산전"/>
    <d v="2023-01-26T00:00:00"/>
    <s v="20230126-4004-7"/>
    <s v="CABLE(SLC-SHIELD)"/>
    <x v="75"/>
    <x v="0"/>
  </r>
  <r>
    <x v="94"/>
    <x v="94"/>
    <s v="씨엔케이트레이딩"/>
    <d v="2023-01-26T00:00:00"/>
    <s v="20230126-4005-3"/>
    <s v="CHIP-LED(FM-B2020RGBA-HG)"/>
    <x v="5931"/>
    <x v="0"/>
  </r>
  <r>
    <x v="94"/>
    <x v="94"/>
    <s v="주식회사 알파어셈블리솔루션즈"/>
    <d v="2023-01-26T00:00:00"/>
    <s v="20230126-4006-1"/>
    <s v="Ag PASTE(Fortibond AL12PT)"/>
    <x v="5932"/>
    <x v="0"/>
  </r>
  <r>
    <x v="94"/>
    <x v="94"/>
    <s v="진흥정밀"/>
    <d v="2023-01-26T00:00:00"/>
    <s v="20230126-4008-1"/>
    <s v="SHAFT(5Φ*14.2mm-1.4Φ) 외"/>
    <x v="2693"/>
    <x v="0"/>
  </r>
  <r>
    <x v="94"/>
    <x v="94"/>
    <s v="에이엘케이(ALK INC)"/>
    <d v="2023-01-27T00:00:00"/>
    <s v="20230127-4001-1"/>
    <s v="CHIP(AOC-109RMA) 외"/>
    <x v="5933"/>
    <x v="0"/>
  </r>
  <r>
    <x v="94"/>
    <x v="94"/>
    <s v="한국신광마이크로애렉트로닉스㈜"/>
    <d v="2023-01-27T00:00:00"/>
    <s v="20230127-4002-1"/>
    <s v="METAL STEM(27X14X3.4mm)"/>
    <x v="5934"/>
    <x v="0"/>
  </r>
  <r>
    <x v="94"/>
    <x v="94"/>
    <s v="한국신광마이크로애렉트로닉스㈜"/>
    <d v="2023-01-27T00:00:00"/>
    <s v="20230127-4003-1"/>
    <s v="CAP(TO-18) 외"/>
    <x v="5935"/>
    <x v="0"/>
  </r>
  <r>
    <x v="94"/>
    <x v="94"/>
    <s v="동화아이엔디(주)"/>
    <d v="2023-01-27T00:00:00"/>
    <s v="20230127-4004-1"/>
    <s v="CHIP(FR4G-F67) 외"/>
    <x v="5936"/>
    <x v="0"/>
  </r>
  <r>
    <x v="94"/>
    <x v="94"/>
    <s v="KONI INDUSTRIES LTD"/>
    <d v="2023-01-29T00:00:00"/>
    <s v="20230129-4001-1"/>
    <s v="CAP(AP7852A)"/>
    <x v="3269"/>
    <x v="0"/>
  </r>
  <r>
    <x v="94"/>
    <x v="94"/>
    <s v="세기정밀"/>
    <d v="2023-01-30T00:00:00"/>
    <s v="20230130-4001-1"/>
    <s v="L/F(DUAL SLS 10UP)-V2 외"/>
    <x v="5937"/>
    <x v="0"/>
  </r>
  <r>
    <x v="94"/>
    <x v="94"/>
    <s v="건웅기계주식회사"/>
    <d v="2023-01-30T00:00:00"/>
    <s v="20230130-4002-3"/>
    <s v="세이프티슈암(단문형/Right) 외"/>
    <x v="5938"/>
    <x v="0"/>
  </r>
  <r>
    <x v="94"/>
    <x v="94"/>
    <s v="제이에스테크"/>
    <d v="2023-01-30T00:00:00"/>
    <s v="20230130-4004-1"/>
    <s v="Al Plate(Φ72, 0.5t)"/>
    <x v="601"/>
    <x v="0"/>
  </r>
  <r>
    <x v="94"/>
    <x v="94"/>
    <s v="PELNOX"/>
    <d v="2023-01-30T00:00:00"/>
    <s v="20230130-4005-1"/>
    <s v="EPOXY(HV-540)-경화제 외"/>
    <x v="3274"/>
    <x v="0"/>
  </r>
  <r>
    <x v="94"/>
    <x v="94"/>
    <s v="신화전자"/>
    <d v="2023-01-31T00:00:00"/>
    <s v="20230131-4003-1"/>
    <s v="SILICON PACKING A"/>
    <x v="285"/>
    <x v="0"/>
  </r>
  <r>
    <x v="94"/>
    <x v="94"/>
    <s v="Chuko Sansho Co.,Ltd"/>
    <d v="2023-01-31T00:00:00"/>
    <s v="20230131-4006-1"/>
    <s v="PCB(OP3216TF_A04) 외"/>
    <x v="5939"/>
    <x v="0"/>
  </r>
  <r>
    <x v="94"/>
    <x v="94"/>
    <s v="(주)오디쎄미"/>
    <d v="2023-01-31T00:00:00"/>
    <s v="20230131-7037-2"/>
    <s v="원재료 -&gt; 상품 대체"/>
    <x v="5940"/>
    <x v="0"/>
  </r>
  <r>
    <x v="94"/>
    <x v="94"/>
    <s v="이엔시스"/>
    <d v="2023-02-01T00:00:00"/>
    <s v="20230201-4001-1"/>
    <s v="LED LENS(엔코더용/DTM가공)"/>
    <x v="5506"/>
    <x v="0"/>
  </r>
  <r>
    <x v="94"/>
    <x v="94"/>
    <s v="이엔시스"/>
    <d v="2023-02-01T00:00:00"/>
    <s v="20230201-4002-1"/>
    <s v="LED LENS(엔코더용/DTM가공)"/>
    <x v="2762"/>
    <x v="0"/>
  </r>
  <r>
    <x v="94"/>
    <x v="94"/>
    <s v="ATLAS ENG"/>
    <d v="2023-02-02T00:00:00"/>
    <s v="20230202-4001-1"/>
    <s v="BATTERY(KB4.5-12)"/>
    <x v="74"/>
    <x v="0"/>
  </r>
  <r>
    <x v="94"/>
    <x v="94"/>
    <s v="EPISTAR"/>
    <d v="2023-02-03T00:00:00"/>
    <s v="20230203-4001-1"/>
    <s v="CHIP(ES-EEGHA14A)"/>
    <x v="4493"/>
    <x v="0"/>
  </r>
  <r>
    <x v="94"/>
    <x v="94"/>
    <s v="NEXTY Electronics"/>
    <d v="2023-02-03T00:00:00"/>
    <s v="20230203-4002-1"/>
    <s v="CHIP(ODB0808TG.A1)"/>
    <x v="4492"/>
    <x v="0"/>
  </r>
  <r>
    <x v="94"/>
    <x v="94"/>
    <s v="주식회사 성진하이텍"/>
    <d v="2023-02-03T00:00:00"/>
    <s v="20230203-4003-3"/>
    <s v="자동승강장치"/>
    <x v="413"/>
    <x v="0"/>
  </r>
  <r>
    <x v="94"/>
    <x v="94"/>
    <s v="Epileds Technologies, Inc."/>
    <d v="2023-02-06T00:00:00"/>
    <s v="20230206-4001-1"/>
    <s v="CHIP(EP-B2424C-A3) 외"/>
    <x v="3280"/>
    <x v="0"/>
  </r>
  <r>
    <x v="94"/>
    <x v="94"/>
    <s v="헤라코리아"/>
    <d v="2023-02-06T00:00:00"/>
    <s v="20230206-4002-1"/>
    <s v="AU WIRE(1.2MIL±1.7um) 외"/>
    <x v="5941"/>
    <x v="0"/>
  </r>
  <r>
    <x v="94"/>
    <x v="94"/>
    <s v="NICHIA CORPORATION"/>
    <d v="2023-02-08T00:00:00"/>
    <s v="20230208-4001-1"/>
    <s v="UV LED(NSHU591C)365NM"/>
    <x v="3277"/>
    <x v="0"/>
  </r>
  <r>
    <x v="94"/>
    <x v="94"/>
    <s v="(미사용)한국열전(주)"/>
    <d v="2023-02-08T00:00:00"/>
    <s v="20230208-4002-1"/>
    <s v="HUMISEAL(경화제) 외"/>
    <x v="5942"/>
    <x v="0"/>
  </r>
  <r>
    <x v="94"/>
    <x v="94"/>
    <s v="RAYTRONJAPAN"/>
    <d v="2023-02-09T00:00:00"/>
    <s v="20230209-4001-1"/>
    <s v="CHIP(SU7500)-유상사급 외"/>
    <x v="5943"/>
    <x v="0"/>
  </r>
  <r>
    <x v="94"/>
    <x v="94"/>
    <s v="엠에스테크(MS TECH)"/>
    <d v="2023-02-13T00:00:00"/>
    <s v="20230213-4003-1"/>
    <s v="외장함체(ETCS1800-AT/BR)"/>
    <x v="3250"/>
    <x v="0"/>
  </r>
  <r>
    <x v="94"/>
    <x v="94"/>
    <s v="RAYTRONJAPAN"/>
    <d v="2023-02-14T00:00:00"/>
    <s v="20230214-4001-1"/>
    <s v="CONNECTOR(BM12B-SRSS-TB)"/>
    <x v="5944"/>
    <x v="0"/>
  </r>
  <r>
    <x v="94"/>
    <x v="94"/>
    <s v="TAIWAN ASIA SEMICONDUCTOR CORPORATION"/>
    <d v="2023-02-15T00:00:00"/>
    <s v="20230215-4001-1"/>
    <s v="CHIP(PD-30101U-B)"/>
    <x v="3282"/>
    <x v="0"/>
  </r>
  <r>
    <x v="94"/>
    <x v="94"/>
    <s v="엠에스테크(MS TECH)"/>
    <d v="2023-02-16T00:00:00"/>
    <s v="20230216-4001-1"/>
    <s v="BRACKET(MTS BK G2 A a02)"/>
    <x v="428"/>
    <x v="0"/>
  </r>
  <r>
    <x v="94"/>
    <x v="94"/>
    <s v="광전자(주)"/>
    <d v="2023-02-22T00:00:00"/>
    <s v="20230222-4002-1"/>
    <s v="CHIP(OPA9451) 외"/>
    <x v="5945"/>
    <x v="0"/>
  </r>
  <r>
    <x v="94"/>
    <x v="94"/>
    <s v="(주)한양반도체"/>
    <d v="2023-02-24T00:00:00"/>
    <s v="20230224-4001-1"/>
    <s v="사각지지대(CDU10/2MM)"/>
    <x v="1790"/>
    <x v="0"/>
  </r>
  <r>
    <x v="94"/>
    <x v="94"/>
    <s v="구미에이테크솔루션(주)"/>
    <d v="2023-02-24T00:00:00"/>
    <s v="20230224-4002-1"/>
    <s v="스페이서,특수형 외"/>
    <x v="5946"/>
    <x v="0"/>
  </r>
  <r>
    <x v="94"/>
    <x v="94"/>
    <s v="우진ACT 호남지사"/>
    <d v="2023-02-24T00:00:00"/>
    <s v="20230224-4003-3"/>
    <s v="STEM(CS-30) 외"/>
    <x v="5947"/>
    <x v="0"/>
  </r>
  <r>
    <x v="94"/>
    <x v="94"/>
    <s v="한국신광마이크로애렉트로닉스㈜"/>
    <d v="2023-02-24T00:00:00"/>
    <s v="20230224-4007-1"/>
    <s v="METAL STEM(27X14X3.4mm)"/>
    <x v="721"/>
    <x v="0"/>
  </r>
  <r>
    <x v="94"/>
    <x v="94"/>
    <s v="한국신광마이크로애렉트로닉스㈜"/>
    <d v="2023-02-24T00:00:00"/>
    <s v="20230224-4008-1"/>
    <s v="STEM(23B)26.5mm 외"/>
    <x v="5948"/>
    <x v="0"/>
  </r>
  <r>
    <x v="94"/>
    <x v="94"/>
    <s v="(주)헤르메스전자"/>
    <d v="2023-02-24T00:00:00"/>
    <s v="20230224-4009-3"/>
    <s v="IC(CD74HC4052PWR) 외"/>
    <x v="5949"/>
    <x v="0"/>
  </r>
  <r>
    <x v="94"/>
    <x v="94"/>
    <s v="주식회사 그린텍"/>
    <d v="2023-02-25T00:00:00"/>
    <s v="20230225-4002-1"/>
    <s v="PCB(OGR-102P)_Rev.2 외"/>
    <x v="5950"/>
    <x v="0"/>
  </r>
  <r>
    <x v="94"/>
    <x v="94"/>
    <s v="지와이컨넥터"/>
    <d v="2023-02-25T00:00:00"/>
    <s v="20230225-4004-1"/>
    <s v="CABLE(G2-RX2 SMH200-1322-270MM) 외"/>
    <x v="5951"/>
    <x v="0"/>
  </r>
  <r>
    <x v="94"/>
    <x v="94"/>
    <s v="금아전자"/>
    <d v="2023-02-25T00:00:00"/>
    <s v="20230225-4005-3"/>
    <s v="CABLE(Inner-R-01) 외"/>
    <x v="5952"/>
    <x v="0"/>
  </r>
  <r>
    <x v="94"/>
    <x v="94"/>
    <s v="(주)RN2테크놀로지"/>
    <d v="2023-02-25T00:00:00"/>
    <s v="20230225-4006-1"/>
    <s v="CERAMIC PCB(LS-3525-A-2S-OD)"/>
    <x v="3315"/>
    <x v="0"/>
  </r>
  <r>
    <x v="94"/>
    <x v="94"/>
    <s v="(주)정도파워텍"/>
    <d v="2023-02-25T00:00:00"/>
    <s v="20230225-4007-1"/>
    <s v="SMPS(JD009/150W형) 외"/>
    <x v="1525"/>
    <x v="0"/>
  </r>
  <r>
    <x v="94"/>
    <x v="94"/>
    <s v="(주)폴리테크"/>
    <d v="2023-02-25T00:00:00"/>
    <s v="20230225-4008-1"/>
    <s v="Epoxy(PT-1288CLT_30cc Silinge)"/>
    <x v="5953"/>
    <x v="0"/>
  </r>
  <r>
    <x v="94"/>
    <x v="94"/>
    <s v="세광전자금속"/>
    <d v="2023-02-25T00:00:00"/>
    <s v="20230225-4012-1"/>
    <s v="LEAD PIN(4.3mm)"/>
    <x v="5954"/>
    <x v="0"/>
  </r>
  <r>
    <x v="94"/>
    <x v="94"/>
    <s v="(주)용비통상"/>
    <d v="2023-02-25T00:00:00"/>
    <s v="20230225-4018-1"/>
    <s v="LOCTITE ABLESTIK(84-1LMISR4K)"/>
    <x v="5955"/>
    <x v="0"/>
  </r>
  <r>
    <x v="94"/>
    <x v="94"/>
    <s v="(주)샤인프린텍"/>
    <d v="2023-02-25T00:00:00"/>
    <s v="20230225-4020-1"/>
    <s v="형광체필름(ODL-0630WA) 외"/>
    <x v="5956"/>
    <x v="0"/>
  </r>
  <r>
    <x v="94"/>
    <x v="94"/>
    <s v="주식회사 필텍"/>
    <d v="2023-02-25T00:00:00"/>
    <s v="20230225-4024-1"/>
    <s v="LED MODULE(AMOST-20-FGD)"/>
    <x v="443"/>
    <x v="0"/>
  </r>
  <r>
    <x v="94"/>
    <x v="94"/>
    <s v="(주)에이지광학"/>
    <d v="2023-02-25T00:00:00"/>
    <s v="20230225-4025-1"/>
    <s v="C Lens1 AR 외"/>
    <x v="5957"/>
    <x v="0"/>
  </r>
  <r>
    <x v="94"/>
    <x v="94"/>
    <s v="주식회사 천인"/>
    <d v="2023-02-25T00:00:00"/>
    <s v="20230225-4026-1"/>
    <s v="CABLE(5구_병렬/13M)"/>
    <x v="2028"/>
    <x v="0"/>
  </r>
  <r>
    <x v="94"/>
    <x v="94"/>
    <s v="우명전자산업"/>
    <d v="2023-02-25T00:00:00"/>
    <s v="20230225-4027-3"/>
    <s v="METAL PCB(ODTESL-DL5W-65K) 외"/>
    <x v="5958"/>
    <x v="0"/>
  </r>
  <r>
    <x v="94"/>
    <x v="94"/>
    <s v="씬시어전자"/>
    <d v="2023-02-25T00:00:00"/>
    <s v="20230225-4031-3"/>
    <s v="CHIP-C(100nF-1608K-X7R) 외"/>
    <x v="5959"/>
    <x v="0"/>
  </r>
  <r>
    <x v="94"/>
    <x v="94"/>
    <s v="대명금속"/>
    <d v="2023-02-25T00:00:00"/>
    <s v="20230225-4032-1"/>
    <s v="둥근머리볼트(M1*5)MS"/>
    <x v="1718"/>
    <x v="0"/>
  </r>
  <r>
    <x v="94"/>
    <x v="94"/>
    <s v="동화아이엔디(주)"/>
    <d v="2023-02-25T00:00:00"/>
    <s v="20230225-4033-1"/>
    <s v="CHIP(IR4K-74) 외"/>
    <x v="5960"/>
    <x v="0"/>
  </r>
  <r>
    <x v="94"/>
    <x v="94"/>
    <s v="(미사용)두성케이블"/>
    <d v="2023-02-25T00:00:00"/>
    <s v="20230225-4035-1"/>
    <s v="CABLE(28AWG*4C_0.08TA) 외"/>
    <x v="5961"/>
    <x v="0"/>
  </r>
  <r>
    <x v="94"/>
    <x v="94"/>
    <s v="세기정밀"/>
    <d v="2023-02-25T00:00:00"/>
    <s v="20230225-4037-1"/>
    <s v="L/F(DUAL SLS 10UP)-V2 외"/>
    <x v="5962"/>
    <x v="0"/>
  </r>
  <r>
    <x v="94"/>
    <x v="94"/>
    <s v="(주)한국알루미늄"/>
    <d v="2023-02-25T00:00:00"/>
    <s v="20230225-4039-3"/>
    <s v="AL-CASE TYPE-C(2145/은색) 외"/>
    <x v="5963"/>
    <x v="0"/>
  </r>
  <r>
    <x v="94"/>
    <x v="94"/>
    <s v="(주)우리로 지점"/>
    <d v="2023-02-25T00:00:00"/>
    <s v="20230225-4040-1"/>
    <s v="CHIP(InGaAs PD_0.23㎟)"/>
    <x v="5964"/>
    <x v="0"/>
  </r>
  <r>
    <x v="94"/>
    <x v="94"/>
    <s v="(주)위너에코텍"/>
    <d v="2023-02-25T00:00:00"/>
    <s v="20230225-4041-1"/>
    <s v="CASE(OGT-203T)_GF30% 외"/>
    <x v="5965"/>
    <x v="0"/>
  </r>
  <r>
    <x v="94"/>
    <x v="94"/>
    <s v="주식회사 케이태우"/>
    <d v="2023-02-25T00:00:00"/>
    <s v="20230225-4043-1"/>
    <s v="CASE(Dummy/K,T,F44공용) 외"/>
    <x v="5966"/>
    <x v="0"/>
  </r>
  <r>
    <x v="94"/>
    <x v="94"/>
    <s v="대한플러스전자(주)"/>
    <d v="2023-02-27T00:00:00"/>
    <s v="20230227-4001-1"/>
    <s v="IC(MBI5026GP) 외"/>
    <x v="5967"/>
    <x v="0"/>
  </r>
  <r>
    <x v="94"/>
    <x v="94"/>
    <s v="보인산전"/>
    <d v="2023-02-27T00:00:00"/>
    <s v="20230227-4003-3"/>
    <s v="CABLE(PWR-MTS A 35155-0618-100MM) 외"/>
    <x v="5968"/>
    <x v="0"/>
  </r>
  <r>
    <x v="94"/>
    <x v="94"/>
    <s v="주식회사 남광스틸"/>
    <d v="2023-02-27T00:00:00"/>
    <s v="20230227-4004-1"/>
    <s v="SIDE BRACKET(A-SD) 외"/>
    <x v="2063"/>
    <x v="0"/>
  </r>
  <r>
    <x v="94"/>
    <x v="94"/>
    <s v="(주)상지기술"/>
    <d v="2023-02-27T00:00:00"/>
    <s v="20230227-4008-1"/>
    <s v="SMPS(PSJ-36120QR VC)"/>
    <x v="168"/>
    <x v="0"/>
  </r>
  <r>
    <x v="94"/>
    <x v="94"/>
    <s v="주식회사 파워네트"/>
    <d v="2023-02-27T00:00:00"/>
    <s v="20230227-4009-1"/>
    <s v="SMPS(FWS30-15)"/>
    <x v="2280"/>
    <x v="0"/>
  </r>
  <r>
    <x v="94"/>
    <x v="94"/>
    <s v="세원옵틱스(주)"/>
    <d v="2023-02-27T00:00:00"/>
    <s v="20230227-4010-3"/>
    <s v="WINDOW GLASS(Custom IC) 외"/>
    <x v="5969"/>
    <x v="0"/>
  </r>
  <r>
    <x v="94"/>
    <x v="94"/>
    <s v="하이솔이엠 주식회사"/>
    <d v="2023-02-27T00:00:00"/>
    <s v="20230227-4011-1"/>
    <s v="CMC(240H-F-4035-5%) 외"/>
    <x v="5970"/>
    <x v="0"/>
  </r>
  <r>
    <x v="94"/>
    <x v="94"/>
    <s v="에이엘케이(ALK INC)"/>
    <d v="2023-02-27T00:00:00"/>
    <s v="20230227-4012-1"/>
    <s v="CHIP(AOC-109YGSA)"/>
    <x v="5971"/>
    <x v="0"/>
  </r>
  <r>
    <x v="94"/>
    <x v="94"/>
    <s v="알엔에스 주식회사"/>
    <d v="2023-02-28T00:00:00"/>
    <s v="20230228-4001-1"/>
    <s v="PCB(OD30M1-2P)_Rev.C 외"/>
    <x v="5972"/>
    <x v="0"/>
  </r>
  <r>
    <x v="94"/>
    <x v="94"/>
    <s v="씨엔케이트레이딩"/>
    <d v="2023-02-28T00:00:00"/>
    <s v="20230228-4002-1"/>
    <s v="CHIP-LED(FM-B2020RGBA-HG) 외"/>
    <x v="5973"/>
    <x v="0"/>
  </r>
  <r>
    <x v="94"/>
    <x v="94"/>
    <s v="피엠텅스텐"/>
    <d v="2023-02-28T00:00:00"/>
    <s v="20230228-4003-3"/>
    <s v="RUBBER HEATER_1600*15/70W 외"/>
    <x v="5974"/>
    <x v="0"/>
  </r>
  <r>
    <x v="94"/>
    <x v="94"/>
    <s v="건웅기계주식회사"/>
    <d v="2023-02-28T00:00:00"/>
    <s v="20230228-4004-3"/>
    <s v="세이프티슈암(양문형) 외"/>
    <x v="5975"/>
    <x v="0"/>
  </r>
  <r>
    <x v="94"/>
    <x v="94"/>
    <s v="Chuko Sansho Co.,Ltd"/>
    <d v="2023-02-28T00:00:00"/>
    <s v="20230228-4005-1"/>
    <s v="PCB(OP3216TF_A04)"/>
    <x v="5976"/>
    <x v="0"/>
  </r>
  <r>
    <x v="94"/>
    <x v="94"/>
    <s v="우리기술"/>
    <d v="2023-02-28T00:00:00"/>
    <s v="20230228-4007-1"/>
    <s v="H-PIN(CPEA107-1102A003C1AA) 외"/>
    <x v="3289"/>
    <x v="0"/>
  </r>
  <r>
    <x v="94"/>
    <x v="94"/>
    <s v="(주)오디쎄미"/>
    <d v="2023-02-28T00:00:00"/>
    <s v="20230228-7046-2"/>
    <s v="원재료 -&gt; 상품 대체"/>
    <x v="5977"/>
    <x v="0"/>
  </r>
  <r>
    <x v="94"/>
    <x v="94"/>
    <s v="RAYTRONJAPAN"/>
    <d v="2023-03-02T00:00:00"/>
    <s v="20230302-4001-1"/>
    <s v="CHIP-PTR(OP9D47) 외"/>
    <x v="5978"/>
    <x v="0"/>
  </r>
  <r>
    <x v="94"/>
    <x v="94"/>
    <s v="EPISTAR"/>
    <d v="2023-03-03T00:00:00"/>
    <s v="20230303-4001-1"/>
    <s v="CHIP(ES-EEGHA14A)"/>
    <x v="4534"/>
    <x v="0"/>
  </r>
  <r>
    <x v="94"/>
    <x v="94"/>
    <s v="Epileds Technologies, Inc."/>
    <d v="2023-03-03T00:00:00"/>
    <s v="20230303-4002-1"/>
    <s v="CHIP(EP-B2424C-A3) 외"/>
    <x v="3288"/>
    <x v="0"/>
  </r>
  <r>
    <x v="94"/>
    <x v="94"/>
    <s v="NATEC"/>
    <d v="2023-03-03T00:00:00"/>
    <s v="20230303-4003-1"/>
    <s v="CHIP(ES-SASFPN14/38-43-48mW)"/>
    <x v="4532"/>
    <x v="0"/>
  </r>
  <r>
    <x v="94"/>
    <x v="94"/>
    <s v="Chuko Sansho Co.,Ltd"/>
    <d v="2023-03-03T00:00:00"/>
    <s v="20230303-4004-1"/>
    <s v="PCB(Linear Array Sensor_R2)"/>
    <x v="5979"/>
    <x v="0"/>
  </r>
  <r>
    <x v="94"/>
    <x v="94"/>
    <s v="한국닛또덴꼬(주)"/>
    <d v="2023-03-03T00:00:00"/>
    <s v="20230303-4005-1"/>
    <s v="EMC(NT8524H-11000/26g)"/>
    <x v="5980"/>
    <x v="0"/>
  </r>
  <r>
    <x v="94"/>
    <x v="94"/>
    <s v="이엔시스"/>
    <d v="2023-03-03T00:00:00"/>
    <s v="20230303-4007-1"/>
    <s v="LED LENS(엔코더용/DTM가공)"/>
    <x v="2762"/>
    <x v="0"/>
  </r>
  <r>
    <x v="94"/>
    <x v="94"/>
    <s v="이엔시스"/>
    <d v="2023-03-03T00:00:00"/>
    <s v="20230303-4008-1"/>
    <s v="LED LENS(엔코더용/DTM가공)"/>
    <x v="5506"/>
    <x v="0"/>
  </r>
  <r>
    <x v="94"/>
    <x v="94"/>
    <s v="TYNTEK CORPORATION"/>
    <d v="2023-03-06T00:00:00"/>
    <s v="20230306-4001-1"/>
    <s v="CHIP(TK114IRS-870nm)"/>
    <x v="3287"/>
    <x v="0"/>
  </r>
  <r>
    <x v="94"/>
    <x v="94"/>
    <s v="NICHIA CORPORATION"/>
    <d v="2023-03-06T00:00:00"/>
    <s v="20230306-4002-1"/>
    <s v="UV LED(NSHU591C)365NM"/>
    <x v="3285"/>
    <x v="0"/>
  </r>
  <r>
    <x v="94"/>
    <x v="94"/>
    <s v="헤라코리아"/>
    <d v="2023-03-06T00:00:00"/>
    <s v="20230306-4005-1"/>
    <s v="AU WIRE(1.2MIL±1.7um) 외"/>
    <x v="5981"/>
    <x v="0"/>
  </r>
  <r>
    <x v="94"/>
    <x v="94"/>
    <s v="RAYTRONJAPAN"/>
    <d v="2023-03-09T00:00:00"/>
    <s v="20230309-4001-1"/>
    <s v="CONNECTOR(BM12B-SRSS-TB) 외"/>
    <x v="5982"/>
    <x v="0"/>
  </r>
  <r>
    <x v="94"/>
    <x v="94"/>
    <s v="전라아크릴"/>
    <d v="2023-03-09T00:00:00"/>
    <s v="20230309-4002-1"/>
    <s v="아크릴 스페이서(30*20*3T)"/>
    <x v="1035"/>
    <x v="0"/>
  </r>
  <r>
    <x v="94"/>
    <x v="94"/>
    <s v="SCHOTT GLASS MALAYSIA COMPONENTS SDN.BHD."/>
    <d v="2023-03-13T00:00:00"/>
    <s v="20230313-4005-1"/>
    <s v="형광체(SYB OD49 115deg) 외"/>
    <x v="3281"/>
    <x v="0"/>
  </r>
  <r>
    <x v="94"/>
    <x v="94"/>
    <s v="RESONAC PHOTONICS Corporation"/>
    <d v="2023-03-13T00:00:00"/>
    <s v="20230313-4006-1"/>
    <s v="CHIP(ARU-35)"/>
    <x v="3278"/>
    <x v="0"/>
  </r>
  <r>
    <x v="94"/>
    <x v="94"/>
    <s v="엠에스테크(MS TECH)"/>
    <d v="2023-03-14T00:00:00"/>
    <s v="20230314-4009-1"/>
    <s v="BRACKET(B-1J1-40mm) 외"/>
    <x v="2874"/>
    <x v="0"/>
  </r>
  <r>
    <x v="94"/>
    <x v="94"/>
    <s v="(주)알텍"/>
    <d v="2023-03-15T00:00:00"/>
    <s v="20230315-4006-1"/>
    <s v="외함(루나미니_2구)"/>
    <x v="5842"/>
    <x v="0"/>
  </r>
  <r>
    <x v="94"/>
    <x v="94"/>
    <s v="Air Tech International,INC."/>
    <d v="2023-03-20T00:00:00"/>
    <s v="20230320-4003-1"/>
    <s v="ECCOBOND 45 BLACK"/>
    <x v="4535"/>
    <x v="0"/>
  </r>
  <r>
    <x v="94"/>
    <x v="94"/>
    <s v="진흥정밀"/>
    <d v="2023-03-22T00:00:00"/>
    <s v="20230322-4002-1"/>
    <s v="SHAFT(5Φ*14.2mm-1.4Φ)"/>
    <x v="5983"/>
    <x v="0"/>
  </r>
  <r>
    <x v="94"/>
    <x v="94"/>
    <s v="광전자(주)"/>
    <d v="2023-03-23T00:00:00"/>
    <s v="20230323-4001-1"/>
    <s v="CHIP(OPA9448H) 외"/>
    <x v="5984"/>
    <x v="0"/>
  </r>
  <r>
    <x v="94"/>
    <x v="94"/>
    <s v="럭스피아㈜ 전주지점"/>
    <d v="2023-03-24T00:00:00"/>
    <s v="20230324-4001-1"/>
    <s v="CHIP LED(3528/WHITE/430~580mc)"/>
    <x v="4136"/>
    <x v="0"/>
  </r>
  <r>
    <x v="94"/>
    <x v="94"/>
    <s v="(주)한양반도체"/>
    <d v="2023-03-24T00:00:00"/>
    <s v="20230324-4002-1"/>
    <s v="사각지지대(CDU10/2MM)"/>
    <x v="164"/>
    <x v="0"/>
  </r>
  <r>
    <x v="94"/>
    <x v="94"/>
    <s v="한국신광마이크로애렉트로닉스㈜"/>
    <d v="2023-03-24T00:00:00"/>
    <s v="20230324-4003-1"/>
    <s v="STEM(23B)26.5mm 외"/>
    <x v="5985"/>
    <x v="0"/>
  </r>
  <r>
    <x v="94"/>
    <x v="94"/>
    <s v="우진ACT 호남지사"/>
    <d v="2023-03-24T00:00:00"/>
    <s v="20230324-4004-3"/>
    <s v="EPOTEK(H20E-A &amp; B)"/>
    <x v="2485"/>
    <x v="0"/>
  </r>
  <r>
    <x v="94"/>
    <x v="94"/>
    <s v="보인산전"/>
    <d v="2023-03-24T00:00:00"/>
    <s v="20230324-4005-3"/>
    <s v="CABLE(OAS26_SHIELD) 외"/>
    <x v="5986"/>
    <x v="0"/>
  </r>
  <r>
    <x v="94"/>
    <x v="94"/>
    <s v="하이솔이엠 주식회사"/>
    <d v="2023-03-24T00:00:00"/>
    <s v="20230324-4006-1"/>
    <s v="CMC(230H-O-2512B) 외"/>
    <x v="5987"/>
    <x v="0"/>
  </r>
  <r>
    <x v="94"/>
    <x v="94"/>
    <s v="(주)헤르메스전자"/>
    <d v="2023-03-24T00:00:00"/>
    <s v="20230324-4007-1"/>
    <s v="CHIP-TR(TPS2818DBVR) 외"/>
    <x v="5988"/>
    <x v="0"/>
  </r>
  <r>
    <x v="94"/>
    <x v="94"/>
    <s v="(주)헤르메스전자"/>
    <d v="2023-03-24T00:00:00"/>
    <s v="20230324-4008-3"/>
    <s v="CHIP-T/T(22㎌-B-16V) 외"/>
    <x v="5989"/>
    <x v="0"/>
  </r>
  <r>
    <x v="94"/>
    <x v="94"/>
    <s v="NEXTY Electronics"/>
    <d v="2023-03-24T00:00:00"/>
    <s v="20230324-4009-1"/>
    <s v="CHIP(ODB0808TG.A1)"/>
    <x v="4533"/>
    <x v="0"/>
  </r>
  <r>
    <x v="94"/>
    <x v="94"/>
    <s v="동화아이엔디(주)"/>
    <d v="2023-03-25T00:00:00"/>
    <s v="20230325-4003-1"/>
    <s v="CHIP(PR7A96M) 외"/>
    <x v="5990"/>
    <x v="0"/>
  </r>
  <r>
    <x v="94"/>
    <x v="94"/>
    <s v="(주)이송이엠씨"/>
    <d v="2023-03-25T00:00:00"/>
    <s v="20230325-4004-1"/>
    <s v="MW Absorber(MDS64242814)"/>
    <x v="5991"/>
    <x v="0"/>
  </r>
  <r>
    <x v="94"/>
    <x v="94"/>
    <s v="지와이컨넥터"/>
    <d v="2023-03-25T00:00:00"/>
    <s v="20230325-4005-1"/>
    <s v="FFC(8pin, 1.0mm Pitch) 외"/>
    <x v="5992"/>
    <x v="0"/>
  </r>
  <r>
    <x v="94"/>
    <x v="94"/>
    <s v="주식회사 그린텍"/>
    <d v="2023-03-25T00:00:00"/>
    <s v="20230325-4006-1"/>
    <s v="PCB(OP20M2-3)_Rev.3 외"/>
    <x v="5993"/>
    <x v="0"/>
  </r>
  <r>
    <x v="94"/>
    <x v="94"/>
    <s v="(주)폴리테크"/>
    <d v="2023-03-25T00:00:00"/>
    <s v="20230325-4008-1"/>
    <s v="Epoxy(PT-1288CLT_30cc Silinge)"/>
    <x v="5907"/>
    <x v="0"/>
  </r>
  <r>
    <x v="94"/>
    <x v="94"/>
    <s v="(주)RN2테크놀로지"/>
    <d v="2023-03-25T00:00:00"/>
    <s v="20230325-4011-1"/>
    <s v="CERAMIC PCB(LS-3525-A-2S-OD)"/>
    <x v="5994"/>
    <x v="0"/>
  </r>
  <r>
    <x v="94"/>
    <x v="94"/>
    <s v="(주)유진플라스틱"/>
    <d v="2023-03-25T00:00:00"/>
    <s v="20230325-4012-1"/>
    <s v="PC FILTER(13.75*2045mm)"/>
    <x v="5995"/>
    <x v="0"/>
  </r>
  <r>
    <x v="94"/>
    <x v="94"/>
    <s v="(주)씨아이테크아이엔씨"/>
    <d v="2023-03-25T00:00:00"/>
    <s v="20230325-4013-1"/>
    <s v="실리콘(PT-2112B) 외"/>
    <x v="8"/>
    <x v="0"/>
  </r>
  <r>
    <x v="94"/>
    <x v="94"/>
    <s v="(주)상지기술"/>
    <d v="2023-03-25T00:00:00"/>
    <s v="20230325-4014-1"/>
    <s v="SMPS(BSL-36060BP VCI) 외"/>
    <x v="5996"/>
    <x v="0"/>
  </r>
  <r>
    <x v="94"/>
    <x v="94"/>
    <s v="대명금속"/>
    <d v="2023-03-25T00:00:00"/>
    <s v="20230325-4015-1"/>
    <s v="태핑볼트(둥근머리,M4*35) 외"/>
    <x v="5997"/>
    <x v="0"/>
  </r>
  <r>
    <x v="94"/>
    <x v="94"/>
    <s v="주식회사 거성정밀"/>
    <d v="2023-03-25T00:00:00"/>
    <s v="20230325-4017-3"/>
    <s v="Al Cap(Φ21, 1.5t) 외"/>
    <x v="5998"/>
    <x v="0"/>
  </r>
  <r>
    <x v="94"/>
    <x v="94"/>
    <s v="주식회사 필텍"/>
    <d v="2023-03-25T00:00:00"/>
    <s v="20230325-4019-1"/>
    <s v="LED모듈(AMOST-20-FFD) 외"/>
    <x v="5999"/>
    <x v="0"/>
  </r>
  <r>
    <x v="94"/>
    <x v="94"/>
    <s v="(주)한국알루미늄"/>
    <d v="2023-03-25T00:00:00"/>
    <s v="20230325-4023-3"/>
    <s v="AL-CASE TYPE-A(2345/은색) 외"/>
    <x v="6000"/>
    <x v="0"/>
  </r>
  <r>
    <x v="94"/>
    <x v="94"/>
    <s v="씬시어전자"/>
    <d v="2023-03-25T00:00:00"/>
    <s v="20230325-4024-1"/>
    <s v="MS51958-124 외"/>
    <x v="6001"/>
    <x v="0"/>
  </r>
  <r>
    <x v="94"/>
    <x v="94"/>
    <s v="씬시어전자"/>
    <d v="2023-03-25T00:00:00"/>
    <s v="20230325-4025-5"/>
    <s v="CONNECTOR(BM8B-SRSS-TB) 외"/>
    <x v="6002"/>
    <x v="0"/>
  </r>
  <r>
    <x v="94"/>
    <x v="94"/>
    <s v="주식회사 윈나인"/>
    <d v="2023-03-25T00:00:00"/>
    <s v="20230325-4027-1"/>
    <s v="실리콘(OE-6370M A/B)"/>
    <x v="4519"/>
    <x v="0"/>
  </r>
  <r>
    <x v="94"/>
    <x v="94"/>
    <s v="주식회사 천인"/>
    <d v="2023-03-25T00:00:00"/>
    <s v="20230325-4028-1"/>
    <s v="CABLE(5구_병렬/13M) 외"/>
    <x v="6003"/>
    <x v="0"/>
  </r>
  <r>
    <x v="94"/>
    <x v="94"/>
    <s v="에이치엘"/>
    <d v="2023-03-25T00:00:00"/>
    <s v="20230325-4029-1"/>
    <s v="샘스볼트(M3.0*10/SUS) 외"/>
    <x v="1888"/>
    <x v="0"/>
  </r>
  <r>
    <x v="94"/>
    <x v="94"/>
    <s v="(주)샤인프린텍"/>
    <d v="2023-03-25T00:00:00"/>
    <s v="20230325-4030-1"/>
    <s v="형광체필름(ODL-0630WA)"/>
    <x v="5906"/>
    <x v="0"/>
  </r>
  <r>
    <x v="94"/>
    <x v="94"/>
    <s v="(주)위너에코텍"/>
    <d v="2023-03-25T00:00:00"/>
    <s v="20230325-4031-1"/>
    <s v="LENS(OSF20) 외"/>
    <x v="6004"/>
    <x v="0"/>
  </r>
  <r>
    <x v="94"/>
    <x v="94"/>
    <s v="(주)에스지라이트"/>
    <d v="2023-03-25T00:00:00"/>
    <s v="20230325-4033-1"/>
    <s v="외함(해쎄중형_LG 5구)"/>
    <x v="6005"/>
    <x v="0"/>
  </r>
  <r>
    <x v="94"/>
    <x v="94"/>
    <s v="우명전자산업"/>
    <d v="2023-03-25T00:00:00"/>
    <s v="20230325-4038-3"/>
    <s v="PCB(ODTLM-096CF-16A31(N)_V2.0)_텔라움 외"/>
    <x v="6006"/>
    <x v="0"/>
  </r>
  <r>
    <x v="94"/>
    <x v="94"/>
    <s v="금아전자"/>
    <d v="2023-03-25T00:00:00"/>
    <s v="20230325-4040-3"/>
    <s v="CABLE(Inner-T-01) 외"/>
    <x v="6007"/>
    <x v="0"/>
  </r>
  <r>
    <x v="94"/>
    <x v="94"/>
    <s v="제이에스테크"/>
    <d v="2023-03-25T00:00:00"/>
    <s v="20230325-4043-1"/>
    <s v="Al Plate(Φ72, 0.5t)"/>
    <x v="380"/>
    <x v="0"/>
  </r>
  <r>
    <x v="94"/>
    <x v="94"/>
    <s v="에이치에스 Solution"/>
    <d v="2023-03-25T00:00:00"/>
    <s v="20230325-4048-1"/>
    <s v="SOLDER CREAM(OM353 SAC305 T4)"/>
    <x v="6008"/>
    <x v="0"/>
  </r>
  <r>
    <x v="94"/>
    <x v="94"/>
    <s v="알엔에스 주식회사"/>
    <d v="2023-03-27T00:00:00"/>
    <s v="20230327-4001-1"/>
    <s v="PCB(OP30TS)REV.C 외"/>
    <x v="6009"/>
    <x v="0"/>
  </r>
  <r>
    <x v="94"/>
    <x v="94"/>
    <s v="대한플러스전자(주)"/>
    <d v="2023-03-27T00:00:00"/>
    <s v="20230327-4002-1"/>
    <s v="FET(APM4953KC) 외"/>
    <x v="6010"/>
    <x v="0"/>
  </r>
  <r>
    <x v="94"/>
    <x v="94"/>
    <s v="세기정밀"/>
    <d v="2023-03-27T00:00:00"/>
    <s v="20230327-4003-1"/>
    <s v="L/F(ODT-OD-EL REEL CRS NME-SB) 외"/>
    <x v="6011"/>
    <x v="0"/>
  </r>
  <r>
    <x v="94"/>
    <x v="94"/>
    <s v="씨엔케이트레이딩"/>
    <d v="2023-03-27T00:00:00"/>
    <s v="20230327-4009-1"/>
    <s v="CHIP-LED(FM-B2020RGBA-HG)"/>
    <x v="6012"/>
    <x v="0"/>
  </r>
  <r>
    <x v="94"/>
    <x v="94"/>
    <s v="주식회사 케이태우"/>
    <d v="2023-03-28T00:00:00"/>
    <s v="20230328-4003-1"/>
    <s v="CASE(OL55A2-CA/3528 WHITE) 외"/>
    <x v="6013"/>
    <x v="0"/>
  </r>
  <r>
    <x v="94"/>
    <x v="94"/>
    <s v="(주)용비통상"/>
    <d v="2023-03-28T00:00:00"/>
    <s v="20230328-4004-1"/>
    <s v="LOCTITE ABLESTIK(84-1LMISR4K)"/>
    <x v="3207"/>
    <x v="0"/>
  </r>
  <r>
    <x v="94"/>
    <x v="94"/>
    <s v="이베이스"/>
    <d v="2023-03-28T00:00:00"/>
    <s v="20230328-4005-1"/>
    <s v="접착제(HENKEL EA9394 Gallon)"/>
    <x v="1983"/>
    <x v="0"/>
  </r>
  <r>
    <x v="94"/>
    <x v="94"/>
    <s v="(주)에스알산업"/>
    <d v="2023-03-28T00:00:00"/>
    <s v="20230328-4008-1"/>
    <s v="INDEX MARK(5.5x8mm)"/>
    <x v="1668"/>
    <x v="0"/>
  </r>
  <r>
    <x v="94"/>
    <x v="94"/>
    <s v="세광전자금속"/>
    <d v="2023-03-29T00:00:00"/>
    <s v="20230329-4002-1"/>
    <s v="LEAD PIN(4.3mm)"/>
    <x v="6014"/>
    <x v="0"/>
  </r>
  <r>
    <x v="94"/>
    <x v="94"/>
    <s v="건웅기계주식회사"/>
    <d v="2023-03-29T00:00:00"/>
    <s v="20230329-4003-3"/>
    <s v="세이프티슈암(단문형/Right) 외"/>
    <x v="6015"/>
    <x v="0"/>
  </r>
  <r>
    <x v="94"/>
    <x v="94"/>
    <s v="한국닛또덴꼬(주)"/>
    <d v="2023-04-03T00:00:00"/>
    <s v="20230403-4001-1"/>
    <s v="EMC(NT8506-1000)"/>
    <x v="6016"/>
    <x v="0"/>
  </r>
  <r>
    <x v="94"/>
    <x v="94"/>
    <s v="(주)알텍"/>
    <d v="2023-04-03T00:00:00"/>
    <s v="20230403-4003-1"/>
    <s v="외함(루나미니_2구)"/>
    <x v="3279"/>
    <x v="0"/>
  </r>
  <r>
    <x v="94"/>
    <x v="94"/>
    <s v="헤라코리아"/>
    <d v="2023-04-03T00:00:00"/>
    <s v="20230403-4004-1"/>
    <s v="AU WIRE(1.2MIL±1.7um) 외"/>
    <x v="6017"/>
    <x v="0"/>
  </r>
  <r>
    <x v="94"/>
    <x v="94"/>
    <s v="Chuko Sansho Co.,Ltd"/>
    <d v="2023-04-04T00:00:00"/>
    <s v="20230404-4001-1"/>
    <s v="PCB(Linear Array Sensor_R2)"/>
    <x v="4594"/>
    <x v="0"/>
  </r>
  <r>
    <x v="94"/>
    <x v="94"/>
    <s v="PELNOX"/>
    <d v="2023-04-07T00:00:00"/>
    <s v="20230407-4001-1"/>
    <s v="EPOXY(HV-540)-경화제 외"/>
    <x v="3290"/>
    <x v="0"/>
  </r>
  <r>
    <x v="94"/>
    <x v="94"/>
    <s v="HK XINYUHANG ELECTRONIC"/>
    <d v="2023-04-11T00:00:00"/>
    <s v="20230411-4001-1"/>
    <s v="CHIP LED(17-2102UBGC)"/>
    <x v="4528"/>
    <x v="0"/>
  </r>
  <r>
    <x v="94"/>
    <x v="94"/>
    <s v="RAYTRONJAPAN"/>
    <d v="2023-04-11T00:00:00"/>
    <s v="20230411-4002-1"/>
    <s v="CONNECTOR(S2B-ZR-SM2-TF(LF)) 외"/>
    <x v="6018"/>
    <x v="0"/>
  </r>
  <r>
    <x v="94"/>
    <x v="94"/>
    <s v="RIKEI"/>
    <d v="2023-04-18T00:00:00"/>
    <s v="20230418-4001-1"/>
    <s v="CHIP(MED8P54)"/>
    <x v="4595"/>
    <x v="0"/>
  </r>
  <r>
    <x v="94"/>
    <x v="94"/>
    <s v="RAYTRONJAPAN"/>
    <d v="2023-04-24T00:00:00"/>
    <s v="20230424-4001-1"/>
    <s v="코팅액(KJR-9022) 외"/>
    <x v="6019"/>
    <x v="0"/>
  </r>
  <r>
    <x v="94"/>
    <x v="94"/>
    <s v="NIDEC Corporation"/>
    <d v="2023-04-24T00:00:00"/>
    <s v="20230424-4002-1"/>
    <s v="MOTOR(28S2203080)"/>
    <x v="3293"/>
    <x v="0"/>
  </r>
  <r>
    <x v="94"/>
    <x v="94"/>
    <s v="RESONAC PHOTONICS Corporation"/>
    <d v="2023-04-24T00:00:00"/>
    <s v="20230424-4003-1"/>
    <s v="CHIP(R85-35GSE)"/>
    <x v="3286"/>
    <x v="0"/>
  </r>
  <r>
    <x v="94"/>
    <x v="94"/>
    <s v="(주)한양반도체"/>
    <d v="2023-04-25T00:00:00"/>
    <s v="20230425-4002-1"/>
    <s v="사각지지대(CDU10/2MM) 외"/>
    <x v="6020"/>
    <x v="0"/>
  </r>
  <r>
    <x v="94"/>
    <x v="94"/>
    <s v="지와이컨넥터"/>
    <d v="2023-04-25T00:00:00"/>
    <s v="20230425-4004-3"/>
    <s v="12505HS-1526-80 외"/>
    <x v="6021"/>
    <x v="0"/>
  </r>
  <r>
    <x v="94"/>
    <x v="94"/>
    <s v="진흥정밀"/>
    <d v="2023-04-25T00:00:00"/>
    <s v="20230425-4005-1"/>
    <s v="SHAFT(5Φ*14.2mm-1.4Φ) 외"/>
    <x v="5967"/>
    <x v="0"/>
  </r>
  <r>
    <x v="94"/>
    <x v="94"/>
    <s v="(주) 태영전자"/>
    <d v="2023-04-25T00:00:00"/>
    <s v="20230425-4006-1"/>
    <s v="아답터(PG1220A/12V_1A/KC)"/>
    <x v="6022"/>
    <x v="0"/>
  </r>
  <r>
    <x v="94"/>
    <x v="94"/>
    <s v="(주)폴리테크"/>
    <d v="2023-04-25T00:00:00"/>
    <s v="20230425-4007-1"/>
    <s v="Epoxy(PT-1288CLT_30cc Silinge)"/>
    <x v="6023"/>
    <x v="0"/>
  </r>
  <r>
    <x v="94"/>
    <x v="94"/>
    <s v="(주)이송이엠씨"/>
    <d v="2023-04-25T00:00:00"/>
    <s v="20230425-4011-1"/>
    <s v="MW Absorber(MDS64242814)"/>
    <x v="5991"/>
    <x v="0"/>
  </r>
  <r>
    <x v="94"/>
    <x v="94"/>
    <s v="우진ACT 호남지사"/>
    <d v="2023-04-25T00:00:00"/>
    <s v="20230425-4012-3"/>
    <s v="CAP(SP8679A)"/>
    <x v="6024"/>
    <x v="0"/>
  </r>
  <r>
    <x v="94"/>
    <x v="94"/>
    <s v="세기정밀"/>
    <d v="2023-04-25T00:00:00"/>
    <s v="20230425-4014-3"/>
    <s v="L/F(TW28UP)-V1,V1F 외"/>
    <x v="6025"/>
    <x v="0"/>
  </r>
  <r>
    <x v="94"/>
    <x v="94"/>
    <s v="광전자(주)"/>
    <d v="2023-04-25T00:00:00"/>
    <s v="20230425-4019-1"/>
    <s v="CHIP(OPA9447) 외"/>
    <x v="6026"/>
    <x v="0"/>
  </r>
  <r>
    <x v="94"/>
    <x v="94"/>
    <s v="(주)헤르메스전자"/>
    <d v="2023-04-25T00:00:00"/>
    <s v="20230425-4020-3"/>
    <s v="IC(ATTINY2313A-MU) 외"/>
    <x v="6027"/>
    <x v="0"/>
  </r>
  <r>
    <x v="94"/>
    <x v="94"/>
    <s v="대한플러스전자(주)"/>
    <d v="2023-04-25T00:00:00"/>
    <s v="20230425-4021-1"/>
    <s v="IC(MBI5026GP) 외"/>
    <x v="6028"/>
    <x v="0"/>
  </r>
  <r>
    <x v="94"/>
    <x v="94"/>
    <s v="주식회사 그린텍"/>
    <d v="2023-04-25T00:00:00"/>
    <s v="20230425-4024-1"/>
    <s v="PCB(OGR-102P)_Rev.2 외"/>
    <x v="6029"/>
    <x v="0"/>
  </r>
  <r>
    <x v="94"/>
    <x v="94"/>
    <s v="주식회사 필텍"/>
    <d v="2023-04-25T00:00:00"/>
    <s v="20230425-4026-1"/>
    <s v="LED모듈(AMOST-20-FFD)"/>
    <x v="4235"/>
    <x v="0"/>
  </r>
  <r>
    <x v="94"/>
    <x v="94"/>
    <s v="보인산전"/>
    <d v="2023-04-25T00:00:00"/>
    <s v="20230425-4029-5"/>
    <s v="CABLE(SLC-SHIELD) 외"/>
    <x v="6030"/>
    <x v="0"/>
  </r>
  <r>
    <x v="94"/>
    <x v="94"/>
    <s v="(주)정도파워텍"/>
    <d v="2023-04-25T00:00:00"/>
    <s v="20230425-4031-1"/>
    <s v="SMPS(JD009/150W형) 외"/>
    <x v="6031"/>
    <x v="0"/>
  </r>
  <r>
    <x v="94"/>
    <x v="94"/>
    <s v="(주)유진플라스틱"/>
    <d v="2023-04-25T00:00:00"/>
    <s v="20230425-4032-1"/>
    <s v="PC FILTER(SLC SERIES)"/>
    <x v="6032"/>
    <x v="0"/>
  </r>
  <r>
    <x v="94"/>
    <x v="94"/>
    <s v="주식회사 심텍"/>
    <d v="2023-04-25T00:00:00"/>
    <s v="20230425-4034-1"/>
    <s v="WAFER(20022WS-04) 외"/>
    <x v="6033"/>
    <x v="0"/>
  </r>
  <r>
    <x v="94"/>
    <x v="94"/>
    <s v="(주)RN2테크놀로지"/>
    <d v="2023-04-25T00:00:00"/>
    <s v="20230425-4037-1"/>
    <s v="CERAMIC PCB(LS-3525-A-2S-OD) 외"/>
    <x v="6034"/>
    <x v="0"/>
  </r>
  <r>
    <x v="94"/>
    <x v="94"/>
    <s v="지와이테크(GY TECH)"/>
    <d v="2023-04-25T00:00:00"/>
    <s v="20230425-4038-1"/>
    <s v="METAL PCB(OL44GLF-1CH)_Rev. 외"/>
    <x v="3226"/>
    <x v="0"/>
  </r>
  <r>
    <x v="94"/>
    <x v="94"/>
    <s v="한국신광마이크로애렉트로닉스㈜"/>
    <d v="2023-04-25T00:00:00"/>
    <s v="20230425-4040-1"/>
    <s v="STEM(23B)26.5mm 외"/>
    <x v="6035"/>
    <x v="0"/>
  </r>
  <r>
    <x v="94"/>
    <x v="94"/>
    <s v="신화전자"/>
    <d v="2023-04-25T00:00:00"/>
    <s v="20230425-4041-1"/>
    <s v="SILICON PACKING B 외"/>
    <x v="6036"/>
    <x v="0"/>
  </r>
  <r>
    <x v="94"/>
    <x v="94"/>
    <s v="알엔에스 주식회사"/>
    <d v="2023-04-25T00:00:00"/>
    <s v="20230425-4042-1"/>
    <s v="PCB(OP304TL-1) 외"/>
    <x v="6037"/>
    <x v="0"/>
  </r>
  <r>
    <x v="94"/>
    <x v="94"/>
    <s v="(주)위너에코텍"/>
    <d v="2023-04-25T00:00:00"/>
    <s v="20230425-4044-1"/>
    <s v="COVER(Rear/K,T,R,F공용)"/>
    <x v="1680"/>
    <x v="0"/>
  </r>
  <r>
    <x v="94"/>
    <x v="94"/>
    <s v="계림이엔티"/>
    <d v="2023-04-25T00:00:00"/>
    <s v="20230425-4046-1"/>
    <s v="IC(S4289-61)"/>
    <x v="4232"/>
    <x v="0"/>
  </r>
  <r>
    <x v="94"/>
    <x v="94"/>
    <s v="세원옵틱스(주)"/>
    <d v="2023-04-25T00:00:00"/>
    <s v="20230425-4047-5"/>
    <s v="WINDOW GLASS(Custom IC) 외"/>
    <x v="6038"/>
    <x v="0"/>
  </r>
  <r>
    <x v="94"/>
    <x v="94"/>
    <s v="씨엔케이트레이딩"/>
    <d v="2023-04-25T00:00:00"/>
    <s v="20230425-4048-1"/>
    <s v="CHIP-LED(NH-Z1921RGBA-SG) 외"/>
    <x v="6039"/>
    <x v="0"/>
  </r>
  <r>
    <x v="94"/>
    <x v="94"/>
    <s v="(주)선일일렉콤"/>
    <d v="2023-04-25T00:00:00"/>
    <s v="20230425-4049-1"/>
    <s v="기구물(LED 투광등)"/>
    <x v="6040"/>
    <x v="0"/>
  </r>
  <r>
    <x v="94"/>
    <x v="94"/>
    <s v="동화아이엔디(주)"/>
    <d v="2023-04-25T00:00:00"/>
    <s v="20230425-4050-1"/>
    <s v="CHIP(IR6KS7Z) 외"/>
    <x v="6041"/>
    <x v="0"/>
  </r>
  <r>
    <x v="94"/>
    <x v="94"/>
    <s v="주식회사 거성정밀"/>
    <d v="2023-04-25T00:00:00"/>
    <s v="20230425-4055-1"/>
    <s v="Blade(28S, Al 5052) 외"/>
    <x v="6042"/>
    <x v="0"/>
  </r>
  <r>
    <x v="94"/>
    <x v="94"/>
    <s v="우명전자산업"/>
    <d v="2023-04-25T00:00:00"/>
    <s v="20230425-4056-1"/>
    <s v="PCB(PD-4B) 외"/>
    <x v="6043"/>
    <x v="0"/>
  </r>
  <r>
    <x v="94"/>
    <x v="94"/>
    <s v="대명금속"/>
    <d v="2023-04-25T00:00:00"/>
    <s v="20230425-4057-1"/>
    <s v="둥근머리볼트(M1*5)MS 외"/>
    <x v="6044"/>
    <x v="0"/>
  </r>
  <r>
    <x v="94"/>
    <x v="94"/>
    <s v="(주)용비통상"/>
    <d v="2023-04-25T00:00:00"/>
    <s v="20230425-4059-1"/>
    <s v="LOCTITE ABLESTIK(2025DSI/5cc) 외"/>
    <x v="6045"/>
    <x v="0"/>
  </r>
  <r>
    <x v="94"/>
    <x v="94"/>
    <s v="주식회사 케이태우"/>
    <d v="2023-04-25T00:00:00"/>
    <s v="20230425-4060-1"/>
    <s v="CASE(Audi_PA6GF15) 외"/>
    <x v="6046"/>
    <x v="0"/>
  </r>
  <r>
    <x v="94"/>
    <x v="94"/>
    <s v="제이에스테크"/>
    <d v="2023-04-25T00:00:00"/>
    <s v="20230425-4061-1"/>
    <s v="Al Plate(Φ72, 0.5t) 외"/>
    <x v="797"/>
    <x v="0"/>
  </r>
  <r>
    <x v="94"/>
    <x v="94"/>
    <s v="엠에스테크(MS TECH)"/>
    <d v="2023-04-25T00:00:00"/>
    <s v="20230425-4064-1"/>
    <s v="BRACKET(SLIM ANTENNA TX_AL1.5T) 외"/>
    <x v="6047"/>
    <x v="0"/>
  </r>
  <r>
    <x v="94"/>
    <x v="94"/>
    <s v="이오에스(주)"/>
    <d v="2023-04-25T00:00:00"/>
    <s v="20230425-4068-1"/>
    <s v="PCB(EOM Board_Right) 외"/>
    <x v="5926"/>
    <x v="0"/>
  </r>
  <r>
    <x v="94"/>
    <x v="94"/>
    <s v="주식회사 남광스틸"/>
    <d v="2023-04-25T00:00:00"/>
    <s v="20230425-4069-1"/>
    <s v="SIDE BRACKET-01(8014호환) 외"/>
    <x v="6048"/>
    <x v="0"/>
  </r>
  <r>
    <x v="94"/>
    <x v="94"/>
    <s v="우리기술"/>
    <d v="2023-04-25T00:00:00"/>
    <s v="20230425-4073-1"/>
    <s v="H-PIN(CPEA107-1102A003C1AA) 외"/>
    <x v="3289"/>
    <x v="0"/>
  </r>
  <r>
    <x v="94"/>
    <x v="94"/>
    <s v="세광전자금속"/>
    <d v="2023-04-25T00:00:00"/>
    <s v="20230425-4074-1"/>
    <s v="Pin(Audi_C5210R) 외"/>
    <x v="6049"/>
    <x v="0"/>
  </r>
  <r>
    <x v="94"/>
    <x v="94"/>
    <s v="럭스피아㈜ 전주지점"/>
    <d v="2023-04-26T00:00:00"/>
    <s v="20230426-4001-3"/>
    <s v="CHIP LED(3528/WHITE/430~580mc)"/>
    <x v="4136"/>
    <x v="0"/>
  </r>
  <r>
    <x v="94"/>
    <x v="94"/>
    <s v="(주)상지기술"/>
    <d v="2023-04-26T00:00:00"/>
    <s v="20230426-4002-1"/>
    <s v="SMPS(BSL-36060BP VCI)"/>
    <x v="1152"/>
    <x v="0"/>
  </r>
  <r>
    <x v="94"/>
    <x v="94"/>
    <s v="(주)한국알루미늄"/>
    <d v="2023-04-26T00:00:00"/>
    <s v="20230426-4004-1"/>
    <s v="AL-CASE(SLC SERIES REV_B) 외"/>
    <x v="6050"/>
    <x v="0"/>
  </r>
  <r>
    <x v="94"/>
    <x v="94"/>
    <s v="건웅기계주식회사"/>
    <d v="2023-04-26T00:00:00"/>
    <s v="20230426-4006-3"/>
    <s v="세이프티슈암(단문형/Right) 외"/>
    <x v="6051"/>
    <x v="0"/>
  </r>
  <r>
    <x v="94"/>
    <x v="94"/>
    <s v="하이솔이엠 주식회사"/>
    <d v="2023-04-26T00:00:00"/>
    <s v="20230426-4007-1"/>
    <s v="CMC(240H-F-4040-25%) 외"/>
    <x v="6052"/>
    <x v="0"/>
  </r>
  <r>
    <x v="94"/>
    <x v="94"/>
    <s v="(주)에스알산업"/>
    <d v="2023-04-26T00:00:00"/>
    <s v="20230426-4009-1"/>
    <s v="INDEX MARK(5.5x8mm)"/>
    <x v="1668"/>
    <x v="0"/>
  </r>
  <r>
    <x v="94"/>
    <x v="94"/>
    <s v="주식회사 파인옵토디바이스"/>
    <d v="2023-04-26T00:00:00"/>
    <s v="20230426-4012-1"/>
    <s v="LED(STW8Q14D/T5)"/>
    <x v="6053"/>
    <x v="0"/>
  </r>
  <r>
    <x v="94"/>
    <x v="94"/>
    <s v="레이트론(주)"/>
    <d v="2023-04-27T00:00:00"/>
    <s v="20230427-4001-1"/>
    <s v="EMC(NT8523-82000)"/>
    <x v="6054"/>
    <x v="0"/>
  </r>
  <r>
    <x v="94"/>
    <x v="94"/>
    <s v="씬시어전자"/>
    <d v="2023-04-27T00:00:00"/>
    <s v="20230427-4002-1"/>
    <s v="IC(MAX4452EUK+T) 외"/>
    <x v="6055"/>
    <x v="0"/>
  </r>
  <r>
    <x v="94"/>
    <x v="94"/>
    <s v="씬시어전자"/>
    <d v="2023-04-27T00:00:00"/>
    <s v="20230427-4003-3"/>
    <s v="CHIP-R(20Ω-1608J) 외"/>
    <x v="6056"/>
    <x v="0"/>
  </r>
  <r>
    <x v="94"/>
    <x v="94"/>
    <s v="한국닛또덴꼬(주)"/>
    <d v="2023-04-28T00:00:00"/>
    <s v="20230428-4002-1"/>
    <s v="EMC(NT-900)"/>
    <x v="6057"/>
    <x v="0"/>
  </r>
  <r>
    <x v="94"/>
    <x v="94"/>
    <s v="씨케이티 주식회사"/>
    <d v="2023-04-28T00:00:00"/>
    <s v="20230428-4003-1"/>
    <s v="REAR COVER(PM/L TYPE)"/>
    <x v="4966"/>
    <x v="0"/>
  </r>
  <r>
    <x v="94"/>
    <x v="94"/>
    <s v="RAYTRONJAPAN"/>
    <d v="2023-05-01T00:00:00"/>
    <s v="20230501-4001-1"/>
    <s v="CHIP(SU7500)-유상사급"/>
    <x v="4637"/>
    <x v="0"/>
  </r>
  <r>
    <x v="94"/>
    <x v="94"/>
    <s v="SCHOTT GLASS MALAYSIA COMPONENTS SDN.BHD."/>
    <d v="2023-05-01T00:00:00"/>
    <s v="20230501-4002-1"/>
    <s v="형광체(SYB OD49 115deg) 외"/>
    <x v="6058"/>
    <x v="0"/>
  </r>
  <r>
    <x v="94"/>
    <x v="94"/>
    <s v="EPISTAR"/>
    <d v="2023-05-04T00:00:00"/>
    <s v="20230504-4001-1"/>
    <s v="CHIP(ES-EEGHA14A)"/>
    <x v="4638"/>
    <x v="0"/>
  </r>
  <r>
    <x v="94"/>
    <x v="94"/>
    <s v="TAIWAN ASIA SEMICONDUCTOR CORPORATION"/>
    <d v="2023-05-04T00:00:00"/>
    <s v="20230504-4002-1"/>
    <s v="CHIP(PD-30101U-B)"/>
    <x v="3296"/>
    <x v="0"/>
  </r>
  <r>
    <x v="94"/>
    <x v="94"/>
    <s v="SCHOTT GLASS MALAYSIA COMPONENTS SDN.BHD."/>
    <d v="2023-05-08T00:00:00"/>
    <s v="20230508-4001-1"/>
    <s v="형광체(SYB OD49 115deg)"/>
    <x v="6059"/>
    <x v="0"/>
  </r>
  <r>
    <x v="94"/>
    <x v="94"/>
    <s v="헤라코리아"/>
    <d v="2023-05-08T00:00:00"/>
    <s v="20230508-4002-1"/>
    <s v="AU WIRE(1.2MIL±1.7um)"/>
    <x v="6060"/>
    <x v="0"/>
  </r>
  <r>
    <x v="94"/>
    <x v="94"/>
    <s v="HK XINYUHANG ELECTRONIC"/>
    <d v="2023-05-17T00:00:00"/>
    <s v="20230517-4001-1"/>
    <s v="CHIP LED(17-2102UBC) 외"/>
    <x v="4596"/>
    <x v="0"/>
  </r>
  <r>
    <x v="94"/>
    <x v="94"/>
    <s v="대한플러스전자(주)"/>
    <d v="2023-05-25T00:00:00"/>
    <s v="20230525-4001-1"/>
    <s v="IC(MBI5026GP) 외"/>
    <x v="6061"/>
    <x v="0"/>
  </r>
  <r>
    <x v="94"/>
    <x v="94"/>
    <s v="보인산전"/>
    <d v="2023-05-25T00:00:00"/>
    <s v="20230525-4002-3"/>
    <s v="CABLE(OCU FLAT케이블_40P) 외"/>
    <x v="6062"/>
    <x v="0"/>
  </r>
  <r>
    <x v="94"/>
    <x v="94"/>
    <s v="(주)폴리테크"/>
    <d v="2023-05-25T00:00:00"/>
    <s v="20230525-4003-1"/>
    <s v="Epoxy(PT-1288CLT_30cc Silinge)"/>
    <x v="6023"/>
    <x v="0"/>
  </r>
  <r>
    <x v="94"/>
    <x v="94"/>
    <s v="지와이컨넥터"/>
    <d v="2023-05-25T00:00:00"/>
    <s v="20230525-4005-3"/>
    <s v="CABLE(G2-TX2 SMH200-0722-210MM) 외"/>
    <x v="6063"/>
    <x v="0"/>
  </r>
  <r>
    <x v="94"/>
    <x v="94"/>
    <s v="주식회사 그린텍"/>
    <d v="2023-05-25T00:00:00"/>
    <s v="20230525-4006-1"/>
    <s v="PCB(SU7500CSP)_Rev.C 외"/>
    <x v="6064"/>
    <x v="0"/>
  </r>
  <r>
    <x v="94"/>
    <x v="94"/>
    <s v="(주)한양반도체"/>
    <d v="2023-05-25T00:00:00"/>
    <s v="20230525-4007-1"/>
    <s v="사각지지대(CDU10/2MM)"/>
    <x v="342"/>
    <x v="0"/>
  </r>
  <r>
    <x v="94"/>
    <x v="94"/>
    <s v="엠에스테크(MS TECH)"/>
    <d v="2023-05-25T00:00:00"/>
    <s v="20230525-4008-1"/>
    <s v="외장함체(ETCS1800-AT/BR)"/>
    <x v="1283"/>
    <x v="0"/>
  </r>
  <r>
    <x v="94"/>
    <x v="94"/>
    <s v="진흥정밀"/>
    <d v="2023-05-25T00:00:00"/>
    <s v="20230525-4014-1"/>
    <s v="SHAFT(5Φ*14.2mm-1.4Φ) 외"/>
    <x v="3739"/>
    <x v="0"/>
  </r>
  <r>
    <x v="94"/>
    <x v="94"/>
    <s v="알엔에스 주식회사"/>
    <d v="2023-05-25T00:00:00"/>
    <s v="20230525-4016-1"/>
    <s v="PCB(OD30M1-2P)_Rev.C 외"/>
    <x v="6065"/>
    <x v="0"/>
  </r>
  <r>
    <x v="94"/>
    <x v="94"/>
    <s v="(주)원반도체"/>
    <d v="2023-05-25T00:00:00"/>
    <s v="20230525-4017-1"/>
    <s v="CHIP LED(WR 3511-H/V)"/>
    <x v="2993"/>
    <x v="0"/>
  </r>
  <r>
    <x v="94"/>
    <x v="94"/>
    <s v="세원옵틱스(주)"/>
    <d v="2023-05-25T00:00:00"/>
    <s v="20230525-4018-3"/>
    <s v="Cover Glass(100mm*100mm, 0.5T)"/>
    <x v="704"/>
    <x v="0"/>
  </r>
  <r>
    <x v="94"/>
    <x v="94"/>
    <s v="(주) 페스앤유"/>
    <d v="2023-05-25T00:00:00"/>
    <s v="20230525-4020-1"/>
    <s v="CONNECTOR(K500026-04)"/>
    <x v="3857"/>
    <x v="0"/>
  </r>
  <r>
    <x v="94"/>
    <x v="94"/>
    <s v="한국신광마이크로애렉트로닉스㈜"/>
    <d v="2023-05-25T00:00:00"/>
    <s v="20230525-4021-1"/>
    <s v="CAP(TO-18CAS) 외"/>
    <x v="6066"/>
    <x v="0"/>
  </r>
  <r>
    <x v="94"/>
    <x v="94"/>
    <s v="세기정밀"/>
    <d v="2023-05-25T00:00:00"/>
    <s v="20230525-4022-1"/>
    <s v="L/F(DUAL SLS 10UP)-V2 외"/>
    <x v="6067"/>
    <x v="0"/>
  </r>
  <r>
    <x v="94"/>
    <x v="94"/>
    <s v="(주)RN2테크놀로지"/>
    <d v="2023-05-25T00:00:00"/>
    <s v="20230525-4023-1"/>
    <s v="PCB(OPI16CFF-H/CERAMIC) 외"/>
    <x v="3236"/>
    <x v="0"/>
  </r>
  <r>
    <x v="94"/>
    <x v="94"/>
    <s v="(주)씨아이테크아이엔씨"/>
    <d v="2023-05-25T00:00:00"/>
    <s v="20230525-4026-1"/>
    <s v="실리콘(PT-2112B) 외"/>
    <x v="6010"/>
    <x v="0"/>
  </r>
  <r>
    <x v="94"/>
    <x v="94"/>
    <s v="(주)에이지광학"/>
    <d v="2023-05-25T00:00:00"/>
    <s v="20230525-4027-1"/>
    <s v="C Lens1 AR 외"/>
    <x v="6068"/>
    <x v="0"/>
  </r>
  <r>
    <x v="94"/>
    <x v="94"/>
    <s v="구미에이테크솔루션(주)"/>
    <d v="2023-05-25T00:00:00"/>
    <s v="20230525-4028-1"/>
    <s v="스페이서,특수형 외"/>
    <x v="5946"/>
    <x v="0"/>
  </r>
  <r>
    <x v="94"/>
    <x v="94"/>
    <s v="광전자(주)"/>
    <d v="2023-05-25T00:00:00"/>
    <s v="20230525-4031-1"/>
    <s v="CHIP(OPA9411) 외"/>
    <x v="6069"/>
    <x v="0"/>
  </r>
  <r>
    <x v="94"/>
    <x v="94"/>
    <s v="주식회사 파워네트"/>
    <d v="2023-05-25T00:00:00"/>
    <s v="20230525-4032-1"/>
    <s v="SMPS(FWS30-15)"/>
    <x v="2162"/>
    <x v="0"/>
  </r>
  <r>
    <x v="94"/>
    <x v="94"/>
    <s v="대명금속"/>
    <d v="2023-05-25T00:00:00"/>
    <s v="20230525-4035-1"/>
    <s v="둥근머리볼트(M1*5)MS 외"/>
    <x v="3848"/>
    <x v="0"/>
  </r>
  <r>
    <x v="94"/>
    <x v="94"/>
    <s v="(주)샤인프린텍"/>
    <d v="2023-05-25T00:00:00"/>
    <s v="20230525-4037-1"/>
    <s v="형광체필름(ODL-0610WA)"/>
    <x v="5906"/>
    <x v="0"/>
  </r>
  <r>
    <x v="94"/>
    <x v="94"/>
    <s v="지와이테크(GY TECH)"/>
    <d v="2023-05-25T00:00:00"/>
    <s v="20230525-4041-1"/>
    <s v="METAL PCB(OL44GLF-4CH-RC) 외"/>
    <x v="6070"/>
    <x v="0"/>
  </r>
  <r>
    <x v="94"/>
    <x v="94"/>
    <s v="(주)용비통상"/>
    <d v="2023-05-25T00:00:00"/>
    <s v="20230525-4047-1"/>
    <s v="LOCTITE ABLESTIK(84-1LMISR4K)"/>
    <x v="1240"/>
    <x v="0"/>
  </r>
  <r>
    <x v="94"/>
    <x v="94"/>
    <s v="엠에스테크(MS TECH)"/>
    <d v="2023-05-25T00:00:00"/>
    <s v="20230525-4049-1"/>
    <s v="BRACKET(MTS BK G2 A a02)"/>
    <x v="428"/>
    <x v="0"/>
  </r>
  <r>
    <x v="94"/>
    <x v="94"/>
    <s v="세광전자금속"/>
    <d v="2023-05-25T00:00:00"/>
    <s v="20230525-4052-1"/>
    <s v="Pin(Audi_C5210R) 외"/>
    <x v="6071"/>
    <x v="0"/>
  </r>
  <r>
    <x v="94"/>
    <x v="94"/>
    <s v="(주)한국알루미늄"/>
    <d v="2023-05-25T00:00:00"/>
    <s v="20230525-4057-5"/>
    <s v="AL-CASE TYPE-B(2045/은색) 외"/>
    <x v="5046"/>
    <x v="0"/>
  </r>
  <r>
    <x v="94"/>
    <x v="94"/>
    <s v="(주)대영파츠넷"/>
    <d v="2023-05-25T00:00:00"/>
    <s v="20230525-4058-1"/>
    <s v="CERAMIC-C(C2012X6S1H475K)"/>
    <x v="6072"/>
    <x v="0"/>
  </r>
  <r>
    <x v="94"/>
    <x v="94"/>
    <s v="동화아이엔디(주)"/>
    <d v="2023-05-25T00:00:00"/>
    <s v="20230525-4059-1"/>
    <s v="CHIP(IR4K-74) 외"/>
    <x v="6073"/>
    <x v="0"/>
  </r>
  <r>
    <x v="94"/>
    <x v="94"/>
    <s v="(미사용)두성케이블"/>
    <d v="2023-05-25T00:00:00"/>
    <s v="20230525-4062-1"/>
    <s v="CABLE(UL2464/AWG24*6C)"/>
    <x v="6074"/>
    <x v="0"/>
  </r>
  <r>
    <x v="94"/>
    <x v="94"/>
    <s v="한국닛또덴꼬(주)"/>
    <d v="2023-05-25T00:00:00"/>
    <s v="20230525-4063-1"/>
    <s v="EMC(NT8524H-11000/23g)"/>
    <x v="6075"/>
    <x v="0"/>
  </r>
  <r>
    <x v="94"/>
    <x v="94"/>
    <s v="(주)위너에코텍"/>
    <d v="2023-05-25T00:00:00"/>
    <s v="20230525-4068-1"/>
    <s v="CASE(OGT-203T)_GF30% 외"/>
    <x v="4570"/>
    <x v="0"/>
  </r>
  <r>
    <x v="94"/>
    <x v="94"/>
    <s v="씬시어전자"/>
    <d v="2023-05-25T00:00:00"/>
    <s v="20230525-4070-5"/>
    <s v="CONNECTOR(20017WS-02) 외"/>
    <x v="6076"/>
    <x v="0"/>
  </r>
  <r>
    <x v="94"/>
    <x v="94"/>
    <s v="우명전자산업"/>
    <d v="2023-05-25T00:00:00"/>
    <s v="20230525-4071-1"/>
    <s v="PCB(ODTLM-064CF-16B4(N)(블랙) 외"/>
    <x v="6077"/>
    <x v="0"/>
  </r>
  <r>
    <x v="94"/>
    <x v="94"/>
    <s v="(주)헤르메스전자"/>
    <d v="2023-05-25T00:00:00"/>
    <s v="20230525-4073-3"/>
    <s v="IC(74HC138PW) 외"/>
    <x v="4253"/>
    <x v="0"/>
  </r>
  <r>
    <x v="94"/>
    <x v="94"/>
    <s v="주식회사 케이태우"/>
    <d v="2023-05-26T00:00:00"/>
    <s v="20230526-4004-1"/>
    <s v="CASE(OL55A2-CA/3528 WHITE) 외"/>
    <x v="6078"/>
    <x v="0"/>
  </r>
  <r>
    <x v="94"/>
    <x v="94"/>
    <s v="하이솔이엠 주식회사"/>
    <d v="2023-05-26T00:00:00"/>
    <s v="20230526-4006-1"/>
    <s v="CMC(240H-F-4035-25%) 외"/>
    <x v="6079"/>
    <x v="0"/>
  </r>
  <r>
    <x v="94"/>
    <x v="94"/>
    <s v="씨엔케이트레이딩"/>
    <d v="2023-05-26T00:00:00"/>
    <s v="20230526-4008-1"/>
    <s v="CHIP-LED(FM-B2020RGBA-HG) 외"/>
    <x v="6080"/>
    <x v="0"/>
  </r>
  <r>
    <x v="94"/>
    <x v="94"/>
    <s v="에이치에스 Solution"/>
    <d v="2023-05-29T00:00:00"/>
    <s v="20230529-4001-1"/>
    <s v="SOLDER CREAM(OM353 SAC305 T4)"/>
    <x v="6008"/>
    <x v="0"/>
  </r>
  <r>
    <x v="94"/>
    <x v="94"/>
    <s v="엠에스티전자"/>
    <d v="2023-05-30T00:00:00"/>
    <s v="20230530-4002-1"/>
    <s v="PCB커버(ODTLM-096CF-16A33(N)) 외"/>
    <x v="6081"/>
    <x v="0"/>
  </r>
  <r>
    <x v="94"/>
    <x v="94"/>
    <s v="(주)더블유피지코리아"/>
    <d v="2023-05-30T00:00:00"/>
    <s v="20230530-4003-1"/>
    <s v="CHIP(C470RT260-S0019)"/>
    <x v="6082"/>
    <x v="0"/>
  </r>
  <r>
    <x v="94"/>
    <x v="94"/>
    <s v="NIDEC Corporation"/>
    <d v="2023-05-30T00:00:00"/>
    <s v="20230530-4005-1"/>
    <s v="MOTOR(28S2203080)"/>
    <x v="3299"/>
    <x v="0"/>
  </r>
  <r>
    <x v="94"/>
    <x v="94"/>
    <s v="PELNOX"/>
    <d v="2023-05-30T00:00:00"/>
    <s v="20230530-4006-1"/>
    <s v="EPOXY(HV-540)-경화제 외"/>
    <x v="3297"/>
    <x v="0"/>
  </r>
  <r>
    <x v="94"/>
    <x v="94"/>
    <s v="건웅기계주식회사"/>
    <d v="2023-05-31T00:00:00"/>
    <s v="20230531-4001-3"/>
    <s v="세이프티슈암(양문형) 외"/>
    <x v="6083"/>
    <x v="0"/>
  </r>
  <r>
    <x v="94"/>
    <x v="94"/>
    <s v="피엠텅스텐"/>
    <d v="2023-05-31T00:00:00"/>
    <s v="20230531-4002-3"/>
    <s v="GLASS HEATER(3032HD-SL1) 외"/>
    <x v="6084"/>
    <x v="0"/>
  </r>
  <r>
    <x v="94"/>
    <x v="94"/>
    <s v="RAYTRONJAPAN"/>
    <d v="2023-06-05T00:00:00"/>
    <s v="20230605-4001-1"/>
    <s v="CHIP(SU7500)-유상사급"/>
    <x v="4671"/>
    <x v="0"/>
  </r>
  <r>
    <x v="94"/>
    <x v="94"/>
    <s v="(주)알텍"/>
    <d v="2023-06-07T00:00:00"/>
    <s v="20230607-4001-1"/>
    <s v="외함(루나미니_2구)"/>
    <x v="1768"/>
    <x v="0"/>
  </r>
  <r>
    <x v="94"/>
    <x v="94"/>
    <s v="헤라코리아"/>
    <d v="2023-06-07T00:00:00"/>
    <s v="20230607-4002-1"/>
    <s v="AU WIRE(1.2MIL±1.7um) 외"/>
    <x v="6085"/>
    <x v="0"/>
  </r>
  <r>
    <x v="94"/>
    <x v="94"/>
    <s v="TAIWAN ASIA SEMICONDUCTOR CORPORATION"/>
    <d v="2023-06-08T00:00:00"/>
    <s v="20230608-4002-1"/>
    <s v="CHIP(PD-40165U-B)"/>
    <x v="3301"/>
    <x v="0"/>
  </r>
  <r>
    <x v="94"/>
    <x v="94"/>
    <s v="X-FAB Semiconductor Foundries"/>
    <d v="2023-06-08T00:00:00"/>
    <s v="20230608-4003-1"/>
    <s v="Wafer(PMS1P4N/280um)"/>
    <x v="4673"/>
    <x v="0"/>
  </r>
  <r>
    <x v="94"/>
    <x v="94"/>
    <s v="광전자(주)"/>
    <d v="2023-06-21T00:00:00"/>
    <s v="20230621-4001-1"/>
    <s v="CHIP(OPA9447) 외"/>
    <x v="6086"/>
    <x v="0"/>
  </r>
  <r>
    <x v="94"/>
    <x v="94"/>
    <s v="NIDEC Corporation"/>
    <d v="2023-06-23T00:00:00"/>
    <s v="20230623-4002-1"/>
    <s v="MOTOR(17S559A020)"/>
    <x v="3304"/>
    <x v="0"/>
  </r>
  <r>
    <x v="94"/>
    <x v="94"/>
    <s v="주식회사 케이태우"/>
    <d v="2023-06-24T00:00:00"/>
    <s v="20230624-4001-1"/>
    <s v="HOLDER(OL44GLF-1CH) 외"/>
    <x v="6087"/>
    <x v="0"/>
  </r>
  <r>
    <x v="94"/>
    <x v="94"/>
    <s v="이엔시스"/>
    <d v="2023-06-25T00:00:00"/>
    <s v="20230625-4001-1"/>
    <s v="LED LENS(엔코더용/DTM가공)"/>
    <x v="5506"/>
    <x v="0"/>
  </r>
  <r>
    <x v="94"/>
    <x v="94"/>
    <s v="(주)지브이피"/>
    <d v="2023-06-25T00:00:00"/>
    <s v="20230625-4002-1"/>
    <s v="형광체(GNYAG-3557) 외"/>
    <x v="5895"/>
    <x v="0"/>
  </r>
  <r>
    <x v="94"/>
    <x v="94"/>
    <s v="우진ACT 호남지사"/>
    <d v="2023-06-25T00:00:00"/>
    <s v="20230625-4003-3"/>
    <s v="STEM(CS-30) 외"/>
    <x v="6088"/>
    <x v="0"/>
  </r>
  <r>
    <x v="94"/>
    <x v="94"/>
    <s v="지와이컨넥터"/>
    <d v="2023-06-25T00:00:00"/>
    <s v="20230625-4004-3"/>
    <s v="FFC(1.0*16*70) 외"/>
    <x v="6089"/>
    <x v="0"/>
  </r>
  <r>
    <x v="94"/>
    <x v="94"/>
    <s v="보인산전"/>
    <d v="2023-06-25T00:00:00"/>
    <s v="20230625-4005-3"/>
    <s v="CABLE(SMH200-0424-200-4R) 외"/>
    <x v="6090"/>
    <x v="0"/>
  </r>
  <r>
    <x v="94"/>
    <x v="94"/>
    <s v="주식회사 그린텍"/>
    <d v="2023-06-25T00:00:00"/>
    <s v="20230625-4006-3"/>
    <s v="PCB(SU7500CSP)_Rev.C 외"/>
    <x v="6091"/>
    <x v="0"/>
  </r>
  <r>
    <x v="94"/>
    <x v="94"/>
    <s v="(주)RN2테크놀로지"/>
    <d v="2023-06-25T00:00:00"/>
    <s v="20230625-4010-1"/>
    <s v="PCB(2C-PD/세라믹) 외"/>
    <x v="5016"/>
    <x v="0"/>
  </r>
  <r>
    <x v="94"/>
    <x v="94"/>
    <s v="(주)위너에코텍"/>
    <d v="2023-06-25T00:00:00"/>
    <s v="20230625-4013-1"/>
    <s v="LENS(OSF20) 외"/>
    <x v="6092"/>
    <x v="0"/>
  </r>
  <r>
    <x v="94"/>
    <x v="94"/>
    <s v="대명금속"/>
    <d v="2023-06-25T00:00:00"/>
    <s v="20230625-4016-1"/>
    <s v="둥근머리볼트(M1*5)MS 외"/>
    <x v="3818"/>
    <x v="0"/>
  </r>
  <r>
    <x v="94"/>
    <x v="94"/>
    <s v="세광전자금속"/>
    <d v="2023-06-25T00:00:00"/>
    <s v="20230625-4018-1"/>
    <s v="LEAD PIN(4.3mm)"/>
    <x v="5954"/>
    <x v="0"/>
  </r>
  <r>
    <x v="94"/>
    <x v="94"/>
    <s v="제이에스테크"/>
    <d v="2023-06-25T00:00:00"/>
    <s v="20230625-4029-1"/>
    <s v="Al Plate(Φ72, 0.5t)"/>
    <x v="601"/>
    <x v="0"/>
  </r>
  <r>
    <x v="94"/>
    <x v="94"/>
    <s v="금아전자"/>
    <d v="2023-06-25T00:00:00"/>
    <s v="20230625-4030-1"/>
    <s v="CABLE(Inner-T-01)"/>
    <x v="6093"/>
    <x v="0"/>
  </r>
  <r>
    <x v="94"/>
    <x v="94"/>
    <s v="동화아이엔디(주)"/>
    <d v="2023-06-25T00:00:00"/>
    <s v="20230625-4031-1"/>
    <s v="CHIP(FR4G-F67) 외"/>
    <x v="6094"/>
    <x v="0"/>
  </r>
  <r>
    <x v="94"/>
    <x v="94"/>
    <s v="주식회사 거성정밀"/>
    <d v="2023-06-25T00:00:00"/>
    <s v="20230625-4032-3"/>
    <s v="Al Cap(Φ21, 1.5t) 외"/>
    <x v="6095"/>
    <x v="0"/>
  </r>
  <r>
    <x v="94"/>
    <x v="94"/>
    <s v="주식회사 남광스틸"/>
    <d v="2023-06-25T00:00:00"/>
    <s v="20230625-4033-1"/>
    <s v="SIDE BRACKET-01(8014호환)"/>
    <x v="1790"/>
    <x v="0"/>
  </r>
  <r>
    <x v="94"/>
    <x v="94"/>
    <s v="(주)용비통상"/>
    <d v="2023-06-25T00:00:00"/>
    <s v="20230625-4036-1"/>
    <s v="LOCTITE 460 외"/>
    <x v="6096"/>
    <x v="0"/>
  </r>
  <r>
    <x v="94"/>
    <x v="94"/>
    <s v="(주)헤르메스전자"/>
    <d v="2023-06-25T00:00:00"/>
    <s v="20230625-4037-1"/>
    <s v="NK-2A2-031-125-0000 외"/>
    <x v="6097"/>
    <x v="0"/>
  </r>
  <r>
    <x v="94"/>
    <x v="94"/>
    <s v="(주)헤르메스전자"/>
    <d v="2023-06-25T00:00:00"/>
    <s v="20230625-4039-3"/>
    <s v="CHIP LED(SML-512DWT86) 외"/>
    <x v="6098"/>
    <x v="0"/>
  </r>
  <r>
    <x v="94"/>
    <x v="94"/>
    <s v="(주)폴리테크"/>
    <d v="2023-06-26T00:00:00"/>
    <s v="20230626-4001-1"/>
    <s v="Epoxy(PT-1288CLT_50cc Silinge)"/>
    <x v="3087"/>
    <x v="0"/>
  </r>
  <r>
    <x v="94"/>
    <x v="94"/>
    <s v="(주)인투칩스"/>
    <d v="2023-06-26T00:00:00"/>
    <s v="20230626-4002-1"/>
    <s v="CHIP(DHP621/1050*550um)"/>
    <x v="6099"/>
    <x v="0"/>
  </r>
  <r>
    <x v="94"/>
    <x v="94"/>
    <s v="세기정밀"/>
    <d v="2023-06-26T00:00:00"/>
    <s v="20230626-4008-1"/>
    <s v="L/F(DUAL SLS 10UP)-V2 외"/>
    <x v="6100"/>
    <x v="0"/>
  </r>
  <r>
    <x v="94"/>
    <x v="94"/>
    <s v="휴로테크"/>
    <d v="2023-06-26T00:00:00"/>
    <s v="20230626-4011-1"/>
    <s v="IR FILTER(670nm/0.7T/100*100)"/>
    <x v="2407"/>
    <x v="0"/>
  </r>
  <r>
    <x v="94"/>
    <x v="94"/>
    <s v="알엔에스 주식회사"/>
    <d v="2023-06-26T00:00:00"/>
    <s v="20230626-4012-3"/>
    <s v="PCB(OSD-1005-2(M)2)_Rev.3 외"/>
    <x v="6101"/>
    <x v="0"/>
  </r>
  <r>
    <x v="94"/>
    <x v="94"/>
    <s v="(주)한국알루미늄"/>
    <d v="2023-06-26T00:00:00"/>
    <s v="20230626-4013-1"/>
    <s v="AL-CASE(OAS-2064HD-SL1)"/>
    <x v="6102"/>
    <x v="0"/>
  </r>
  <r>
    <x v="94"/>
    <x v="94"/>
    <s v="스마트론파워(주)"/>
    <d v="2023-06-26T00:00:00"/>
    <s v="20230626-4014-1"/>
    <s v="SMPS(SPLW60-36/60W)"/>
    <x v="3422"/>
    <x v="0"/>
  </r>
  <r>
    <x v="94"/>
    <x v="94"/>
    <s v="진흥정밀"/>
    <d v="2023-06-26T00:00:00"/>
    <s v="20230626-4016-1"/>
    <s v="SHAFT(5Φ*12.2mm-1.4Φ)"/>
    <x v="2962"/>
    <x v="0"/>
  </r>
  <r>
    <x v="94"/>
    <x v="94"/>
    <s v="엠에스테크(MS TECH)"/>
    <d v="2023-06-26T00:00:00"/>
    <s v="20230626-4017-1"/>
    <s v="외장함체(ETCS1800-AT/BR)"/>
    <x v="6103"/>
    <x v="0"/>
  </r>
  <r>
    <x v="94"/>
    <x v="94"/>
    <s v="씬시어전자"/>
    <d v="2023-06-26T00:00:00"/>
    <s v="20230626-4022-3"/>
    <s v="CHIP-C(1㎋-1608K-X7R) 외"/>
    <x v="6104"/>
    <x v="0"/>
  </r>
  <r>
    <x v="94"/>
    <x v="94"/>
    <s v="우명전자산업"/>
    <d v="2023-06-26T00:00:00"/>
    <s v="20230626-4023-1"/>
    <s v="PCB(OL55A2-CA/3528 WHITE Bulb) 외"/>
    <x v="6105"/>
    <x v="0"/>
  </r>
  <r>
    <x v="94"/>
    <x v="94"/>
    <s v="세원옵틱스(주)"/>
    <d v="2023-06-26T00:00:00"/>
    <s v="20230626-4025-1"/>
    <s v="Cover Glass(100mm*100mm, 0.5T) 외"/>
    <x v="6010"/>
    <x v="0"/>
  </r>
  <r>
    <x v="94"/>
    <x v="94"/>
    <s v="애로우일렉트로닉스유한회사"/>
    <d v="2023-06-26T00:00:00"/>
    <s v="20230626-4026-1"/>
    <s v="CRIMP(1-794607-2) 외"/>
    <x v="6106"/>
    <x v="0"/>
  </r>
  <r>
    <x v="94"/>
    <x v="94"/>
    <s v="한국신광마이크로애렉트로닉스㈜"/>
    <d v="2023-06-27T00:00:00"/>
    <s v="20230627-4001-1"/>
    <s v="STEM(TO-18GMK) 외"/>
    <x v="6107"/>
    <x v="0"/>
  </r>
  <r>
    <x v="94"/>
    <x v="94"/>
    <s v="하이솔이엠 주식회사"/>
    <d v="2023-06-27T00:00:00"/>
    <s v="20230627-4003-1"/>
    <s v="CMC(210H-O11-4027C) 외"/>
    <x v="6108"/>
    <x v="0"/>
  </r>
  <r>
    <x v="94"/>
    <x v="94"/>
    <s v="건웅기계주식회사"/>
    <d v="2023-06-29T00:00:00"/>
    <s v="20230629-4001-3"/>
    <s v="세이프티슈암(양문형) 외"/>
    <x v="6109"/>
    <x v="0"/>
  </r>
  <r>
    <x v="94"/>
    <x v="94"/>
    <s v="RESONAC PHOTONICS Corporation"/>
    <d v="2023-06-29T00:00:00"/>
    <s v="20230629-4002-1"/>
    <s v="CHIP(R85-35GSE)"/>
    <x v="3308"/>
    <x v="0"/>
  </r>
  <r>
    <x v="94"/>
    <x v="94"/>
    <s v="RAYTRONJAPAN"/>
    <d v="2023-07-03T00:00:00"/>
    <s v="20230703-4001-1"/>
    <s v="CHIP(SU7500)-유상사급"/>
    <x v="4714"/>
    <x v="0"/>
  </r>
  <r>
    <x v="94"/>
    <x v="94"/>
    <s v="PELNOX"/>
    <d v="2023-07-03T00:00:00"/>
    <s v="20230703-4002-1"/>
    <s v="EPOXY(HV-540)-경화제 외"/>
    <x v="3306"/>
    <x v="0"/>
  </r>
  <r>
    <x v="94"/>
    <x v="94"/>
    <s v="헤라코리아"/>
    <d v="2023-07-03T00:00:00"/>
    <s v="20230703-4003-1"/>
    <s v="AU WIRE(1.2MIL±1.7um)"/>
    <x v="6110"/>
    <x v="0"/>
  </r>
  <r>
    <x v="94"/>
    <x v="94"/>
    <s v="NICHIA CORPORATION"/>
    <d v="2023-07-10T00:00:00"/>
    <s v="20230710-4001-1"/>
    <s v="UV LED(NSHU591C)365NM"/>
    <x v="3305"/>
    <x v="0"/>
  </r>
  <r>
    <x v="94"/>
    <x v="94"/>
    <s v="EPISTAR"/>
    <d v="2023-07-12T00:00:00"/>
    <s v="20230712-4001-1"/>
    <s v="CHIP(ES-CEGHM12A X6)"/>
    <x v="4716"/>
    <x v="0"/>
  </r>
  <r>
    <x v="94"/>
    <x v="94"/>
    <s v="HK XINYUHANG ELECTRONIC"/>
    <d v="2023-07-12T00:00:00"/>
    <s v="20230712-4002-1"/>
    <s v="CHIP LED(17-2102UBGC)"/>
    <x v="4670"/>
    <x v="0"/>
  </r>
  <r>
    <x v="94"/>
    <x v="94"/>
    <s v="믿음상사"/>
    <d v="2023-07-17T00:00:00"/>
    <s v="20230717-4001-1"/>
    <s v="지지대너트(UNC 4-40/6mm)"/>
    <x v="6111"/>
    <x v="0"/>
  </r>
  <r>
    <x v="94"/>
    <x v="94"/>
    <s v="NIDEC Corporation"/>
    <d v="2023-07-20T00:00:00"/>
    <s v="20230720-4001-1"/>
    <s v="MOTOR(28S2203080)"/>
    <x v="6112"/>
    <x v="0"/>
  </r>
  <r>
    <x v="94"/>
    <x v="94"/>
    <s v="(주)한양반도체"/>
    <d v="2023-07-24T00:00:00"/>
    <s v="20230724-4001-1"/>
    <s v="사각지지대(CDU10/2MM)"/>
    <x v="164"/>
    <x v="0"/>
  </r>
  <r>
    <x v="94"/>
    <x v="94"/>
    <s v="광전자(주)"/>
    <d v="2023-07-24T00:00:00"/>
    <s v="20230724-4002-1"/>
    <s v="CHIP(OPA9451) 외"/>
    <x v="6113"/>
    <x v="0"/>
  </r>
  <r>
    <x v="94"/>
    <x v="94"/>
    <s v="(주)원반도체"/>
    <d v="2023-07-25T00:00:00"/>
    <s v="20230725-4002-1"/>
    <s v="LED(W57M3311-U)-GREEN 외"/>
    <x v="2063"/>
    <x v="0"/>
  </r>
  <r>
    <x v="94"/>
    <x v="94"/>
    <s v="전라아크릴"/>
    <d v="2023-07-25T00:00:00"/>
    <s v="20230725-4004-1"/>
    <s v="아크릴 스페이서(30*20*3T)"/>
    <x v="1035"/>
    <x v="0"/>
  </r>
  <r>
    <x v="94"/>
    <x v="94"/>
    <s v="지와이컨넥터"/>
    <d v="2023-07-25T00:00:00"/>
    <s v="20230725-4005-3"/>
    <s v="WAFER(YDAW200-06) 외"/>
    <x v="6114"/>
    <x v="0"/>
  </r>
  <r>
    <x v="94"/>
    <x v="94"/>
    <s v="진흥정밀"/>
    <d v="2023-07-25T00:00:00"/>
    <s v="20230725-4006-1"/>
    <s v="SHAFT(5Φ*15mm-1.4Φ) 외"/>
    <x v="1367"/>
    <x v="0"/>
  </r>
  <r>
    <x v="94"/>
    <x v="94"/>
    <s v="(주)이송이엠씨"/>
    <d v="2023-07-25T00:00:00"/>
    <s v="20230725-4013-1"/>
    <s v="MW Absorber(MDS64242814)"/>
    <x v="5991"/>
    <x v="0"/>
  </r>
  <r>
    <x v="94"/>
    <x v="94"/>
    <s v="금아전자"/>
    <d v="2023-07-25T00:00:00"/>
    <s v="20230725-4014-3"/>
    <s v="CABLE(Inner-T-01) 외"/>
    <x v="6115"/>
    <x v="0"/>
  </r>
  <r>
    <x v="94"/>
    <x v="94"/>
    <s v="동화아이엔디(주)"/>
    <d v="2023-07-25T00:00:00"/>
    <s v="20230725-4016-1"/>
    <s v="CHIP(PR7A96M) 외"/>
    <x v="6116"/>
    <x v="0"/>
  </r>
  <r>
    <x v="94"/>
    <x v="94"/>
    <s v="보인산전"/>
    <d v="2023-07-25T00:00:00"/>
    <s v="20230725-4017-3"/>
    <s v="CABLE(SLC-SHIELD) 외"/>
    <x v="6117"/>
    <x v="0"/>
  </r>
  <r>
    <x v="94"/>
    <x v="94"/>
    <s v="럭스피아㈜ 전주지점"/>
    <d v="2023-07-25T00:00:00"/>
    <s v="20230725-4018-1"/>
    <s v="CHIP LED(3528/WHITE/430~580mc) 외"/>
    <x v="6118"/>
    <x v="0"/>
  </r>
  <r>
    <x v="94"/>
    <x v="94"/>
    <s v="알엔에스 주식회사"/>
    <d v="2023-07-25T00:00:00"/>
    <s v="20230725-4019-1"/>
    <s v="PCB(OD30M1-2P)_Rev.C 외"/>
    <x v="6119"/>
    <x v="0"/>
  </r>
  <r>
    <x v="94"/>
    <x v="94"/>
    <s v="에이엘케이(ALK INC)"/>
    <d v="2023-07-25T00:00:00"/>
    <s v="20230725-4020-1"/>
    <s v="CHIP(AOC-109YGSA) 외"/>
    <x v="6120"/>
    <x v="0"/>
  </r>
  <r>
    <x v="94"/>
    <x v="94"/>
    <s v="(주)RN2테크놀로지"/>
    <d v="2023-07-25T00:00:00"/>
    <s v="20230725-4021-1"/>
    <s v="PCB(OPI16CFF-H/CERAMIC)"/>
    <x v="6121"/>
    <x v="0"/>
  </r>
  <r>
    <x v="94"/>
    <x v="94"/>
    <s v="(주)위너에코텍"/>
    <d v="2023-07-25T00:00:00"/>
    <s v="20230725-4024-1"/>
    <s v="CASE(UV SENSOR) 외"/>
    <x v="6122"/>
    <x v="0"/>
  </r>
  <r>
    <x v="94"/>
    <x v="94"/>
    <s v="(주)에이지광학"/>
    <d v="2023-07-25T00:00:00"/>
    <s v="20230725-4025-1"/>
    <s v="C Lens1 AR 외"/>
    <x v="6123"/>
    <x v="0"/>
  </r>
  <r>
    <x v="94"/>
    <x v="94"/>
    <s v="(주) 페스앤유"/>
    <d v="2023-07-25T00:00:00"/>
    <s v="20230725-4026-1"/>
    <s v="CONNECTOR(K500026-04)"/>
    <x v="3857"/>
    <x v="0"/>
  </r>
  <r>
    <x v="94"/>
    <x v="94"/>
    <s v="주식회사 필텍"/>
    <d v="2023-07-25T00:00:00"/>
    <s v="20230725-4029-1"/>
    <s v="LED MODULE(AMOST-20-FGD)"/>
    <x v="6124"/>
    <x v="0"/>
  </r>
  <r>
    <x v="94"/>
    <x v="94"/>
    <s v="대명금속"/>
    <d v="2023-07-25T00:00:00"/>
    <s v="20230725-4030-1"/>
    <s v="태핑볼트(둥근머리,M4*35) 외"/>
    <x v="6125"/>
    <x v="0"/>
  </r>
  <r>
    <x v="94"/>
    <x v="94"/>
    <s v="우진ACT 호남지사"/>
    <d v="2023-07-25T00:00:00"/>
    <s v="20230725-4032-3"/>
    <s v="CHIP LED(IWS-164-WX-WF) 외"/>
    <x v="6126"/>
    <x v="0"/>
  </r>
  <r>
    <x v="94"/>
    <x v="94"/>
    <s v="(주)지브이피"/>
    <d v="2023-07-25T00:00:00"/>
    <s v="20230725-4035-1"/>
    <s v="형광체(GNYAG-3557) 외"/>
    <x v="6127"/>
    <x v="0"/>
  </r>
  <r>
    <x v="94"/>
    <x v="94"/>
    <s v="씨엔케이트레이딩"/>
    <d v="2023-07-25T00:00:00"/>
    <s v="20230725-4036-1"/>
    <s v="CHIP-LED(FM-B2020RGBA-HG) 외"/>
    <x v="6128"/>
    <x v="0"/>
  </r>
  <r>
    <x v="94"/>
    <x v="94"/>
    <s v="세기정밀"/>
    <d v="2023-07-25T00:00:00"/>
    <s v="20230725-4039-1"/>
    <s v="L/F(TW28UP)-V1,V1F 외"/>
    <x v="6129"/>
    <x v="0"/>
  </r>
  <r>
    <x v="94"/>
    <x v="94"/>
    <s v="대한플러스전자(주)"/>
    <d v="2023-07-25T00:00:00"/>
    <s v="20230725-4040-1"/>
    <s v="FET(APM4953KC) 외"/>
    <x v="6130"/>
    <x v="0"/>
  </r>
  <r>
    <x v="94"/>
    <x v="94"/>
    <s v="(주)상지기술"/>
    <d v="2023-07-25T00:00:00"/>
    <s v="20230725-4041-1"/>
    <s v="SMPS(PSJ-36120QR VC)"/>
    <x v="2407"/>
    <x v="0"/>
  </r>
  <r>
    <x v="94"/>
    <x v="94"/>
    <s v="휴로테크"/>
    <d v="2023-07-25T00:00:00"/>
    <s v="20230725-4043-1"/>
    <s v="IR FILTER(670nm)-0.7t"/>
    <x v="6131"/>
    <x v="0"/>
  </r>
  <r>
    <x v="94"/>
    <x v="94"/>
    <s v="(주)에스지라이트"/>
    <d v="2023-07-25T00:00:00"/>
    <s v="20230725-4044-1"/>
    <s v="외함(해쎄중형_LG 5구)"/>
    <x v="627"/>
    <x v="0"/>
  </r>
  <r>
    <x v="94"/>
    <x v="94"/>
    <s v="씬시어전자"/>
    <d v="2023-07-25T00:00:00"/>
    <s v="20230725-4045-3"/>
    <s v="CONNECTOR(20017WR-02) 외"/>
    <x v="6132"/>
    <x v="0"/>
  </r>
  <r>
    <x v="94"/>
    <x v="94"/>
    <s v="우명전자산업"/>
    <d v="2023-07-25T00:00:00"/>
    <s v="20230725-4047-1"/>
    <s v="PCB(EL5908_RC) 외"/>
    <x v="6133"/>
    <x v="0"/>
  </r>
  <r>
    <x v="94"/>
    <x v="94"/>
    <s v="지와이테크(GY TECH)"/>
    <d v="2023-07-25T00:00:00"/>
    <s v="20230725-4050-1"/>
    <s v="METAL PCB(OL44GLF-1CH)_Rev. 외"/>
    <x v="6134"/>
    <x v="0"/>
  </r>
  <r>
    <x v="94"/>
    <x v="94"/>
    <s v="주식회사 그린텍"/>
    <d v="2023-07-25T00:00:00"/>
    <s v="20230725-4056-1"/>
    <s v="PCB(SU7500CSP)_Rev.C 외"/>
    <x v="6135"/>
    <x v="0"/>
  </r>
  <r>
    <x v="94"/>
    <x v="94"/>
    <s v="세광전자금속"/>
    <d v="2023-07-25T00:00:00"/>
    <s v="20230725-4058-1"/>
    <s v="LEAD PIN(4.7mm) 외"/>
    <x v="5528"/>
    <x v="0"/>
  </r>
  <r>
    <x v="94"/>
    <x v="94"/>
    <s v="(주)헤르메스전자"/>
    <d v="2023-07-25T00:00:00"/>
    <s v="20230725-4059-3"/>
    <s v="CHIP-R(1.2KΩ-1608J) 외"/>
    <x v="6136"/>
    <x v="0"/>
  </r>
  <r>
    <x v="94"/>
    <x v="94"/>
    <s v="주식회사 케이태우"/>
    <d v="2023-07-25T00:00:00"/>
    <s v="20230725-4061-1"/>
    <s v="HOLDER(OL44GLF-1CH) 외"/>
    <x v="6137"/>
    <x v="0"/>
  </r>
  <r>
    <x v="94"/>
    <x v="94"/>
    <s v="하이솔이엠 주식회사"/>
    <d v="2023-07-25T00:00:00"/>
    <s v="20230725-4063-1"/>
    <s v="CMC(230H-O-4027B) 외"/>
    <x v="6138"/>
    <x v="0"/>
  </r>
  <r>
    <x v="94"/>
    <x v="94"/>
    <s v="한국신광마이크로애렉트로닉스㈜"/>
    <d v="2023-07-25T00:00:00"/>
    <s v="20230725-4064-1"/>
    <s v="STEM(TO-46RB) 외"/>
    <x v="6139"/>
    <x v="0"/>
  </r>
  <r>
    <x v="94"/>
    <x v="94"/>
    <s v="주식회사 천인"/>
    <d v="2023-07-25T00:00:00"/>
    <s v="20230725-4068-1"/>
    <s v="CABLE(5구_병렬/13M)"/>
    <x v="6140"/>
    <x v="0"/>
  </r>
  <r>
    <x v="94"/>
    <x v="94"/>
    <s v="(주)용비통상"/>
    <d v="2023-07-25T00:00:00"/>
    <s v="20230725-4071-1"/>
    <s v="LOCTITE ABLESTIK(84-1LMISR4K)"/>
    <x v="1240"/>
    <x v="0"/>
  </r>
  <r>
    <x v="94"/>
    <x v="94"/>
    <s v="에이치에스 Solution"/>
    <d v="2023-07-25T00:00:00"/>
    <s v="20230725-4075-1"/>
    <s v="SOLDER CREAM(OM353 SAC305 T4)"/>
    <x v="6008"/>
    <x v="0"/>
  </r>
  <r>
    <x v="94"/>
    <x v="94"/>
    <s v="씬시어전자"/>
    <d v="2023-07-25T00:00:00"/>
    <s v="20230725-4077-1"/>
    <s v="IC(MAX4452EUK+T) 외"/>
    <x v="6141"/>
    <x v="0"/>
  </r>
  <r>
    <x v="94"/>
    <x v="94"/>
    <s v="(주)한국알루미늄"/>
    <d v="2023-07-26T00:00:00"/>
    <s v="20230726-4004-3"/>
    <s v="AL-CASE TYPE-B(2245/은색) 외"/>
    <x v="6142"/>
    <x v="0"/>
  </r>
  <r>
    <x v="94"/>
    <x v="94"/>
    <s v="주식회사 심텍"/>
    <d v="2023-07-26T00:00:00"/>
    <s v="20230726-4010-1"/>
    <s v="WAFER(20022WS-04)"/>
    <x v="2312"/>
    <x v="0"/>
  </r>
  <r>
    <x v="94"/>
    <x v="94"/>
    <s v="NIDEC Corporation"/>
    <d v="2023-07-27T00:00:00"/>
    <s v="20230727-4001-1"/>
    <s v="MOTOR(17S559A020) 외"/>
    <x v="6143"/>
    <x v="0"/>
  </r>
  <r>
    <x v="94"/>
    <x v="94"/>
    <s v="건웅기계주식회사"/>
    <d v="2023-07-28T00:00:00"/>
    <s v="20230728-4001-3"/>
    <s v="세이프티슈암(양문형) 외"/>
    <x v="6144"/>
    <x v="0"/>
  </r>
  <r>
    <x v="94"/>
    <x v="94"/>
    <s v="RAYTRONJAPAN"/>
    <d v="2023-07-31T00:00:00"/>
    <s v="20230731-4003-1"/>
    <s v="CHIP(SU7500)-유상사급"/>
    <x v="6145"/>
    <x v="0"/>
  </r>
  <r>
    <x v="94"/>
    <x v="94"/>
    <s v="(주)오디쎄미"/>
    <d v="2023-07-31T00:00:00"/>
    <s v="20230731-7022-2"/>
    <s v="원재료 -&gt; 상품 대체"/>
    <x v="6146"/>
    <x v="0"/>
  </r>
  <r>
    <x v="94"/>
    <x v="94"/>
    <s v="NATEC"/>
    <d v="2023-08-03T00:00:00"/>
    <s v="20230803-4001-1"/>
    <s v="CHIP(ES-SASFPN14/38-43-48mW)"/>
    <x v="4750"/>
    <x v="0"/>
  </r>
  <r>
    <x v="94"/>
    <x v="94"/>
    <s v="RAYTRONJAPAN"/>
    <d v="2023-08-04T00:00:00"/>
    <s v="20230804-4001-1"/>
    <s v="CONNECTOR(B7B-ZR-SM4-TFT)"/>
    <x v="6147"/>
    <x v="0"/>
  </r>
  <r>
    <x v="94"/>
    <x v="94"/>
    <s v="헤라코리아"/>
    <d v="2023-08-08T00:00:00"/>
    <s v="20230808-4001-1"/>
    <s v="AU WIRE(1.2MIL±1.7um)"/>
    <x v="6148"/>
    <x v="0"/>
  </r>
  <r>
    <x v="94"/>
    <x v="94"/>
    <s v="(주)알텍"/>
    <d v="2023-08-08T00:00:00"/>
    <s v="20230808-4002-1"/>
    <s v="외함(루나미니_2구)"/>
    <x v="6121"/>
    <x v="0"/>
  </r>
  <r>
    <x v="94"/>
    <x v="94"/>
    <s v="RAYTRONJAPAN"/>
    <d v="2023-08-22T00:00:00"/>
    <s v="20230822-4002-1"/>
    <s v="CHIP-PTR(OP9D47)"/>
    <x v="6149"/>
    <x v="0"/>
  </r>
  <r>
    <x v="94"/>
    <x v="94"/>
    <s v="광전자(주)"/>
    <d v="2023-08-23T00:00:00"/>
    <s v="20230823-4001-1"/>
    <s v="CHIP(OPA9448H) 외"/>
    <x v="6150"/>
    <x v="0"/>
  </r>
  <r>
    <x v="94"/>
    <x v="94"/>
    <s v="진흥정밀"/>
    <d v="2023-08-25T00:00:00"/>
    <s v="20230825-4002-1"/>
    <s v="SHAFT(5Φ*11mm-1.4Φ) 외"/>
    <x v="8"/>
    <x v="0"/>
  </r>
  <r>
    <x v="94"/>
    <x v="94"/>
    <s v="지와이컨넥터"/>
    <d v="2023-08-25T00:00:00"/>
    <s v="20230825-4005-3"/>
    <s v="12505HS-1526-80 외"/>
    <x v="6151"/>
    <x v="0"/>
  </r>
  <r>
    <x v="94"/>
    <x v="94"/>
    <s v="주식회사 그린텍"/>
    <d v="2023-08-25T00:00:00"/>
    <s v="20230825-4006-3"/>
    <s v="PCB(OP30M2-2) PSR_Rev.7 외"/>
    <x v="6152"/>
    <x v="0"/>
  </r>
  <r>
    <x v="94"/>
    <x v="94"/>
    <s v="(주)지브이피"/>
    <d v="2023-08-25T00:00:00"/>
    <s v="20230825-4007-1"/>
    <s v="형광체(GNYAG-3557) 외"/>
    <x v="6153"/>
    <x v="0"/>
  </r>
  <r>
    <x v="94"/>
    <x v="94"/>
    <s v="주식회사 심텍"/>
    <d v="2023-08-25T00:00:00"/>
    <s v="20230825-4010-1"/>
    <s v="WAFER(20022WS-04)"/>
    <x v="2728"/>
    <x v="0"/>
  </r>
  <r>
    <x v="94"/>
    <x v="94"/>
    <s v="(주)폴리테크"/>
    <d v="2023-08-25T00:00:00"/>
    <s v="20230825-4011-1"/>
    <s v="Epoxy(PT-1288CLT_50cc Silinge)"/>
    <x v="3087"/>
    <x v="0"/>
  </r>
  <r>
    <x v="94"/>
    <x v="94"/>
    <s v="세기정밀"/>
    <d v="2023-08-25T00:00:00"/>
    <s v="20230825-4012-1"/>
    <s v="L/F(DUAL SLS 10UP)-V2 외"/>
    <x v="6154"/>
    <x v="0"/>
  </r>
  <r>
    <x v="94"/>
    <x v="94"/>
    <s v="대한플러스전자(주)"/>
    <d v="2023-08-25T00:00:00"/>
    <s v="20230825-4015-1"/>
    <s v="FET(APM4953KC) 외"/>
    <x v="2845"/>
    <x v="0"/>
  </r>
  <r>
    <x v="94"/>
    <x v="94"/>
    <s v="(주)헤르메스전자"/>
    <d v="2023-08-25T00:00:00"/>
    <s v="20230825-4017-3"/>
    <s v="CHIP-R(47KΩ-1608J) 외"/>
    <x v="6155"/>
    <x v="0"/>
  </r>
  <r>
    <x v="94"/>
    <x v="94"/>
    <s v="알엔에스 주식회사"/>
    <d v="2023-08-25T00:00:00"/>
    <s v="20230825-4019-3"/>
    <s v="PCB(IR44) 외"/>
    <x v="6156"/>
    <x v="0"/>
  </r>
  <r>
    <x v="94"/>
    <x v="94"/>
    <s v="(주)유진플라스틱"/>
    <d v="2023-08-25T00:00:00"/>
    <s v="20230825-4020-1"/>
    <s v="PC FILTER(13.75*2045mm) 외"/>
    <x v="3111"/>
    <x v="0"/>
  </r>
  <r>
    <x v="94"/>
    <x v="94"/>
    <s v="(주)씨아이테크아이엔씨"/>
    <d v="2023-08-25T00:00:00"/>
    <s v="20230825-4022-1"/>
    <s v="실리콘(PT-2112A)"/>
    <x v="8"/>
    <x v="0"/>
  </r>
  <r>
    <x v="94"/>
    <x v="94"/>
    <s v="(주) 페스앤유"/>
    <d v="2023-08-25T00:00:00"/>
    <s v="20230825-4024-1"/>
    <s v="CONNECTOR(K500026-04)"/>
    <x v="3857"/>
    <x v="0"/>
  </r>
  <r>
    <x v="94"/>
    <x v="94"/>
    <s v="럭스피아㈜ 전주지점"/>
    <d v="2023-08-25T00:00:00"/>
    <s v="20230825-4025-1"/>
    <s v="CHIP LED(3528/WHITE/430~580mc)"/>
    <x v="4136"/>
    <x v="0"/>
  </r>
  <r>
    <x v="94"/>
    <x v="94"/>
    <s v="주식회사 파인옵토디바이스"/>
    <d v="2023-08-25T00:00:00"/>
    <s v="20230825-4028-1"/>
    <s v="LED(STW8Q14D/T5) 외"/>
    <x v="6157"/>
    <x v="0"/>
  </r>
  <r>
    <x v="94"/>
    <x v="94"/>
    <s v="이엔시스"/>
    <d v="2023-08-25T00:00:00"/>
    <s v="20230825-4030-1"/>
    <s v="LED LENS(엔코더용/DTM가공)"/>
    <x v="5506"/>
    <x v="0"/>
  </r>
  <r>
    <x v="94"/>
    <x v="94"/>
    <s v="주식회사 필텍"/>
    <d v="2023-08-25T00:00:00"/>
    <s v="20230825-4032-1"/>
    <s v="LED MODULE(AMOST-20-FGD)"/>
    <x v="6158"/>
    <x v="0"/>
  </r>
  <r>
    <x v="94"/>
    <x v="94"/>
    <s v="주식회사 남광스틸"/>
    <d v="2023-08-25T00:00:00"/>
    <s v="20230825-4035-1"/>
    <s v="SIDE BRACKET-B1(OAS-2064HD-SL1"/>
    <x v="3948"/>
    <x v="0"/>
  </r>
  <r>
    <x v="94"/>
    <x v="94"/>
    <s v="동화아이엔디(주)"/>
    <d v="2023-08-25T00:00:00"/>
    <s v="20230825-4037-1"/>
    <s v="CHIP(FR4G-F77) 외"/>
    <x v="6159"/>
    <x v="0"/>
  </r>
  <r>
    <x v="94"/>
    <x v="94"/>
    <s v="휴로테크"/>
    <d v="2023-08-25T00:00:00"/>
    <s v="20230825-4045-1"/>
    <s v="IR FILTER(670nm/0.7T/100*100)"/>
    <x v="5557"/>
    <x v="0"/>
  </r>
  <r>
    <x v="94"/>
    <x v="94"/>
    <s v="세광전자금속"/>
    <d v="2023-08-25T00:00:00"/>
    <s v="20230825-4047-1"/>
    <s v="LEAD PIN(4.3mm) 외"/>
    <x v="6160"/>
    <x v="0"/>
  </r>
  <r>
    <x v="94"/>
    <x v="94"/>
    <s v="대명금속"/>
    <d v="2023-08-25T00:00:00"/>
    <s v="20230825-4048-1"/>
    <s v="태핑볼트(둥근머리,M4*10)"/>
    <x v="3925"/>
    <x v="0"/>
  </r>
  <r>
    <x v="94"/>
    <x v="94"/>
    <s v="주식회사 윈나인"/>
    <d v="2023-08-25T00:00:00"/>
    <s v="20230825-4050-1"/>
    <s v="실리콘(OE-6370M A/B)"/>
    <x v="4519"/>
    <x v="0"/>
  </r>
  <r>
    <x v="94"/>
    <x v="94"/>
    <s v="보인산전"/>
    <d v="2023-08-25T00:00:00"/>
    <s v="20230825-4053-1"/>
    <s v="20022HS-0424-200R (3pi) 외"/>
    <x v="6161"/>
    <x v="0"/>
  </r>
  <r>
    <x v="94"/>
    <x v="94"/>
    <s v="(주)상지기술"/>
    <d v="2023-08-25T00:00:00"/>
    <s v="20230825-4054-1"/>
    <s v="SMPS(BSD-36090BP VCI_75W)"/>
    <x v="3835"/>
    <x v="0"/>
  </r>
  <r>
    <x v="94"/>
    <x v="94"/>
    <s v="주식회사 케이태우"/>
    <d v="2023-08-25T00:00:00"/>
    <s v="20230825-4055-1"/>
    <s v="HOLDER(OL44GLF-1CH) 외"/>
    <x v="6162"/>
    <x v="0"/>
  </r>
  <r>
    <x v="94"/>
    <x v="94"/>
    <s v="지와이테크(GY TECH)"/>
    <d v="2023-08-25T00:00:00"/>
    <s v="20230825-4056-3"/>
    <s v="METAL PCB(OL44GLF-1CH)_Rev."/>
    <x v="6163"/>
    <x v="0"/>
  </r>
  <r>
    <x v="94"/>
    <x v="94"/>
    <s v="주식회사 천인"/>
    <d v="2023-08-25T00:00:00"/>
    <s v="20230825-4057-1"/>
    <s v="CABLE(3구_병렬/13M)"/>
    <x v="2485"/>
    <x v="0"/>
  </r>
  <r>
    <x v="94"/>
    <x v="94"/>
    <s v="(주)정도파워텍"/>
    <d v="2023-08-25T00:00:00"/>
    <s v="20230825-4058-1"/>
    <s v="SMPS(JD009/150W형) 외"/>
    <x v="5781"/>
    <x v="0"/>
  </r>
  <r>
    <x v="94"/>
    <x v="94"/>
    <s v="(주)한국알루미늄"/>
    <d v="2023-08-25T00:00:00"/>
    <s v="20230825-4061-3"/>
    <s v="AL-CASE TYPE-B(2245) 외"/>
    <x v="6164"/>
    <x v="0"/>
  </r>
  <r>
    <x v="94"/>
    <x v="94"/>
    <s v="(주)용비통상"/>
    <d v="2023-08-25T00:00:00"/>
    <s v="20230825-4063-1"/>
    <s v="LOCTITE ABLESTIK(84-1LMISR4K)"/>
    <x v="3207"/>
    <x v="0"/>
  </r>
  <r>
    <x v="94"/>
    <x v="94"/>
    <s v="(주)위너에코텍"/>
    <d v="2023-08-25T00:00:00"/>
    <s v="20230825-4064-1"/>
    <s v="CASE(OGT-201T)-NEW 외"/>
    <x v="283"/>
    <x v="0"/>
  </r>
  <r>
    <x v="94"/>
    <x v="94"/>
    <s v="금아전자"/>
    <d v="2023-08-25T00:00:00"/>
    <s v="20230825-4065-3"/>
    <s v="CABLE(Inner-R-01) 외"/>
    <x v="5952"/>
    <x v="0"/>
  </r>
  <r>
    <x v="94"/>
    <x v="94"/>
    <s v="하이솔이엠 주식회사"/>
    <d v="2023-08-25T00:00:00"/>
    <s v="20230825-4066-1"/>
    <s v="CMC(210H-O11L-4027C) 외"/>
    <x v="6165"/>
    <x v="0"/>
  </r>
  <r>
    <x v="94"/>
    <x v="94"/>
    <s v="우명전자산업"/>
    <d v="2023-08-25T00:00:00"/>
    <s v="20230825-4067-1"/>
    <s v="PCB(ODTLM-096CF-16A31(N)_V5.0) 외"/>
    <x v="6166"/>
    <x v="0"/>
  </r>
  <r>
    <x v="94"/>
    <x v="94"/>
    <s v="씬시어전자"/>
    <d v="2023-08-25T00:00:00"/>
    <s v="20230825-4068-3"/>
    <s v="CHIP-R(62Ω-2012J) 외"/>
    <x v="6167"/>
    <x v="0"/>
  </r>
  <r>
    <x v="94"/>
    <x v="94"/>
    <s v="새한테크"/>
    <d v="2023-08-25T00:00:00"/>
    <s v="20230825-4069-1"/>
    <s v="PCB(OPI210GP/CERAMIC)"/>
    <x v="4136"/>
    <x v="0"/>
  </r>
  <r>
    <x v="94"/>
    <x v="94"/>
    <s v="(주)RN2테크놀로지"/>
    <d v="2023-08-25T00:00:00"/>
    <s v="20230825-4070-1"/>
    <s v="PCB(2C-PD/세라믹) 외"/>
    <x v="6168"/>
    <x v="0"/>
  </r>
  <r>
    <x v="94"/>
    <x v="94"/>
    <s v="(주)선일일렉콤"/>
    <d v="2023-08-25T00:00:00"/>
    <s v="20230825-4072-5"/>
    <s v="기구물(LED 투광등)"/>
    <x v="6169"/>
    <x v="0"/>
  </r>
  <r>
    <x v="94"/>
    <x v="94"/>
    <s v="한국신광마이크로애렉트로닉스㈜"/>
    <d v="2023-08-25T00:00:00"/>
    <s v="20230825-4073-1"/>
    <s v="STEM(23B) 외"/>
    <x v="6170"/>
    <x v="0"/>
  </r>
  <r>
    <x v="94"/>
    <x v="94"/>
    <s v="계림이엔티"/>
    <d v="2023-08-28T00:00:00"/>
    <s v="20230828-4006-1"/>
    <s v="IC(S4289-61)"/>
    <x v="5906"/>
    <x v="0"/>
  </r>
  <r>
    <x v="94"/>
    <x v="94"/>
    <s v="PELNOX"/>
    <d v="2023-08-29T00:00:00"/>
    <s v="20230829-4001-1"/>
    <s v="EPOXY(HV-540)-경화제 외"/>
    <x v="3312"/>
    <x v="0"/>
  </r>
  <r>
    <x v="94"/>
    <x v="94"/>
    <s v="건웅기계주식회사"/>
    <d v="2023-08-30T00:00:00"/>
    <s v="20230830-4001-3"/>
    <s v="세이프티슈암(단문형/Right) 외"/>
    <x v="6171"/>
    <x v="0"/>
  </r>
  <r>
    <x v="94"/>
    <x v="94"/>
    <s v="Chuko Sansho Co.,Ltd"/>
    <d v="2023-09-01T00:00:00"/>
    <s v="20230901-4001-1"/>
    <s v="PCB(OP3216TF_A04)"/>
    <x v="4789"/>
    <x v="0"/>
  </r>
  <r>
    <x v="94"/>
    <x v="94"/>
    <s v="RAYTRONJAPAN"/>
    <d v="2023-09-01T00:00:00"/>
    <s v="20230901-4003-1"/>
    <s v="CHIP(SU7500)-유상사급"/>
    <x v="4786"/>
    <x v="0"/>
  </r>
  <r>
    <x v="94"/>
    <x v="94"/>
    <s v="한국닛또덴꼬(주)"/>
    <d v="2023-09-01T00:00:00"/>
    <s v="20230901-4004-1"/>
    <s v="EMC(NT8524H-11000/26g)"/>
    <x v="6172"/>
    <x v="0"/>
  </r>
  <r>
    <x v="94"/>
    <x v="94"/>
    <s v="NATEC"/>
    <d v="2023-09-04T00:00:00"/>
    <s v="20230904-4001-1"/>
    <s v="CHIP(ES-SASFPN14/38-43-48mW)"/>
    <x v="4788"/>
    <x v="0"/>
  </r>
  <r>
    <x v="94"/>
    <x v="94"/>
    <s v="헤라코리아"/>
    <d v="2023-09-04T00:00:00"/>
    <s v="20230904-4003-1"/>
    <s v="AU WIRE(1.2MIL±1.7um) 외"/>
    <x v="6173"/>
    <x v="0"/>
  </r>
  <r>
    <x v="94"/>
    <x v="94"/>
    <s v="EPISTAR"/>
    <d v="2023-09-05T00:00:00"/>
    <s v="20230905-4001-1"/>
    <s v="CHIP(ES-SAHRPN10)"/>
    <x v="4790"/>
    <x v="0"/>
  </r>
  <r>
    <x v="94"/>
    <x v="94"/>
    <s v="KONI INDUSTRIES LTD"/>
    <d v="2023-09-05T00:00:00"/>
    <s v="20230905-4002-1"/>
    <s v="CAP(AP7852A)"/>
    <x v="3313"/>
    <x v="0"/>
  </r>
  <r>
    <x v="94"/>
    <x v="94"/>
    <s v="TAIWAN ASIA SEMICONDUCTOR CORPORATION"/>
    <d v="2023-09-06T00:00:00"/>
    <s v="20230906-4001-1"/>
    <s v="CHIP(PD-40165U-B) 외"/>
    <x v="3319"/>
    <x v="0"/>
  </r>
  <r>
    <x v="94"/>
    <x v="94"/>
    <s v="NIDEC Corporation"/>
    <d v="2023-09-18T00:00:00"/>
    <s v="20230918-4004-1"/>
    <s v="MOTOR(17S559A020) 외"/>
    <x v="3318"/>
    <x v="0"/>
  </r>
  <r>
    <x v="94"/>
    <x v="94"/>
    <s v="NICHIA CORPORATION"/>
    <d v="2023-09-19T00:00:00"/>
    <s v="20230919-4001-1"/>
    <s v="UV LED(NSHU591C)365NM 외"/>
    <x v="6174"/>
    <x v="0"/>
  </r>
  <r>
    <x v="94"/>
    <x v="94"/>
    <s v="실리온티에스(주)"/>
    <d v="2023-09-21T00:00:00"/>
    <s v="20230921-4002-1"/>
    <s v="본드(KER-3000-M2)"/>
    <x v="3602"/>
    <x v="0"/>
  </r>
  <r>
    <x v="94"/>
    <x v="94"/>
    <s v="광전자(주)"/>
    <d v="2023-09-22T00:00:00"/>
    <s v="20230922-4001-1"/>
    <s v="CHIP(OPA9451) 외"/>
    <x v="6175"/>
    <x v="0"/>
  </r>
  <r>
    <x v="94"/>
    <x v="94"/>
    <s v="(주)지브이피"/>
    <d v="2023-09-25T00:00:00"/>
    <s v="20230925-4001-1"/>
    <s v="형광체(GNYAG-3757) 외"/>
    <x v="2845"/>
    <x v="0"/>
  </r>
  <r>
    <x v="94"/>
    <x v="94"/>
    <s v="진흥정밀"/>
    <d v="2023-09-25T00:00:00"/>
    <s v="20230925-4002-1"/>
    <s v="SHAFT(5Φ*8.0mm-0.9Φ)"/>
    <x v="73"/>
    <x v="0"/>
  </r>
  <r>
    <x v="94"/>
    <x v="94"/>
    <s v="주식회사 그린텍"/>
    <d v="2023-09-25T00:00:00"/>
    <s v="20230925-4005-1"/>
    <s v="PCB(OP20M2-3)_Rev.3 외"/>
    <x v="6176"/>
    <x v="0"/>
  </r>
  <r>
    <x v="94"/>
    <x v="94"/>
    <s v="럭스피아㈜ 전주지점"/>
    <d v="2023-09-25T00:00:00"/>
    <s v="20230925-4008-3"/>
    <s v="CHIP LED(3528/WHITE/430~580mc)"/>
    <x v="4136"/>
    <x v="0"/>
  </r>
  <r>
    <x v="94"/>
    <x v="94"/>
    <s v="유니레즈(주)"/>
    <d v="2023-09-25T00:00:00"/>
    <s v="20230925-4011-1"/>
    <s v="CHIP-LED(SIR-11GWO)"/>
    <x v="4141"/>
    <x v="0"/>
  </r>
  <r>
    <x v="94"/>
    <x v="94"/>
    <s v="지와이컨넥터"/>
    <d v="2023-09-25T00:00:00"/>
    <s v="20230925-4012-1"/>
    <s v="WAFER(20022WS-12) 외"/>
    <x v="6177"/>
    <x v="0"/>
  </r>
  <r>
    <x v="94"/>
    <x v="94"/>
    <s v="주식회사 필텍"/>
    <d v="2023-09-25T00:00:00"/>
    <s v="20230925-4014-1"/>
    <s v="LED MODULE(AMOST-20-FGD)"/>
    <x v="6140"/>
    <x v="0"/>
  </r>
  <r>
    <x v="94"/>
    <x v="94"/>
    <s v="휴로테크"/>
    <d v="2023-09-25T00:00:00"/>
    <s v="20230925-4017-1"/>
    <s v="IR FILTER(670nm/0.7T/100*100)"/>
    <x v="5557"/>
    <x v="0"/>
  </r>
  <r>
    <x v="94"/>
    <x v="94"/>
    <s v="건웅기계주식회사"/>
    <d v="2023-09-25T00:00:00"/>
    <s v="20230925-4019-3"/>
    <s v="세이프티슈암(단문형/Right) 외"/>
    <x v="6178"/>
    <x v="0"/>
  </r>
  <r>
    <x v="94"/>
    <x v="94"/>
    <s v="(주)헤르메스전자"/>
    <d v="2023-09-25T00:00:00"/>
    <s v="20230925-4021-3"/>
    <s v="IC(74HC123D) 외"/>
    <x v="6179"/>
    <x v="0"/>
  </r>
  <r>
    <x v="94"/>
    <x v="94"/>
    <s v="에이치에스 Solution"/>
    <d v="2023-09-25T00:00:00"/>
    <s v="20230925-4026-1"/>
    <s v="SOLDER CREAM(OM353 SAC305 T4)"/>
    <x v="6008"/>
    <x v="0"/>
  </r>
  <r>
    <x v="94"/>
    <x v="94"/>
    <s v="세원옵틱스(주)"/>
    <d v="2023-09-25T00:00:00"/>
    <s v="20230925-4027-3"/>
    <s v="Cover Glass(OPI16CFF-H) 외"/>
    <x v="6180"/>
    <x v="0"/>
  </r>
  <r>
    <x v="94"/>
    <x v="94"/>
    <s v="전라아크릴"/>
    <d v="2023-09-25T00:00:00"/>
    <s v="20230925-4030-1"/>
    <s v="아크릴필터(OAS-2064HD-SL) 외"/>
    <x v="3677"/>
    <x v="0"/>
  </r>
  <r>
    <x v="94"/>
    <x v="94"/>
    <s v="씨엔케이트레이딩"/>
    <d v="2023-09-25T00:00:00"/>
    <s v="20230925-4031-1"/>
    <s v="CHIP-LED(FM-B2020RGBA-HG) 외"/>
    <x v="6181"/>
    <x v="0"/>
  </r>
  <r>
    <x v="94"/>
    <x v="94"/>
    <s v="(주)씨아이테크아이엔씨"/>
    <d v="2023-09-25T00:00:00"/>
    <s v="20230925-4033-1"/>
    <s v="실리콘(PT-2112A) 외"/>
    <x v="1167"/>
    <x v="0"/>
  </r>
  <r>
    <x v="94"/>
    <x v="94"/>
    <s v="(주)RN2테크놀로지"/>
    <d v="2023-09-25T00:00:00"/>
    <s v="20230925-4034-1"/>
    <s v="CERAMIC PCB(21.5X10.5X0.5mm) 외"/>
    <x v="6182"/>
    <x v="0"/>
  </r>
  <r>
    <x v="94"/>
    <x v="94"/>
    <s v="대명금속"/>
    <d v="2023-09-25T00:00:00"/>
    <s v="20230925-4035-1"/>
    <s v="둥근머리볼트(M1*5)MS 외"/>
    <x v="6183"/>
    <x v="0"/>
  </r>
  <r>
    <x v="94"/>
    <x v="94"/>
    <s v="한국신광마이크로애렉트로닉스㈜"/>
    <d v="2023-09-25T00:00:00"/>
    <s v="20230925-4036-1"/>
    <s v="METAL STEM(27X14X3.4mm) 외"/>
    <x v="6184"/>
    <x v="0"/>
  </r>
  <r>
    <x v="94"/>
    <x v="94"/>
    <s v="스마트론파워(주)"/>
    <d v="2023-09-25T00:00:00"/>
    <s v="20230925-4038-1"/>
    <s v="SMPS(SPLW-36)"/>
    <x v="1864"/>
    <x v="0"/>
  </r>
  <r>
    <x v="94"/>
    <x v="94"/>
    <s v="주식회사 거성정밀"/>
    <d v="2023-09-25T00:00:00"/>
    <s v="20230925-4039-1"/>
    <s v="Al Plate(Φ70, 0.5t)"/>
    <x v="6185"/>
    <x v="0"/>
  </r>
  <r>
    <x v="94"/>
    <x v="94"/>
    <s v="(주)폴리테크"/>
    <d v="2023-09-25T00:00:00"/>
    <s v="20230925-4040-1"/>
    <s v="Epoxy(PT-1288CLT_50cc Silinge)"/>
    <x v="3087"/>
    <x v="0"/>
  </r>
  <r>
    <x v="94"/>
    <x v="94"/>
    <s v="주식회사 심텍"/>
    <d v="2023-09-25T00:00:00"/>
    <s v="20230925-4041-1"/>
    <s v="WAFER(20022WS-04)"/>
    <x v="6186"/>
    <x v="0"/>
  </r>
  <r>
    <x v="94"/>
    <x v="94"/>
    <s v="주식회사 윈나인"/>
    <d v="2023-09-25T00:00:00"/>
    <s v="20230925-4042-1"/>
    <s v="실리콘(OE-6370M A/B)"/>
    <x v="4519"/>
    <x v="0"/>
  </r>
  <r>
    <x v="94"/>
    <x v="94"/>
    <s v="대한플러스전자(주)"/>
    <d v="2023-09-25T00:00:00"/>
    <s v="20230925-4043-1"/>
    <s v="IC(MBI5026GP) 외"/>
    <x v="6187"/>
    <x v="0"/>
  </r>
  <r>
    <x v="94"/>
    <x v="94"/>
    <s v="보인산전"/>
    <d v="2023-09-25T00:00:00"/>
    <s v="20230925-4044-3"/>
    <s v="20022HS-0424-200R (3pi) 외"/>
    <x v="6188"/>
    <x v="0"/>
  </r>
  <r>
    <x v="94"/>
    <x v="94"/>
    <s v="우진ACT 호남지사"/>
    <d v="2023-09-25T00:00:00"/>
    <s v="20230925-4045-3"/>
    <s v="CAP(SP8679A)"/>
    <x v="6189"/>
    <x v="0"/>
  </r>
  <r>
    <x v="94"/>
    <x v="94"/>
    <s v="(주)유진플라스틱"/>
    <d v="2023-09-25T00:00:00"/>
    <s v="20230925-4046-1"/>
    <s v="PC FILTER(SLC SERIES) 외"/>
    <x v="6190"/>
    <x v="0"/>
  </r>
  <r>
    <x v="94"/>
    <x v="94"/>
    <s v="(주)위너에코텍"/>
    <d v="2023-09-25T00:00:00"/>
    <s v="20230925-4049-1"/>
    <s v="CASE(OGT-201T)-NEW 외"/>
    <x v="6191"/>
    <x v="0"/>
  </r>
  <r>
    <x v="94"/>
    <x v="94"/>
    <s v="(주) 페스앤유"/>
    <d v="2023-09-25T00:00:00"/>
    <s v="20230925-4050-1"/>
    <s v="CONNECTOR(K500026-04) 외"/>
    <x v="6192"/>
    <x v="0"/>
  </r>
  <r>
    <x v="94"/>
    <x v="94"/>
    <s v="하이솔이엠 주식회사"/>
    <d v="2023-09-25T00:00:00"/>
    <s v="20230925-4052-1"/>
    <s v="CMC(210H-O11-4027C) 외"/>
    <x v="6193"/>
    <x v="0"/>
  </r>
  <r>
    <x v="94"/>
    <x v="94"/>
    <s v="(주)선일일렉콤"/>
    <d v="2023-09-25T00:00:00"/>
    <s v="20230925-4054-5"/>
    <s v="기구물(LED 투광등)"/>
    <x v="341"/>
    <x v="0"/>
  </r>
  <r>
    <x v="94"/>
    <x v="94"/>
    <s v="주식회사 남광스틸"/>
    <d v="2023-09-25T00:00:00"/>
    <s v="20230925-4055-1"/>
    <s v="SIDE BRACKET-01(8014호환)"/>
    <x v="168"/>
    <x v="0"/>
  </r>
  <r>
    <x v="94"/>
    <x v="94"/>
    <s v="주식회사 태영광학"/>
    <d v="2023-09-25T00:00:00"/>
    <s v="20230925-4058-1"/>
    <s v="형광체(TY001-L-01)"/>
    <x v="6194"/>
    <x v="0"/>
  </r>
  <r>
    <x v="94"/>
    <x v="94"/>
    <s v="동화아이엔디(주)"/>
    <d v="2023-09-25T00:00:00"/>
    <s v="20230925-4059-1"/>
    <s v="CHIP(IR4K-74) 외"/>
    <x v="6195"/>
    <x v="0"/>
  </r>
  <r>
    <x v="94"/>
    <x v="94"/>
    <s v="(주)알텍"/>
    <d v="2023-09-25T00:00:00"/>
    <s v="20230925-4061-3"/>
    <s v="외함(루나미니_3구)"/>
    <x v="73"/>
    <x v="0"/>
  </r>
  <r>
    <x v="94"/>
    <x v="94"/>
    <s v="지와이테크(GY TECH)"/>
    <d v="2023-09-25T00:00:00"/>
    <s v="20230925-4062-3"/>
    <s v="METAL PCB(OL44GLF-1CH)_Rev."/>
    <x v="6196"/>
    <x v="0"/>
  </r>
  <r>
    <x v="94"/>
    <x v="94"/>
    <s v="씬시어전자"/>
    <d v="2023-09-25T00:00:00"/>
    <s v="20230925-4063-3"/>
    <s v="THERMISTOR(NCU15XH103F6SRC) 외"/>
    <x v="6197"/>
    <x v="0"/>
  </r>
  <r>
    <x v="94"/>
    <x v="94"/>
    <s v="우명전자산업"/>
    <d v="2023-09-25T00:00:00"/>
    <s v="20230925-4064-3"/>
    <s v="PCB(ODTLM-064CA-16B25-BLACK) 외"/>
    <x v="6198"/>
    <x v="0"/>
  </r>
  <r>
    <x v="94"/>
    <x v="94"/>
    <s v="(주)한국알루미늄"/>
    <d v="2023-09-25T00:00:00"/>
    <s v="20230925-4066-3"/>
    <s v="AL-CASE TYPE-B(2045) 외"/>
    <x v="6199"/>
    <x v="0"/>
  </r>
  <r>
    <x v="94"/>
    <x v="94"/>
    <s v="금아전자"/>
    <d v="2023-09-25T00:00:00"/>
    <s v="20230925-4067-3"/>
    <s v="CABLE(Inner-T-01) 외"/>
    <x v="6007"/>
    <x v="0"/>
  </r>
  <r>
    <x v="94"/>
    <x v="94"/>
    <s v="(주)비에스티"/>
    <d v="2023-09-25T00:00:00"/>
    <s v="20230925-4068-1"/>
    <s v="AD-1200PCW(10cc)"/>
    <x v="5554"/>
    <x v="0"/>
  </r>
  <r>
    <x v="94"/>
    <x v="94"/>
    <s v="(주)용비통상"/>
    <d v="2023-09-25T00:00:00"/>
    <s v="20230925-4072-1"/>
    <s v="EPOXY(STYCAST 50400-1) 외"/>
    <x v="6200"/>
    <x v="0"/>
  </r>
  <r>
    <x v="94"/>
    <x v="94"/>
    <s v="주식회사 천인"/>
    <d v="2023-09-25T00:00:00"/>
    <s v="20230925-4073-1"/>
    <s v="CABLE(3구_병렬/10M/구형)"/>
    <x v="285"/>
    <x v="0"/>
  </r>
  <r>
    <x v="94"/>
    <x v="94"/>
    <s v="SCHOTT GLASS MALAYSIA COMPONENTS SDN.BHD."/>
    <d v="2023-09-25T00:00:00"/>
    <s v="20230925-4079-1"/>
    <s v="FILTER(RG830)"/>
    <x v="3311"/>
    <x v="0"/>
  </r>
  <r>
    <x v="94"/>
    <x v="94"/>
    <s v="주식회사 케이태우"/>
    <d v="2023-09-25T00:00:00"/>
    <s v="20230925-4080-1"/>
    <s v="HOLDER(OL44GLF-1CH) 외"/>
    <x v="6201"/>
    <x v="0"/>
  </r>
  <r>
    <x v="94"/>
    <x v="94"/>
    <s v="주식회사 송백이엔에스"/>
    <d v="2023-09-26T00:00:00"/>
    <s v="20230926-4001-3"/>
    <s v="LED(SYE-126FBA) 외"/>
    <x v="6202"/>
    <x v="0"/>
  </r>
  <r>
    <x v="94"/>
    <x v="94"/>
    <s v="알엔에스 주식회사"/>
    <d v="2023-09-26T00:00:00"/>
    <s v="20230926-4002-1"/>
    <s v="PCB(OSD-1011M)_REV.2 외"/>
    <x v="6203"/>
    <x v="0"/>
  </r>
  <r>
    <x v="94"/>
    <x v="94"/>
    <s v="세기정밀"/>
    <d v="2023-09-26T00:00:00"/>
    <s v="20230926-4003-1"/>
    <s v="L/F(TW28UP)-V1,V1F 외"/>
    <x v="6204"/>
    <x v="0"/>
  </r>
  <r>
    <x v="94"/>
    <x v="94"/>
    <s v="애로우일렉트로닉스유한회사"/>
    <d v="2023-09-26T00:00:00"/>
    <s v="20230926-4008-1"/>
    <s v="LED(JE2835AWT-R-H57EA0000)"/>
    <x v="6205"/>
    <x v="0"/>
  </r>
  <r>
    <x v="94"/>
    <x v="94"/>
    <s v="NATEC"/>
    <d v="2023-10-04T00:00:00"/>
    <s v="20231004-4001-1"/>
    <s v="CHIP(ES-SASFPN14/38-43-48mW)"/>
    <x v="6206"/>
    <x v="0"/>
  </r>
  <r>
    <x v="94"/>
    <x v="94"/>
    <s v="RAYTRONJAPAN"/>
    <d v="2023-10-04T00:00:00"/>
    <s v="20231004-4002-1"/>
    <s v="코팅액(KJR-9022) 외"/>
    <x v="6207"/>
    <x v="0"/>
  </r>
  <r>
    <x v="94"/>
    <x v="94"/>
    <s v="RAYTRONJAPAN"/>
    <d v="2023-10-04T00:00:00"/>
    <s v="20231004-4003-3"/>
    <s v="CHIP(SU7500)-유상사급"/>
    <x v="6208"/>
    <x v="0"/>
  </r>
  <r>
    <x v="94"/>
    <x v="94"/>
    <s v="주식회사 성진하이텍"/>
    <d v="2023-10-04T00:00:00"/>
    <s v="20231004-4005-2"/>
    <s v="자동승강장치"/>
    <x v="524"/>
    <x v="0"/>
  </r>
  <r>
    <x v="94"/>
    <x v="94"/>
    <s v="(주)세왕하이텍"/>
    <d v="2023-10-04T00:00:00"/>
    <s v="20231004-4006-1"/>
    <s v="접착제(93-500/0.49kg)"/>
    <x v="3322"/>
    <x v="0"/>
  </r>
  <r>
    <x v="94"/>
    <x v="94"/>
    <s v="헤라코리아"/>
    <d v="2023-10-04T00:00:00"/>
    <s v="20231004-4007-1"/>
    <s v="AU WIRE(1.2MIL±1.7um) 외"/>
    <x v="6209"/>
    <x v="0"/>
  </r>
  <r>
    <x v="94"/>
    <x v="94"/>
    <s v="NATEC"/>
    <d v="2023-10-15T00:00:00"/>
    <s v="20231015-4001-1"/>
    <s v="CHIP(ES-SASFPN14/38-43-48mW)"/>
    <x v="6210"/>
    <x v="0"/>
  </r>
  <r>
    <x v="94"/>
    <x v="94"/>
    <s v="PELNOX"/>
    <d v="2023-10-16T00:00:00"/>
    <s v="20231016-4001-1"/>
    <s v="EPOXY(HV-540)-경화제 외"/>
    <x v="3324"/>
    <x v="0"/>
  </r>
  <r>
    <x v="94"/>
    <x v="94"/>
    <s v="TAIWAN ASIA SEMICONDUCTOR CORPORATION"/>
    <d v="2023-10-18T00:00:00"/>
    <s v="20231018-4001-1"/>
    <s v="CHIP(ED-011SRD)"/>
    <x v="3323"/>
    <x v="0"/>
  </r>
  <r>
    <x v="94"/>
    <x v="94"/>
    <s v="Chuko Sansho Co.,Ltd"/>
    <d v="2023-10-19T00:00:00"/>
    <s v="20231019-4001-1"/>
    <s v="PCB(OP3216TF_A04)"/>
    <x v="4828"/>
    <x v="0"/>
  </r>
  <r>
    <x v="94"/>
    <x v="94"/>
    <s v="NICHIA CORPORATION"/>
    <d v="2023-10-19T00:00:00"/>
    <s v="20231019-4002-1"/>
    <s v="UV LED(NSHU591C)365NM 외"/>
    <x v="3320"/>
    <x v="0"/>
  </r>
  <r>
    <x v="94"/>
    <x v="94"/>
    <s v="HARVATEK CORPORATION"/>
    <d v="2023-10-20T00:00:00"/>
    <s v="20231020-4001-1"/>
    <s v="LED(HT-SC181821-K0399)"/>
    <x v="1"/>
    <x v="0"/>
  </r>
  <r>
    <x v="94"/>
    <x v="94"/>
    <s v="광전자(주)"/>
    <d v="2023-10-23T00:00:00"/>
    <s v="20231023-4001-1"/>
    <s v="CHIP(OPA8750T) 외"/>
    <x v="6211"/>
    <x v="0"/>
  </r>
  <r>
    <x v="94"/>
    <x v="94"/>
    <s v="(주)지브이피"/>
    <d v="2023-10-25T00:00:00"/>
    <s v="20231025-4002-1"/>
    <s v="형광체(GNYAG-3557) 외"/>
    <x v="5895"/>
    <x v="0"/>
  </r>
  <r>
    <x v="94"/>
    <x v="94"/>
    <s v="(주)한양반도체"/>
    <d v="2023-10-25T00:00:00"/>
    <s v="20231025-4003-1"/>
    <s v="사각지지대(CDU10/2MM) 외"/>
    <x v="304"/>
    <x v="0"/>
  </r>
  <r>
    <x v="94"/>
    <x v="94"/>
    <s v="보인산전"/>
    <d v="2023-10-25T00:00:00"/>
    <s v="20231025-4004-3"/>
    <s v="CABLE(SLC-SHIELD)"/>
    <x v="75"/>
    <x v="0"/>
  </r>
  <r>
    <x v="94"/>
    <x v="94"/>
    <s v="주식회사 그린텍"/>
    <d v="2023-10-25T00:00:00"/>
    <s v="20231025-4006-1"/>
    <s v="PCB(OP20M2-3)_Rev.3 외"/>
    <x v="6212"/>
    <x v="0"/>
  </r>
  <r>
    <x v="94"/>
    <x v="94"/>
    <s v="세기정밀"/>
    <d v="2023-10-25T00:00:00"/>
    <s v="20231025-4007-1"/>
    <s v="L/F(DUAL SLS 10UP)-V2"/>
    <x v="6213"/>
    <x v="0"/>
  </r>
  <r>
    <x v="94"/>
    <x v="94"/>
    <s v="(주)샤인프린텍"/>
    <d v="2023-10-25T00:00:00"/>
    <s v="20231025-4012-1"/>
    <s v="형광체필름(ODL-0610WA)"/>
    <x v="5906"/>
    <x v="0"/>
  </r>
  <r>
    <x v="94"/>
    <x v="94"/>
    <s v="알엔에스 주식회사"/>
    <d v="2023-10-25T00:00:00"/>
    <s v="20231025-4013-1"/>
    <s v="PCB(OSD-1011M)_REV.2 외"/>
    <x v="6214"/>
    <x v="0"/>
  </r>
  <r>
    <x v="94"/>
    <x v="94"/>
    <s v="지와이컨넥터"/>
    <d v="2023-10-25T00:00:00"/>
    <s v="20231025-4015-1"/>
    <s v="HEAD PIN(2*4*2.0) 외"/>
    <x v="6215"/>
    <x v="0"/>
  </r>
  <r>
    <x v="94"/>
    <x v="94"/>
    <s v="세광전자금속"/>
    <d v="2023-10-25T00:00:00"/>
    <s v="20231025-4016-1"/>
    <s v="SHAFT(5Φ-15.4mm/5-3M8D15.4)"/>
    <x v="6216"/>
    <x v="0"/>
  </r>
  <r>
    <x v="94"/>
    <x v="94"/>
    <s v="(주)위너에코텍"/>
    <d v="2023-10-25T00:00:00"/>
    <s v="20231025-4017-1"/>
    <s v="HOLDER(UV SENSOR) 외"/>
    <x v="6217"/>
    <x v="0"/>
  </r>
  <r>
    <x v="94"/>
    <x v="94"/>
    <s v="이엔시스"/>
    <d v="2023-10-25T00:00:00"/>
    <s v="20231025-4018-1"/>
    <s v="LED LENS(엔코더용/DTM가공)"/>
    <x v="6218"/>
    <x v="0"/>
  </r>
  <r>
    <x v="94"/>
    <x v="94"/>
    <s v="휴로테크"/>
    <d v="2023-10-25T00:00:00"/>
    <s v="20231025-4029-1"/>
    <s v="IR FILTER(670nm)-0.7t"/>
    <x v="6219"/>
    <x v="0"/>
  </r>
  <r>
    <x v="94"/>
    <x v="94"/>
    <s v="지와이테크(GY TECH)"/>
    <d v="2023-10-25T00:00:00"/>
    <s v="20231025-4030-1"/>
    <s v="METAL PCB(OL44GLF-1CH)_Rev. 외"/>
    <x v="6220"/>
    <x v="0"/>
  </r>
  <r>
    <x v="94"/>
    <x v="94"/>
    <s v="주식회사 거성정밀"/>
    <d v="2023-10-25T00:00:00"/>
    <s v="20231025-4034-1"/>
    <s v="BLADE(0.5T) 외"/>
    <x v="6221"/>
    <x v="0"/>
  </r>
  <r>
    <x v="94"/>
    <x v="94"/>
    <s v="대명금속"/>
    <d v="2023-10-25T00:00:00"/>
    <s v="20231025-4035-1"/>
    <s v="태핑볼트(둥근머리,M4*35)"/>
    <x v="1715"/>
    <x v="0"/>
  </r>
  <r>
    <x v="94"/>
    <x v="94"/>
    <s v="(주)에이지광학"/>
    <d v="2023-10-25T00:00:00"/>
    <s v="20231025-4036-1"/>
    <s v="C Lens1 AR 외"/>
    <x v="6222"/>
    <x v="0"/>
  </r>
  <r>
    <x v="94"/>
    <x v="94"/>
    <s v="우명전자산업"/>
    <d v="2023-10-25T00:00:00"/>
    <s v="20231025-4042-1"/>
    <s v="PCB(OGR-U01A) 외"/>
    <x v="6223"/>
    <x v="0"/>
  </r>
  <r>
    <x v="94"/>
    <x v="94"/>
    <s v="씬시어전자"/>
    <d v="2023-10-25T00:00:00"/>
    <s v="20231025-4044-3"/>
    <s v="CHIP-R(1KΩ-1608J) 외"/>
    <x v="6224"/>
    <x v="0"/>
  </r>
  <r>
    <x v="94"/>
    <x v="94"/>
    <s v="(주)에스알산업"/>
    <d v="2023-10-25T00:00:00"/>
    <s v="20231025-4047-1"/>
    <s v="INDEX MARK(5.5x8mm)"/>
    <x v="1668"/>
    <x v="0"/>
  </r>
  <r>
    <x v="94"/>
    <x v="94"/>
    <s v="(주)한국알루미늄"/>
    <d v="2023-10-25T00:00:00"/>
    <s v="20231025-4049-3"/>
    <s v="AL-CASE TYPE-A(2045/은색) 외"/>
    <x v="6225"/>
    <x v="0"/>
  </r>
  <r>
    <x v="94"/>
    <x v="94"/>
    <s v="(주)원반도체"/>
    <d v="2023-10-25T00:00:00"/>
    <s v="20231025-4051-1"/>
    <s v="LED(WR 3511-H/V) 외"/>
    <x v="3674"/>
    <x v="0"/>
  </r>
  <r>
    <x v="94"/>
    <x v="94"/>
    <s v="주식회사 케이태우"/>
    <d v="2023-10-25T00:00:00"/>
    <s v="20231025-4053-1"/>
    <s v="CASE(OL55A2-CA/3528 WHITE) 외"/>
    <x v="6226"/>
    <x v="0"/>
  </r>
  <r>
    <x v="94"/>
    <x v="94"/>
    <s v="동화아이엔디(주)"/>
    <d v="2023-10-25T00:00:00"/>
    <s v="20231025-4054-1"/>
    <s v="CHIP(PR7A96M) 외"/>
    <x v="6227"/>
    <x v="0"/>
  </r>
  <r>
    <x v="94"/>
    <x v="94"/>
    <s v="(주)용비통상"/>
    <d v="2023-10-25T00:00:00"/>
    <s v="20231025-4056-1"/>
    <s v="LOCTITE ABLESTIK(84-1LMISR4K)"/>
    <x v="6228"/>
    <x v="0"/>
  </r>
  <r>
    <x v="94"/>
    <x v="94"/>
    <s v="(주)헤르메스전자"/>
    <d v="2023-10-25T00:00:00"/>
    <s v="20231025-4058-3"/>
    <s v="IC(HEF4051BT) 외"/>
    <x v="6229"/>
    <x v="0"/>
  </r>
  <r>
    <x v="94"/>
    <x v="94"/>
    <s v="하이솔이엠 주식회사"/>
    <d v="2023-10-26T00:00:00"/>
    <s v="20231026-4002-1"/>
    <s v="CMC(240H-F-4035-25%) 외"/>
    <x v="6230"/>
    <x v="0"/>
  </r>
  <r>
    <x v="94"/>
    <x v="94"/>
    <s v="한국신광마이크로애렉트로닉스㈜"/>
    <d v="2023-10-26T00:00:00"/>
    <s v="20231026-4006-1"/>
    <s v="STEM(TO-18GMK) 외"/>
    <x v="6231"/>
    <x v="0"/>
  </r>
  <r>
    <x v="94"/>
    <x v="94"/>
    <s v="TAIWAN ASIA SEMICONDUCTOR CORPORATION"/>
    <d v="2023-10-27T00:00:00"/>
    <s v="20231027-4002-1"/>
    <s v="CHIP(PD-40165U-B)"/>
    <x v="3327"/>
    <x v="0"/>
  </r>
  <r>
    <x v="94"/>
    <x v="94"/>
    <s v="건웅기계주식회사"/>
    <d v="2023-10-30T00:00:00"/>
    <s v="20231030-4001-3"/>
    <s v="세이프티슈암(양문형) 외"/>
    <x v="6232"/>
    <x v="0"/>
  </r>
  <r>
    <x v="94"/>
    <x v="94"/>
    <s v="PELNOX"/>
    <d v="2023-10-30T00:00:00"/>
    <s v="20231030-4003-1"/>
    <s v="EPOXY(HV-540)-경화제 외"/>
    <x v="3326"/>
    <x v="0"/>
  </r>
  <r>
    <x v="94"/>
    <x v="94"/>
    <s v="(주)오디쎄미"/>
    <d v="2023-10-31T00:00:00"/>
    <s v="20231031-7038-2"/>
    <s v="원재료 -&gt; 상품 대체"/>
    <x v="6233"/>
    <x v="0"/>
  </r>
  <r>
    <x v="94"/>
    <x v="94"/>
    <s v="RAYTRONJAPAN"/>
    <d v="2023-11-01T00:00:00"/>
    <s v="20231101-4001-1"/>
    <s v="CHIP(SU7500)-유상사급"/>
    <x v="4869"/>
    <x v="0"/>
  </r>
  <r>
    <x v="94"/>
    <x v="94"/>
    <s v="TAIWAN ASIA SEMICONDUCTOR CORPORATION"/>
    <d v="2023-11-02T00:00:00"/>
    <s v="20231102-4001-3"/>
    <s v="CHIP(ED-011SRD)"/>
    <x v="6234"/>
    <x v="0"/>
  </r>
  <r>
    <x v="94"/>
    <x v="94"/>
    <s v="한국닛또덴꼬(주)"/>
    <d v="2023-11-02T00:00:00"/>
    <s v="20231102-4002-1"/>
    <s v="EMC(NT8524H-11000/23g)"/>
    <x v="6235"/>
    <x v="0"/>
  </r>
  <r>
    <x v="94"/>
    <x v="94"/>
    <s v="HK XINYUHANG ELECTRONIC"/>
    <d v="2023-11-09T00:00:00"/>
    <s v="20231109-4001-1"/>
    <s v="CHIP LED(17-2102UBGC)"/>
    <x v="4825"/>
    <x v="0"/>
  </r>
  <r>
    <x v="94"/>
    <x v="94"/>
    <s v="재림테크"/>
    <d v="2023-11-13T00:00:00"/>
    <s v="20231113-4002-1"/>
    <s v="BRACKET(OAS26-R) 외"/>
    <x v="6236"/>
    <x v="0"/>
  </r>
  <r>
    <x v="94"/>
    <x v="94"/>
    <s v="헤라코리아"/>
    <d v="2023-11-13T00:00:00"/>
    <s v="20231113-4003-1"/>
    <s v="AU WIRE(1.2MIL±1.7um) 외"/>
    <x v="6237"/>
    <x v="0"/>
  </r>
  <r>
    <x v="94"/>
    <x v="94"/>
    <s v="NICHIA CORPORATION"/>
    <d v="2023-11-15T00:00:00"/>
    <s v="20231115-4001-1"/>
    <s v="UV LED(NSHU591C)365NM"/>
    <x v="3329"/>
    <x v="0"/>
  </r>
  <r>
    <x v="94"/>
    <x v="94"/>
    <s v="Chuko Sansho Co.,Ltd"/>
    <d v="2023-11-18T00:00:00"/>
    <s v="20231118-4001-1"/>
    <s v="PCB(OP3216TF_A04)"/>
    <x v="4871"/>
    <x v="0"/>
  </r>
  <r>
    <x v="94"/>
    <x v="94"/>
    <s v="NIDEC Corporation"/>
    <d v="2023-11-21T00:00:00"/>
    <s v="20231121-4001-1"/>
    <s v="MOTOR(17S559A020)"/>
    <x v="3330"/>
    <x v="0"/>
  </r>
  <r>
    <x v="94"/>
    <x v="94"/>
    <s v="광전자(주)"/>
    <d v="2023-11-23T00:00:00"/>
    <s v="20231123-4002-1"/>
    <s v="CHIP(OPA9451) 외"/>
    <x v="6238"/>
    <x v="0"/>
  </r>
  <r>
    <x v="94"/>
    <x v="94"/>
    <s v="(주)한양반도체"/>
    <d v="2023-11-24T00:00:00"/>
    <s v="20231124-4001-1"/>
    <s v="사각지지대(CDU10/2MM)"/>
    <x v="1768"/>
    <x v="0"/>
  </r>
  <r>
    <x v="94"/>
    <x v="94"/>
    <s v="주식회사 그린텍"/>
    <d v="2023-11-25T00:00:00"/>
    <s v="20231125-4001-3"/>
    <s v="PCB(OP20M2-3)_Rev.3 외"/>
    <x v="6239"/>
    <x v="0"/>
  </r>
  <r>
    <x v="94"/>
    <x v="94"/>
    <s v="세기정밀"/>
    <d v="2023-11-25T00:00:00"/>
    <s v="20231125-4002-1"/>
    <s v="L/F(DUAL SLS 10UP)-V2 외"/>
    <x v="6240"/>
    <x v="0"/>
  </r>
  <r>
    <x v="94"/>
    <x v="94"/>
    <s v="지와이컨넥터"/>
    <d v="2023-11-25T00:00:00"/>
    <s v="20231125-4007-3"/>
    <s v="12505HS-1526-80 외"/>
    <x v="6241"/>
    <x v="0"/>
  </r>
  <r>
    <x v="94"/>
    <x v="94"/>
    <s v="(주)선일일렉콤"/>
    <d v="2023-11-25T00:00:00"/>
    <s v="20231125-4009-3"/>
    <s v="기구물(LED 투광등)"/>
    <x v="6010"/>
    <x v="0"/>
  </r>
  <r>
    <x v="94"/>
    <x v="94"/>
    <s v="우진ACT 호남지사"/>
    <d v="2023-11-25T00:00:00"/>
    <s v="20231125-4010-3"/>
    <s v="CAP(SP8679A)"/>
    <x v="6242"/>
    <x v="0"/>
  </r>
  <r>
    <x v="94"/>
    <x v="94"/>
    <s v="(주)유진플라스틱"/>
    <d v="2023-11-25T00:00:00"/>
    <s v="20231125-4013-1"/>
    <s v="PC FILTER(13.75*2045mm)"/>
    <x v="5910"/>
    <x v="0"/>
  </r>
  <r>
    <x v="94"/>
    <x v="94"/>
    <s v="(주)한국알루미늄"/>
    <d v="2023-11-25T00:00:00"/>
    <s v="20231125-4014-3"/>
    <s v="AL-CASE TYPE-B(2245) 외"/>
    <x v="6243"/>
    <x v="0"/>
  </r>
  <r>
    <x v="94"/>
    <x v="94"/>
    <s v="(주)아성테크노"/>
    <d v="2023-11-25T00:00:00"/>
    <s v="20231125-4020-1"/>
    <s v="ZENER DIODE(CDZFHT2RA16B) 외"/>
    <x v="6244"/>
    <x v="0"/>
  </r>
  <r>
    <x v="94"/>
    <x v="94"/>
    <s v="지와이테크(GY TECH)"/>
    <d v="2023-11-25T00:00:00"/>
    <s v="20231125-4021-1"/>
    <s v="METAL PCB(OL44GLF-1CH)_Rev. 외"/>
    <x v="6245"/>
    <x v="0"/>
  </r>
  <r>
    <x v="94"/>
    <x v="94"/>
    <s v="(주) 페스앤유"/>
    <d v="2023-11-25T00:00:00"/>
    <s v="20231125-4025-1"/>
    <s v="CONNECTOR(K500026-04) 외"/>
    <x v="6246"/>
    <x v="0"/>
  </r>
  <r>
    <x v="94"/>
    <x v="94"/>
    <s v="주식회사 거성정밀"/>
    <d v="2023-11-25T00:00:00"/>
    <s v="20231125-4026-3"/>
    <s v="Al Cap(Φ21, 1.5t)"/>
    <x v="6247"/>
    <x v="0"/>
  </r>
  <r>
    <x v="94"/>
    <x v="94"/>
    <s v="(주)에이지광학"/>
    <d v="2023-11-25T00:00:00"/>
    <s v="20231125-4031-1"/>
    <s v="C Lens1 AR"/>
    <x v="6248"/>
    <x v="0"/>
  </r>
  <r>
    <x v="94"/>
    <x v="94"/>
    <s v="휴로테크"/>
    <d v="2023-11-25T00:00:00"/>
    <s v="20231125-4032-1"/>
    <s v="IR FILTER(670nm/0.7T/100*100) 외"/>
    <x v="5557"/>
    <x v="0"/>
  </r>
  <r>
    <x v="94"/>
    <x v="94"/>
    <s v="우명전자산업"/>
    <d v="2023-11-25T00:00:00"/>
    <s v="20231125-4034-1"/>
    <s v="PCB(OHD3003B) 외"/>
    <x v="6249"/>
    <x v="0"/>
  </r>
  <r>
    <x v="94"/>
    <x v="94"/>
    <s v="(주)폴리테크"/>
    <d v="2023-11-25T00:00:00"/>
    <s v="20231125-4035-1"/>
    <s v="Epoxy(PT-1288CLT_50cc Silinge) 외"/>
    <x v="6072"/>
    <x v="0"/>
  </r>
  <r>
    <x v="94"/>
    <x v="94"/>
    <s v="에이치엘"/>
    <d v="2023-11-25T00:00:00"/>
    <s v="20231125-4036-1"/>
    <s v="둥근머리볼트(M3.5*6)PM/S 외"/>
    <x v="2067"/>
    <x v="0"/>
  </r>
  <r>
    <x v="94"/>
    <x v="94"/>
    <s v="주식회사 케이태우"/>
    <d v="2023-11-25T00:00:00"/>
    <s v="20231125-4039-1"/>
    <s v="CASE(Audi_PA6GF15) 외"/>
    <x v="6250"/>
    <x v="0"/>
  </r>
  <r>
    <x v="94"/>
    <x v="94"/>
    <s v="주식회사 파인옵토디바이스"/>
    <d v="2023-11-25T00:00:00"/>
    <s v="20231125-4041-3"/>
    <s v="LED(STW8Q14D/T5)"/>
    <x v="6251"/>
    <x v="0"/>
  </r>
  <r>
    <x v="94"/>
    <x v="94"/>
    <s v="(주)위너에코텍"/>
    <d v="2023-11-25T00:00:00"/>
    <s v="20231125-4042-1"/>
    <s v="CASE(OGT-203T)_GF30%"/>
    <x v="499"/>
    <x v="0"/>
  </r>
  <r>
    <x v="94"/>
    <x v="94"/>
    <s v="에이치에스 Solution"/>
    <d v="2023-11-25T00:00:00"/>
    <s v="20231125-4043-1"/>
    <s v="SOLDER CREAM(OM353 SAC305 T4)"/>
    <x v="6008"/>
    <x v="0"/>
  </r>
  <r>
    <x v="94"/>
    <x v="94"/>
    <s v="이엔시스"/>
    <d v="2023-11-25T00:00:00"/>
    <s v="20231125-4044-1"/>
    <s v="LED LENS(엔코더용/DTM가공) 외"/>
    <x v="3781"/>
    <x v="0"/>
  </r>
  <r>
    <x v="94"/>
    <x v="94"/>
    <s v="한국신광마이크로애렉트로닉스㈜"/>
    <d v="2023-11-25T00:00:00"/>
    <s v="20231125-4045-1"/>
    <s v="STEM(23B) 외"/>
    <x v="6252"/>
    <x v="0"/>
  </r>
  <r>
    <x v="94"/>
    <x v="94"/>
    <s v="씬시어전자"/>
    <d v="2023-11-25T00:00:00"/>
    <s v="20231125-4047-3"/>
    <s v="WAFER(53048-0410) 외"/>
    <x v="6253"/>
    <x v="0"/>
  </r>
  <r>
    <x v="94"/>
    <x v="94"/>
    <s v="동화아이엔디(주)"/>
    <d v="2023-11-25T00:00:00"/>
    <s v="20231125-4048-1"/>
    <s v="CHIP(EP-U1311B-A3)"/>
    <x v="6254"/>
    <x v="0"/>
  </r>
  <r>
    <x v="94"/>
    <x v="94"/>
    <s v="동화아이엔디(주)"/>
    <d v="2023-11-25T00:00:00"/>
    <s v="20231125-4049-1"/>
    <s v="CHIP(PR7A96M) 외"/>
    <x v="6255"/>
    <x v="0"/>
  </r>
  <r>
    <x v="94"/>
    <x v="94"/>
    <s v="(주)원반도체"/>
    <d v="2023-11-25T00:00:00"/>
    <s v="20231125-4051-1"/>
    <s v="LED(WR 3511-H/V)"/>
    <x v="2993"/>
    <x v="0"/>
  </r>
  <r>
    <x v="94"/>
    <x v="94"/>
    <s v="(주)용비통상"/>
    <d v="2023-11-25T00:00:00"/>
    <s v="20231125-4052-1"/>
    <s v="LOCTITE ABLESTIK(84-1LMISR4K)"/>
    <x v="6256"/>
    <x v="0"/>
  </r>
  <r>
    <x v="94"/>
    <x v="94"/>
    <s v="우리기술"/>
    <d v="2023-11-25T00:00:00"/>
    <s v="20231125-4055-1"/>
    <s v="SOCKET(CSEA101-1102A003C1AA) 외"/>
    <x v="3289"/>
    <x v="0"/>
  </r>
  <r>
    <x v="94"/>
    <x v="94"/>
    <s v="보인산전"/>
    <d v="2023-11-27T00:00:00"/>
    <s v="20231127-4001-3"/>
    <s v="CABLE(S3032RX-P)-Φ20-10P-8M 외"/>
    <x v="6257"/>
    <x v="0"/>
  </r>
  <r>
    <x v="94"/>
    <x v="94"/>
    <s v="진흥정밀"/>
    <d v="2023-11-27T00:00:00"/>
    <s v="20231127-4002-1"/>
    <s v="SHAFT(5Φ*11mm-1.4Φ)"/>
    <x v="7"/>
    <x v="0"/>
  </r>
  <r>
    <x v="94"/>
    <x v="94"/>
    <s v="전라아크릴"/>
    <d v="2023-11-27T00:00:00"/>
    <s v="20231127-4003-1"/>
    <s v="아크릴필터(1140*7.5*1.2T)"/>
    <x v="1775"/>
    <x v="0"/>
  </r>
  <r>
    <x v="94"/>
    <x v="94"/>
    <s v="(주)정도파워텍"/>
    <d v="2023-11-27T00:00:00"/>
    <s v="20231127-4004-1"/>
    <s v="SMPS(JD009/150W형)"/>
    <x v="5907"/>
    <x v="0"/>
  </r>
  <r>
    <x v="94"/>
    <x v="94"/>
    <s v="세원옵틱스(주)"/>
    <d v="2023-11-27T00:00:00"/>
    <s v="20231127-4007-1"/>
    <s v="COVER GLASS(0.4T/100mm*100mm)"/>
    <x v="164"/>
    <x v="0"/>
  </r>
  <r>
    <x v="94"/>
    <x v="94"/>
    <s v="하이솔이엠 주식회사"/>
    <d v="2023-11-27T00:00:00"/>
    <s v="20231127-4009-1"/>
    <s v="CMC(230H-O-2512B) 외"/>
    <x v="6258"/>
    <x v="0"/>
  </r>
  <r>
    <x v="94"/>
    <x v="94"/>
    <s v="알엔에스 주식회사"/>
    <d v="2023-11-27T00:00:00"/>
    <s v="20231127-4015-1"/>
    <s v="PCB(OP304TL-1) 외"/>
    <x v="6259"/>
    <x v="0"/>
  </r>
  <r>
    <x v="94"/>
    <x v="94"/>
    <s v="(주)알텍"/>
    <d v="2023-11-28T00:00:00"/>
    <s v="20231128-4002-1"/>
    <s v="외함(루나미니_2구)"/>
    <x v="164"/>
    <x v="0"/>
  </r>
  <r>
    <x v="94"/>
    <x v="94"/>
    <s v="건웅기계주식회사"/>
    <d v="2023-11-28T00:00:00"/>
    <s v="20231128-4003-3"/>
    <s v="세이프티슈암(단문형/Right) 외"/>
    <x v="6260"/>
    <x v="0"/>
  </r>
  <r>
    <x v="94"/>
    <x v="94"/>
    <s v="(주)오디쎄미"/>
    <d v="2023-11-30T00:00:00"/>
    <s v="20231130-7033-2"/>
    <s v="원재료 -&gt; 상품 대체"/>
    <x v="6261"/>
    <x v="0"/>
  </r>
  <r>
    <x v="94"/>
    <x v="94"/>
    <s v="RAYTRONJAPAN"/>
    <d v="2023-12-04T00:00:00"/>
    <s v="20231204-4001-1"/>
    <s v="CHIP(SU7500)-유상사급 외"/>
    <x v="6262"/>
    <x v="0"/>
  </r>
  <r>
    <x v="94"/>
    <x v="94"/>
    <s v="NATEC"/>
    <d v="2023-12-04T00:00:00"/>
    <s v="20231204-4002-1"/>
    <s v="CHIP(ES-SASFPN14/38-43-48mW)"/>
    <x v="6263"/>
    <x v="0"/>
  </r>
  <r>
    <x v="94"/>
    <x v="94"/>
    <s v="헤라코리아"/>
    <d v="2023-12-04T00:00:00"/>
    <s v="20231204-4004-1"/>
    <s v="AU WIRE(1.2MIL±1.7um) 외"/>
    <x v="6264"/>
    <x v="0"/>
  </r>
  <r>
    <x v="94"/>
    <x v="94"/>
    <s v="NICHIA CORPORATION"/>
    <d v="2023-12-06T00:00:00"/>
    <s v="20231206-4002-1"/>
    <s v="UV LED(NSHU591C)365NM"/>
    <x v="3332"/>
    <x v="0"/>
  </r>
  <r>
    <x v="94"/>
    <x v="94"/>
    <s v="TAIWAN ASIA SEMICONDUCTOR CORPORATION"/>
    <d v="2023-12-07T00:00:00"/>
    <s v="20231207-4001-1"/>
    <s v="CHIP(PD-0084U) 외"/>
    <x v="3335"/>
    <x v="0"/>
  </r>
  <r>
    <x v="94"/>
    <x v="94"/>
    <s v="NATEC"/>
    <d v="2023-12-15T00:00:00"/>
    <s v="20231215-4003-1"/>
    <s v="CHIP(ES-SASFPN14/38-43-48mW)"/>
    <x v="6265"/>
    <x v="0"/>
  </r>
  <r>
    <x v="94"/>
    <x v="94"/>
    <s v="광전자(주)"/>
    <d v="2023-12-20T00:00:00"/>
    <s v="20231220-4001-1"/>
    <s v="CHIP(OPA9447) 외"/>
    <x v="6266"/>
    <x v="0"/>
  </r>
  <r>
    <x v="94"/>
    <x v="94"/>
    <s v="세기정밀"/>
    <d v="2023-12-25T00:00:00"/>
    <s v="20231225-4001-1"/>
    <s v="L/F(ORI1210AS) 외"/>
    <x v="6267"/>
    <x v="0"/>
  </r>
  <r>
    <x v="94"/>
    <x v="94"/>
    <s v="(주)위너에코텍"/>
    <d v="2023-12-25T00:00:00"/>
    <s v="20231225-4002-1"/>
    <s v="CASE(OGT-201T)-NEW"/>
    <x v="380"/>
    <x v="0"/>
  </r>
  <r>
    <x v="94"/>
    <x v="94"/>
    <s v="주식회사 파인옵토디바이스"/>
    <d v="2023-12-25T00:00:00"/>
    <s v="20231225-4003-1"/>
    <s v="LED(STW8Q14D/T5)"/>
    <x v="6268"/>
    <x v="0"/>
  </r>
  <r>
    <x v="94"/>
    <x v="94"/>
    <s v="(주)실텍"/>
    <d v="2023-12-25T00:00:00"/>
    <s v="20231225-4011-3"/>
    <s v="STEM(TO-39/4P-4L) 외"/>
    <x v="3619"/>
    <x v="0"/>
  </r>
  <r>
    <x v="94"/>
    <x v="94"/>
    <s v="우명전자산업"/>
    <d v="2023-12-25T00:00:00"/>
    <s v="20231225-4017-5"/>
    <s v="PCB(OPI30KFF-AP) 외"/>
    <x v="6269"/>
    <x v="0"/>
  </r>
  <r>
    <x v="94"/>
    <x v="94"/>
    <s v="(주)RN2테크놀로지"/>
    <d v="2023-12-25T00:00:00"/>
    <s v="20231225-4019-1"/>
    <s v="PCB(OPI16CFF-H/CERAMIC) 외"/>
    <x v="3218"/>
    <x v="0"/>
  </r>
  <r>
    <x v="94"/>
    <x v="94"/>
    <s v="대명금속"/>
    <d v="2023-12-25T00:00:00"/>
    <s v="20231225-4020-1"/>
    <s v="둥근머리볼트(M1*5)MS"/>
    <x v="1888"/>
    <x v="0"/>
  </r>
  <r>
    <x v="94"/>
    <x v="94"/>
    <s v="주식회사 그린텍"/>
    <d v="2023-12-25T00:00:00"/>
    <s v="20231225-4022-1"/>
    <s v="PCB(TRIPLE EM-4P)_A01 외"/>
    <x v="6270"/>
    <x v="0"/>
  </r>
  <r>
    <x v="94"/>
    <x v="94"/>
    <s v="오사테크"/>
    <d v="2023-12-25T00:00:00"/>
    <s v="20231225-4024-1"/>
    <s v="절연시트(9.3*0.9T)"/>
    <x v="3739"/>
    <x v="0"/>
  </r>
  <r>
    <x v="94"/>
    <x v="94"/>
    <s v="(주) 페스앤유"/>
    <d v="2023-12-25T00:00:00"/>
    <s v="20231225-4025-1"/>
    <s v="CONNECTOR(K500026-04) 외"/>
    <x v="6271"/>
    <x v="0"/>
  </r>
  <r>
    <x v="94"/>
    <x v="94"/>
    <s v="동화아이엔디(주)"/>
    <d v="2023-12-25T00:00:00"/>
    <s v="20231225-4027-1"/>
    <s v="CHIP(IR6KS7Z) 외"/>
    <x v="6272"/>
    <x v="0"/>
  </r>
  <r>
    <x v="94"/>
    <x v="94"/>
    <s v="주식회사 케이태우"/>
    <d v="2023-12-25T00:00:00"/>
    <s v="20231225-4029-1"/>
    <s v="CASE(OL55A2-CA/3528 WHITE) 외"/>
    <x v="6273"/>
    <x v="0"/>
  </r>
  <r>
    <x v="94"/>
    <x v="94"/>
    <s v="휴로테크"/>
    <d v="2023-12-25T00:00:00"/>
    <s v="20231225-4032-1"/>
    <s v="IR FILTER(670nm)-0.7t"/>
    <x v="6131"/>
    <x v="0"/>
  </r>
  <r>
    <x v="94"/>
    <x v="94"/>
    <s v="(주)폴리테크"/>
    <d v="2023-12-25T00:00:00"/>
    <s v="20231225-4034-1"/>
    <s v="Epoxy(PT-1288CLT_50cc Silinge)"/>
    <x v="3087"/>
    <x v="0"/>
  </r>
  <r>
    <x v="94"/>
    <x v="94"/>
    <s v="(주)에이지광학"/>
    <d v="2023-12-25T00:00:00"/>
    <s v="20231225-4035-1"/>
    <s v="C Lens1 AR 외"/>
    <x v="6274"/>
    <x v="0"/>
  </r>
  <r>
    <x v="94"/>
    <x v="94"/>
    <s v="한국신광마이크로애렉트로닉스㈜"/>
    <d v="2023-12-25T00:00:00"/>
    <s v="20231225-4037-1"/>
    <s v="STEM(TO-18GMK) 외"/>
    <x v="6275"/>
    <x v="0"/>
  </r>
  <r>
    <x v="94"/>
    <x v="94"/>
    <s v="(주)용비통상"/>
    <d v="2023-12-25T00:00:00"/>
    <s v="20231225-4040-1"/>
    <s v="LOCTITE ABLESTIK(84-1LMISR4K)"/>
    <x v="6276"/>
    <x v="0"/>
  </r>
  <r>
    <x v="94"/>
    <x v="94"/>
    <s v="(주)한국알루미늄"/>
    <d v="2023-12-25T00:00:00"/>
    <s v="20231225-4041-1"/>
    <s v="AL-CASE(OAS-2616)"/>
    <x v="6277"/>
    <x v="0"/>
  </r>
  <r>
    <x v="94"/>
    <x v="94"/>
    <s v="애로우일렉트로닉스유한회사"/>
    <d v="2023-12-25T00:00:00"/>
    <s v="20231225-4042-1"/>
    <s v="CRIMP(1-794607-2) 외"/>
    <x v="6278"/>
    <x v="0"/>
  </r>
  <r>
    <x v="94"/>
    <x v="94"/>
    <s v="럭스피아㈜ 전주지점"/>
    <d v="2023-12-25T00:00:00"/>
    <s v="20231225-4043-3"/>
    <s v="CHIP LED(3528/WHITE/430~580mc)"/>
    <x v="3619"/>
    <x v="0"/>
  </r>
  <r>
    <x v="94"/>
    <x v="94"/>
    <s v="지와이테크(GY TECH)"/>
    <d v="2023-12-25T00:00:00"/>
    <s v="20231225-4047-3"/>
    <s v="METAL PCB(OL44GLF-4CH-RC) 외"/>
    <x v="6279"/>
    <x v="0"/>
  </r>
  <r>
    <x v="94"/>
    <x v="94"/>
    <s v="진흥정밀"/>
    <d v="2023-12-26T00:00:00"/>
    <s v="20231226-4001-1"/>
    <s v="SHAFT(5Φ*15mm-1.4Φ)"/>
    <x v="6280"/>
    <x v="0"/>
  </r>
  <r>
    <x v="94"/>
    <x v="94"/>
    <s v="보인산전"/>
    <d v="2023-12-26T00:00:00"/>
    <s v="20231226-4002-3"/>
    <s v="CABLE(OCU 전원 SWITCH-4P)"/>
    <x v="1976"/>
    <x v="0"/>
  </r>
  <r>
    <x v="94"/>
    <x v="94"/>
    <s v="알엔에스 주식회사"/>
    <d v="2023-12-26T00:00:00"/>
    <s v="20231226-4004-1"/>
    <s v="PCB(OSD-1005-2(M)2)_Rev.3 외"/>
    <x v="4484"/>
    <x v="0"/>
  </r>
  <r>
    <x v="94"/>
    <x v="94"/>
    <s v="대한플러스전자(주)"/>
    <d v="2023-12-26T00:00:00"/>
    <s v="20231226-4006-1"/>
    <s v="FET(APM4953KC)"/>
    <x v="2407"/>
    <x v="0"/>
  </r>
  <r>
    <x v="94"/>
    <x v="94"/>
    <s v="씬시어전자"/>
    <d v="2023-12-26T00:00:00"/>
    <s v="20231226-4010-3"/>
    <s v="CHIP-C(CL05C010BB5NNNC) 외"/>
    <x v="6281"/>
    <x v="0"/>
  </r>
  <r>
    <x v="94"/>
    <x v="94"/>
    <s v="(주)정도파워텍"/>
    <d v="2023-12-26T00:00:00"/>
    <s v="20231226-4011-1"/>
    <s v="SMPS(JD009/150W형)"/>
    <x v="6023"/>
    <x v="0"/>
  </r>
  <r>
    <x v="94"/>
    <x v="94"/>
    <s v="에이엘케이(ALK INC)"/>
    <d v="2023-12-26T00:00:00"/>
    <s v="20231226-4012-1"/>
    <s v="CHIP(AOC-109YGSA) 외"/>
    <x v="6282"/>
    <x v="0"/>
  </r>
  <r>
    <x v="94"/>
    <x v="94"/>
    <s v="건웅기계주식회사"/>
    <d v="2023-12-27T00:00:00"/>
    <s v="20231227-4001-3"/>
    <s v="세이프티슈암(단문형/Right) 외"/>
    <x v="6283"/>
    <x v="0"/>
  </r>
  <r>
    <x v="94"/>
    <x v="94"/>
    <s v="하이솔이엠 주식회사"/>
    <d v="2023-12-27T00:00:00"/>
    <s v="20231227-4002-1"/>
    <s v="CMC(210H-O11L-4027C) 외"/>
    <x v="6284"/>
    <x v="0"/>
  </r>
  <r>
    <x v="95"/>
    <x v="95"/>
    <m/>
    <d v="2023-03-24T00:00:00"/>
    <s v="20230324-7003-2"/>
    <s v="제23기 잉여금 처분"/>
    <x v="1"/>
    <x v="4135"/>
  </r>
  <r>
    <x v="96"/>
    <x v="96"/>
    <s v="롯데렌탈(주)"/>
    <d v="2023-01-20T00:00:00"/>
    <s v="20230120-7008-18"/>
    <s v="차량렌탈(145허7991,155하8506,160하9089,172호7801,7802)"/>
    <x v="6285"/>
    <x v="0"/>
  </r>
  <r>
    <x v="96"/>
    <x v="96"/>
    <s v="롯데렌탈(주)"/>
    <d v="2023-02-20T00:00:00"/>
    <s v="20230220-7001-17"/>
    <s v="차량렌탈(145허7991,155하8506,160하9089,172호7801,7802)"/>
    <x v="6286"/>
    <x v="0"/>
  </r>
  <r>
    <x v="96"/>
    <x v="96"/>
    <s v="롯데렌탈(주)"/>
    <d v="2023-03-20T00:00:00"/>
    <s v="20230320-7022-17"/>
    <s v="차량렌탈(145허7991,155하8506,160하9089,172호7801,7802)"/>
    <x v="6287"/>
    <x v="0"/>
  </r>
  <r>
    <x v="96"/>
    <x v="96"/>
    <s v="관리부"/>
    <d v="2023-03-31T00:00:00"/>
    <s v="20230331-7043-1"/>
    <s v="전환사채 관련 이자비용 계상"/>
    <x v="6288"/>
    <x v="0"/>
  </r>
  <r>
    <x v="96"/>
    <x v="96"/>
    <s v="롯데렌탈(주)"/>
    <d v="2023-04-20T00:00:00"/>
    <s v="20230420-7005-17"/>
    <s v="차량렌탈(145허7991,155하8506,160하9089,172호7801,7802)"/>
    <x v="6289"/>
    <x v="0"/>
  </r>
  <r>
    <x v="96"/>
    <x v="96"/>
    <s v="롯데렌탈(주)"/>
    <d v="2023-05-20T00:00:00"/>
    <s v="20230520-7001-17"/>
    <s v="차량렌탈(145허7991,155하8506,160하9089,172호7801,7802)"/>
    <x v="6290"/>
    <x v="0"/>
  </r>
  <r>
    <x v="96"/>
    <x v="96"/>
    <s v="(재)전북테크노파크"/>
    <d v="2023-05-31T00:00:00"/>
    <s v="20230531-7005-3"/>
    <s v="토지임차료(1차)"/>
    <x v="6291"/>
    <x v="0"/>
  </r>
  <r>
    <x v="96"/>
    <x v="96"/>
    <s v="롯데렌탈(주)"/>
    <d v="2023-06-20T00:00:00"/>
    <s v="20230620-7001-17"/>
    <s v="차량렌탈(145허7991,155하8506,160하9089,172호7801,7802)"/>
    <x v="6292"/>
    <x v="0"/>
  </r>
  <r>
    <x v="96"/>
    <x v="96"/>
    <s v="관리부"/>
    <d v="2023-06-30T00:00:00"/>
    <s v="20230630-7014-1"/>
    <s v="전환사채 관련 이자비용 계상"/>
    <x v="6293"/>
    <x v="0"/>
  </r>
  <r>
    <x v="96"/>
    <x v="96"/>
    <s v="관리부"/>
    <d v="2023-07-01T00:00:00"/>
    <s v="20230701-7009-4"/>
    <s v="토지 리스회계 재계산"/>
    <x v="6294"/>
    <x v="0"/>
  </r>
  <r>
    <x v="96"/>
    <x v="96"/>
    <s v="롯데렌탈(주)"/>
    <d v="2023-07-01T00:00:00"/>
    <s v="20230701-7013-8"/>
    <s v="차량렌탈(172호7801,7802,7803) 재계산"/>
    <x v="6295"/>
    <x v="0"/>
  </r>
  <r>
    <x v="96"/>
    <x v="96"/>
    <s v="롯데렌탈(주)"/>
    <d v="2023-07-20T00:00:00"/>
    <s v="20230720-7006-17"/>
    <s v="차량렌탈(145허7991,155하8506,160하9089,172호7801,7802)"/>
    <x v="6296"/>
    <x v="0"/>
  </r>
  <r>
    <x v="96"/>
    <x v="96"/>
    <s v="롯데렌탈(주)"/>
    <d v="2023-08-20T00:00:00"/>
    <s v="20230820-7001-17"/>
    <s v="차량렌탈(145허7991,155하8506,160하9089,172호7801,7802)"/>
    <x v="6297"/>
    <x v="0"/>
  </r>
  <r>
    <x v="96"/>
    <x v="96"/>
    <s v="롯데렌탈(주)"/>
    <d v="2023-09-20T00:00:00"/>
    <s v="20230920-7017-17"/>
    <s v="차량렌탈(145허7991,155하8506,160하9089,172호7801,7802)"/>
    <x v="6298"/>
    <x v="0"/>
  </r>
  <r>
    <x v="96"/>
    <x v="96"/>
    <s v="관리부"/>
    <d v="2023-09-30T00:00:00"/>
    <s v="20230930-7013-1"/>
    <s v="전환사채 관련 이자비용 계상"/>
    <x v="6299"/>
    <x v="0"/>
  </r>
  <r>
    <x v="96"/>
    <x v="96"/>
    <s v="롯데렌탈(주)"/>
    <d v="2023-10-20T00:00:00"/>
    <s v="20231020-7001-17"/>
    <s v="차량렌탈(145허7991,155하8506,160하9089,172호7801,7802)"/>
    <x v="6300"/>
    <x v="0"/>
  </r>
  <r>
    <x v="96"/>
    <x v="96"/>
    <s v="롯데렌탈(주)"/>
    <d v="2023-11-20T00:00:00"/>
    <s v="20231120-7014-17"/>
    <s v="차량렌탈(145허7991,155하8506,160하9089,172호7801,7802)"/>
    <x v="6301"/>
    <x v="0"/>
  </r>
  <r>
    <x v="96"/>
    <x v="96"/>
    <s v="롯데렌탈(주)"/>
    <d v="2023-12-20T00:00:00"/>
    <s v="20231220-7006-17"/>
    <s v="차량렌탈(145허7991,155하8506,160하9089,172호7801,7802)"/>
    <x v="6302"/>
    <x v="0"/>
  </r>
  <r>
    <x v="96"/>
    <x v="96"/>
    <s v="관리부"/>
    <d v="2023-12-31T00:00:00"/>
    <s v="20231231-7001-1"/>
    <s v="전환사채 관련 이자비용 계상"/>
    <x v="6303"/>
    <x v="0"/>
  </r>
  <r>
    <x v="96"/>
    <x v="96"/>
    <s v="(재)전북테크노파크"/>
    <d v="2023-12-31T00:00:00"/>
    <s v="20231231-7022-3"/>
    <s v="토지임차료(2차)"/>
    <x v="6304"/>
    <x v="0"/>
  </r>
  <r>
    <x v="97"/>
    <x v="97"/>
    <s v="우체국"/>
    <d v="2023-01-01T00:00:00"/>
    <s v="20230101-7002-2"/>
    <s v="이자"/>
    <x v="1"/>
    <x v="4136"/>
  </r>
  <r>
    <x v="97"/>
    <x v="97"/>
    <s v="미래에셋증권 주식회사"/>
    <d v="2023-01-01T00:00:00"/>
    <s v="20230101-7006-2"/>
    <s v="(수정분개)이자"/>
    <x v="1"/>
    <x v="4137"/>
  </r>
  <r>
    <x v="97"/>
    <x v="97"/>
    <s v="삼성증권 익산"/>
    <d v="2023-01-09T00:00:00"/>
    <s v="20230109-7016-4"/>
    <s v="이자"/>
    <x v="1"/>
    <x v="4138"/>
  </r>
  <r>
    <x v="97"/>
    <x v="97"/>
    <s v="미래에셋증권 주식회사"/>
    <d v="2023-01-11T00:00:00"/>
    <s v="20230111-7002-4"/>
    <s v="이자"/>
    <x v="1"/>
    <x v="4139"/>
  </r>
  <r>
    <x v="97"/>
    <x v="97"/>
    <s v="미래에셋증권 주식회사"/>
    <d v="2023-01-13T00:00:00"/>
    <s v="20230113-7008-5"/>
    <s v="이자"/>
    <x v="1"/>
    <x v="4140"/>
  </r>
  <r>
    <x v="97"/>
    <x v="97"/>
    <s v="신한금융투자주식회사"/>
    <d v="2023-01-16T00:00:00"/>
    <s v="20230116-7019-4"/>
    <s v="이자"/>
    <x v="1"/>
    <x v="4141"/>
  </r>
  <r>
    <x v="97"/>
    <x v="97"/>
    <s v="미래에셋증권 주식회사"/>
    <d v="2023-01-16T00:00:00"/>
    <s v="20230116-7028-4"/>
    <s v="이자"/>
    <x v="1"/>
    <x v="4142"/>
  </r>
  <r>
    <x v="97"/>
    <x v="97"/>
    <s v="전북은행 익산"/>
    <d v="2023-01-20T00:00:00"/>
    <s v="20230120-7010-6"/>
    <s v="정기예금 만기시 이자"/>
    <x v="1"/>
    <x v="4143"/>
  </r>
  <r>
    <x v="97"/>
    <x v="97"/>
    <s v="한국투자증권(주)"/>
    <d v="2023-01-25T00:00:00"/>
    <s v="20230125-7031-5"/>
    <s v="이자"/>
    <x v="1"/>
    <x v="4144"/>
  </r>
  <r>
    <x v="97"/>
    <x v="97"/>
    <s v="미래에셋증권 주식회사"/>
    <d v="2023-01-31T00:00:00"/>
    <s v="20230131-7030-4"/>
    <s v="이자"/>
    <x v="1"/>
    <x v="4145"/>
  </r>
  <r>
    <x v="97"/>
    <x v="97"/>
    <s v="신한금융투자주식회사"/>
    <d v="2023-02-13T00:00:00"/>
    <s v="20230213-7017-4"/>
    <s v="이자"/>
    <x v="1"/>
    <x v="4146"/>
  </r>
  <r>
    <x v="97"/>
    <x v="97"/>
    <s v="미래에셋증권 주식회사"/>
    <d v="2023-02-20T00:00:00"/>
    <s v="20230220-7010-5"/>
    <s v="파인엠텍 제7회 무보증 사모 전환사채 이체시 이자"/>
    <x v="1"/>
    <x v="4147"/>
  </r>
  <r>
    <x v="97"/>
    <x v="97"/>
    <s v="농협"/>
    <d v="2023-02-21T00:00:00"/>
    <s v="20230221-7003-7"/>
    <s v="정기예금 만기시 이자"/>
    <x v="1"/>
    <x v="4148"/>
  </r>
  <r>
    <x v="97"/>
    <x v="97"/>
    <s v="미래에셋증권 주식회사"/>
    <d v="2023-02-28T00:00:00"/>
    <s v="20230228-7039-4"/>
    <s v="이자"/>
    <x v="1"/>
    <x v="4149"/>
  </r>
  <r>
    <x v="97"/>
    <x v="97"/>
    <s v="티에스 트리&amp;스타 1호 투자조합"/>
    <d v="2023-03-06T00:00:00"/>
    <s v="20230306-7010-5"/>
    <s v="티에스 트리&amp;스타 1호 투자조합 출자금 회수시 이자"/>
    <x v="1"/>
    <x v="4150"/>
  </r>
  <r>
    <x v="97"/>
    <x v="97"/>
    <s v="신한금융투자주식회사"/>
    <d v="2023-03-13T00:00:00"/>
    <s v="20230313-7017-4"/>
    <s v="이자"/>
    <x v="1"/>
    <x v="4151"/>
  </r>
  <r>
    <x v="97"/>
    <x v="97"/>
    <s v="제일은행 익산"/>
    <d v="2023-03-13T00:00:00"/>
    <s v="20230313-7024-2"/>
    <s v="이자"/>
    <x v="1"/>
    <x v="4152"/>
  </r>
  <r>
    <x v="97"/>
    <x v="97"/>
    <s v="KEB하나은행"/>
    <d v="2023-03-18T00:00:00"/>
    <s v="20230318-7001-7"/>
    <s v="이자"/>
    <x v="1"/>
    <x v="4153"/>
  </r>
  <r>
    <x v="97"/>
    <x v="97"/>
    <s v="KEB하나은행"/>
    <d v="2023-03-18T00:00:00"/>
    <s v="20230318-7002-4"/>
    <s v="이자-핵심소재원천기술개발사업"/>
    <x v="1"/>
    <x v="4154"/>
  </r>
  <r>
    <x v="97"/>
    <x v="97"/>
    <s v="KEB하나은행"/>
    <d v="2023-03-18T00:00:00"/>
    <s v="20230318-7003-2"/>
    <s v="이자-상용차산업 혁신성장"/>
    <x v="1"/>
    <x v="4155"/>
  </r>
  <r>
    <x v="97"/>
    <x v="97"/>
    <s v="KEB하나은행"/>
    <d v="2023-03-18T00:00:00"/>
    <s v="20230318-7004-2"/>
    <s v="이자-이전기술사업화"/>
    <x v="1"/>
    <x v="4156"/>
  </r>
  <r>
    <x v="97"/>
    <x v="97"/>
    <s v="KEB하나은행"/>
    <d v="2023-03-18T00:00:00"/>
    <s v="20230318-7005-2"/>
    <s v="이자-로봇활용 제조혁신 지원사업"/>
    <x v="1"/>
    <x v="4157"/>
  </r>
  <r>
    <x v="97"/>
    <x v="97"/>
    <s v="KEB하나은행"/>
    <d v="2023-03-18T00:00:00"/>
    <s v="20230318-7006-2"/>
    <s v="이자-융합연구단지산업"/>
    <x v="1"/>
    <x v="4158"/>
  </r>
  <r>
    <x v="97"/>
    <x v="97"/>
    <s v="신한은행 익산"/>
    <d v="2023-03-18T00:00:00"/>
    <s v="20230318-7007-7"/>
    <s v="이자"/>
    <x v="1"/>
    <x v="4159"/>
  </r>
  <r>
    <x v="97"/>
    <x v="97"/>
    <s v="우리은행 익산"/>
    <d v="2023-03-18T00:00:00"/>
    <s v="20230318-7008-3"/>
    <s v="이자"/>
    <x v="1"/>
    <x v="4160"/>
  </r>
  <r>
    <x v="97"/>
    <x v="97"/>
    <s v="기업은행"/>
    <d v="2023-03-19T00:00:00"/>
    <s v="20230319-7001-2"/>
    <s v="이자-핵심소재원천기술개발사업"/>
    <x v="1"/>
    <x v="4161"/>
  </r>
  <r>
    <x v="97"/>
    <x v="97"/>
    <s v="기업은행"/>
    <d v="2023-03-19T00:00:00"/>
    <s v="20230319-7002-2"/>
    <s v="이자-상용차산업 혁신성장"/>
    <x v="1"/>
    <x v="4162"/>
  </r>
  <r>
    <x v="97"/>
    <x v="97"/>
    <s v="전북은행 익산"/>
    <d v="2023-03-25T00:00:00"/>
    <s v="20230325-7002-4"/>
    <s v="이자"/>
    <x v="1"/>
    <x v="4163"/>
  </r>
  <r>
    <x v="97"/>
    <x v="97"/>
    <s v="미래에셋증권 주식회사"/>
    <d v="2023-03-31T00:00:00"/>
    <s v="20230331-7027-4"/>
    <s v="이자"/>
    <x v="1"/>
    <x v="4164"/>
  </r>
  <r>
    <x v="97"/>
    <x v="97"/>
    <s v="미래에셋증권 주식회사"/>
    <d v="2023-03-31T00:00:00"/>
    <s v="20230331-7038-4"/>
    <s v="자사주 신탁 이자"/>
    <x v="1"/>
    <x v="4165"/>
  </r>
  <r>
    <x v="97"/>
    <x v="97"/>
    <s v="미래에셋증권 주식회사"/>
    <d v="2023-03-31T00:00:00"/>
    <s v="20230331-7038-5"/>
    <s v="자사주 신탁 이자"/>
    <x v="1"/>
    <x v="4166"/>
  </r>
  <r>
    <x v="97"/>
    <x v="97"/>
    <s v="관리부"/>
    <d v="2023-03-31T00:00:00"/>
    <s v="20230331-7061-2"/>
    <s v="1분기 이자수익 계상"/>
    <x v="1"/>
    <x v="4167"/>
  </r>
  <r>
    <x v="97"/>
    <x v="97"/>
    <s v="신한금융투자주식회사"/>
    <d v="2023-03-31T00:00:00"/>
    <s v="20230331-7062-2"/>
    <s v="이자"/>
    <x v="1"/>
    <x v="4168"/>
  </r>
  <r>
    <x v="97"/>
    <x v="97"/>
    <s v="KB증권"/>
    <d v="2023-03-31T00:00:00"/>
    <s v="20230331-7062-4"/>
    <s v="이자"/>
    <x v="1"/>
    <x v="4169"/>
  </r>
  <r>
    <x v="97"/>
    <x v="97"/>
    <s v="KB증권"/>
    <d v="2023-03-31T00:00:00"/>
    <s v="20230331-7062-5"/>
    <s v="이자"/>
    <x v="1"/>
    <x v="4170"/>
  </r>
  <r>
    <x v="97"/>
    <x v="97"/>
    <s v="미래에셋증권 주식회사"/>
    <d v="2023-03-31T00:00:00"/>
    <s v="20230331-7062-7"/>
    <s v="이자"/>
    <x v="1"/>
    <x v="4171"/>
  </r>
  <r>
    <x v="97"/>
    <x v="97"/>
    <s v="미래에셋증권 주식회사"/>
    <d v="2023-04-03T00:00:00"/>
    <s v="20230403-7017-4"/>
    <s v="이자"/>
    <x v="1"/>
    <x v="4172"/>
  </r>
  <r>
    <x v="97"/>
    <x v="97"/>
    <s v="미래에셋증권 주식회사"/>
    <d v="2023-04-05T00:00:00"/>
    <s v="20230405-7003-4"/>
    <s v="자사주 취득시 이자"/>
    <x v="1"/>
    <x v="4173"/>
  </r>
  <r>
    <x v="97"/>
    <x v="97"/>
    <s v="미래에셋증권 주식회사"/>
    <d v="2023-04-07T00:00:00"/>
    <s v="20230407-7003-7"/>
    <s v="이자"/>
    <x v="1"/>
    <x v="4174"/>
  </r>
  <r>
    <x v="97"/>
    <x v="97"/>
    <s v="신한금융투자주식회사"/>
    <d v="2023-04-10T00:00:00"/>
    <s v="20230410-7018-4"/>
    <s v="이자"/>
    <x v="1"/>
    <x v="4175"/>
  </r>
  <r>
    <x v="97"/>
    <x v="97"/>
    <s v="미래에셋증권 주식회사"/>
    <d v="2023-04-11T00:00:00"/>
    <s v="20230411-7001-4"/>
    <s v="이자"/>
    <x v="1"/>
    <x v="4139"/>
  </r>
  <r>
    <x v="97"/>
    <x v="97"/>
    <s v="티에스 트리&amp;스타 1호 투자조합"/>
    <d v="2023-04-17T00:00:00"/>
    <s v="20230417-7023-5"/>
    <s v="티에스 트리&amp;스타 1호 투자조합 출자금 회수시 이자"/>
    <x v="1"/>
    <x v="4176"/>
  </r>
  <r>
    <x v="97"/>
    <x v="97"/>
    <s v="미래에셋증권 주식회사"/>
    <d v="2023-04-28T00:00:00"/>
    <s v="20230428-7007-4"/>
    <s v="이자"/>
    <x v="1"/>
    <x v="4177"/>
  </r>
  <r>
    <x v="97"/>
    <x v="97"/>
    <s v="신한금융투자주식회사"/>
    <d v="2023-05-08T00:00:00"/>
    <s v="20230508-7011-4"/>
    <s v="이자"/>
    <x v="1"/>
    <x v="4178"/>
  </r>
  <r>
    <x v="97"/>
    <x v="97"/>
    <s v="미래에셋증권 주식회사"/>
    <d v="2023-05-31T00:00:00"/>
    <s v="20230531-7012-4"/>
    <s v="이자"/>
    <x v="1"/>
    <x v="4179"/>
  </r>
  <r>
    <x v="97"/>
    <x v="97"/>
    <s v="신한금융투자주식회사"/>
    <d v="2023-06-02T00:00:00"/>
    <s v="20230602-7002-4"/>
    <s v="이자"/>
    <x v="1"/>
    <x v="4180"/>
  </r>
  <r>
    <x v="97"/>
    <x v="97"/>
    <s v="미래에셋증권 주식회사"/>
    <d v="2023-06-07T00:00:00"/>
    <s v="20230607-7002-4"/>
    <s v="이자"/>
    <x v="1"/>
    <x v="4181"/>
  </r>
  <r>
    <x v="97"/>
    <x v="97"/>
    <s v="신한금융투자주식회사"/>
    <d v="2023-06-09T00:00:00"/>
    <s v="20230609-7003-4"/>
    <s v="이자"/>
    <x v="1"/>
    <x v="4182"/>
  </r>
  <r>
    <x v="97"/>
    <x v="97"/>
    <s v="기업은행"/>
    <d v="2023-06-11T00:00:00"/>
    <s v="20230611-7001-4"/>
    <s v="이자"/>
    <x v="1"/>
    <x v="4183"/>
  </r>
  <r>
    <x v="97"/>
    <x v="97"/>
    <s v="제일은행 익산"/>
    <d v="2023-06-12T00:00:00"/>
    <s v="20230612-7005-2"/>
    <s v="이자"/>
    <x v="1"/>
    <x v="4152"/>
  </r>
  <r>
    <x v="97"/>
    <x v="97"/>
    <s v="신한은행 익산"/>
    <d v="2023-06-17T00:00:00"/>
    <s v="20230617-7002-11"/>
    <s v="이자"/>
    <x v="1"/>
    <x v="4184"/>
  </r>
  <r>
    <x v="97"/>
    <x v="97"/>
    <s v="KEB하나은행"/>
    <d v="2023-06-17T00:00:00"/>
    <s v="20230617-7003-7"/>
    <s v="이자"/>
    <x v="1"/>
    <x v="4185"/>
  </r>
  <r>
    <x v="97"/>
    <x v="97"/>
    <s v="우리은행 익산"/>
    <d v="2023-06-17T00:00:00"/>
    <s v="20230617-7004-3"/>
    <s v="이자"/>
    <x v="1"/>
    <x v="4186"/>
  </r>
  <r>
    <x v="97"/>
    <x v="97"/>
    <s v="KEB하나은행"/>
    <d v="2023-06-17T00:00:00"/>
    <s v="20230617-7005-4"/>
    <s v="이자-핵심소재원천기술개발사업"/>
    <x v="1"/>
    <x v="4187"/>
  </r>
  <r>
    <x v="97"/>
    <x v="97"/>
    <s v="KEB하나은행"/>
    <d v="2023-06-17T00:00:00"/>
    <s v="20230617-7006-2"/>
    <s v="이자-상용차산업 혁신성장"/>
    <x v="1"/>
    <x v="4188"/>
  </r>
  <r>
    <x v="97"/>
    <x v="97"/>
    <s v="KEB하나은행"/>
    <d v="2023-06-17T00:00:00"/>
    <s v="20230617-7007-2"/>
    <s v="이자-지역특화산업육성"/>
    <x v="1"/>
    <x v="1335"/>
  </r>
  <r>
    <x v="97"/>
    <x v="97"/>
    <s v="KEB하나은행"/>
    <d v="2023-06-17T00:00:00"/>
    <s v="20230617-7008-2"/>
    <s v="이자-융합연구단지산업"/>
    <x v="1"/>
    <x v="4158"/>
  </r>
  <r>
    <x v="97"/>
    <x v="97"/>
    <s v="기업은행"/>
    <d v="2023-06-18T00:00:00"/>
    <s v="20230618-7002-2"/>
    <s v="이자-구매조건부(신제품 개발사업)"/>
    <x v="1"/>
    <x v="4189"/>
  </r>
  <r>
    <x v="97"/>
    <x v="97"/>
    <s v="기업은행"/>
    <d v="2023-06-18T00:00:00"/>
    <s v="20230618-7003-2"/>
    <s v="이자-상용차산업 혁신성장"/>
    <x v="1"/>
    <x v="4190"/>
  </r>
  <r>
    <x v="97"/>
    <x v="97"/>
    <s v="기업은행"/>
    <d v="2023-06-18T00:00:00"/>
    <s v="20230618-7004-2"/>
    <s v="이자-핵심소재원천기술개발사업"/>
    <x v="1"/>
    <x v="4191"/>
  </r>
  <r>
    <x v="97"/>
    <x v="97"/>
    <s v="기업은행"/>
    <d v="2023-06-18T00:00:00"/>
    <s v="20230618-7005-2"/>
    <s v="이자-지역특화산업육성"/>
    <x v="1"/>
    <x v="4192"/>
  </r>
  <r>
    <x v="97"/>
    <x v="97"/>
    <s v="전북은행 익산"/>
    <d v="2023-06-24T00:00:00"/>
    <s v="20230624-7001-9"/>
    <s v="이자"/>
    <x v="1"/>
    <x v="4193"/>
  </r>
  <r>
    <x v="97"/>
    <x v="97"/>
    <s v="우체국"/>
    <d v="2023-06-25T00:00:00"/>
    <s v="20230625-7002-2"/>
    <s v="이자"/>
    <x v="1"/>
    <x v="4194"/>
  </r>
  <r>
    <x v="97"/>
    <x v="97"/>
    <s v="어스틴투자자문주식회사"/>
    <d v="2023-06-28T00:00:00"/>
    <s v="20230628-7001-5"/>
    <s v="대여금 회수시 이자"/>
    <x v="1"/>
    <x v="4195"/>
  </r>
  <r>
    <x v="97"/>
    <x v="97"/>
    <s v="삼성증권 익산"/>
    <d v="2023-06-30T00:00:00"/>
    <s v="20230630-7001-4"/>
    <s v="이자"/>
    <x v="1"/>
    <x v="4196"/>
  </r>
  <r>
    <x v="97"/>
    <x v="97"/>
    <s v="신한금융투자주식회사"/>
    <d v="2023-06-30T00:00:00"/>
    <s v="20230630-7017-4"/>
    <s v="이자"/>
    <x v="1"/>
    <x v="4197"/>
  </r>
  <r>
    <x v="97"/>
    <x v="97"/>
    <s v="미래에셋증권 주식회사"/>
    <d v="2023-06-30T00:00:00"/>
    <s v="20230630-7018-4"/>
    <s v="이자"/>
    <x v="1"/>
    <x v="4198"/>
  </r>
  <r>
    <x v="97"/>
    <x v="97"/>
    <s v="박병근"/>
    <d v="2023-06-30T00:00:00"/>
    <s v="20230630-7042-6"/>
    <s v="대여금 이자 회수"/>
    <x v="1"/>
    <x v="4199"/>
  </r>
  <r>
    <x v="97"/>
    <x v="97"/>
    <s v="KB증권"/>
    <d v="2023-06-30T00:00:00"/>
    <s v="20230630-7047-2"/>
    <s v="이자"/>
    <x v="1"/>
    <x v="4200"/>
  </r>
  <r>
    <x v="97"/>
    <x v="97"/>
    <s v="관리부"/>
    <d v="2023-06-30T00:00:00"/>
    <s v="20230630-7068-2"/>
    <s v="2분기 이자수익 계상"/>
    <x v="1"/>
    <x v="4201"/>
  </r>
  <r>
    <x v="97"/>
    <x v="97"/>
    <s v="신한금융투자주식회사"/>
    <d v="2023-06-30T00:00:00"/>
    <s v="20230630-7071-2"/>
    <s v="이자"/>
    <x v="1"/>
    <x v="4202"/>
  </r>
  <r>
    <x v="97"/>
    <x v="97"/>
    <s v="미래에셋증권 주식회사"/>
    <d v="2023-06-30T00:00:00"/>
    <s v="20230630-7071-4"/>
    <s v="이자"/>
    <x v="1"/>
    <x v="4203"/>
  </r>
  <r>
    <x v="97"/>
    <x v="97"/>
    <s v="미래에셋증권 주식회사"/>
    <d v="2023-07-07T00:00:00"/>
    <s v="20230707-7002-4"/>
    <s v="이자"/>
    <x v="1"/>
    <x v="4204"/>
  </r>
  <r>
    <x v="97"/>
    <x v="97"/>
    <s v="삼성증권 익산"/>
    <d v="2023-07-10T00:00:00"/>
    <s v="20230710-7022-4"/>
    <s v="이자"/>
    <x v="1"/>
    <x v="4205"/>
  </r>
  <r>
    <x v="97"/>
    <x v="97"/>
    <s v="미래에셋증권 주식회사"/>
    <d v="2023-07-11T00:00:00"/>
    <s v="20230711-7002-6"/>
    <s v="이자"/>
    <x v="1"/>
    <x v="4139"/>
  </r>
  <r>
    <x v="97"/>
    <x v="97"/>
    <s v="신한은행 익산"/>
    <d v="2023-07-25T00:00:00"/>
    <s v="20230725-7020-6"/>
    <s v="정기예금 만기시 이자"/>
    <x v="1"/>
    <x v="4206"/>
  </r>
  <r>
    <x v="97"/>
    <x v="97"/>
    <s v="신한금융투자주식회사"/>
    <d v="2023-07-26T00:00:00"/>
    <s v="20230726-7001-4"/>
    <s v="이자"/>
    <x v="1"/>
    <x v="4207"/>
  </r>
  <r>
    <x v="97"/>
    <x v="97"/>
    <s v="기업은행"/>
    <d v="2023-07-28T00:00:00"/>
    <s v="20230728-7001-6"/>
    <s v="정기예금 만기시 이자"/>
    <x v="1"/>
    <x v="4208"/>
  </r>
  <r>
    <x v="97"/>
    <x v="97"/>
    <s v="미래에셋증권 주식회사"/>
    <d v="2023-07-31T00:00:00"/>
    <s v="20230731-7006-4"/>
    <s v="이자"/>
    <x v="1"/>
    <x v="4209"/>
  </r>
  <r>
    <x v="97"/>
    <x v="97"/>
    <s v="전북은행 익산"/>
    <d v="2023-08-07T00:00:00"/>
    <s v="20230807-7015-6"/>
    <s v="외화정기예금 만기시 이자"/>
    <x v="1"/>
    <x v="4210"/>
  </r>
  <r>
    <x v="97"/>
    <x v="97"/>
    <s v="전북은행 익산"/>
    <d v="2023-08-09T00:00:00"/>
    <s v="20230809-7003-6"/>
    <s v="정기예금 만기시 이자"/>
    <x v="1"/>
    <x v="4211"/>
  </r>
  <r>
    <x v="97"/>
    <x v="97"/>
    <s v="전북은행 안골"/>
    <d v="2023-08-18T00:00:00"/>
    <s v="20230818-7003-6"/>
    <s v="정기예금 만기시 이자"/>
    <x v="1"/>
    <x v="4212"/>
  </r>
  <r>
    <x v="97"/>
    <x v="97"/>
    <s v="신한금융투자주식회사"/>
    <d v="2023-08-23T00:00:00"/>
    <s v="20230823-7009-4"/>
    <s v="이자"/>
    <x v="1"/>
    <x v="4213"/>
  </r>
  <r>
    <x v="97"/>
    <x v="97"/>
    <s v="미래에셋증권 주식회사"/>
    <d v="2023-08-31T00:00:00"/>
    <s v="20230831-7016-4"/>
    <s v="이자"/>
    <x v="1"/>
    <x v="4214"/>
  </r>
  <r>
    <x v="97"/>
    <x v="97"/>
    <s v="제일은행 익산"/>
    <d v="2023-09-11T00:00:00"/>
    <s v="20230911-7021-2"/>
    <s v="이자"/>
    <x v="1"/>
    <x v="4215"/>
  </r>
  <r>
    <x v="97"/>
    <x v="97"/>
    <s v="신한은행 익산"/>
    <d v="2023-09-16T00:00:00"/>
    <s v="20230916-7003-7"/>
    <s v="이자"/>
    <x v="1"/>
    <x v="4216"/>
  </r>
  <r>
    <x v="97"/>
    <x v="97"/>
    <s v="KEB하나은행"/>
    <d v="2023-09-16T00:00:00"/>
    <s v="20230916-7004-7"/>
    <s v="이자"/>
    <x v="1"/>
    <x v="4217"/>
  </r>
  <r>
    <x v="97"/>
    <x v="97"/>
    <s v="우리은행 익산"/>
    <d v="2023-09-16T00:00:00"/>
    <s v="20230916-7005-5"/>
    <s v="이자"/>
    <x v="1"/>
    <x v="4218"/>
  </r>
  <r>
    <x v="97"/>
    <x v="97"/>
    <s v="KEB하나은행"/>
    <d v="2023-09-16T00:00:00"/>
    <s v="20230916-7006-4"/>
    <s v="이자-핵심소재원천기술개발사업"/>
    <x v="1"/>
    <x v="4219"/>
  </r>
  <r>
    <x v="97"/>
    <x v="97"/>
    <s v="KEB하나은행"/>
    <d v="2023-09-16T00:00:00"/>
    <s v="20230916-7007-2"/>
    <s v="이자-상용차산업 혁신성장"/>
    <x v="1"/>
    <x v="4220"/>
  </r>
  <r>
    <x v="97"/>
    <x v="97"/>
    <s v="KEB하나은행"/>
    <d v="2023-09-16T00:00:00"/>
    <s v="20230916-7008-2"/>
    <s v="이자-융합연구단지산업"/>
    <x v="1"/>
    <x v="4158"/>
  </r>
  <r>
    <x v="97"/>
    <x v="97"/>
    <s v="기업은행"/>
    <d v="2023-09-17T00:00:00"/>
    <s v="20230917-7002-4"/>
    <s v="이자-구매조건부(신제품 개발사업)"/>
    <x v="1"/>
    <x v="4221"/>
  </r>
  <r>
    <x v="97"/>
    <x v="97"/>
    <s v="기업은행"/>
    <d v="2023-09-17T00:00:00"/>
    <s v="20230917-7002-5"/>
    <s v="이자-구매조건부(신제품 개발사업)"/>
    <x v="1"/>
    <x v="4222"/>
  </r>
  <r>
    <x v="97"/>
    <x v="97"/>
    <s v="기업은행"/>
    <d v="2023-09-17T00:00:00"/>
    <s v="20230917-7003-4"/>
    <s v="이자-핵심소재원천기술개발사업"/>
    <x v="1"/>
    <x v="4223"/>
  </r>
  <r>
    <x v="97"/>
    <x v="97"/>
    <s v="기업은행"/>
    <d v="2023-09-17T00:00:00"/>
    <s v="20230917-7004-2"/>
    <s v="이자-상용차산업 혁신성장"/>
    <x v="1"/>
    <x v="4224"/>
  </r>
  <r>
    <x v="97"/>
    <x v="97"/>
    <s v="기업은행"/>
    <d v="2023-09-17T00:00:00"/>
    <s v="20230917-7005-4"/>
    <s v="이자-민군기술이전사업"/>
    <x v="1"/>
    <x v="4225"/>
  </r>
  <r>
    <x v="97"/>
    <x v="97"/>
    <s v="기업은행"/>
    <d v="2023-09-17T00:00:00"/>
    <s v="20230917-7006-4"/>
    <s v="이자-지역특화산업육성"/>
    <x v="1"/>
    <x v="427"/>
  </r>
  <r>
    <x v="97"/>
    <x v="97"/>
    <s v="신한금융투자주식회사"/>
    <d v="2023-09-20T00:00:00"/>
    <s v="20230920-7010-4"/>
    <s v="이자"/>
    <x v="1"/>
    <x v="4226"/>
  </r>
  <r>
    <x v="97"/>
    <x v="97"/>
    <s v="전북은행 익산"/>
    <d v="2023-09-23T00:00:00"/>
    <s v="20230923-7004-4"/>
    <s v="이자"/>
    <x v="1"/>
    <x v="4227"/>
  </r>
  <r>
    <x v="97"/>
    <x v="97"/>
    <s v="미래에셋증권 주식회사"/>
    <d v="2023-09-27T00:00:00"/>
    <s v="20230927-7017-4"/>
    <s v="이자"/>
    <x v="1"/>
    <x v="4228"/>
  </r>
  <r>
    <x v="97"/>
    <x v="97"/>
    <s v="관리부"/>
    <d v="2023-09-30T00:00:00"/>
    <s v="20230930-7025-2"/>
    <s v="3분기 이자수익 계상"/>
    <x v="1"/>
    <x v="4229"/>
  </r>
  <r>
    <x v="97"/>
    <x v="97"/>
    <s v="신한금융투자주식회사"/>
    <d v="2023-09-30T00:00:00"/>
    <s v="20230930-7038-2"/>
    <s v="이자"/>
    <x v="1"/>
    <x v="4230"/>
  </r>
  <r>
    <x v="97"/>
    <x v="97"/>
    <s v="미래에셋증권 주식회사"/>
    <d v="2023-09-30T00:00:00"/>
    <s v="20230930-7038-4"/>
    <s v="이자"/>
    <x v="1"/>
    <x v="4203"/>
  </r>
  <r>
    <x v="97"/>
    <x v="97"/>
    <s v="미래에셋증권 주식회사"/>
    <d v="2023-09-30T00:00:00"/>
    <s v="20230930-7038-6"/>
    <s v="이자"/>
    <x v="1"/>
    <x v="4231"/>
  </r>
  <r>
    <x v="97"/>
    <x v="97"/>
    <s v="미래에셋증권 주식회사"/>
    <d v="2023-10-11T00:00:00"/>
    <s v="20231011-7008-4"/>
    <s v="이자"/>
    <x v="1"/>
    <x v="4139"/>
  </r>
  <r>
    <x v="97"/>
    <x v="97"/>
    <s v="미래에셋증권 주식회사"/>
    <d v="2023-10-13T00:00:00"/>
    <s v="20231013-7005-4"/>
    <s v="이자"/>
    <x v="1"/>
    <x v="4232"/>
  </r>
  <r>
    <x v="97"/>
    <x v="97"/>
    <s v="신한금융투자주식회사"/>
    <d v="2023-10-18T00:00:00"/>
    <s v="20231018-7005-4"/>
    <s v="이자"/>
    <x v="1"/>
    <x v="4233"/>
  </r>
  <r>
    <x v="97"/>
    <x v="97"/>
    <s v="미래에셋증권 주식회사"/>
    <d v="2023-10-31T00:00:00"/>
    <s v="20231031-7014-4"/>
    <s v="이자"/>
    <x v="1"/>
    <x v="4234"/>
  </r>
  <r>
    <x v="97"/>
    <x v="97"/>
    <s v="신한금융투자주식회사"/>
    <d v="2023-11-15T00:00:00"/>
    <s v="20231115-7011-4"/>
    <s v="이자"/>
    <x v="1"/>
    <x v="4235"/>
  </r>
  <r>
    <x v="97"/>
    <x v="97"/>
    <s v="신한은행 익산"/>
    <d v="2023-11-30T00:00:00"/>
    <s v="20231130-7009-7"/>
    <s v="정기예금 만기시 이자"/>
    <x v="1"/>
    <x v="4236"/>
  </r>
  <r>
    <x v="97"/>
    <x v="97"/>
    <s v="미래에셋증권 주식회사"/>
    <d v="2023-11-30T00:00:00"/>
    <s v="20231130-7017-4"/>
    <s v="이자"/>
    <x v="1"/>
    <x v="4237"/>
  </r>
  <r>
    <x v="97"/>
    <x v="97"/>
    <s v="농협"/>
    <d v="2023-12-04T00:00:00"/>
    <s v="20231204-7018-5"/>
    <s v="지역개발공채 만기시 이자"/>
    <x v="1"/>
    <x v="4238"/>
  </r>
  <r>
    <x v="97"/>
    <x v="97"/>
    <s v="기업은행"/>
    <d v="2023-12-10T00:00:00"/>
    <s v="20231210-7001-4"/>
    <s v="이자"/>
    <x v="1"/>
    <x v="4239"/>
  </r>
  <r>
    <x v="97"/>
    <x v="97"/>
    <s v="제일은행 익산"/>
    <d v="2023-12-11T00:00:00"/>
    <s v="20231211-7027-2"/>
    <s v="이자"/>
    <x v="1"/>
    <x v="4240"/>
  </r>
  <r>
    <x v="97"/>
    <x v="97"/>
    <s v="신한금융투자주식회사"/>
    <d v="2023-12-13T00:00:00"/>
    <s v="20231213-7003-4"/>
    <s v="이자"/>
    <x v="1"/>
    <x v="4241"/>
  </r>
  <r>
    <x v="97"/>
    <x v="97"/>
    <s v="KEB하나은행"/>
    <d v="2023-12-16T00:00:00"/>
    <s v="20231216-7001-7"/>
    <s v="이자"/>
    <x v="1"/>
    <x v="4242"/>
  </r>
  <r>
    <x v="97"/>
    <x v="97"/>
    <s v="신한은행 익산"/>
    <d v="2023-12-16T00:00:00"/>
    <s v="20231216-7002-8"/>
    <s v="이자"/>
    <x v="1"/>
    <x v="4243"/>
  </r>
  <r>
    <x v="97"/>
    <x v="97"/>
    <s v="신한은행 익산"/>
    <d v="2023-12-16T00:00:00"/>
    <s v="20231216-7003-4"/>
    <s v="이자"/>
    <x v="1"/>
    <x v="4244"/>
  </r>
  <r>
    <x v="97"/>
    <x v="97"/>
    <s v="우리은행 익산"/>
    <d v="2023-12-16T00:00:00"/>
    <s v="20231216-7004-5"/>
    <s v="이자"/>
    <x v="1"/>
    <x v="4245"/>
  </r>
  <r>
    <x v="97"/>
    <x v="97"/>
    <s v="KEB하나은행"/>
    <d v="2023-12-16T00:00:00"/>
    <s v="20231216-7006-4"/>
    <s v="이자-핵심소재원천기술개발사업"/>
    <x v="1"/>
    <x v="4246"/>
  </r>
  <r>
    <x v="97"/>
    <x v="97"/>
    <s v="KEB하나은행"/>
    <d v="2023-12-16T00:00:00"/>
    <s v="20231216-7007-2"/>
    <s v="이자-지역특화산업육성"/>
    <x v="1"/>
    <x v="4247"/>
  </r>
  <r>
    <x v="97"/>
    <x v="97"/>
    <s v="KEB하나은행"/>
    <d v="2023-12-16T00:00:00"/>
    <s v="20231216-7008-2"/>
    <s v="이자-민군기술이전사업"/>
    <x v="1"/>
    <x v="4157"/>
  </r>
  <r>
    <x v="97"/>
    <x v="97"/>
    <s v="KEB하나은행"/>
    <d v="2023-12-16T00:00:00"/>
    <s v="20231216-7009-2"/>
    <s v="이자-상용차산업 혁신성장"/>
    <x v="1"/>
    <x v="4220"/>
  </r>
  <r>
    <x v="97"/>
    <x v="97"/>
    <s v="KEB하나은행"/>
    <d v="2023-12-16T00:00:00"/>
    <s v="20231216-7010-2"/>
    <s v="이자"/>
    <x v="1"/>
    <x v="4248"/>
  </r>
  <r>
    <x v="97"/>
    <x v="97"/>
    <s v="기업은행"/>
    <d v="2023-12-17T00:00:00"/>
    <s v="20231217-7001-4"/>
    <s v="이자-핵심소재원천기술개발사업"/>
    <x v="1"/>
    <x v="4249"/>
  </r>
  <r>
    <x v="97"/>
    <x v="97"/>
    <s v="기업은행"/>
    <d v="2023-12-17T00:00:00"/>
    <s v="20231217-7002-2"/>
    <s v="이자-지역특화산업육성"/>
    <x v="1"/>
    <x v="4250"/>
  </r>
  <r>
    <x v="97"/>
    <x v="97"/>
    <s v="기업은행"/>
    <d v="2023-12-17T00:00:00"/>
    <s v="20231217-7003-4"/>
    <s v="이자-민군기술이전사업"/>
    <x v="1"/>
    <x v="4251"/>
  </r>
  <r>
    <x v="97"/>
    <x v="97"/>
    <s v="기업은행"/>
    <d v="2023-12-17T00:00:00"/>
    <s v="20231217-7004-2"/>
    <s v="이자-상용차산업 혁신성장"/>
    <x v="1"/>
    <x v="4252"/>
  </r>
  <r>
    <x v="97"/>
    <x v="97"/>
    <s v="기업은행"/>
    <d v="2023-12-17T00:00:00"/>
    <s v="20231217-7005-4"/>
    <s v="이자-구매조건부(신제품 개발사업)"/>
    <x v="1"/>
    <x v="4253"/>
  </r>
  <r>
    <x v="97"/>
    <x v="97"/>
    <s v="전북은행 익산"/>
    <d v="2023-12-23T00:00:00"/>
    <s v="20231223-7001-9"/>
    <s v="이자"/>
    <x v="1"/>
    <x v="4254"/>
  </r>
  <r>
    <x v="97"/>
    <x v="97"/>
    <s v="이학수"/>
    <d v="2023-12-26T00:00:00"/>
    <s v="20231226-7004-3"/>
    <s v="대여금 이자 회수"/>
    <x v="1"/>
    <x v="4255"/>
  </r>
  <r>
    <x v="97"/>
    <x v="97"/>
    <s v="주식회사 진셀바이오텍"/>
    <d v="2023-12-27T00:00:00"/>
    <s v="20231227-7004-5"/>
    <s v="대여금 이자"/>
    <x v="1"/>
    <x v="4256"/>
  </r>
  <r>
    <x v="97"/>
    <x v="97"/>
    <s v="어스틴투자자문주식회사"/>
    <d v="2023-12-28T00:00:00"/>
    <s v="20231228-7010-6"/>
    <s v="대여금 회수시 이자"/>
    <x v="1"/>
    <x v="4257"/>
  </r>
  <r>
    <x v="97"/>
    <x v="97"/>
    <s v="신한은행 익산"/>
    <d v="2023-12-28T00:00:00"/>
    <s v="20231228-7011-4"/>
    <s v="펀드예탁금 이자"/>
    <x v="1"/>
    <x v="4258"/>
  </r>
  <r>
    <x v="97"/>
    <x v="97"/>
    <s v="플랜트"/>
    <d v="2023-12-28T00:00:00"/>
    <s v="20231228-7012-5"/>
    <s v="이자"/>
    <x v="1"/>
    <x v="4259"/>
  </r>
  <r>
    <x v="97"/>
    <x v="97"/>
    <s v="미래에셋증권 주식회사"/>
    <d v="2023-12-29T00:00:00"/>
    <s v="20231229-7020-4"/>
    <s v="이자"/>
    <x v="1"/>
    <x v="4260"/>
  </r>
  <r>
    <x v="97"/>
    <x v="97"/>
    <s v="삼성증권 익산"/>
    <d v="2023-12-31T00:00:00"/>
    <s v="20231231-7033-4"/>
    <s v="이자"/>
    <x v="1"/>
    <x v="4261"/>
  </r>
  <r>
    <x v="97"/>
    <x v="97"/>
    <s v="KB증권"/>
    <d v="2023-12-31T00:00:00"/>
    <s v="20231231-7034-2"/>
    <s v="이자"/>
    <x v="1"/>
    <x v="4262"/>
  </r>
  <r>
    <x v="97"/>
    <x v="97"/>
    <s v="신한금융투자주식회사"/>
    <d v="2023-12-31T00:00:00"/>
    <s v="20231231-7035-2"/>
    <s v="이자"/>
    <x v="1"/>
    <x v="4263"/>
  </r>
  <r>
    <x v="97"/>
    <x v="97"/>
    <s v="미래에셋증권 주식회사"/>
    <d v="2023-12-31T00:00:00"/>
    <s v="20231231-7035-4"/>
    <s v="이자"/>
    <x v="1"/>
    <x v="4171"/>
  </r>
  <r>
    <x v="97"/>
    <x v="97"/>
    <s v="미래에셋증권 주식회사"/>
    <d v="2023-12-31T00:00:00"/>
    <s v="20231231-7035-6"/>
    <s v="이자"/>
    <x v="1"/>
    <x v="4264"/>
  </r>
  <r>
    <x v="97"/>
    <x v="97"/>
    <s v="관리부"/>
    <d v="2023-12-31T00:00:00"/>
    <s v="20231231-7036-2"/>
    <s v="4분기 이자수익 계상"/>
    <x v="1"/>
    <x v="4265"/>
  </r>
  <r>
    <x v="98"/>
    <x v="98"/>
    <m/>
    <d v="2023-01-31T00:00:00"/>
    <s v="20230131-7032-1"/>
    <s v="진셀바이오텍1월 임대료"/>
    <x v="1"/>
    <x v="30"/>
  </r>
  <r>
    <x v="98"/>
    <x v="98"/>
    <m/>
    <d v="2023-02-28T00:00:00"/>
    <s v="20230228-7042-1"/>
    <s v="진셀바이오텍1월 임대료"/>
    <x v="1"/>
    <x v="30"/>
  </r>
  <r>
    <x v="98"/>
    <x v="98"/>
    <m/>
    <d v="2023-03-31T00:00:00"/>
    <s v="20230331-7040-1"/>
    <s v="진셀바이오텍1월 임대료"/>
    <x v="1"/>
    <x v="30"/>
  </r>
  <r>
    <x v="98"/>
    <x v="98"/>
    <m/>
    <d v="2023-04-30T00:00:00"/>
    <s v="20230430-7007-1"/>
    <s v="진셀바이오텍4월 임대료"/>
    <x v="1"/>
    <x v="30"/>
  </r>
  <r>
    <x v="98"/>
    <x v="98"/>
    <m/>
    <d v="2023-05-31T00:00:00"/>
    <s v="20230531-7028-1"/>
    <s v="진셀바이오텍5월 임대료"/>
    <x v="1"/>
    <x v="30"/>
  </r>
  <r>
    <x v="98"/>
    <x v="98"/>
    <m/>
    <d v="2023-06-30T00:00:00"/>
    <s v="20230630-7053-1"/>
    <s v="진셀바이오텍6월 임대료"/>
    <x v="1"/>
    <x v="30"/>
  </r>
  <r>
    <x v="98"/>
    <x v="98"/>
    <m/>
    <d v="2023-07-31T00:00:00"/>
    <s v="20230731-7021-1"/>
    <s v="진셀바이오텍7월 임대료"/>
    <x v="1"/>
    <x v="30"/>
  </r>
  <r>
    <x v="98"/>
    <x v="98"/>
    <m/>
    <d v="2023-08-31T00:00:00"/>
    <s v="20230831-7037-1"/>
    <s v="진셀바이오텍8월 임대료"/>
    <x v="1"/>
    <x v="30"/>
  </r>
  <r>
    <x v="98"/>
    <x v="98"/>
    <m/>
    <d v="2023-09-30T00:00:00"/>
    <s v="20230930-7012-1"/>
    <s v="진셀바이오텍9월 임대료"/>
    <x v="1"/>
    <x v="30"/>
  </r>
  <r>
    <x v="98"/>
    <x v="98"/>
    <m/>
    <d v="2023-10-31T00:00:00"/>
    <s v="20231031-7034-1"/>
    <s v="진셀바이오텍10월 임대료"/>
    <x v="1"/>
    <x v="30"/>
  </r>
  <r>
    <x v="98"/>
    <x v="98"/>
    <m/>
    <d v="2023-11-30T00:00:00"/>
    <s v="20231130-7029-1"/>
    <s v="진셀바이오텍11월 임대료"/>
    <x v="1"/>
    <x v="30"/>
  </r>
  <r>
    <x v="98"/>
    <x v="98"/>
    <m/>
    <d v="2023-12-31T00:00:00"/>
    <s v="20231231-7015-1"/>
    <s v="진셀바이오텍12월 임대료"/>
    <x v="1"/>
    <x v="30"/>
  </r>
  <r>
    <x v="99"/>
    <x v="99"/>
    <s v="롯데렌탈(주)"/>
    <d v="2023-01-20T00:00:00"/>
    <s v="20230120-7008-11"/>
    <s v="차량렌탈(160하9089)"/>
    <x v="6305"/>
    <x v="0"/>
  </r>
  <r>
    <x v="99"/>
    <x v="99"/>
    <s v="롯데렌탈(주)"/>
    <d v="2023-01-20T00:00:00"/>
    <s v="20230120-7008-13"/>
    <s v="차량렌탈(172호7801)"/>
    <x v="6306"/>
    <x v="0"/>
  </r>
  <r>
    <x v="99"/>
    <x v="99"/>
    <s v="롯데렌탈(주)"/>
    <d v="2023-01-20T00:00:00"/>
    <s v="20230120-7008-15"/>
    <s v="차량렌탈(172호7802)"/>
    <x v="6306"/>
    <x v="0"/>
  </r>
  <r>
    <x v="99"/>
    <x v="99"/>
    <s v="롯데렌탈(주)"/>
    <d v="2023-02-20T00:00:00"/>
    <s v="20230220-7001-10"/>
    <s v="차량렌탈(160하9089)"/>
    <x v="6305"/>
    <x v="0"/>
  </r>
  <r>
    <x v="99"/>
    <x v="99"/>
    <s v="롯데렌탈(주)"/>
    <d v="2023-02-20T00:00:00"/>
    <s v="20230220-7001-12"/>
    <s v="차량렌탈(172호7801)"/>
    <x v="6307"/>
    <x v="0"/>
  </r>
  <r>
    <x v="99"/>
    <x v="99"/>
    <s v="롯데렌탈(주)"/>
    <d v="2023-02-20T00:00:00"/>
    <s v="20230220-7001-14"/>
    <s v="차량렌탈(172호7802)"/>
    <x v="6307"/>
    <x v="0"/>
  </r>
  <r>
    <x v="99"/>
    <x v="99"/>
    <s v="롯데렌탈(주)"/>
    <d v="2023-03-20T00:00:00"/>
    <s v="20230320-7022-10"/>
    <s v="차량렌탈(160하9089)"/>
    <x v="6305"/>
    <x v="0"/>
  </r>
  <r>
    <x v="99"/>
    <x v="99"/>
    <s v="롯데렌탈(주)"/>
    <d v="2023-03-20T00:00:00"/>
    <s v="20230320-7022-12"/>
    <s v="차량렌탈(172호7801)"/>
    <x v="6307"/>
    <x v="0"/>
  </r>
  <r>
    <x v="99"/>
    <x v="99"/>
    <s v="롯데렌탈(주)"/>
    <d v="2023-03-20T00:00:00"/>
    <s v="20230320-7022-14"/>
    <s v="차량렌탈(172호7802)"/>
    <x v="6307"/>
    <x v="0"/>
  </r>
  <r>
    <x v="99"/>
    <x v="99"/>
    <s v="롯데렌탈(주)"/>
    <d v="2023-04-20T00:00:00"/>
    <s v="20230420-7005-10"/>
    <s v="차량렌탈(160하9089)"/>
    <x v="6305"/>
    <x v="0"/>
  </r>
  <r>
    <x v="99"/>
    <x v="99"/>
    <s v="롯데렌탈(주)"/>
    <d v="2023-04-20T00:00:00"/>
    <s v="20230420-7005-12"/>
    <s v="차량렌탈(172호7801)"/>
    <x v="6307"/>
    <x v="0"/>
  </r>
  <r>
    <x v="99"/>
    <x v="99"/>
    <s v="롯데렌탈(주)"/>
    <d v="2023-04-20T00:00:00"/>
    <s v="20230420-7005-14"/>
    <s v="차량렌탈(172호7802)"/>
    <x v="6307"/>
    <x v="0"/>
  </r>
  <r>
    <x v="99"/>
    <x v="99"/>
    <s v="롯데렌탈(주)"/>
    <d v="2023-05-20T00:00:00"/>
    <s v="20230520-7001-10"/>
    <s v="차량렌탈(160하9089)"/>
    <x v="6305"/>
    <x v="0"/>
  </r>
  <r>
    <x v="99"/>
    <x v="99"/>
    <s v="롯데렌탈(주)"/>
    <d v="2023-05-20T00:00:00"/>
    <s v="20230520-7001-12"/>
    <s v="차량렌탈(172호7801)"/>
    <x v="6307"/>
    <x v="0"/>
  </r>
  <r>
    <x v="99"/>
    <x v="99"/>
    <s v="롯데렌탈(주)"/>
    <d v="2023-05-20T00:00:00"/>
    <s v="20230520-7001-14"/>
    <s v="차량렌탈(172호7802)"/>
    <x v="6307"/>
    <x v="0"/>
  </r>
  <r>
    <x v="99"/>
    <x v="99"/>
    <s v="롯데렌탈(주)"/>
    <d v="2023-06-20T00:00:00"/>
    <s v="20230620-7001-10"/>
    <s v="차량렌탈(160하9089)"/>
    <x v="6305"/>
    <x v="0"/>
  </r>
  <r>
    <x v="99"/>
    <x v="99"/>
    <s v="롯데렌탈(주)"/>
    <d v="2023-06-20T00:00:00"/>
    <s v="20230620-7001-12"/>
    <s v="차량렌탈(172호7801)"/>
    <x v="6307"/>
    <x v="0"/>
  </r>
  <r>
    <x v="99"/>
    <x v="99"/>
    <s v="롯데렌탈(주)"/>
    <d v="2023-06-20T00:00:00"/>
    <s v="20230620-7001-14"/>
    <s v="차량렌탈(172호7802)"/>
    <x v="6307"/>
    <x v="0"/>
  </r>
  <r>
    <x v="99"/>
    <x v="99"/>
    <s v="롯데렌탈(주)"/>
    <d v="2023-07-20T00:00:00"/>
    <s v="20230720-7006-10"/>
    <s v="차량렌탈(160하9089)"/>
    <x v="6305"/>
    <x v="0"/>
  </r>
  <r>
    <x v="99"/>
    <x v="99"/>
    <s v="롯데렌탈(주)"/>
    <d v="2023-07-20T00:00:00"/>
    <s v="20230720-7006-12"/>
    <s v="차량렌탈(172호7801)"/>
    <x v="6307"/>
    <x v="0"/>
  </r>
  <r>
    <x v="99"/>
    <x v="99"/>
    <s v="롯데렌탈(주)"/>
    <d v="2023-07-20T00:00:00"/>
    <s v="20230720-7006-14"/>
    <s v="차량렌탈(172호7802)"/>
    <x v="6307"/>
    <x v="0"/>
  </r>
  <r>
    <x v="99"/>
    <x v="99"/>
    <s v="롯데렌탈(주)"/>
    <d v="2023-08-20T00:00:00"/>
    <s v="20230820-7001-10"/>
    <s v="차량렌탈(160하9089)"/>
    <x v="6305"/>
    <x v="0"/>
  </r>
  <r>
    <x v="99"/>
    <x v="99"/>
    <s v="롯데렌탈(주)"/>
    <d v="2023-08-20T00:00:00"/>
    <s v="20230820-7001-12"/>
    <s v="차량렌탈(172호7801)"/>
    <x v="6307"/>
    <x v="0"/>
  </r>
  <r>
    <x v="99"/>
    <x v="99"/>
    <s v="롯데렌탈(주)"/>
    <d v="2023-08-20T00:00:00"/>
    <s v="20230820-7001-14"/>
    <s v="차량렌탈(172호7802)"/>
    <x v="6307"/>
    <x v="0"/>
  </r>
  <r>
    <x v="99"/>
    <x v="99"/>
    <s v="롯데렌탈(주)"/>
    <d v="2023-09-20T00:00:00"/>
    <s v="20230920-7017-10"/>
    <s v="차량렌탈(160하9089)"/>
    <x v="6305"/>
    <x v="0"/>
  </r>
  <r>
    <x v="99"/>
    <x v="99"/>
    <s v="롯데렌탈(주)"/>
    <d v="2023-09-20T00:00:00"/>
    <s v="20230920-7017-12"/>
    <s v="차량렌탈(172호7801)"/>
    <x v="6307"/>
    <x v="0"/>
  </r>
  <r>
    <x v="99"/>
    <x v="99"/>
    <s v="롯데렌탈(주)"/>
    <d v="2023-09-20T00:00:00"/>
    <s v="20230920-7017-14"/>
    <s v="차량렌탈(172호7802)"/>
    <x v="6307"/>
    <x v="0"/>
  </r>
  <r>
    <x v="99"/>
    <x v="99"/>
    <s v="롯데렌탈(주)"/>
    <d v="2023-10-20T00:00:00"/>
    <s v="20231020-7001-10"/>
    <s v="차량렌탈(160하9089)"/>
    <x v="6305"/>
    <x v="0"/>
  </r>
  <r>
    <x v="99"/>
    <x v="99"/>
    <s v="롯데렌탈(주)"/>
    <d v="2023-10-20T00:00:00"/>
    <s v="20231020-7001-12"/>
    <s v="차량렌탈(172호7801)"/>
    <x v="6307"/>
    <x v="0"/>
  </r>
  <r>
    <x v="99"/>
    <x v="99"/>
    <s v="롯데렌탈(주)"/>
    <d v="2023-10-20T00:00:00"/>
    <s v="20231020-7001-14"/>
    <s v="차량렌탈(172호7802)"/>
    <x v="6307"/>
    <x v="0"/>
  </r>
  <r>
    <x v="99"/>
    <x v="99"/>
    <s v="롯데렌탈(주)"/>
    <d v="2023-11-20T00:00:00"/>
    <s v="20231120-7014-10"/>
    <s v="차량렌탈(160하9089)"/>
    <x v="6305"/>
    <x v="0"/>
  </r>
  <r>
    <x v="99"/>
    <x v="99"/>
    <s v="롯데렌탈(주)"/>
    <d v="2023-11-20T00:00:00"/>
    <s v="20231120-7014-12"/>
    <s v="차량렌탈(172호7801)"/>
    <x v="6307"/>
    <x v="0"/>
  </r>
  <r>
    <x v="99"/>
    <x v="99"/>
    <s v="롯데렌탈(주)"/>
    <d v="2023-11-20T00:00:00"/>
    <s v="20231120-7014-14"/>
    <s v="차량렌탈(172호7802)"/>
    <x v="6307"/>
    <x v="0"/>
  </r>
  <r>
    <x v="99"/>
    <x v="99"/>
    <s v="롯데렌탈(주)"/>
    <d v="2023-12-20T00:00:00"/>
    <s v="20231220-7006-10"/>
    <s v="차량렌탈(160하9089)"/>
    <x v="6305"/>
    <x v="0"/>
  </r>
  <r>
    <x v="99"/>
    <x v="99"/>
    <s v="롯데렌탈(주)"/>
    <d v="2023-12-20T00:00:00"/>
    <s v="20231220-7006-12"/>
    <s v="차량렌탈(172호7801)"/>
    <x v="6307"/>
    <x v="0"/>
  </r>
  <r>
    <x v="99"/>
    <x v="99"/>
    <s v="롯데렌탈(주)"/>
    <d v="2023-12-20T00:00:00"/>
    <s v="20231220-7006-14"/>
    <s v="차량렌탈(172호7802)"/>
    <x v="6307"/>
    <x v="0"/>
  </r>
  <r>
    <x v="100"/>
    <x v="100"/>
    <s v="롯데렌탈(주)"/>
    <d v="2023-01-20T00:00:00"/>
    <s v="20230120-7008-7"/>
    <s v="차량렌탈(155하8506)"/>
    <x v="6308"/>
    <x v="0"/>
  </r>
  <r>
    <x v="100"/>
    <x v="100"/>
    <s v="롯데렌탈(주)"/>
    <d v="2023-01-20T00:00:00"/>
    <s v="20230120-7008-9"/>
    <s v="차량렌탈(145호7991)"/>
    <x v="6309"/>
    <x v="0"/>
  </r>
  <r>
    <x v="100"/>
    <x v="100"/>
    <s v="롯데렌탈(주)"/>
    <d v="2023-02-20T00:00:00"/>
    <s v="20230220-7001-6"/>
    <s v="차량렌탈(155하8506)"/>
    <x v="6308"/>
    <x v="0"/>
  </r>
  <r>
    <x v="100"/>
    <x v="100"/>
    <s v="롯데렌탈(주)"/>
    <d v="2023-02-20T00:00:00"/>
    <s v="20230220-7001-8"/>
    <s v="차량렌탈(145호7991)"/>
    <x v="1525"/>
    <x v="0"/>
  </r>
  <r>
    <x v="100"/>
    <x v="100"/>
    <s v="롯데렌탈(주)"/>
    <d v="2023-03-20T00:00:00"/>
    <s v="20230320-7022-6"/>
    <s v="차량렌탈(155하8506)"/>
    <x v="6308"/>
    <x v="0"/>
  </r>
  <r>
    <x v="100"/>
    <x v="100"/>
    <s v="롯데렌탈(주)"/>
    <d v="2023-03-20T00:00:00"/>
    <s v="20230320-7022-8"/>
    <s v="차량렌탈(145호7991)"/>
    <x v="1525"/>
    <x v="0"/>
  </r>
  <r>
    <x v="100"/>
    <x v="100"/>
    <s v="롯데렌탈(주)"/>
    <d v="2023-04-20T00:00:00"/>
    <s v="20230420-7005-6"/>
    <s v="차량렌탈(155하8506)"/>
    <x v="6308"/>
    <x v="0"/>
  </r>
  <r>
    <x v="100"/>
    <x v="100"/>
    <s v="롯데렌탈(주)"/>
    <d v="2023-04-20T00:00:00"/>
    <s v="20230420-7005-8"/>
    <s v="차량렌탈(145호7991)"/>
    <x v="1525"/>
    <x v="0"/>
  </r>
  <r>
    <x v="100"/>
    <x v="100"/>
    <s v="롯데렌탈(주)"/>
    <d v="2023-05-20T00:00:00"/>
    <s v="20230520-7001-6"/>
    <s v="차량렌탈(155하8506)"/>
    <x v="6308"/>
    <x v="0"/>
  </r>
  <r>
    <x v="100"/>
    <x v="100"/>
    <s v="롯데렌탈(주)"/>
    <d v="2023-05-20T00:00:00"/>
    <s v="20230520-7001-8"/>
    <s v="차량렌탈(145호7991)"/>
    <x v="1525"/>
    <x v="0"/>
  </r>
  <r>
    <x v="100"/>
    <x v="100"/>
    <s v="롯데렌탈(주)"/>
    <d v="2023-06-20T00:00:00"/>
    <s v="20230620-7001-6"/>
    <s v="차량렌탈(155하8506)"/>
    <x v="6308"/>
    <x v="0"/>
  </r>
  <r>
    <x v="100"/>
    <x v="100"/>
    <s v="롯데렌탈(주)"/>
    <d v="2023-06-20T00:00:00"/>
    <s v="20230620-7001-8"/>
    <s v="차량렌탈(145호7991)"/>
    <x v="1525"/>
    <x v="0"/>
  </r>
  <r>
    <x v="100"/>
    <x v="100"/>
    <s v="롯데렌탈(주)"/>
    <d v="2023-07-20T00:00:00"/>
    <s v="20230720-7006-6"/>
    <s v="차량렌탈(155하8506)"/>
    <x v="6308"/>
    <x v="0"/>
  </r>
  <r>
    <x v="100"/>
    <x v="100"/>
    <s v="롯데렌탈(주)"/>
    <d v="2023-07-20T00:00:00"/>
    <s v="20230720-7006-8"/>
    <s v="차량렌탈(145호7991)"/>
    <x v="1525"/>
    <x v="0"/>
  </r>
  <r>
    <x v="100"/>
    <x v="100"/>
    <s v="롯데렌탈(주)"/>
    <d v="2023-08-20T00:00:00"/>
    <s v="20230820-7001-6"/>
    <s v="차량렌탈(155하8506)"/>
    <x v="6308"/>
    <x v="0"/>
  </r>
  <r>
    <x v="100"/>
    <x v="100"/>
    <s v="롯데렌탈(주)"/>
    <d v="2023-08-20T00:00:00"/>
    <s v="20230820-7001-8"/>
    <s v="차량렌탈(145호7991)"/>
    <x v="1525"/>
    <x v="0"/>
  </r>
  <r>
    <x v="100"/>
    <x v="100"/>
    <s v="롯데렌탈(주)"/>
    <d v="2023-09-20T00:00:00"/>
    <s v="20230920-7017-6"/>
    <s v="차량렌탈(155하8506)"/>
    <x v="6308"/>
    <x v="0"/>
  </r>
  <r>
    <x v="100"/>
    <x v="100"/>
    <s v="롯데렌탈(주)"/>
    <d v="2023-09-20T00:00:00"/>
    <s v="20230920-7017-8"/>
    <s v="차량렌탈(145호7991)"/>
    <x v="1525"/>
    <x v="0"/>
  </r>
  <r>
    <x v="100"/>
    <x v="100"/>
    <s v="롯데렌탈(주)"/>
    <d v="2023-10-20T00:00:00"/>
    <s v="20231020-7001-6"/>
    <s v="차량렌탈(155하8506)"/>
    <x v="6308"/>
    <x v="0"/>
  </r>
  <r>
    <x v="100"/>
    <x v="100"/>
    <s v="롯데렌탈(주)"/>
    <d v="2023-10-20T00:00:00"/>
    <s v="20231020-7001-8"/>
    <s v="차량렌탈(145호7991)"/>
    <x v="1525"/>
    <x v="0"/>
  </r>
  <r>
    <x v="100"/>
    <x v="100"/>
    <s v="롯데렌탈(주)"/>
    <d v="2023-11-20T00:00:00"/>
    <s v="20231120-7014-6"/>
    <s v="차량렌탈(155하8506)"/>
    <x v="6308"/>
    <x v="0"/>
  </r>
  <r>
    <x v="100"/>
    <x v="100"/>
    <s v="롯데렌탈(주)"/>
    <d v="2023-11-20T00:00:00"/>
    <s v="20231120-7014-8"/>
    <s v="차량렌탈(145호7991)"/>
    <x v="1525"/>
    <x v="0"/>
  </r>
  <r>
    <x v="100"/>
    <x v="100"/>
    <s v="롯데렌탈(주)"/>
    <d v="2023-12-20T00:00:00"/>
    <s v="20231220-7006-6"/>
    <s v="차량렌탈(155하8506)"/>
    <x v="6308"/>
    <x v="0"/>
  </r>
  <r>
    <x v="100"/>
    <x v="100"/>
    <s v="롯데렌탈(주)"/>
    <d v="2023-12-20T00:00:00"/>
    <s v="20231220-7006-8"/>
    <s v="차량렌탈(145호7991)"/>
    <x v="1525"/>
    <x v="0"/>
  </r>
  <r>
    <x v="101"/>
    <x v="101"/>
    <m/>
    <d v="2023-04-05T00:00:00"/>
    <s v="20230405-7003-1"/>
    <s v="자사주 취득(173,800주)"/>
    <x v="6310"/>
    <x v="0"/>
  </r>
  <r>
    <x v="102"/>
    <x v="102"/>
    <s v="유한회사 제이와이산업"/>
    <d v="2023-01-31T00:00:00"/>
    <s v="20230131-7028-1"/>
    <s v="일반폐기물 처리"/>
    <x v="1167"/>
    <x v="0"/>
  </r>
  <r>
    <x v="102"/>
    <x v="102"/>
    <s v="유한회사 제이와이산업"/>
    <d v="2023-02-28T00:00:00"/>
    <s v="20230228-7014-1"/>
    <s v="일반폐기물 처리"/>
    <x v="1167"/>
    <x v="0"/>
  </r>
  <r>
    <x v="102"/>
    <x v="102"/>
    <s v="유한회사 제이와이산업"/>
    <d v="2023-03-31T00:00:00"/>
    <s v="20230331-7034-1"/>
    <s v="일반폐기물 처리"/>
    <x v="1167"/>
    <x v="0"/>
  </r>
  <r>
    <x v="102"/>
    <x v="102"/>
    <s v="유한회사 제이와이산업"/>
    <d v="2023-04-30T00:00:00"/>
    <s v="20230430-7008-1"/>
    <s v="일반폐기물 처리"/>
    <x v="5557"/>
    <x v="0"/>
  </r>
  <r>
    <x v="102"/>
    <x v="102"/>
    <s v="유한회사 제이와이산업"/>
    <d v="2023-05-31T00:00:00"/>
    <s v="20230531-7027-1"/>
    <s v="5월 일반폐기물 처리"/>
    <x v="1167"/>
    <x v="0"/>
  </r>
  <r>
    <x v="102"/>
    <x v="102"/>
    <s v="유한회사 제이와이산업"/>
    <d v="2023-06-30T00:00:00"/>
    <s v="20230630-7048-1"/>
    <s v="6월 일반폐기물 처리"/>
    <x v="431"/>
    <x v="0"/>
  </r>
  <r>
    <x v="102"/>
    <x v="102"/>
    <s v="유한회사 제이와이산업"/>
    <d v="2023-07-31T00:00:00"/>
    <s v="20230731-7008-1"/>
    <s v="7월 일반폐기물 처리"/>
    <x v="1167"/>
    <x v="0"/>
  </r>
  <r>
    <x v="102"/>
    <x v="102"/>
    <s v="유한회사 제이와이산업"/>
    <d v="2023-08-31T00:00:00"/>
    <s v="20230831-7026-1"/>
    <s v="8월 일반폐기물 처리"/>
    <x v="5557"/>
    <x v="0"/>
  </r>
  <r>
    <x v="102"/>
    <x v="102"/>
    <s v="유한회사 제이와이산업"/>
    <d v="2023-09-30T00:00:00"/>
    <s v="20230930-7009-1"/>
    <s v="9월 일반폐기물 처리"/>
    <x v="3830"/>
    <x v="0"/>
  </r>
  <r>
    <x v="102"/>
    <x v="102"/>
    <s v="유한회사 제이와이산업"/>
    <d v="2023-10-31T00:00:00"/>
    <s v="20231031-7035-1"/>
    <s v="10월 일반폐기물 처리"/>
    <x v="1167"/>
    <x v="0"/>
  </r>
  <r>
    <x v="102"/>
    <x v="102"/>
    <s v="유한회사 제이와이산업"/>
    <d v="2023-11-30T00:00:00"/>
    <s v="20231130-7028-1"/>
    <s v="11월 일반폐기물 처리"/>
    <x v="5557"/>
    <x v="0"/>
  </r>
  <r>
    <x v="102"/>
    <x v="102"/>
    <s v="유한회사 제이와이산업"/>
    <d v="2023-12-31T00:00:00"/>
    <s v="20231231-7013-1"/>
    <s v="12월 일반폐기물 처리"/>
    <x v="5557"/>
    <x v="0"/>
  </r>
  <r>
    <x v="103"/>
    <x v="103"/>
    <m/>
    <d v="2023-06-26T00:00:00"/>
    <s v="20230626-7028-1"/>
    <s v="사옥제초작업(이희정 外 2명)"/>
    <x v="1167"/>
    <x v="0"/>
  </r>
  <r>
    <x v="103"/>
    <x v="103"/>
    <m/>
    <d v="2023-09-15T00:00:00"/>
    <s v="20230915-7011-1"/>
    <s v="회사 사내외 제초작업(이희정 외 2명)"/>
    <x v="1519"/>
    <x v="0"/>
  </r>
  <r>
    <x v="104"/>
    <x v="104"/>
    <s v="전주세무서"/>
    <d v="2023-04-26T00:00:00"/>
    <s v="20230426-7001-5"/>
    <s v="법인세 환급시 잡손실"/>
    <x v="1024"/>
    <x v="0"/>
  </r>
  <r>
    <x v="104"/>
    <x v="104"/>
    <s v="전주세무서"/>
    <d v="2023-05-10T00:00:00"/>
    <s v="20230510-7010-4"/>
    <s v="1기 예정 부가세 환급"/>
    <x v="6311"/>
    <x v="0"/>
  </r>
  <r>
    <x v="104"/>
    <x v="104"/>
    <s v="RAYTRONJAPAN"/>
    <d v="2023-05-15T00:00:00"/>
    <s v="20230515-7010-6"/>
    <s v="4월분 매입액 결제"/>
    <x v="6312"/>
    <x v="0"/>
  </r>
  <r>
    <x v="104"/>
    <x v="104"/>
    <s v="RAYTRONJAPAN"/>
    <d v="2023-07-17T00:00:00"/>
    <s v="20230717-7010-6"/>
    <s v="6월분 매입액 결제"/>
    <x v="6313"/>
    <x v="0"/>
  </r>
  <r>
    <x v="104"/>
    <x v="104"/>
    <s v="한화시스템(주)"/>
    <d v="2023-08-31T00:00:00"/>
    <s v="20230831-7009-1"/>
    <s v="KUH-LWR 차액 반환"/>
    <x v="6314"/>
    <x v="0"/>
  </r>
  <r>
    <x v="104"/>
    <x v="104"/>
    <s v="전주세무서"/>
    <d v="2023-11-02T00:00:00"/>
    <s v="20231102-7001-4"/>
    <s v="2기 예정 부가세 환급"/>
    <x v="6315"/>
    <x v="0"/>
  </r>
  <r>
    <x v="105"/>
    <x v="105"/>
    <s v="익산세관"/>
    <d v="2023-01-05T00:00:00"/>
    <s v="20230105-7007-2"/>
    <s v="관세 환급"/>
    <x v="1"/>
    <x v="4266"/>
  </r>
  <r>
    <x v="105"/>
    <x v="105"/>
    <s v="인천세관장"/>
    <d v="2023-01-13T00:00:00"/>
    <s v="20230113-7014-2"/>
    <s v="LED MODULE 수입시 수입관세"/>
    <x v="1"/>
    <x v="0"/>
  </r>
  <r>
    <x v="105"/>
    <x v="105"/>
    <s v="유한회사 엘제이금속"/>
    <d v="2023-01-25T00:00:00"/>
    <s v="20230125-7027-2"/>
    <s v="리드프레임 부산물 매각"/>
    <x v="1"/>
    <x v="4267"/>
  </r>
  <r>
    <x v="105"/>
    <x v="105"/>
    <s v="AMS-TAOS INTERNATIONAL"/>
    <d v="2023-01-25T00:00:00"/>
    <s v="20230125-7033-2"/>
    <s v="ams 부가세 대금, 장비관련 잡이익"/>
    <x v="1"/>
    <x v="4268"/>
  </r>
  <r>
    <x v="105"/>
    <x v="105"/>
    <s v="Nidec Copal Electronics Copora"/>
    <d v="2023-02-07T00:00:00"/>
    <s v="20230207-7008-2"/>
    <s v="OUM-2M-F043-YA Reliability test fee"/>
    <x v="1"/>
    <x v="140"/>
  </r>
  <r>
    <x v="105"/>
    <x v="105"/>
    <s v="전주세무서"/>
    <d v="2023-02-10T00:00:00"/>
    <s v="20230210-7008-4"/>
    <s v="2기 확정 부가세 환급"/>
    <x v="1"/>
    <x v="4269"/>
  </r>
  <r>
    <x v="105"/>
    <x v="105"/>
    <s v="유한회사 엘제이금속"/>
    <d v="2023-03-21T00:00:00"/>
    <s v="20230321-7002-2"/>
    <s v="리드프레임 부산물 매각"/>
    <x v="1"/>
    <x v="4270"/>
  </r>
  <r>
    <x v="105"/>
    <x v="105"/>
    <s v="인천세관장"/>
    <d v="2023-03-30T00:00:00"/>
    <s v="20230330-7010-3"/>
    <s v="FLUXOT-84713 수입시 수입부가세"/>
    <x v="1"/>
    <x v="4271"/>
  </r>
  <r>
    <x v="105"/>
    <x v="105"/>
    <s v="익산세관"/>
    <d v="2023-04-03T00:00:00"/>
    <s v="20230403-7015-2"/>
    <s v="관세 환급"/>
    <x v="1"/>
    <x v="4272"/>
  </r>
  <r>
    <x v="105"/>
    <x v="105"/>
    <s v="현대해상화재보험"/>
    <d v="2023-04-06T00:00:00"/>
    <s v="20230406-7002-2"/>
    <s v="자동차종합보험 환급(31조6611)"/>
    <x v="1"/>
    <x v="4273"/>
  </r>
  <r>
    <x v="105"/>
    <x v="105"/>
    <s v="한국산업인력공단"/>
    <d v="2023-04-24T00:00:00"/>
    <s v="20230424-7019-2"/>
    <s v="일학습병행제 학습근로지원금"/>
    <x v="1"/>
    <x v="69"/>
  </r>
  <r>
    <x v="105"/>
    <x v="105"/>
    <s v="주식회사 노블엠앤비"/>
    <d v="2023-05-02T00:00:00"/>
    <s v="20230502-7021-3"/>
    <s v="원자재 불량 반품시 잡이익"/>
    <x v="1"/>
    <x v="4274"/>
  </r>
  <r>
    <x v="105"/>
    <x v="105"/>
    <s v="한국산업인력공단"/>
    <d v="2023-05-18T00:00:00"/>
    <s v="20230518-7002-2"/>
    <s v="일학습병행제 학습근로지원금"/>
    <x v="1"/>
    <x v="1467"/>
  </r>
  <r>
    <x v="105"/>
    <x v="105"/>
    <s v="한국산업인력공단"/>
    <d v="2023-05-19T00:00:00"/>
    <s v="20230519-7002-2"/>
    <s v="일학습병행제 학습근로지원금"/>
    <x v="1"/>
    <x v="4275"/>
  </r>
  <r>
    <x v="105"/>
    <x v="105"/>
    <s v="완주여성새로일하기센터"/>
    <d v="2023-05-25T00:00:00"/>
    <s v="20230525-7009-2"/>
    <s v="현장실습수당(4/19~25 5명)"/>
    <x v="1"/>
    <x v="1997"/>
  </r>
  <r>
    <x v="105"/>
    <x v="105"/>
    <s v="유한회사 엘제이금속"/>
    <d v="2023-05-26T00:00:00"/>
    <s v="20230526-7001-2"/>
    <s v="리드프레임 부산물 매각"/>
    <x v="1"/>
    <x v="4276"/>
  </r>
  <r>
    <x v="105"/>
    <x v="105"/>
    <s v="한국산업인력공단"/>
    <d v="2023-05-31T00:00:00"/>
    <s v="20230531-7022-2"/>
    <s v="일학습병행 전담인력수당(11~12월분)"/>
    <x v="1"/>
    <x v="4277"/>
  </r>
  <r>
    <x v="105"/>
    <x v="105"/>
    <s v="전주고용센터"/>
    <d v="2023-06-01T00:00:00"/>
    <s v="20230601-7002-2"/>
    <s v="배우자출산휴가급여대위신청(박성운과장)"/>
    <x v="1"/>
    <x v="4278"/>
  </r>
  <r>
    <x v="105"/>
    <x v="105"/>
    <s v="한국산업인력공단"/>
    <d v="2023-06-09T00:00:00"/>
    <s v="20230609-7005-2"/>
    <s v="일학습병행제 전담인력수당(1월~4월분)"/>
    <x v="1"/>
    <x v="4279"/>
  </r>
  <r>
    <x v="105"/>
    <x v="105"/>
    <s v="유한회사 엘제이금속"/>
    <d v="2023-06-27T00:00:00"/>
    <s v="20230627-7001-2"/>
    <s v="리드프레임 부산물 매각"/>
    <x v="1"/>
    <x v="4280"/>
  </r>
  <r>
    <x v="105"/>
    <x v="105"/>
    <s v="한국산업인력공단"/>
    <d v="2023-06-30T00:00:00"/>
    <s v="20230630-7045-2"/>
    <s v="일학습병행제 전담인력 및 수료지원금"/>
    <x v="1"/>
    <x v="84"/>
  </r>
  <r>
    <x v="105"/>
    <x v="105"/>
    <s v="전주고용센터"/>
    <d v="2023-07-03T00:00:00"/>
    <s v="20230703-7014-1"/>
    <s v="육아휴직 사업주 지원금(문경미,박준영)"/>
    <x v="1"/>
    <x v="4281"/>
  </r>
  <r>
    <x v="105"/>
    <x v="105"/>
    <s v="익산세관"/>
    <d v="2023-07-03T00:00:00"/>
    <s v="20230703-7015-2"/>
    <s v="관세 환급"/>
    <x v="1"/>
    <x v="4282"/>
  </r>
  <r>
    <x v="105"/>
    <x v="105"/>
    <s v="한국산업인력공단"/>
    <d v="2023-07-12T00:00:00"/>
    <s v="20230712-7005-2"/>
    <s v="일학습병행제 학습근로지원금"/>
    <x v="1"/>
    <x v="4283"/>
  </r>
  <r>
    <x v="105"/>
    <x v="105"/>
    <s v="한국산업인력공단"/>
    <d v="2023-07-13T00:00:00"/>
    <s v="20230713-7005-2"/>
    <s v="일학습병행제 전담인력수당"/>
    <x v="1"/>
    <x v="4284"/>
  </r>
  <r>
    <x v="105"/>
    <x v="105"/>
    <s v="인천공항세관장"/>
    <d v="2023-07-19T00:00:00"/>
    <s v="20230719-7003-2"/>
    <s v="CHIP(EL-U1331B) 외 수입시 수입부가세"/>
    <x v="1"/>
    <x v="0"/>
  </r>
  <r>
    <x v="105"/>
    <x v="105"/>
    <s v="유한회사 엘제이금속"/>
    <d v="2023-07-24T00:00:00"/>
    <s v="20230724-7007-2"/>
    <s v="리드프레임 부산물 매각"/>
    <x v="1"/>
    <x v="4285"/>
  </r>
  <r>
    <x v="105"/>
    <x v="105"/>
    <s v="완주여성새로일하기센터"/>
    <d v="2023-07-25T00:00:00"/>
    <s v="20230725-7034-2"/>
    <s v="현장실습수당(6/23~29 4명)"/>
    <x v="1"/>
    <x v="2816"/>
  </r>
  <r>
    <x v="105"/>
    <x v="105"/>
    <s v="전주세무서"/>
    <d v="2023-08-03T00:00:00"/>
    <s v="20230803-7004-4"/>
    <s v="1기 확정 부가세 환급"/>
    <x v="1"/>
    <x v="4286"/>
  </r>
  <r>
    <x v="105"/>
    <x v="105"/>
    <s v="전주고용센터"/>
    <d v="2023-08-21T00:00:00"/>
    <s v="20230821-7007-2"/>
    <s v="노동전환 고용안정지원금(통근버스) 마지막회차 5월~6월분"/>
    <x v="1"/>
    <x v="4287"/>
  </r>
  <r>
    <x v="105"/>
    <x v="105"/>
    <s v="한화시스템(주)"/>
    <d v="2023-09-08T00:00:00"/>
    <s v="20230908-7003-7"/>
    <s v="8/31일자 매출대금 회수"/>
    <x v="1"/>
    <x v="1596"/>
  </r>
  <r>
    <x v="105"/>
    <x v="105"/>
    <s v="특허청"/>
    <d v="2023-09-13T00:00:00"/>
    <s v="20230913-7001-3"/>
    <s v="연차등록료 인하에 따른 환급 이자"/>
    <x v="1"/>
    <x v="4288"/>
  </r>
  <r>
    <x v="105"/>
    <x v="105"/>
    <s v="유한회사 엘제이금속"/>
    <d v="2023-09-19T00:00:00"/>
    <s v="20230919-7003-2"/>
    <s v="리드프레임 부산물 매각"/>
    <x v="1"/>
    <x v="4289"/>
  </r>
  <r>
    <x v="105"/>
    <x v="105"/>
    <s v="한국전자통신연구원"/>
    <d v="2023-09-21T00:00:00"/>
    <s v="20230921-7024-3"/>
    <s v="융합연구단사업 과제 관련 정산금"/>
    <x v="1"/>
    <x v="4290"/>
  </r>
  <r>
    <x v="105"/>
    <x v="105"/>
    <s v="익산세관"/>
    <d v="2023-10-05T00:00:00"/>
    <s v="20231005-7008-2"/>
    <s v="관세 환급"/>
    <x v="1"/>
    <x v="4291"/>
  </r>
  <r>
    <x v="105"/>
    <x v="105"/>
    <s v="유한회사 엘제이금속"/>
    <d v="2023-10-25T00:00:00"/>
    <s v="20231025-7019-2"/>
    <s v="리드프레임 부산물 매각"/>
    <x v="1"/>
    <x v="4292"/>
  </r>
  <r>
    <x v="105"/>
    <x v="105"/>
    <s v="전북완주봉동용암(경동택배)"/>
    <d v="2023-10-31T00:00:00"/>
    <s v="20231031-7028-2"/>
    <s v="경동택배 제품 파손에 대한 변상금"/>
    <x v="1"/>
    <x v="4293"/>
  </r>
  <r>
    <x v="105"/>
    <x v="105"/>
    <s v="전북완주봉동용암(경동택배)"/>
    <d v="2023-11-10T00:00:00"/>
    <s v="20231110-7007-2"/>
    <s v="경동택배 제품 파손에 대한 변상금"/>
    <x v="1"/>
    <x v="4294"/>
  </r>
  <r>
    <x v="105"/>
    <x v="105"/>
    <s v="전북완주봉동용암(경동택배)"/>
    <d v="2023-11-14T00:00:00"/>
    <s v="20231114-7008-2"/>
    <s v="경동택배 제품 파손에 대한 변상금"/>
    <x v="1"/>
    <x v="4295"/>
  </r>
  <r>
    <x v="105"/>
    <x v="105"/>
    <s v="유한회사 엘제이금속"/>
    <d v="2023-11-27T00:00:00"/>
    <s v="20231127-7022-2"/>
    <s v="리드프레임 부산물 매각"/>
    <x v="1"/>
    <x v="4296"/>
  </r>
  <r>
    <x v="105"/>
    <x v="105"/>
    <s v="전북완주봉동용암(경동택배)"/>
    <d v="2023-11-29T00:00:00"/>
    <s v="20231129-7006-2"/>
    <s v="경동택배 제품 파손에 대한 변상금"/>
    <x v="1"/>
    <x v="4297"/>
  </r>
  <r>
    <x v="105"/>
    <x v="105"/>
    <s v="유한회사 엘제이금속"/>
    <d v="2023-12-26T00:00:00"/>
    <s v="20231226-7005-2"/>
    <s v="리드프레임 부산물 매각"/>
    <x v="1"/>
    <x v="4298"/>
  </r>
  <r>
    <x v="105"/>
    <x v="105"/>
    <s v="주식회사 진셀바이오텍"/>
    <d v="2023-12-27T00:00:00"/>
    <s v="20231227-7004-6"/>
    <s v="대여금 이자 입금시 잡이익"/>
    <x v="1"/>
    <x v="4299"/>
  </r>
  <r>
    <x v="106"/>
    <x v="106"/>
    <m/>
    <d v="2023-01-01T00:00:00"/>
    <s v="20230101-7004-2"/>
    <s v="정기예금 -&gt; 장기금융상품 대체 취소"/>
    <x v="6316"/>
    <x v="0"/>
  </r>
  <r>
    <x v="106"/>
    <x v="106"/>
    <m/>
    <d v="2023-01-01T00:00:00"/>
    <s v="20230101-7004-6"/>
    <s v="장기금융상품-&gt;단기금융상품 대체 취소"/>
    <x v="1"/>
    <x v="4300"/>
  </r>
  <r>
    <x v="106"/>
    <x v="106"/>
    <m/>
    <d v="2023-03-31T00:00:00"/>
    <s v="20230331-7067-2"/>
    <s v="정기예금 -&gt; 장기금융상품 대체"/>
    <x v="6317"/>
    <x v="0"/>
  </r>
  <r>
    <x v="106"/>
    <x v="106"/>
    <m/>
    <d v="2023-03-31T00:00:00"/>
    <s v="20230331-7067-8"/>
    <s v="장기금융상품-&gt;단기금융상품 대체"/>
    <x v="1"/>
    <x v="4301"/>
  </r>
  <r>
    <x v="106"/>
    <x v="106"/>
    <m/>
    <d v="2023-04-01T00:00:00"/>
    <s v="20230401-7003-2"/>
    <s v="정기예금 -&gt; 장기금융상품 대체 취소"/>
    <x v="6316"/>
    <x v="0"/>
  </r>
  <r>
    <x v="106"/>
    <x v="106"/>
    <m/>
    <d v="2023-04-01T00:00:00"/>
    <s v="20230401-7003-8"/>
    <s v="장기금융상품-&gt;단기금융상품 대체 취소"/>
    <x v="1"/>
    <x v="4300"/>
  </r>
  <r>
    <x v="106"/>
    <x v="106"/>
    <m/>
    <d v="2023-06-30T00:00:00"/>
    <s v="20230630-7082-2"/>
    <s v="정기예금 -&gt; 장기금융상품 대체"/>
    <x v="6317"/>
    <x v="0"/>
  </r>
  <r>
    <x v="106"/>
    <x v="106"/>
    <m/>
    <d v="2023-06-30T00:00:00"/>
    <s v="20230630-7082-8"/>
    <s v="장기금융상품-&gt;단기금융상품 대체"/>
    <x v="1"/>
    <x v="4302"/>
  </r>
  <r>
    <x v="106"/>
    <x v="106"/>
    <m/>
    <d v="2023-07-01T00:00:00"/>
    <s v="20230701-7006-2"/>
    <s v="정기예금 -&gt; 장기금융상품 대체 취소"/>
    <x v="6316"/>
    <x v="0"/>
  </r>
  <r>
    <x v="106"/>
    <x v="106"/>
    <m/>
    <d v="2023-07-01T00:00:00"/>
    <s v="20230701-7006-8"/>
    <s v="장기금융상품-&gt;단기금융상품 대체 취소"/>
    <x v="1"/>
    <x v="4303"/>
  </r>
  <r>
    <x v="106"/>
    <x v="106"/>
    <m/>
    <d v="2023-09-30T00:00:00"/>
    <s v="20230930-7039-2"/>
    <s v="정기예금 -&gt; 장기금융상품 대체"/>
    <x v="6317"/>
    <x v="0"/>
  </r>
  <r>
    <x v="106"/>
    <x v="106"/>
    <m/>
    <d v="2023-09-30T00:00:00"/>
    <s v="20230930-7039-6"/>
    <s v="장기금융상품-&gt;단기금융상품 대체"/>
    <x v="1"/>
    <x v="4302"/>
  </r>
  <r>
    <x v="106"/>
    <x v="106"/>
    <m/>
    <d v="2023-10-01T00:00:00"/>
    <s v="20231001-7007-2"/>
    <s v="정기예금 -&gt; 장기금융상품 대체 취소"/>
    <x v="6318"/>
    <x v="0"/>
  </r>
  <r>
    <x v="106"/>
    <x v="106"/>
    <m/>
    <d v="2023-12-31T00:00:00"/>
    <s v="20231231-7042-2"/>
    <s v="정기 예,적금 -&gt; 장,단기금융상품 대체"/>
    <x v="6317"/>
    <x v="0"/>
  </r>
  <r>
    <x v="107"/>
    <x v="107"/>
    <s v="한국전력공사"/>
    <d v="2023-01-18T00:00:00"/>
    <s v="20230118-7012-1"/>
    <s v="전기요금(신관) 135,870"/>
    <x v="6319"/>
    <x v="0"/>
  </r>
  <r>
    <x v="107"/>
    <x v="107"/>
    <s v="주식회사 진셀바이오텍"/>
    <d v="2023-01-18T00:00:00"/>
    <s v="20230118-7012-4"/>
    <s v="전기요금   -22,078"/>
    <x v="6320"/>
    <x v="0"/>
  </r>
  <r>
    <x v="107"/>
    <x v="107"/>
    <s v="한국전력공사"/>
    <d v="2023-02-06T00:00:00"/>
    <s v="20230206-7002-1"/>
    <s v="1월 전기요금(본관) 158,914"/>
    <x v="6321"/>
    <x v="0"/>
  </r>
  <r>
    <x v="107"/>
    <x v="107"/>
    <s v="한국전력공사"/>
    <d v="2023-02-20T00:00:00"/>
    <s v="20230220-7016-1"/>
    <s v="전기요금(신관) 135,845"/>
    <x v="6322"/>
    <x v="0"/>
  </r>
  <r>
    <x v="107"/>
    <x v="107"/>
    <s v="주식회사 진셀바이오텍"/>
    <d v="2023-02-20T00:00:00"/>
    <s v="20230220-7016-4"/>
    <s v="전기요금   -18,562"/>
    <x v="6323"/>
    <x v="0"/>
  </r>
  <r>
    <x v="107"/>
    <x v="107"/>
    <s v="한국전력공사"/>
    <d v="2023-03-06T00:00:00"/>
    <s v="20230306-7002-1"/>
    <s v="2월 전기요금(본관) 152,818"/>
    <x v="6324"/>
    <x v="0"/>
  </r>
  <r>
    <x v="107"/>
    <x v="107"/>
    <s v="한국전력공사"/>
    <d v="2023-03-20T00:00:00"/>
    <s v="20230320-7013-1"/>
    <s v="전기요금(신관) 145,175"/>
    <x v="6325"/>
    <x v="0"/>
  </r>
  <r>
    <x v="107"/>
    <x v="107"/>
    <s v="주식회사 진셀바이오텍"/>
    <d v="2023-03-20T00:00:00"/>
    <s v="20230320-7013-4"/>
    <s v="전기요금   -21,926"/>
    <x v="6326"/>
    <x v="0"/>
  </r>
  <r>
    <x v="107"/>
    <x v="107"/>
    <s v="한국전력공사"/>
    <d v="2023-03-31T00:00:00"/>
    <s v="20230331-7005-1"/>
    <s v="3월 전기요금(본관) 132,192"/>
    <x v="6327"/>
    <x v="0"/>
  </r>
  <r>
    <x v="107"/>
    <x v="107"/>
    <s v="한국전력공사"/>
    <d v="2023-04-18T00:00:00"/>
    <s v="20230418-7001-1"/>
    <s v="전기요금(신관) 134,505"/>
    <x v="6328"/>
    <x v="0"/>
  </r>
  <r>
    <x v="107"/>
    <x v="107"/>
    <s v="주식회사 진셀바이오텍"/>
    <d v="2023-04-18T00:00:00"/>
    <s v="20230418-7001-4"/>
    <s v="전기요금   -19,174"/>
    <x v="6329"/>
    <x v="0"/>
  </r>
  <r>
    <x v="107"/>
    <x v="107"/>
    <s v="한국전력공사"/>
    <d v="2023-05-08T00:00:00"/>
    <s v="20230508-7001-1"/>
    <s v="4월 전기요금(본관) 152,376"/>
    <x v="6330"/>
    <x v="0"/>
  </r>
  <r>
    <x v="107"/>
    <x v="107"/>
    <s v="한국전력공사"/>
    <d v="2023-05-18T00:00:00"/>
    <s v="20230518-7001-1"/>
    <s v="전기요금(신관) 153,254"/>
    <x v="6331"/>
    <x v="0"/>
  </r>
  <r>
    <x v="107"/>
    <x v="107"/>
    <s v="주식회사 진셀바이오텍"/>
    <d v="2023-05-18T00:00:00"/>
    <s v="20230518-7001-4"/>
    <s v="전기요금   -20,798"/>
    <x v="6332"/>
    <x v="0"/>
  </r>
  <r>
    <x v="107"/>
    <x v="107"/>
    <s v="한국전력공사"/>
    <d v="2023-06-05T00:00:00"/>
    <s v="20230605-7003-1"/>
    <s v="5월 전기요금(본관) 120,754"/>
    <x v="6333"/>
    <x v="0"/>
  </r>
  <r>
    <x v="107"/>
    <x v="107"/>
    <s v="한국전력공사"/>
    <d v="2023-06-19T00:00:00"/>
    <s v="20230619-7002-1"/>
    <s v="전기요금(신관) 108,182"/>
    <x v="6334"/>
    <x v="0"/>
  </r>
  <r>
    <x v="107"/>
    <x v="107"/>
    <s v="주식회사 진셀바이오텍"/>
    <d v="2023-06-19T00:00:00"/>
    <s v="20230619-7002-4"/>
    <s v="전기요금   -21,652"/>
    <x v="6335"/>
    <x v="0"/>
  </r>
  <r>
    <x v="107"/>
    <x v="107"/>
    <s v="한국전력공사"/>
    <d v="2023-06-30T00:00:00"/>
    <s v="20230630-7010-1"/>
    <s v="6월 전기요금(본관) 131,299"/>
    <x v="6336"/>
    <x v="0"/>
  </r>
  <r>
    <x v="107"/>
    <x v="107"/>
    <s v="한국전력공사"/>
    <d v="2023-07-18T00:00:00"/>
    <s v="20230718-7001-1"/>
    <s v="전기요금(신관) 111,058"/>
    <x v="6337"/>
    <x v="0"/>
  </r>
  <r>
    <x v="107"/>
    <x v="107"/>
    <s v="주식회사 진셀바이오텍"/>
    <d v="2023-07-18T00:00:00"/>
    <s v="20230718-7001-4"/>
    <s v="전기요금   -25,698"/>
    <x v="6338"/>
    <x v="0"/>
  </r>
  <r>
    <x v="107"/>
    <x v="107"/>
    <s v="한국전력공사"/>
    <d v="2023-08-07T00:00:00"/>
    <s v="20230807-7005-1"/>
    <s v="7월 전기요금(본관) 148.229"/>
    <x v="6339"/>
    <x v="0"/>
  </r>
  <r>
    <x v="107"/>
    <x v="107"/>
    <s v="한국전력공사"/>
    <d v="2023-08-14T00:00:00"/>
    <s v="20230814-7008-1"/>
    <s v="전기요금(신관) 119,414"/>
    <x v="6340"/>
    <x v="0"/>
  </r>
  <r>
    <x v="107"/>
    <x v="107"/>
    <s v="주식회사 진셀바이오텍"/>
    <d v="2023-08-14T00:00:00"/>
    <s v="20230814-7008-4"/>
    <s v="전기요금   -23,414"/>
    <x v="6341"/>
    <x v="0"/>
  </r>
  <r>
    <x v="107"/>
    <x v="107"/>
    <s v="한국전력공사"/>
    <d v="2023-09-04T00:00:00"/>
    <s v="20230904-7016-1"/>
    <s v="8월 전기요금(본관) 130,191"/>
    <x v="6342"/>
    <x v="0"/>
  </r>
  <r>
    <x v="107"/>
    <x v="107"/>
    <s v="한국전력공사"/>
    <d v="2023-09-18T00:00:00"/>
    <s v="20230918-7016-1"/>
    <s v="전기요금(신관) 121,301"/>
    <x v="6343"/>
    <x v="0"/>
  </r>
  <r>
    <x v="107"/>
    <x v="107"/>
    <s v="주식회사 진셀바이오텍"/>
    <d v="2023-09-18T00:00:00"/>
    <s v="20230918-7016-4"/>
    <s v="전기요금   -27,182"/>
    <x v="6344"/>
    <x v="0"/>
  </r>
  <r>
    <x v="107"/>
    <x v="107"/>
    <s v="한국전력공사"/>
    <d v="2023-09-30T00:00:00"/>
    <s v="20230930-7001-1"/>
    <s v="9월 전기요금(본관) 141,490"/>
    <x v="6345"/>
    <x v="0"/>
  </r>
  <r>
    <x v="107"/>
    <x v="107"/>
    <s v="한국전력공사"/>
    <d v="2023-10-18T00:00:00"/>
    <s v="20231018-7007-1"/>
    <s v="전기요금(신관) 122,347"/>
    <x v="6346"/>
    <x v="0"/>
  </r>
  <r>
    <x v="107"/>
    <x v="107"/>
    <s v="주식회사 진셀바이오텍"/>
    <d v="2023-10-18T00:00:00"/>
    <s v="20231018-7007-4"/>
    <s v="전기요금   -29,920"/>
    <x v="6347"/>
    <x v="0"/>
  </r>
  <r>
    <x v="107"/>
    <x v="107"/>
    <s v="한국전력공사"/>
    <d v="2023-11-06T00:00:00"/>
    <s v="20231106-7001-1"/>
    <s v="10월 전기요금(본관) 93,489"/>
    <x v="6348"/>
    <x v="0"/>
  </r>
  <r>
    <x v="107"/>
    <x v="107"/>
    <s v="한국전력공사"/>
    <d v="2023-11-20T00:00:00"/>
    <s v="20231120-7002-1"/>
    <s v="전기요금(신관) 77,467"/>
    <x v="6349"/>
    <x v="0"/>
  </r>
  <r>
    <x v="107"/>
    <x v="107"/>
    <s v="주식회사 진셀바이오텍"/>
    <d v="2023-11-20T00:00:00"/>
    <s v="20231120-7002-4"/>
    <s v="전기요금   -17,010"/>
    <x v="6350"/>
    <x v="0"/>
  </r>
  <r>
    <x v="107"/>
    <x v="107"/>
    <s v="한국전력공사"/>
    <d v="2023-12-05T00:00:00"/>
    <s v="20231205-7002-1"/>
    <s v="11월 전기요금(본관) 119,294"/>
    <x v="6351"/>
    <x v="0"/>
  </r>
  <r>
    <x v="107"/>
    <x v="107"/>
    <s v="한국전력공사"/>
    <d v="2023-12-18T00:00:00"/>
    <s v="20231218-7026-1"/>
    <s v="전기요금(신관) 96,254"/>
    <x v="6352"/>
    <x v="0"/>
  </r>
  <r>
    <x v="107"/>
    <x v="107"/>
    <s v="주식회사 진셀바이오텍"/>
    <d v="2023-12-18T00:00:00"/>
    <s v="20231218-7026-4"/>
    <s v="전기요금   -18,822"/>
    <x v="6353"/>
    <x v="0"/>
  </r>
  <r>
    <x v="107"/>
    <x v="107"/>
    <s v="한국전력공사"/>
    <d v="2023-12-31T00:00:00"/>
    <s v="20231231-7002-1"/>
    <s v="12월 전기요금(본관) 114,600"/>
    <x v="6354"/>
    <x v="0"/>
  </r>
  <r>
    <x v="108"/>
    <x v="108"/>
    <s v="관리부"/>
    <d v="2023-03-31T00:00:00"/>
    <s v="20230331-7043-2"/>
    <s v="전환사채 관련 이자비용 계상"/>
    <x v="1"/>
    <x v="4304"/>
  </r>
  <r>
    <x v="108"/>
    <x v="108"/>
    <s v="관리부"/>
    <d v="2023-06-30T00:00:00"/>
    <s v="20230630-7014-2"/>
    <s v="전환사채 관련 이자비용 계상"/>
    <x v="1"/>
    <x v="4305"/>
  </r>
  <r>
    <x v="108"/>
    <x v="108"/>
    <s v="관리부"/>
    <d v="2023-09-30T00:00:00"/>
    <s v="20230930-7013-2"/>
    <s v="전환사채 관련 이자비용 계상"/>
    <x v="1"/>
    <x v="4306"/>
  </r>
  <r>
    <x v="108"/>
    <x v="108"/>
    <s v="관리부"/>
    <d v="2023-12-31T00:00:00"/>
    <s v="20231231-7001-2"/>
    <s v="전환사채 관련 이자비용 계상"/>
    <x v="1"/>
    <x v="4307"/>
  </r>
  <r>
    <x v="109"/>
    <x v="109"/>
    <s v="D&amp;M사업부"/>
    <d v="2023-01-03T00:00:00"/>
    <s v="20230103-7005-1"/>
    <s v="거래처 직원 접대"/>
    <x v="2361"/>
    <x v="0"/>
  </r>
  <r>
    <x v="109"/>
    <x v="109"/>
    <s v="D&amp;M사업부"/>
    <d v="2023-01-03T00:00:00"/>
    <s v="20230103-7005-2"/>
    <s v="거래처 직원 접대"/>
    <x v="6355"/>
    <x v="0"/>
  </r>
  <r>
    <x v="109"/>
    <x v="109"/>
    <s v="D&amp;M사업부"/>
    <d v="2023-01-03T00:00:00"/>
    <s v="20230103-7005-3"/>
    <s v="거래처 직원 접대"/>
    <x v="3010"/>
    <x v="0"/>
  </r>
  <r>
    <x v="109"/>
    <x v="109"/>
    <s v="LED사업부"/>
    <d v="2023-01-06T00:00:00"/>
    <s v="20230106-7002-1"/>
    <s v="홍성길 대표 빙모상 조의금"/>
    <x v="1471"/>
    <x v="0"/>
  </r>
  <r>
    <x v="109"/>
    <x v="109"/>
    <s v="이마트"/>
    <d v="2023-01-06T00:00:00"/>
    <s v="20230106-7006-1"/>
    <s v="명절 거래처 선물용 상품권 구입"/>
    <x v="1114"/>
    <x v="0"/>
  </r>
  <r>
    <x v="109"/>
    <x v="109"/>
    <s v="D&amp;M사업부"/>
    <d v="2023-01-06T00:00:00"/>
    <s v="20230106-7007-1"/>
    <s v="거래처 직원 접대"/>
    <x v="2486"/>
    <x v="0"/>
  </r>
  <r>
    <x v="109"/>
    <x v="109"/>
    <s v="D&amp;M사업부"/>
    <d v="2023-01-06T00:00:00"/>
    <s v="20230106-7007-2"/>
    <s v="거래처 직원 접대"/>
    <x v="2144"/>
    <x v="0"/>
  </r>
  <r>
    <x v="109"/>
    <x v="109"/>
    <s v="D&amp;M사업부"/>
    <d v="2023-01-06T00:00:00"/>
    <s v="20230106-7008-1"/>
    <s v="거래처 직원 접대"/>
    <x v="2262"/>
    <x v="0"/>
  </r>
  <r>
    <x v="109"/>
    <x v="109"/>
    <s v="D&amp;M사업부"/>
    <d v="2023-01-13T00:00:00"/>
    <s v="20230113-7009-1"/>
    <s v="거래처 직원 접대"/>
    <x v="4235"/>
    <x v="0"/>
  </r>
  <r>
    <x v="109"/>
    <x v="109"/>
    <s v="D&amp;M사업부"/>
    <d v="2023-01-16T00:00:00"/>
    <s v="20230116-7025-1"/>
    <s v="거래처 직원 접대"/>
    <x v="162"/>
    <x v="0"/>
  </r>
  <r>
    <x v="109"/>
    <x v="109"/>
    <s v="D&amp;M사업부"/>
    <d v="2023-01-19T00:00:00"/>
    <s v="20230119-7002-1"/>
    <s v="거래처 직원 접대"/>
    <x v="2982"/>
    <x v="0"/>
  </r>
  <r>
    <x v="109"/>
    <x v="109"/>
    <s v="D&amp;M사업부"/>
    <d v="2023-01-19T00:00:00"/>
    <s v="20230119-7002-2"/>
    <s v="거래처 직원 접대"/>
    <x v="501"/>
    <x v="0"/>
  </r>
  <r>
    <x v="109"/>
    <x v="109"/>
    <s v="D&amp;M사업부"/>
    <d v="2023-01-19T00:00:00"/>
    <s v="20230119-7003-2"/>
    <s v="거래처 직원 접대"/>
    <x v="6356"/>
    <x v="0"/>
  </r>
  <r>
    <x v="109"/>
    <x v="109"/>
    <s v="(주)농협홍삼"/>
    <d v="2023-01-20T00:00:00"/>
    <s v="20230120-7005-7"/>
    <s v="2023 구정 거래처 선물세트"/>
    <x v="6357"/>
    <x v="0"/>
  </r>
  <r>
    <x v="109"/>
    <x v="109"/>
    <s v="D&amp;M사업부"/>
    <d v="2023-01-26T00:00:00"/>
    <s v="20230126-7003-1"/>
    <s v="거래처 직원 접대"/>
    <x v="6358"/>
    <x v="0"/>
  </r>
  <r>
    <x v="109"/>
    <x v="109"/>
    <s v="D&amp;M사업부"/>
    <d v="2023-01-27T00:00:00"/>
    <s v="20230127-7003-1"/>
    <s v="거래처 직원 접대"/>
    <x v="162"/>
    <x v="0"/>
  </r>
  <r>
    <x v="109"/>
    <x v="109"/>
    <s v="D&amp;M사업부"/>
    <d v="2023-01-30T00:00:00"/>
    <s v="20230130-7013-1"/>
    <s v="거래처 직원 접대"/>
    <x v="6359"/>
    <x v="0"/>
  </r>
  <r>
    <x v="109"/>
    <x v="109"/>
    <s v="D&amp;M사업부"/>
    <d v="2023-01-30T00:00:00"/>
    <s v="20230130-7013-2"/>
    <s v="거래처 직원 접대"/>
    <x v="2677"/>
    <x v="0"/>
  </r>
  <r>
    <x v="109"/>
    <x v="109"/>
    <s v="D&amp;M사업부"/>
    <d v="2023-02-01T00:00:00"/>
    <s v="20230201-7006-1"/>
    <s v="거래처 직원 접대"/>
    <x v="2262"/>
    <x v="0"/>
  </r>
  <r>
    <x v="109"/>
    <x v="109"/>
    <s v="D&amp;M사업부"/>
    <d v="2023-02-02T00:00:00"/>
    <s v="20230202-7001-1"/>
    <s v="거래처 직원 접대"/>
    <x v="1652"/>
    <x v="0"/>
  </r>
  <r>
    <x v="109"/>
    <x v="109"/>
    <s v="D&amp;M사업부"/>
    <d v="2023-02-09T00:00:00"/>
    <s v="20230209-7003-1"/>
    <s v="거래처 직원 접대"/>
    <x v="5554"/>
    <x v="0"/>
  </r>
  <r>
    <x v="109"/>
    <x v="109"/>
    <s v="D&amp;M사업부"/>
    <d v="2023-02-09T00:00:00"/>
    <s v="20230209-7003-2"/>
    <s v="거래처 직원 접대"/>
    <x v="1674"/>
    <x v="0"/>
  </r>
  <r>
    <x v="109"/>
    <x v="109"/>
    <s v="D&amp;M사업부"/>
    <d v="2023-02-09T00:00:00"/>
    <s v="20230209-7004-1"/>
    <s v="거래처 직원 접대"/>
    <x v="285"/>
    <x v="0"/>
  </r>
  <r>
    <x v="109"/>
    <x v="109"/>
    <s v="D&amp;M사업부"/>
    <d v="2023-02-10T00:00:00"/>
    <s v="20230210-7012-1"/>
    <s v="거래처 직원 접대"/>
    <x v="2253"/>
    <x v="0"/>
  </r>
  <r>
    <x v="109"/>
    <x v="109"/>
    <s v="D&amp;M사업부"/>
    <d v="2023-02-11T00:00:00"/>
    <s v="20230211-7001-1"/>
    <s v="거래처 직원 접대"/>
    <x v="6360"/>
    <x v="0"/>
  </r>
  <r>
    <x v="109"/>
    <x v="109"/>
    <s v="D&amp;M사업부"/>
    <d v="2023-02-15T00:00:00"/>
    <s v="20230215-7014-2"/>
    <s v="거래처 직원 접대"/>
    <x v="6361"/>
    <x v="0"/>
  </r>
  <r>
    <x v="109"/>
    <x v="109"/>
    <s v="D&amp;M사업부"/>
    <d v="2023-02-15T00:00:00"/>
    <s v="20230215-7015-1"/>
    <s v="거래처 직원 접대"/>
    <x v="2361"/>
    <x v="0"/>
  </r>
  <r>
    <x v="109"/>
    <x v="109"/>
    <s v="D&amp;M사업부"/>
    <d v="2023-02-18T00:00:00"/>
    <s v="20230218-7001-1"/>
    <s v="거래처 직원 접대"/>
    <x v="712"/>
    <x v="0"/>
  </r>
  <r>
    <x v="109"/>
    <x v="109"/>
    <s v="신혼꽃화원"/>
    <d v="2023-02-20T00:00:00"/>
    <s v="20230220-7017-3"/>
    <s v="거래처대표 부친상 근조외1건"/>
    <x v="73"/>
    <x v="0"/>
  </r>
  <r>
    <x v="109"/>
    <x v="109"/>
    <s v="D&amp;M사업부"/>
    <d v="2023-02-21T00:00:00"/>
    <s v="20230221-7004-1"/>
    <s v="거래처 직원 접대"/>
    <x v="2785"/>
    <x v="0"/>
  </r>
  <r>
    <x v="109"/>
    <x v="109"/>
    <s v="D&amp;M사업부"/>
    <d v="2023-02-22T00:00:00"/>
    <s v="20230222-7003-1"/>
    <s v="거래처 직원 접대"/>
    <x v="2262"/>
    <x v="0"/>
  </r>
  <r>
    <x v="109"/>
    <x v="109"/>
    <s v="D&amp;M사업부"/>
    <d v="2023-02-23T00:00:00"/>
    <s v="20230223-7002-1"/>
    <s v="거래처 직원 접대"/>
    <x v="6362"/>
    <x v="0"/>
  </r>
  <r>
    <x v="109"/>
    <x v="109"/>
    <s v="D&amp;M사업부"/>
    <d v="2023-02-23T00:00:00"/>
    <s v="20230223-7002-3"/>
    <s v="거래처 직원 접대"/>
    <x v="6363"/>
    <x v="0"/>
  </r>
  <r>
    <x v="109"/>
    <x v="109"/>
    <s v="D&amp;M사업부"/>
    <d v="2023-02-24T00:00:00"/>
    <s v="20230224-7019-1"/>
    <s v="거래처 직원 접대"/>
    <x v="73"/>
    <x v="0"/>
  </r>
  <r>
    <x v="109"/>
    <x v="109"/>
    <s v="D&amp;M사업부"/>
    <d v="2023-02-28T00:00:00"/>
    <s v="20230228-7031-1"/>
    <s v="거래처 직원 접대"/>
    <x v="1790"/>
    <x v="0"/>
  </r>
  <r>
    <x v="109"/>
    <x v="109"/>
    <s v="D&amp;M사업부"/>
    <d v="2023-02-28T00:00:00"/>
    <s v="20230228-7032-1"/>
    <s v="거래처 직원 접대"/>
    <x v="2241"/>
    <x v="0"/>
  </r>
  <r>
    <x v="109"/>
    <x v="109"/>
    <s v="D&amp;M사업부"/>
    <d v="2023-02-28T00:00:00"/>
    <s v="20230228-7032-2"/>
    <s v="거래처 직원 접대"/>
    <x v="2034"/>
    <x v="0"/>
  </r>
  <r>
    <x v="109"/>
    <x v="109"/>
    <s v="D&amp;M사업부"/>
    <d v="2023-03-02T00:00:00"/>
    <s v="20230302-7013-1"/>
    <s v="거래처 직원 접대"/>
    <x v="162"/>
    <x v="0"/>
  </r>
  <r>
    <x v="109"/>
    <x v="109"/>
    <s v="(주)씨피엔텍"/>
    <d v="2023-03-06T00:00:00"/>
    <s v="20230306-7031-1"/>
    <s v="장호석대표 빙모상 조의금"/>
    <x v="1471"/>
    <x v="0"/>
  </r>
  <r>
    <x v="109"/>
    <x v="109"/>
    <s v="D&amp;M사업부"/>
    <d v="2023-03-07T00:00:00"/>
    <s v="20230307-7005-1"/>
    <s v="거래처 직원 접대"/>
    <x v="400"/>
    <x v="0"/>
  </r>
  <r>
    <x v="109"/>
    <x v="109"/>
    <s v="D&amp;M사업부"/>
    <d v="2023-03-08T00:00:00"/>
    <s v="20230308-7003-1"/>
    <s v="거래처 직원 접대"/>
    <x v="2314"/>
    <x v="0"/>
  </r>
  <r>
    <x v="109"/>
    <x v="109"/>
    <s v="D&amp;M사업부"/>
    <d v="2023-03-08T00:00:00"/>
    <s v="20230308-7003-2"/>
    <s v="거래처 직원 접대"/>
    <x v="3928"/>
    <x v="0"/>
  </r>
  <r>
    <x v="109"/>
    <x v="109"/>
    <s v="D&amp;M사업부"/>
    <d v="2023-03-09T00:00:00"/>
    <s v="20230309-7008-1"/>
    <s v="거래처 직원 접대"/>
    <x v="6364"/>
    <x v="0"/>
  </r>
  <r>
    <x v="109"/>
    <x v="109"/>
    <s v="D&amp;M사업부"/>
    <d v="2023-03-10T00:00:00"/>
    <s v="20230310-7012-1"/>
    <s v="거래처 직원 접대"/>
    <x v="1674"/>
    <x v="0"/>
  </r>
  <r>
    <x v="109"/>
    <x v="109"/>
    <s v="D&amp;M사업부"/>
    <d v="2023-03-13T00:00:00"/>
    <s v="20230313-7022-1"/>
    <s v="거래처 직원 접대"/>
    <x v="1039"/>
    <x v="0"/>
  </r>
  <r>
    <x v="109"/>
    <x v="109"/>
    <s v="D&amp;M사업부"/>
    <d v="2023-03-21T00:00:00"/>
    <s v="20230321-7007-1"/>
    <s v="거래처 직원 접대"/>
    <x v="6365"/>
    <x v="0"/>
  </r>
  <r>
    <x v="109"/>
    <x v="109"/>
    <s v="D&amp;M사업부"/>
    <d v="2023-03-22T00:00:00"/>
    <s v="20230322-7004-1"/>
    <s v="거래처 직원 접대"/>
    <x v="3109"/>
    <x v="0"/>
  </r>
  <r>
    <x v="109"/>
    <x v="109"/>
    <s v="D&amp;M사업부"/>
    <d v="2023-03-22T00:00:00"/>
    <s v="20230322-7004-2"/>
    <s v="거래처 직원 접대"/>
    <x v="2843"/>
    <x v="0"/>
  </r>
  <r>
    <x v="109"/>
    <x v="109"/>
    <s v="D&amp;M사업부"/>
    <d v="2023-03-23T00:00:00"/>
    <s v="20230323-7005-1"/>
    <s v="거래처 직원 접대"/>
    <x v="1733"/>
    <x v="0"/>
  </r>
  <r>
    <x v="109"/>
    <x v="109"/>
    <s v="개발부"/>
    <d v="2023-03-27T00:00:00"/>
    <s v="20230327-7012-1"/>
    <s v="거래처 직원 접대"/>
    <x v="2945"/>
    <x v="0"/>
  </r>
  <r>
    <x v="109"/>
    <x v="109"/>
    <s v="품질부"/>
    <d v="2023-03-27T00:00:00"/>
    <s v="20230327-7027-1"/>
    <s v="거래처 직원 접대(한화정밀기계 PM센서 공정점검 시 점심 접대)"/>
    <x v="2239"/>
    <x v="0"/>
  </r>
  <r>
    <x v="109"/>
    <x v="109"/>
    <s v="D&amp;M사업부"/>
    <d v="2023-03-28T00:00:00"/>
    <s v="20230328-7004-1"/>
    <s v="거래처 직원 접대"/>
    <x v="376"/>
    <x v="0"/>
  </r>
  <r>
    <x v="109"/>
    <x v="109"/>
    <s v="D&amp;M사업부"/>
    <d v="2023-03-30T00:00:00"/>
    <s v="20230330-7007-1"/>
    <s v="거래처 직원 접대"/>
    <x v="6366"/>
    <x v="0"/>
  </r>
  <r>
    <x v="109"/>
    <x v="109"/>
    <s v="D&amp;M사업부"/>
    <d v="2023-03-30T00:00:00"/>
    <s v="20230330-7007-2"/>
    <s v="거래처 직원 접대"/>
    <x v="3585"/>
    <x v="0"/>
  </r>
  <r>
    <x v="109"/>
    <x v="109"/>
    <s v="D&amp;M사업부"/>
    <d v="2023-03-31T00:00:00"/>
    <s v="20230331-7025-1"/>
    <s v="거래처 직원 접대"/>
    <x v="405"/>
    <x v="0"/>
  </r>
  <r>
    <x v="109"/>
    <x v="109"/>
    <s v="D&amp;M사업부"/>
    <d v="2023-03-31T00:00:00"/>
    <s v="20230331-7030-1"/>
    <s v="거래처 직원 접대"/>
    <x v="1652"/>
    <x v="0"/>
  </r>
  <r>
    <x v="109"/>
    <x v="109"/>
    <s v="D&amp;M사업부"/>
    <d v="2023-04-04T00:00:00"/>
    <s v="20230404-7004-1"/>
    <s v="거래처 직원 접대"/>
    <x v="6362"/>
    <x v="0"/>
  </r>
  <r>
    <x v="109"/>
    <x v="109"/>
    <s v="D&amp;M사업부"/>
    <d v="2023-04-04T00:00:00"/>
    <s v="20230404-7004-2"/>
    <s v="거래처 직원 접대"/>
    <x v="1656"/>
    <x v="0"/>
  </r>
  <r>
    <x v="109"/>
    <x v="109"/>
    <s v="D&amp;M사업부"/>
    <d v="2023-04-06T00:00:00"/>
    <s v="20230406-7004-1"/>
    <s v="거래처 직원 접대"/>
    <x v="2922"/>
    <x v="0"/>
  </r>
  <r>
    <x v="109"/>
    <x v="109"/>
    <s v="D&amp;M사업부"/>
    <d v="2023-04-10T00:00:00"/>
    <s v="20230410-7024-1"/>
    <s v="거래처 직원 접대"/>
    <x v="1675"/>
    <x v="0"/>
  </r>
  <r>
    <x v="109"/>
    <x v="109"/>
    <s v="신혼꽃화원"/>
    <d v="2023-04-11T00:00:00"/>
    <s v="20230411-7003-3"/>
    <s v="거래처대표 모친상 근조외 2건"/>
    <x v="1680"/>
    <x v="0"/>
  </r>
  <r>
    <x v="109"/>
    <x v="109"/>
    <s v="D&amp;M사업부"/>
    <d v="2023-04-13T00:00:00"/>
    <s v="20230413-7003-1"/>
    <s v="거래처 직원 접대"/>
    <x v="6367"/>
    <x v="0"/>
  </r>
  <r>
    <x v="109"/>
    <x v="109"/>
    <s v="D&amp;M사업부"/>
    <d v="2023-04-13T00:00:00"/>
    <s v="20230413-7004-1"/>
    <s v="거래처 직원 접대"/>
    <x v="2067"/>
    <x v="0"/>
  </r>
  <r>
    <x v="109"/>
    <x v="109"/>
    <s v="D&amp;M사업부"/>
    <d v="2023-04-23T00:00:00"/>
    <s v="20230423-7001-1"/>
    <s v="거래처 직원 접대"/>
    <x v="1668"/>
    <x v="0"/>
  </r>
  <r>
    <x v="109"/>
    <x v="109"/>
    <s v="D&amp;M사업부"/>
    <d v="2023-04-25T00:00:00"/>
    <s v="20230425-7023-1"/>
    <s v="거래처 직원 접대"/>
    <x v="2044"/>
    <x v="0"/>
  </r>
  <r>
    <x v="109"/>
    <x v="109"/>
    <s v="D&amp;M사업부"/>
    <d v="2023-04-25T00:00:00"/>
    <s v="20230425-7023-2"/>
    <s v="거래처 직원 접대"/>
    <x v="2234"/>
    <x v="0"/>
  </r>
  <r>
    <x v="109"/>
    <x v="109"/>
    <s v="D&amp;M사업부"/>
    <d v="2023-04-28T00:00:00"/>
    <s v="20230428-7019-1"/>
    <s v="거래처 직원 접대"/>
    <x v="1741"/>
    <x v="0"/>
  </r>
  <r>
    <x v="109"/>
    <x v="109"/>
    <s v="D&amp;M사업부"/>
    <d v="2023-04-28T00:00:00"/>
    <s v="20230428-7019-2"/>
    <s v="거래처 직원 접대"/>
    <x v="1652"/>
    <x v="0"/>
  </r>
  <r>
    <x v="109"/>
    <x v="109"/>
    <s v="D&amp;M사업부"/>
    <d v="2023-05-02T00:00:00"/>
    <s v="20230502-7023-1"/>
    <s v="거래처 직원 접대"/>
    <x v="164"/>
    <x v="0"/>
  </r>
  <r>
    <x v="109"/>
    <x v="109"/>
    <s v="D&amp;M사업부"/>
    <d v="2023-05-02T00:00:00"/>
    <s v="20230502-7023-2"/>
    <s v="거래처 직원 접대"/>
    <x v="2144"/>
    <x v="0"/>
  </r>
  <r>
    <x v="109"/>
    <x v="109"/>
    <s v="D&amp;M사업부"/>
    <d v="2023-05-04T00:00:00"/>
    <s v="20230504-7005-1"/>
    <s v="거래처 직원 접대"/>
    <x v="4200"/>
    <x v="0"/>
  </r>
  <r>
    <x v="109"/>
    <x v="109"/>
    <s v="D&amp;M사업부"/>
    <d v="2023-05-10T00:00:00"/>
    <s v="20230510-7020-1"/>
    <s v="거래처 직원 접대"/>
    <x v="6368"/>
    <x v="0"/>
  </r>
  <r>
    <x v="109"/>
    <x v="109"/>
    <s v="D&amp;M사업부"/>
    <d v="2023-05-10T00:00:00"/>
    <s v="20230510-7020-2"/>
    <s v="거래처 직원 접대"/>
    <x v="6369"/>
    <x v="0"/>
  </r>
  <r>
    <x v="109"/>
    <x v="109"/>
    <s v="D&amp;M사업부"/>
    <d v="2023-05-11T00:00:00"/>
    <s v="20230511-7004-2"/>
    <s v="거래처 직원 접대"/>
    <x v="1733"/>
    <x v="0"/>
  </r>
  <r>
    <x v="109"/>
    <x v="109"/>
    <s v="D&amp;M사업부"/>
    <d v="2023-05-12T00:00:00"/>
    <s v="20230512-7004-1"/>
    <s v="거래처 직원 접대"/>
    <x v="324"/>
    <x v="0"/>
  </r>
  <r>
    <x v="109"/>
    <x v="109"/>
    <s v="D&amp;M사업부"/>
    <d v="2023-05-14T00:00:00"/>
    <s v="20230514-7001-1"/>
    <s v="거래처 직원 접대"/>
    <x v="2785"/>
    <x v="0"/>
  </r>
  <r>
    <x v="109"/>
    <x v="109"/>
    <s v="D&amp;M사업부"/>
    <d v="2023-05-15T00:00:00"/>
    <s v="20230515-7024-1"/>
    <s v="거래처 직원 접대"/>
    <x v="4100"/>
    <x v="0"/>
  </r>
  <r>
    <x v="109"/>
    <x v="109"/>
    <s v="D&amp;M사업부"/>
    <d v="2023-05-19T00:00:00"/>
    <s v="20230519-7005-1"/>
    <s v="거래처 직원 접대"/>
    <x v="2044"/>
    <x v="0"/>
  </r>
  <r>
    <x v="109"/>
    <x v="109"/>
    <s v="D&amp;M사업부"/>
    <d v="2023-05-23T00:00:00"/>
    <s v="20230523-7003-1"/>
    <s v="거래처 직원 접대"/>
    <x v="3585"/>
    <x v="0"/>
  </r>
  <r>
    <x v="109"/>
    <x v="109"/>
    <s v="D&amp;M사업부"/>
    <d v="2023-05-23T00:00:00"/>
    <s v="20230523-7003-2"/>
    <s v="거래처 직원 접대"/>
    <x v="2734"/>
    <x v="0"/>
  </r>
  <r>
    <x v="109"/>
    <x v="109"/>
    <s v="D&amp;M사업부"/>
    <d v="2023-05-25T00:00:00"/>
    <s v="20230525-7014-1"/>
    <s v="거래처 직원 접대"/>
    <x v="4100"/>
    <x v="0"/>
  </r>
  <r>
    <x v="109"/>
    <x v="109"/>
    <s v="D&amp;M사업부"/>
    <d v="2023-05-25T00:00:00"/>
    <s v="20230525-7014-2"/>
    <s v="거래처 직원 접대"/>
    <x v="1471"/>
    <x v="0"/>
  </r>
  <r>
    <x v="109"/>
    <x v="109"/>
    <s v="D&amp;M사업부"/>
    <d v="2023-05-25T00:00:00"/>
    <s v="20230525-7014-3"/>
    <s v="거래처 직원 접대"/>
    <x v="2239"/>
    <x v="0"/>
  </r>
  <r>
    <x v="109"/>
    <x v="109"/>
    <s v="D&amp;M사업부"/>
    <d v="2023-05-25T00:00:00"/>
    <s v="20230525-7015-1"/>
    <s v="거래처 직원 접대"/>
    <x v="2162"/>
    <x v="0"/>
  </r>
  <r>
    <x v="109"/>
    <x v="109"/>
    <s v="D&amp;M사업부"/>
    <d v="2023-05-25T00:00:00"/>
    <s v="20230525-7015-2"/>
    <s v="거래처 직원 접대"/>
    <x v="6370"/>
    <x v="0"/>
  </r>
  <r>
    <x v="109"/>
    <x v="109"/>
    <s v="D&amp;M사업부"/>
    <d v="2023-05-25T00:00:00"/>
    <s v="20230525-7016-1"/>
    <s v="거래처 직원 접대"/>
    <x v="1652"/>
    <x v="0"/>
  </r>
  <r>
    <x v="109"/>
    <x v="109"/>
    <s v="D&amp;M사업부"/>
    <d v="2023-05-30T00:00:00"/>
    <s v="20230530-7008-1"/>
    <s v="거래처 직원 접대"/>
    <x v="522"/>
    <x v="0"/>
  </r>
  <r>
    <x v="109"/>
    <x v="109"/>
    <s v="D&amp;M사업부"/>
    <d v="2023-05-30T00:00:00"/>
    <s v="20230530-7009-1"/>
    <s v="거래처 직원 접대"/>
    <x v="3809"/>
    <x v="0"/>
  </r>
  <r>
    <x v="109"/>
    <x v="109"/>
    <s v="D&amp;M사업부"/>
    <d v="2023-05-31T00:00:00"/>
    <s v="20230531-7021-3"/>
    <s v="5월분 소액현금(거래처 직원 접대 외)"/>
    <x v="647"/>
    <x v="0"/>
  </r>
  <r>
    <x v="109"/>
    <x v="109"/>
    <s v="D&amp;M사업부"/>
    <d v="2023-06-09T00:00:00"/>
    <s v="20230609-7007-1"/>
    <s v="거래처 직원 접대"/>
    <x v="6371"/>
    <x v="0"/>
  </r>
  <r>
    <x v="109"/>
    <x v="109"/>
    <s v="D&amp;M사업부"/>
    <d v="2023-06-13T00:00:00"/>
    <s v="20230613-7002-1"/>
    <s v="거래처 직원 접대"/>
    <x v="2067"/>
    <x v="0"/>
  </r>
  <r>
    <x v="109"/>
    <x v="109"/>
    <s v="D&amp;M사업부"/>
    <d v="2023-06-16T00:00:00"/>
    <s v="20230616-7017-2"/>
    <s v="거래처 직원 접대"/>
    <x v="6372"/>
    <x v="0"/>
  </r>
  <r>
    <x v="109"/>
    <x v="109"/>
    <s v="D&amp;M사업부"/>
    <d v="2023-06-21T00:00:00"/>
    <s v="20230621-7005-1"/>
    <s v="거래처 직원 접대"/>
    <x v="162"/>
    <x v="0"/>
  </r>
  <r>
    <x v="109"/>
    <x v="109"/>
    <s v="D&amp;M사업부"/>
    <d v="2023-06-21T00:00:00"/>
    <s v="20230621-7005-2"/>
    <s v="거래처 직원 접대"/>
    <x v="6373"/>
    <x v="0"/>
  </r>
  <r>
    <x v="109"/>
    <x v="109"/>
    <s v="D&amp;M사업부"/>
    <d v="2023-06-21T00:00:00"/>
    <s v="20230621-7005-3"/>
    <s v="거래처 직원 접대"/>
    <x v="2142"/>
    <x v="0"/>
  </r>
  <r>
    <x v="109"/>
    <x v="109"/>
    <s v="D&amp;M사업부"/>
    <d v="2023-06-21T00:00:00"/>
    <s v="20230621-7006-1"/>
    <s v="거래처 직원 접대"/>
    <x v="6374"/>
    <x v="0"/>
  </r>
  <r>
    <x v="109"/>
    <x v="109"/>
    <s v="D&amp;M사업부"/>
    <d v="2023-06-21T00:00:00"/>
    <s v="20230621-7006-2"/>
    <s v="거래처 직원 접대"/>
    <x v="6375"/>
    <x v="0"/>
  </r>
  <r>
    <x v="109"/>
    <x v="109"/>
    <s v="D&amp;M사업부"/>
    <d v="2023-06-22T00:00:00"/>
    <s v="20230622-7005-1"/>
    <s v="거래처 직원 접대"/>
    <x v="6376"/>
    <x v="0"/>
  </r>
  <r>
    <x v="109"/>
    <x v="109"/>
    <s v="D&amp;M사업부"/>
    <d v="2023-06-22T00:00:00"/>
    <s v="20230622-7006-1"/>
    <s v="거래처 직원 접대"/>
    <x v="2314"/>
    <x v="0"/>
  </r>
  <r>
    <x v="109"/>
    <x v="109"/>
    <s v="D&amp;M사업부"/>
    <d v="2023-06-22T00:00:00"/>
    <s v="20230622-7006-2"/>
    <s v="거래처 직원 접대"/>
    <x v="4078"/>
    <x v="0"/>
  </r>
  <r>
    <x v="109"/>
    <x v="109"/>
    <s v="D&amp;M사업부"/>
    <d v="2023-06-22T00:00:00"/>
    <s v="20230622-7006-6"/>
    <s v="거래처 직원 접대"/>
    <x v="2234"/>
    <x v="0"/>
  </r>
  <r>
    <x v="109"/>
    <x v="109"/>
    <s v="D&amp;M사업부"/>
    <d v="2023-06-23T00:00:00"/>
    <s v="20230623-7006-1"/>
    <s v="거래처 직원 접대"/>
    <x v="1775"/>
    <x v="0"/>
  </r>
  <r>
    <x v="109"/>
    <x v="109"/>
    <s v="D&amp;M사업부"/>
    <d v="2023-06-23T00:00:00"/>
    <s v="20230623-7006-2"/>
    <s v="거래처 직원 접대"/>
    <x v="137"/>
    <x v="0"/>
  </r>
  <r>
    <x v="109"/>
    <x v="109"/>
    <s v="개발부"/>
    <d v="2023-06-26T00:00:00"/>
    <s v="20230626-7009-1"/>
    <s v="거래처 직원과 식사"/>
    <x v="2486"/>
    <x v="0"/>
  </r>
  <r>
    <x v="109"/>
    <x v="109"/>
    <s v="신혼꽃화원"/>
    <d v="2023-06-26T00:00:00"/>
    <s v="20230626-7027-2"/>
    <s v="거래처대표 자녀결혼 화환외 4건"/>
    <x v="360"/>
    <x v="0"/>
  </r>
  <r>
    <x v="109"/>
    <x v="109"/>
    <s v="D&amp;M사업부"/>
    <d v="2023-06-26T00:00:00"/>
    <s v="20230626-7031-2"/>
    <s v="거래처 직원 접대"/>
    <x v="1674"/>
    <x v="0"/>
  </r>
  <r>
    <x v="109"/>
    <x v="109"/>
    <s v="D&amp;M사업부"/>
    <d v="2023-06-27T00:00:00"/>
    <s v="20230627-7004-1"/>
    <s v="거래처 직원 접대"/>
    <x v="1735"/>
    <x v="0"/>
  </r>
  <r>
    <x v="109"/>
    <x v="109"/>
    <s v="D&amp;M사업부"/>
    <d v="2023-06-28T00:00:00"/>
    <s v="20230628-7004-1"/>
    <s v="거래처 직원 접대"/>
    <x v="1888"/>
    <x v="0"/>
  </r>
  <r>
    <x v="109"/>
    <x v="109"/>
    <s v="D&amp;M사업부"/>
    <d v="2023-06-28T00:00:00"/>
    <s v="20230628-7004-2"/>
    <s v="거래처 직원 접대"/>
    <x v="3142"/>
    <x v="0"/>
  </r>
  <r>
    <x v="109"/>
    <x v="109"/>
    <s v="D&amp;M사업부"/>
    <d v="2023-06-28T00:00:00"/>
    <s v="20230628-7005-1"/>
    <s v="거래처 직원 접대"/>
    <x v="2314"/>
    <x v="0"/>
  </r>
  <r>
    <x v="109"/>
    <x v="109"/>
    <s v="D&amp;M사업부"/>
    <d v="2023-06-28T00:00:00"/>
    <s v="20230628-7005-2"/>
    <s v="거래처 직원 접대"/>
    <x v="1471"/>
    <x v="0"/>
  </r>
  <r>
    <x v="109"/>
    <x v="109"/>
    <s v="D&amp;M사업부"/>
    <d v="2023-06-30T00:00:00"/>
    <s v="20230630-7039-1"/>
    <s v="거래처 직원 접대"/>
    <x v="67"/>
    <x v="0"/>
  </r>
  <r>
    <x v="109"/>
    <x v="109"/>
    <s v="D&amp;M사업부"/>
    <d v="2023-07-04T00:00:00"/>
    <s v="20230704-7002-1"/>
    <s v="거래처 직원 접대"/>
    <x v="2381"/>
    <x v="0"/>
  </r>
  <r>
    <x v="109"/>
    <x v="109"/>
    <s v="D&amp;M사업부"/>
    <d v="2023-07-04T00:00:00"/>
    <s v="20230704-7003-1"/>
    <s v="거래처 직원 접대"/>
    <x v="376"/>
    <x v="0"/>
  </r>
  <r>
    <x v="109"/>
    <x v="109"/>
    <s v="D&amp;M사업부"/>
    <d v="2023-07-04T00:00:00"/>
    <s v="20230704-7003-2"/>
    <s v="거래처 직원 접대"/>
    <x v="6377"/>
    <x v="0"/>
  </r>
  <r>
    <x v="109"/>
    <x v="109"/>
    <s v="D&amp;M사업부"/>
    <d v="2023-07-06T00:00:00"/>
    <s v="20230706-7002-1"/>
    <s v="거래처 직원 접대"/>
    <x v="74"/>
    <x v="0"/>
  </r>
  <r>
    <x v="109"/>
    <x v="109"/>
    <s v="D&amp;M사업부"/>
    <d v="2023-07-06T00:00:00"/>
    <s v="20230706-7002-2"/>
    <s v="거래처 직원 접대"/>
    <x v="2156"/>
    <x v="0"/>
  </r>
  <r>
    <x v="109"/>
    <x v="109"/>
    <s v="D&amp;M사업부"/>
    <d v="2023-07-10T00:00:00"/>
    <s v="20230710-7021-1"/>
    <s v="거래처 직원 접대"/>
    <x v="1471"/>
    <x v="0"/>
  </r>
  <r>
    <x v="109"/>
    <x v="109"/>
    <s v="D&amp;M사업부"/>
    <d v="2023-07-11T00:00:00"/>
    <s v="20230711-7005-1"/>
    <s v="거래처 직원 접대"/>
    <x v="684"/>
    <x v="0"/>
  </r>
  <r>
    <x v="109"/>
    <x v="109"/>
    <s v="D&amp;M사업부"/>
    <d v="2023-07-11T00:00:00"/>
    <s v="20230711-7005-2"/>
    <s v="거래처 직원 접대"/>
    <x v="3939"/>
    <x v="0"/>
  </r>
  <r>
    <x v="109"/>
    <x v="109"/>
    <s v="D&amp;M사업부"/>
    <d v="2023-07-12T00:00:00"/>
    <s v="20230712-7003-1"/>
    <s v="거래처 직원 접대"/>
    <x v="1668"/>
    <x v="0"/>
  </r>
  <r>
    <x v="109"/>
    <x v="109"/>
    <s v="D&amp;M사업부"/>
    <d v="2023-07-13T00:00:00"/>
    <s v="20230713-7002-1"/>
    <s v="거래처 직원 접대"/>
    <x v="2162"/>
    <x v="0"/>
  </r>
  <r>
    <x v="109"/>
    <x v="109"/>
    <s v="D&amp;M사업부"/>
    <d v="2023-07-17T00:00:00"/>
    <s v="20230717-7014-6"/>
    <s v="7월분 소액현금(거래처 직원 접대 외)"/>
    <x v="2316"/>
    <x v="0"/>
  </r>
  <r>
    <x v="109"/>
    <x v="109"/>
    <s v="D&amp;M사업부"/>
    <d v="2023-07-20T00:00:00"/>
    <s v="20230720-7002-1"/>
    <s v="거래처 직원 접대"/>
    <x v="2067"/>
    <x v="0"/>
  </r>
  <r>
    <x v="109"/>
    <x v="109"/>
    <s v="D&amp;M사업부"/>
    <d v="2023-07-20T00:00:00"/>
    <s v="20230720-7002-2"/>
    <s v="거래처 직원 접대"/>
    <x v="4105"/>
    <x v="0"/>
  </r>
  <r>
    <x v="109"/>
    <x v="109"/>
    <s v="D&amp;M사업부"/>
    <d v="2023-07-24T00:00:00"/>
    <s v="20230724-7010-1"/>
    <s v="거래처 직원 접대"/>
    <x v="6378"/>
    <x v="0"/>
  </r>
  <r>
    <x v="109"/>
    <x v="109"/>
    <s v="주식회사 텔라움"/>
    <d v="2023-07-27T00:00:00"/>
    <s v="20230727-7002-1"/>
    <s v="이진희대표 모친상 부의금"/>
    <x v="1471"/>
    <x v="0"/>
  </r>
  <r>
    <x v="109"/>
    <x v="109"/>
    <s v="D&amp;M사업부"/>
    <d v="2023-07-27T00:00:00"/>
    <s v="20230727-7005-1"/>
    <s v="거래처 직원 접대"/>
    <x v="1775"/>
    <x v="0"/>
  </r>
  <r>
    <x v="109"/>
    <x v="109"/>
    <s v="D&amp;M사업부"/>
    <d v="2023-08-02T00:00:00"/>
    <s v="20230802-7001-1"/>
    <s v="거래처 직원 접대"/>
    <x v="6379"/>
    <x v="0"/>
  </r>
  <r>
    <x v="109"/>
    <x v="109"/>
    <s v="D&amp;M사업부"/>
    <d v="2023-08-03T00:00:00"/>
    <s v="20230803-7007-1"/>
    <s v="거래처 직원 접대"/>
    <x v="4958"/>
    <x v="0"/>
  </r>
  <r>
    <x v="109"/>
    <x v="109"/>
    <s v="D&amp;M사업부"/>
    <d v="2023-08-03T00:00:00"/>
    <s v="20230803-7008-1"/>
    <s v="거래처 직원 접대"/>
    <x v="2595"/>
    <x v="0"/>
  </r>
  <r>
    <x v="109"/>
    <x v="109"/>
    <s v="D&amp;M사업부"/>
    <d v="2023-08-03T00:00:00"/>
    <s v="20230803-7008-2"/>
    <s v="거래처 직원 접대"/>
    <x v="6380"/>
    <x v="0"/>
  </r>
  <r>
    <x v="109"/>
    <x v="109"/>
    <s v="D&amp;M사업부"/>
    <d v="2023-08-03T00:00:00"/>
    <s v="20230803-7009-1"/>
    <s v="거래처 직원 접대"/>
    <x v="1733"/>
    <x v="0"/>
  </r>
  <r>
    <x v="109"/>
    <x v="109"/>
    <s v="D&amp;M사업부"/>
    <d v="2023-08-03T00:00:00"/>
    <s v="20230803-7009-2"/>
    <s v="거래처 직원 접대"/>
    <x v="1810"/>
    <x v="0"/>
  </r>
  <r>
    <x v="109"/>
    <x v="109"/>
    <s v="D&amp;M사업부"/>
    <d v="2023-08-04T00:00:00"/>
    <s v="20230804-7003-1"/>
    <s v="거래처 직원 접대"/>
    <x v="6381"/>
    <x v="0"/>
  </r>
  <r>
    <x v="109"/>
    <x v="109"/>
    <s v="D&amp;M사업부"/>
    <d v="2023-08-07T00:00:00"/>
    <s v="20230807-7019-1"/>
    <s v="거래처 직원 접대"/>
    <x v="360"/>
    <x v="0"/>
  </r>
  <r>
    <x v="109"/>
    <x v="109"/>
    <s v="D&amp;M사업부"/>
    <d v="2023-08-07T00:00:00"/>
    <s v="20230807-7019-2"/>
    <s v="거래처 직원 접대"/>
    <x v="3705"/>
    <x v="0"/>
  </r>
  <r>
    <x v="109"/>
    <x v="109"/>
    <s v="D&amp;M사업부"/>
    <d v="2023-08-08T00:00:00"/>
    <s v="20230808-7015-1"/>
    <s v="거래처 직원 접대"/>
    <x v="3991"/>
    <x v="0"/>
  </r>
  <r>
    <x v="109"/>
    <x v="109"/>
    <s v="D&amp;M사업부"/>
    <d v="2023-08-09T00:00:00"/>
    <s v="20230809-7005-1"/>
    <s v="거래처 직원 접대"/>
    <x v="6373"/>
    <x v="0"/>
  </r>
  <r>
    <x v="109"/>
    <x v="109"/>
    <s v="(주)씨피엔텍"/>
    <d v="2023-08-16T00:00:00"/>
    <s v="20230816-7015-1"/>
    <s v="장호석대표 빙부상 조의금"/>
    <x v="1471"/>
    <x v="0"/>
  </r>
  <r>
    <x v="109"/>
    <x v="109"/>
    <s v="D&amp;M사업부"/>
    <d v="2023-08-18T00:00:00"/>
    <s v="20230818-7004-1"/>
    <s v="거래처 직원 접대"/>
    <x v="2038"/>
    <x v="0"/>
  </r>
  <r>
    <x v="109"/>
    <x v="109"/>
    <s v="D&amp;M사업부"/>
    <d v="2023-08-18T00:00:00"/>
    <s v="20230818-7004-2"/>
    <s v="거래처 직원 접대"/>
    <x v="168"/>
    <x v="0"/>
  </r>
  <r>
    <x v="109"/>
    <x v="109"/>
    <s v="D&amp;M사업부"/>
    <d v="2023-08-22T00:00:00"/>
    <s v="20230822-7006-1"/>
    <s v="거래처 직원 접대"/>
    <x v="1471"/>
    <x v="0"/>
  </r>
  <r>
    <x v="109"/>
    <x v="109"/>
    <s v="D&amp;M사업부"/>
    <d v="2023-08-22T00:00:00"/>
    <s v="20230822-7014-1"/>
    <s v="거래처 직원 접대"/>
    <x v="2067"/>
    <x v="0"/>
  </r>
  <r>
    <x v="109"/>
    <x v="109"/>
    <s v="D&amp;M사업부"/>
    <d v="2023-08-22T00:00:00"/>
    <s v="20230822-7015-1"/>
    <s v="거래처 직원 접대"/>
    <x v="1733"/>
    <x v="0"/>
  </r>
  <r>
    <x v="109"/>
    <x v="109"/>
    <s v="D&amp;M사업부"/>
    <d v="2023-08-23T00:00:00"/>
    <s v="20230823-7007-1"/>
    <s v="거래처 직원 접대"/>
    <x v="2361"/>
    <x v="0"/>
  </r>
  <r>
    <x v="109"/>
    <x v="109"/>
    <s v="D&amp;M사업부"/>
    <d v="2023-08-23T00:00:00"/>
    <s v="20230823-7010-1"/>
    <s v="거래처 직원 접대"/>
    <x v="6382"/>
    <x v="0"/>
  </r>
  <r>
    <x v="109"/>
    <x v="109"/>
    <s v="D&amp;M사업부"/>
    <d v="2023-08-23T00:00:00"/>
    <s v="20230823-7010-2"/>
    <s v="거래처 직원 접대"/>
    <x v="2413"/>
    <x v="0"/>
  </r>
  <r>
    <x v="109"/>
    <x v="109"/>
    <s v="D&amp;M사업부"/>
    <d v="2023-08-30T00:00:00"/>
    <s v="20230830-7002-1"/>
    <s v="거래처 직원 접대"/>
    <x v="1668"/>
    <x v="0"/>
  </r>
  <r>
    <x v="109"/>
    <x v="109"/>
    <s v="D&amp;M사업부"/>
    <d v="2023-08-30T00:00:00"/>
    <s v="20230830-7002-2"/>
    <s v="거래처 직원 접대"/>
    <x v="1735"/>
    <x v="0"/>
  </r>
  <r>
    <x v="109"/>
    <x v="109"/>
    <s v="D&amp;M사업부"/>
    <d v="2023-09-01T00:00:00"/>
    <s v="20230901-7004-1"/>
    <s v="거래처 직원 접대"/>
    <x v="2262"/>
    <x v="0"/>
  </r>
  <r>
    <x v="109"/>
    <x v="109"/>
    <s v="D&amp;M사업부"/>
    <d v="2023-09-06T00:00:00"/>
    <s v="20230906-7004-1"/>
    <s v="거래처 직원 접대"/>
    <x v="2044"/>
    <x v="0"/>
  </r>
  <r>
    <x v="109"/>
    <x v="109"/>
    <s v="D&amp;M사업부"/>
    <d v="2023-09-07T00:00:00"/>
    <s v="20230907-7004-1"/>
    <s v="거래처 직원 접대"/>
    <x v="3034"/>
    <x v="0"/>
  </r>
  <r>
    <x v="109"/>
    <x v="109"/>
    <s v="D&amp;M사업부"/>
    <d v="2023-09-07T00:00:00"/>
    <s v="20230907-7004-2"/>
    <s v="거래처 직원 접대"/>
    <x v="647"/>
    <x v="0"/>
  </r>
  <r>
    <x v="109"/>
    <x v="109"/>
    <s v="개발부"/>
    <d v="2023-09-11T00:00:00"/>
    <s v="20230911-7009-1"/>
    <s v="거래처 직원 접대"/>
    <x v="6366"/>
    <x v="0"/>
  </r>
  <r>
    <x v="109"/>
    <x v="109"/>
    <s v="D&amp;M사업부"/>
    <d v="2023-09-12T00:00:00"/>
    <s v="20230912-7002-1"/>
    <s v="거래처 직원 접대"/>
    <x v="2224"/>
    <x v="0"/>
  </r>
  <r>
    <x v="109"/>
    <x v="109"/>
    <s v="D&amp;M사업부"/>
    <d v="2023-09-12T00:00:00"/>
    <s v="20230912-7002-2"/>
    <s v="거래처 직원 접대"/>
    <x v="3934"/>
    <x v="0"/>
  </r>
  <r>
    <x v="109"/>
    <x v="109"/>
    <s v="D&amp;M사업부"/>
    <d v="2023-09-12T00:00:00"/>
    <s v="20230912-7002-3"/>
    <s v="거래처 직원 접대"/>
    <x v="2328"/>
    <x v="0"/>
  </r>
  <r>
    <x v="109"/>
    <x v="109"/>
    <s v="D&amp;M사업부"/>
    <d v="2023-09-12T00:00:00"/>
    <s v="20230912-7003-1"/>
    <s v="거래처 직원 접대"/>
    <x v="2486"/>
    <x v="0"/>
  </r>
  <r>
    <x v="109"/>
    <x v="109"/>
    <s v="D&amp;M사업부"/>
    <d v="2023-09-12T00:00:00"/>
    <s v="20230912-7003-2"/>
    <s v="거래처 직원 접대"/>
    <x v="3987"/>
    <x v="0"/>
  </r>
  <r>
    <x v="109"/>
    <x v="109"/>
    <s v="이마트"/>
    <d v="2023-09-14T00:00:00"/>
    <s v="20230914-7004-1"/>
    <s v="고객사 추석 선물용 상품권 구매"/>
    <x v="3295"/>
    <x v="0"/>
  </r>
  <r>
    <x v="109"/>
    <x v="109"/>
    <s v="D&amp;M사업부"/>
    <d v="2023-09-14T00:00:00"/>
    <s v="20230914-7006-1"/>
    <s v="거래처 직원 접대"/>
    <x v="6383"/>
    <x v="0"/>
  </r>
  <r>
    <x v="109"/>
    <x v="109"/>
    <s v="D&amp;M사업부"/>
    <d v="2023-09-14T00:00:00"/>
    <s v="20230914-7006-2"/>
    <s v="거래처 직원 접대"/>
    <x v="1870"/>
    <x v="0"/>
  </r>
  <r>
    <x v="109"/>
    <x v="109"/>
    <s v="주식회사 중앙첨단소재"/>
    <d v="2023-09-15T00:00:00"/>
    <s v="20230915-7003-1"/>
    <s v="정인철대표 빙부상 부의금"/>
    <x v="1471"/>
    <x v="0"/>
  </r>
  <r>
    <x v="109"/>
    <x v="109"/>
    <s v="D&amp;M사업부"/>
    <d v="2023-09-18T00:00:00"/>
    <s v="20230918-7017-1"/>
    <s v="거래처 직원 접대"/>
    <x v="2328"/>
    <x v="0"/>
  </r>
  <r>
    <x v="109"/>
    <x v="109"/>
    <s v="D&amp;M사업부"/>
    <d v="2023-09-18T00:00:00"/>
    <s v="20230918-7017-2"/>
    <s v="거래처 직원 접대"/>
    <x v="3950"/>
    <x v="0"/>
  </r>
  <r>
    <x v="109"/>
    <x v="109"/>
    <s v="D&amp;M사업부"/>
    <d v="2023-09-18T00:00:00"/>
    <s v="20230918-7018-1"/>
    <s v="거래처 직원 접대"/>
    <x v="6384"/>
    <x v="0"/>
  </r>
  <r>
    <x v="109"/>
    <x v="109"/>
    <s v="D&amp;M사업부"/>
    <d v="2023-09-18T00:00:00"/>
    <s v="20230918-7018-2"/>
    <s v="거래처 직원 접대"/>
    <x v="360"/>
    <x v="0"/>
  </r>
  <r>
    <x v="109"/>
    <x v="109"/>
    <s v="D&amp;M사업부"/>
    <d v="2023-09-18T00:00:00"/>
    <s v="20230918-7018-3"/>
    <s v="거래처 직원 접대"/>
    <x v="3013"/>
    <x v="0"/>
  </r>
  <r>
    <x v="109"/>
    <x v="109"/>
    <s v="D&amp;M사업부"/>
    <d v="2023-09-25T00:00:00"/>
    <s v="20230925-7013-1"/>
    <s v="거래처 직원 접대"/>
    <x v="1674"/>
    <x v="0"/>
  </r>
  <r>
    <x v="109"/>
    <x v="109"/>
    <s v="D&amp;M사업부"/>
    <d v="2023-09-25T00:00:00"/>
    <s v="20230925-7013-2"/>
    <s v="거래처 직원 접대"/>
    <x v="2365"/>
    <x v="0"/>
  </r>
  <r>
    <x v="109"/>
    <x v="109"/>
    <s v="주식회사농협목우촌전주지머"/>
    <d v="2023-09-27T00:00:00"/>
    <s v="20230927-7020-3"/>
    <s v="거래처 명절 선물세트"/>
    <x v="6385"/>
    <x v="0"/>
  </r>
  <r>
    <x v="109"/>
    <x v="109"/>
    <s v="D&amp;M사업부"/>
    <d v="2023-10-02T00:00:00"/>
    <s v="20231002-7001-1"/>
    <s v="거래처 직원 접대"/>
    <x v="1768"/>
    <x v="0"/>
  </r>
  <r>
    <x v="109"/>
    <x v="109"/>
    <s v="D&amp;M사업부"/>
    <d v="2023-10-03T00:00:00"/>
    <s v="20231003-7001-1"/>
    <s v="거래처 직원 접대"/>
    <x v="3127"/>
    <x v="0"/>
  </r>
  <r>
    <x v="109"/>
    <x v="109"/>
    <s v="(주)농협홍삼"/>
    <d v="2023-10-05T00:00:00"/>
    <s v="20231005-7006-1"/>
    <s v="거래처 명절 선물세트"/>
    <x v="6386"/>
    <x v="0"/>
  </r>
  <r>
    <x v="109"/>
    <x v="109"/>
    <s v="D&amp;M사업부"/>
    <d v="2023-10-06T00:00:00"/>
    <s v="20231006-7003-1"/>
    <s v="거래처 직원 접대"/>
    <x v="6387"/>
    <x v="0"/>
  </r>
  <r>
    <x v="109"/>
    <x v="109"/>
    <s v="D&amp;M사업부"/>
    <d v="2023-10-06T00:00:00"/>
    <s v="20231006-7004-2"/>
    <s v="거래처 직원 접대"/>
    <x v="2993"/>
    <x v="0"/>
  </r>
  <r>
    <x v="109"/>
    <x v="109"/>
    <s v="D&amp;M사업부"/>
    <d v="2023-10-11T00:00:00"/>
    <s v="20231011-7006-1"/>
    <s v="거래처 직원 접대"/>
    <x v="74"/>
    <x v="0"/>
  </r>
  <r>
    <x v="109"/>
    <x v="109"/>
    <s v="D&amp;M사업부"/>
    <d v="2023-10-13T00:00:00"/>
    <s v="20231013-7006-1"/>
    <s v="거래처 직원 접대"/>
    <x v="162"/>
    <x v="0"/>
  </r>
  <r>
    <x v="109"/>
    <x v="109"/>
    <s v="D&amp;M사업부"/>
    <d v="2023-10-17T00:00:00"/>
    <s v="20231017-7027-1"/>
    <s v="거래처 직원 접대"/>
    <x v="6388"/>
    <x v="0"/>
  </r>
  <r>
    <x v="109"/>
    <x v="109"/>
    <s v="D&amp;M사업부"/>
    <d v="2023-10-17T00:00:00"/>
    <s v="20231017-7028-1"/>
    <s v="거래처 직원 접대"/>
    <x v="2677"/>
    <x v="0"/>
  </r>
  <r>
    <x v="109"/>
    <x v="109"/>
    <s v="D&amp;M사업부"/>
    <d v="2023-10-23T00:00:00"/>
    <s v="20231023-7017-1"/>
    <s v="거래처 직원 접대"/>
    <x v="3960"/>
    <x v="0"/>
  </r>
  <r>
    <x v="109"/>
    <x v="109"/>
    <s v="D&amp;M사업부"/>
    <d v="2023-10-23T00:00:00"/>
    <s v="20231023-7017-2"/>
    <s v="거래처 직원 접대"/>
    <x v="1715"/>
    <x v="0"/>
  </r>
  <r>
    <x v="109"/>
    <x v="109"/>
    <s v="신혼꽃화원"/>
    <d v="2023-10-25T00:00:00"/>
    <s v="20231025-7020-2"/>
    <s v="거래처대표 모친상 근조외2건"/>
    <x v="1680"/>
    <x v="0"/>
  </r>
  <r>
    <x v="109"/>
    <x v="109"/>
    <s v="D&amp;M사업부"/>
    <d v="2023-10-25T00:00:00"/>
    <s v="20231025-7030-1"/>
    <s v="거래처 직원 접대"/>
    <x v="2053"/>
    <x v="0"/>
  </r>
  <r>
    <x v="109"/>
    <x v="109"/>
    <s v="D&amp;M사업부"/>
    <d v="2023-10-26T00:00:00"/>
    <s v="20231026-7006-1"/>
    <s v="거래처 직원 접대"/>
    <x v="1775"/>
    <x v="0"/>
  </r>
  <r>
    <x v="109"/>
    <x v="109"/>
    <s v="D&amp;M사업부"/>
    <d v="2023-10-26T00:00:00"/>
    <s v="20231026-7006-2"/>
    <s v="거래처 직원 접대"/>
    <x v="1715"/>
    <x v="0"/>
  </r>
  <r>
    <x v="109"/>
    <x v="109"/>
    <s v="D&amp;M사업부"/>
    <d v="2023-10-26T00:00:00"/>
    <s v="20231026-7007-1"/>
    <s v="거래처 직원 접대"/>
    <x v="4067"/>
    <x v="0"/>
  </r>
  <r>
    <x v="109"/>
    <x v="109"/>
    <s v="D&amp;M사업부"/>
    <d v="2023-10-27T00:00:00"/>
    <s v="20231027-7003-1"/>
    <s v="거래처 직원 접대"/>
    <x v="2153"/>
    <x v="0"/>
  </r>
  <r>
    <x v="109"/>
    <x v="109"/>
    <s v="D&amp;M사업부"/>
    <d v="2023-10-31T00:00:00"/>
    <s v="20231031-7016-5"/>
    <s v="10월분 소액현금(거래처 직원 접대 외)"/>
    <x v="1652"/>
    <x v="0"/>
  </r>
  <r>
    <x v="109"/>
    <x v="109"/>
    <s v="D&amp;M사업부"/>
    <d v="2023-10-31T00:00:00"/>
    <s v="20231031-7029-1"/>
    <s v="거래처 직원 접대"/>
    <x v="4029"/>
    <x v="0"/>
  </r>
  <r>
    <x v="109"/>
    <x v="109"/>
    <s v="D&amp;M사업부"/>
    <d v="2023-10-31T00:00:00"/>
    <s v="20231031-7029-2"/>
    <s v="거래처 직원 접대"/>
    <x v="6389"/>
    <x v="0"/>
  </r>
  <r>
    <x v="109"/>
    <x v="109"/>
    <s v="D&amp;M사업부"/>
    <d v="2023-11-03T00:00:00"/>
    <s v="20231103-7004-1"/>
    <s v="거래처 직원 접대"/>
    <x v="3012"/>
    <x v="0"/>
  </r>
  <r>
    <x v="109"/>
    <x v="109"/>
    <s v="D&amp;M사업부"/>
    <d v="2023-11-03T00:00:00"/>
    <s v="20231103-7005-1"/>
    <s v="거래처 직원 접대"/>
    <x v="5881"/>
    <x v="0"/>
  </r>
  <r>
    <x v="109"/>
    <x v="109"/>
    <s v="D&amp;M사업부"/>
    <d v="2023-11-14T00:00:00"/>
    <s v="20231114-7009-1"/>
    <s v="거래처 직원 접대"/>
    <x v="1709"/>
    <x v="0"/>
  </r>
  <r>
    <x v="109"/>
    <x v="109"/>
    <s v="D&amp;M사업부"/>
    <d v="2023-11-15T00:00:00"/>
    <s v="20231115-7015-1"/>
    <s v="거래처 직원 접대"/>
    <x v="2161"/>
    <x v="0"/>
  </r>
  <r>
    <x v="109"/>
    <x v="109"/>
    <s v="D&amp;M사업부"/>
    <d v="2023-11-15T00:00:00"/>
    <s v="20231115-7016-1"/>
    <s v="거래처 직원 접대"/>
    <x v="2314"/>
    <x v="0"/>
  </r>
  <r>
    <x v="109"/>
    <x v="109"/>
    <s v="D&amp;M사업부"/>
    <d v="2023-11-16T00:00:00"/>
    <s v="20231116-7004-1"/>
    <s v="거래처 직원 접대"/>
    <x v="2486"/>
    <x v="0"/>
  </r>
  <r>
    <x v="109"/>
    <x v="109"/>
    <s v="D&amp;M사업부"/>
    <d v="2023-11-21T00:00:00"/>
    <s v="20231121-7003-1"/>
    <s v="거래처 직원 접대"/>
    <x v="1039"/>
    <x v="0"/>
  </r>
  <r>
    <x v="109"/>
    <x v="109"/>
    <s v="D&amp;M사업부"/>
    <d v="2023-11-23T00:00:00"/>
    <s v="20231123-7010-3"/>
    <s v="거래처 직원 접대"/>
    <x v="2007"/>
    <x v="0"/>
  </r>
  <r>
    <x v="109"/>
    <x v="109"/>
    <s v="D&amp;M사업부"/>
    <d v="2023-11-24T00:00:00"/>
    <s v="20231124-7014-1"/>
    <s v="거래처 직원 접대"/>
    <x v="2067"/>
    <x v="0"/>
  </r>
  <r>
    <x v="109"/>
    <x v="109"/>
    <s v="자금성 봉동점"/>
    <d v="2023-11-27T00:00:00"/>
    <s v="20231127-7011-1"/>
    <s v="YITOA 직원과 식사"/>
    <x v="1984"/>
    <x v="0"/>
  </r>
  <r>
    <x v="109"/>
    <x v="109"/>
    <s v="D&amp;M사업부"/>
    <d v="2023-11-27T00:00:00"/>
    <s v="20231127-7011-3"/>
    <s v="YITOA 직원과 식사"/>
    <x v="2193"/>
    <x v="0"/>
  </r>
  <r>
    <x v="109"/>
    <x v="109"/>
    <s v="D&amp;M사업부"/>
    <d v="2023-12-07T00:00:00"/>
    <s v="20231207-7008-1"/>
    <s v="거래처 직원 접대"/>
    <x v="2856"/>
    <x v="0"/>
  </r>
  <r>
    <x v="109"/>
    <x v="109"/>
    <s v="D&amp;M사업부"/>
    <d v="2023-12-07T00:00:00"/>
    <s v="20231207-7008-2"/>
    <s v="거래처 직원 접대"/>
    <x v="2303"/>
    <x v="0"/>
  </r>
  <r>
    <x v="109"/>
    <x v="109"/>
    <s v="D&amp;M사업부"/>
    <d v="2023-12-07T00:00:00"/>
    <s v="20231207-7009-1"/>
    <s v="거래처 직원 접대"/>
    <x v="647"/>
    <x v="0"/>
  </r>
  <r>
    <x v="109"/>
    <x v="109"/>
    <s v="D&amp;M사업부"/>
    <d v="2023-12-13T00:00:00"/>
    <s v="20231213-7001-1"/>
    <s v="거래처 직원 접대"/>
    <x v="6390"/>
    <x v="0"/>
  </r>
  <r>
    <x v="109"/>
    <x v="109"/>
    <s v="신혼꽃화원"/>
    <d v="2023-12-18T00:00:00"/>
    <s v="20231218-7008-1"/>
    <s v="거래처대표 모친상 근조외4건"/>
    <x v="1817"/>
    <x v="0"/>
  </r>
  <r>
    <x v="109"/>
    <x v="109"/>
    <s v="D&amp;M사업부"/>
    <d v="2023-12-19T00:00:00"/>
    <s v="20231219-7004-1"/>
    <s v="거래처 직원 접대"/>
    <x v="6391"/>
    <x v="0"/>
  </r>
  <r>
    <x v="109"/>
    <x v="109"/>
    <s v="D&amp;M사업부"/>
    <d v="2023-12-21T00:00:00"/>
    <s v="20231221-7004-1"/>
    <s v="거래처 직원 접대"/>
    <x v="2054"/>
    <x v="0"/>
  </r>
  <r>
    <x v="109"/>
    <x v="109"/>
    <s v="D&amp;M사업부"/>
    <d v="2023-12-21T00:00:00"/>
    <s v="20231221-7005-1"/>
    <s v="거래처 직원 접대"/>
    <x v="2361"/>
    <x v="0"/>
  </r>
  <r>
    <x v="109"/>
    <x v="109"/>
    <s v="D&amp;M사업부"/>
    <d v="2023-12-22T00:00:00"/>
    <s v="20231222-7025-1"/>
    <s v="거래처 직원 접대"/>
    <x v="2381"/>
    <x v="0"/>
  </r>
  <r>
    <x v="109"/>
    <x v="109"/>
    <s v="D&amp;M사업부"/>
    <d v="2023-12-27T00:00:00"/>
    <s v="20231227-7008-1"/>
    <s v="거래처 직원 접대"/>
    <x v="647"/>
    <x v="0"/>
  </r>
  <r>
    <x v="109"/>
    <x v="109"/>
    <s v="D&amp;M사업부"/>
    <d v="2023-12-28T00:00:00"/>
    <s v="20231228-7014-1"/>
    <s v="거래처 직원 접대"/>
    <x v="1735"/>
    <x v="0"/>
  </r>
  <r>
    <x v="109"/>
    <x v="109"/>
    <s v="신혼꽃화원"/>
    <d v="2023-12-31T00:00:00"/>
    <s v="20231231-7021-1"/>
    <s v="(주)태영소프트 확장이전 화분"/>
    <x v="73"/>
    <x v="0"/>
  </r>
  <r>
    <x v="110"/>
    <x v="110"/>
    <s v="D&amp;M사업부"/>
    <d v="2023-01-06T00:00:00"/>
    <s v="20230106-7009-1"/>
    <s v="거래처 직원 접대"/>
    <x v="73"/>
    <x v="0"/>
  </r>
  <r>
    <x v="110"/>
    <x v="110"/>
    <s v="D&amp;M사업부"/>
    <d v="2023-01-11T00:00:00"/>
    <s v="20230111-7004-1"/>
    <s v="거래처 직원 접대"/>
    <x v="2490"/>
    <x v="0"/>
  </r>
  <r>
    <x v="110"/>
    <x v="110"/>
    <s v="D&amp;M사업부"/>
    <d v="2023-01-12T00:00:00"/>
    <s v="20230112-7001-2"/>
    <s v="거래처 직원 접대"/>
    <x v="1675"/>
    <x v="0"/>
  </r>
  <r>
    <x v="110"/>
    <x v="110"/>
    <s v="D&amp;M사업부"/>
    <d v="2023-01-12T00:00:00"/>
    <s v="20230112-7001-3"/>
    <s v="거래처 직원 접대"/>
    <x v="2615"/>
    <x v="0"/>
  </r>
  <r>
    <x v="110"/>
    <x v="110"/>
    <s v="관리부"/>
    <d v="2023-01-13T00:00:00"/>
    <s v="20230113-7004-1"/>
    <s v="홍진규대표 빙부상 조의금"/>
    <x v="73"/>
    <x v="0"/>
  </r>
  <r>
    <x v="110"/>
    <x v="110"/>
    <s v="D&amp;M사업부"/>
    <d v="2023-01-17T00:00:00"/>
    <s v="20230117-7005-1"/>
    <s v="거래처 직원 접대"/>
    <x v="3921"/>
    <x v="0"/>
  </r>
  <r>
    <x v="110"/>
    <x v="110"/>
    <s v="D&amp;M사업부"/>
    <d v="2023-01-17T00:00:00"/>
    <s v="20230117-7005-2"/>
    <s v="거래처 직원 접대"/>
    <x v="1735"/>
    <x v="0"/>
  </r>
  <r>
    <x v="110"/>
    <x v="110"/>
    <s v="(유)유성꽃게장"/>
    <d v="2023-01-20T00:00:00"/>
    <s v="20230120-7005-3"/>
    <s v="2023 구정 거래처 선물세트"/>
    <x v="6392"/>
    <x v="0"/>
  </r>
  <r>
    <x v="110"/>
    <x v="110"/>
    <s v="알찬상회 주식회사"/>
    <d v="2023-01-20T00:00:00"/>
    <s v="20230120-7005-5"/>
    <s v="2023 구정 거래처 선물세트"/>
    <x v="6393"/>
    <x v="0"/>
  </r>
  <r>
    <x v="110"/>
    <x v="110"/>
    <s v="D&amp;M사업부"/>
    <d v="2023-01-27T00:00:00"/>
    <s v="20230127-7006-1"/>
    <s v="거래처 직원 접대"/>
    <x v="6382"/>
    <x v="0"/>
  </r>
  <r>
    <x v="110"/>
    <x v="110"/>
    <s v="D&amp;M사업부"/>
    <d v="2023-02-02T00:00:00"/>
    <s v="20230202-7002-1"/>
    <s v="거래처 직원 접대"/>
    <x v="6394"/>
    <x v="0"/>
  </r>
  <r>
    <x v="110"/>
    <x v="110"/>
    <s v="D&amp;M사업부"/>
    <d v="2023-02-04T00:00:00"/>
    <s v="20230204-7001-1"/>
    <s v="거래처 직원 접대"/>
    <x v="6395"/>
    <x v="0"/>
  </r>
  <r>
    <x v="110"/>
    <x v="110"/>
    <s v="(주)옥토끼이미징"/>
    <d v="2023-02-06T00:00:00"/>
    <s v="20230206-7004-1"/>
    <s v="안경회 대표이사 모친상 부조금"/>
    <x v="73"/>
    <x v="0"/>
  </r>
  <r>
    <x v="110"/>
    <x v="110"/>
    <s v="D&amp;M사업부"/>
    <d v="2023-02-10T00:00:00"/>
    <s v="20230210-7013-1"/>
    <s v="거래처 직원 접대"/>
    <x v="1668"/>
    <x v="0"/>
  </r>
  <r>
    <x v="110"/>
    <x v="110"/>
    <s v="DK전자"/>
    <d v="2023-02-14T00:00:00"/>
    <s v="20230214-7003-1"/>
    <s v="송동규사장 모친상 부의금"/>
    <x v="73"/>
    <x v="0"/>
  </r>
  <r>
    <x v="110"/>
    <x v="110"/>
    <s v="D&amp;M사업부"/>
    <d v="2023-02-14T00:00:00"/>
    <s v="20230214-7010-1"/>
    <s v="거래처 직원 접대"/>
    <x v="3585"/>
    <x v="0"/>
  </r>
  <r>
    <x v="110"/>
    <x v="110"/>
    <s v="D&amp;M사업부"/>
    <d v="2023-02-16T00:00:00"/>
    <s v="20230216-7004-1"/>
    <s v="거래처 직원 접대"/>
    <x v="6396"/>
    <x v="0"/>
  </r>
  <r>
    <x v="110"/>
    <x v="110"/>
    <s v="D&amp;M사업부"/>
    <d v="2023-02-17T00:00:00"/>
    <s v="20230217-7005-1"/>
    <s v="거래처 직원 접대"/>
    <x v="6397"/>
    <x v="0"/>
  </r>
  <r>
    <x v="110"/>
    <x v="110"/>
    <s v="신혼꽃화원"/>
    <d v="2023-02-20T00:00:00"/>
    <s v="20230220-7017-1"/>
    <s v="거래처대표 모친상 근조외2건"/>
    <x v="1680"/>
    <x v="0"/>
  </r>
  <r>
    <x v="110"/>
    <x v="110"/>
    <s v="관리부"/>
    <d v="2023-02-28T00:00:00"/>
    <s v="20230228-7012-1"/>
    <s v="류신걸 회계사 빙부상 조의금"/>
    <x v="73"/>
    <x v="0"/>
  </r>
  <r>
    <x v="110"/>
    <x v="110"/>
    <s v="D&amp;M사업부"/>
    <d v="2023-03-04T00:00:00"/>
    <s v="20230304-7001-1"/>
    <s v="거래처 직원 접대"/>
    <x v="3585"/>
    <x v="0"/>
  </r>
  <r>
    <x v="110"/>
    <x v="110"/>
    <s v="D&amp;M사업부"/>
    <d v="2023-03-09T00:00:00"/>
    <s v="20230309-7007-1"/>
    <s v="거래처 직원 접대"/>
    <x v="6398"/>
    <x v="0"/>
  </r>
  <r>
    <x v="110"/>
    <x v="110"/>
    <s v="D&amp;M사업부"/>
    <d v="2023-03-10T00:00:00"/>
    <s v="20230310-7010-1"/>
    <s v="거래처 직원 접대"/>
    <x v="5881"/>
    <x v="0"/>
  </r>
  <r>
    <x v="110"/>
    <x v="110"/>
    <s v="D&amp;M사업부"/>
    <d v="2023-03-14T00:00:00"/>
    <s v="20230314-7005-1"/>
    <s v="거래처 직원 접대"/>
    <x v="2487"/>
    <x v="0"/>
  </r>
  <r>
    <x v="110"/>
    <x v="110"/>
    <s v="D&amp;M사업부"/>
    <d v="2023-03-22T00:00:00"/>
    <s v="20230322-7003-1"/>
    <s v="거래처 직원 접대"/>
    <x v="380"/>
    <x v="0"/>
  </r>
  <r>
    <x v="110"/>
    <x v="110"/>
    <s v="D&amp;M사업부"/>
    <d v="2023-03-25T00:00:00"/>
    <s v="20230325-7001-1"/>
    <s v="거래처 직원 접대"/>
    <x v="6399"/>
    <x v="0"/>
  </r>
  <r>
    <x v="110"/>
    <x v="110"/>
    <s v="D&amp;M사업부"/>
    <d v="2023-03-26T00:00:00"/>
    <s v="20230326-7001-1"/>
    <s v="거래처 직원 접대"/>
    <x v="353"/>
    <x v="0"/>
  </r>
  <r>
    <x v="110"/>
    <x v="110"/>
    <s v="진우에이티에스 주식회사"/>
    <d v="2023-03-31T00:00:00"/>
    <s v="20230331-7013-1"/>
    <s v="김상철 상무 모친상 부조금"/>
    <x v="73"/>
    <x v="0"/>
  </r>
  <r>
    <x v="110"/>
    <x v="110"/>
    <s v="D&amp;M사업부"/>
    <d v="2023-04-04T00:00:00"/>
    <s v="20230404-7003-1"/>
    <s v="거래처 직원 접대"/>
    <x v="1980"/>
    <x v="0"/>
  </r>
  <r>
    <x v="110"/>
    <x v="110"/>
    <s v="D&amp;M사업부"/>
    <d v="2023-04-10T00:00:00"/>
    <s v="20230410-7023-1"/>
    <s v="거래처 직원 접대"/>
    <x v="1675"/>
    <x v="0"/>
  </r>
  <r>
    <x v="110"/>
    <x v="110"/>
    <s v="신혼꽃화원"/>
    <d v="2023-04-11T00:00:00"/>
    <s v="20230411-7003-2"/>
    <s v="거래처대표 빙부상 근조 2건"/>
    <x v="73"/>
    <x v="0"/>
  </r>
  <r>
    <x v="110"/>
    <x v="110"/>
    <s v="D&amp;M사업부"/>
    <d v="2023-04-17T00:00:00"/>
    <s v="20230417-7026-1"/>
    <s v="코스닥협회 오흥식 회장 자녀 결혼 축의금"/>
    <x v="73"/>
    <x v="0"/>
  </r>
  <r>
    <x v="110"/>
    <x v="110"/>
    <s v="D&amp;M사업부"/>
    <d v="2023-04-17T00:00:00"/>
    <s v="20230417-7032-1"/>
    <s v="거래처 직원 접대"/>
    <x v="53"/>
    <x v="0"/>
  </r>
  <r>
    <x v="110"/>
    <x v="110"/>
    <s v="D&amp;M사업부"/>
    <d v="2023-04-19T00:00:00"/>
    <s v="20230419-7002-1"/>
    <s v="거래처 직원 접대"/>
    <x v="4200"/>
    <x v="0"/>
  </r>
  <r>
    <x v="110"/>
    <x v="110"/>
    <s v="D&amp;M사업부"/>
    <d v="2023-04-22T00:00:00"/>
    <s v="20230422-7001-1"/>
    <s v="거래처 직원 접대"/>
    <x v="6395"/>
    <x v="0"/>
  </r>
  <r>
    <x v="110"/>
    <x v="110"/>
    <s v="D&amp;M사업부"/>
    <d v="2023-04-24T00:00:00"/>
    <s v="20230424-7016-1"/>
    <s v="거래처 직원 접대"/>
    <x v="4031"/>
    <x v="0"/>
  </r>
  <r>
    <x v="110"/>
    <x v="110"/>
    <s v="D&amp;M사업부"/>
    <d v="2023-04-24T00:00:00"/>
    <s v="20230424-7016-2"/>
    <s v="거래처 직원 접대"/>
    <x v="1779"/>
    <x v="0"/>
  </r>
  <r>
    <x v="110"/>
    <x v="110"/>
    <s v="D&amp;M사업부"/>
    <d v="2023-04-26T00:00:00"/>
    <s v="20230426-7002-1"/>
    <s v="거래처 직원 접대"/>
    <x v="2422"/>
    <x v="0"/>
  </r>
  <r>
    <x v="110"/>
    <x v="110"/>
    <s v="D&amp;M사업부"/>
    <d v="2023-04-30T00:00:00"/>
    <s v="20230430-7005-1"/>
    <s v="거래처 직원 접대"/>
    <x v="74"/>
    <x v="0"/>
  </r>
  <r>
    <x v="110"/>
    <x v="110"/>
    <s v="D&amp;M사업부"/>
    <d v="2023-05-01T00:00:00"/>
    <s v="20230501-7003-1"/>
    <s v="거래처 직원 접대"/>
    <x v="1790"/>
    <x v="0"/>
  </r>
  <r>
    <x v="110"/>
    <x v="110"/>
    <s v="D&amp;M사업부"/>
    <d v="2023-05-03T00:00:00"/>
    <s v="20230503-7004-1"/>
    <s v="거래처 직원 접대"/>
    <x v="6400"/>
    <x v="0"/>
  </r>
  <r>
    <x v="110"/>
    <x v="110"/>
    <s v="관리부"/>
    <d v="2023-05-15T00:00:00"/>
    <s v="20230515-7002-1"/>
    <s v="동아엘텍 박재규회장 자녀결혼 축의금"/>
    <x v="73"/>
    <x v="0"/>
  </r>
  <r>
    <x v="110"/>
    <x v="110"/>
    <s v="D&amp;M사업부"/>
    <d v="2023-05-24T00:00:00"/>
    <s v="20230524-7007-1"/>
    <s v="거래처 직원 접대"/>
    <x v="2145"/>
    <x v="0"/>
  </r>
  <r>
    <x v="110"/>
    <x v="110"/>
    <s v="D&amp;M사업부"/>
    <d v="2023-05-24T00:00:00"/>
    <s v="20230524-7007-2"/>
    <s v="거래처 직원 접대"/>
    <x v="2253"/>
    <x v="0"/>
  </r>
  <r>
    <x v="110"/>
    <x v="110"/>
    <s v="D&amp;M사업부"/>
    <d v="2023-05-25T00:00:00"/>
    <s v="20230525-7017-1"/>
    <s v="거래처 직원 접대"/>
    <x v="1980"/>
    <x v="0"/>
  </r>
  <r>
    <x v="110"/>
    <x v="110"/>
    <s v="D&amp;M사업부"/>
    <d v="2023-05-26T00:00:00"/>
    <s v="20230526-7004-1"/>
    <s v="거래처 직원 접대"/>
    <x v="251"/>
    <x v="0"/>
  </r>
  <r>
    <x v="110"/>
    <x v="110"/>
    <s v="D&amp;M사업부"/>
    <d v="2023-06-02T00:00:00"/>
    <s v="20230602-7006-1"/>
    <s v="거래처 직원 접대"/>
    <x v="291"/>
    <x v="0"/>
  </r>
  <r>
    <x v="110"/>
    <x v="110"/>
    <s v="건흥전기(주)"/>
    <d v="2023-06-05T00:00:00"/>
    <s v="20230605-7024-1"/>
    <s v="최준원상무 빙모상 조의금"/>
    <x v="73"/>
    <x v="0"/>
  </r>
  <r>
    <x v="110"/>
    <x v="110"/>
    <s v="D&amp;M사업부"/>
    <d v="2023-06-07T00:00:00"/>
    <s v="20230607-7017-1"/>
    <s v="거래처 직원 접대"/>
    <x v="6401"/>
    <x v="0"/>
  </r>
  <r>
    <x v="110"/>
    <x v="110"/>
    <s v="D&amp;M사업부"/>
    <d v="2023-06-07T00:00:00"/>
    <s v="20230607-7017-2"/>
    <s v="거래처 직원 접대"/>
    <x v="2280"/>
    <x v="0"/>
  </r>
  <r>
    <x v="110"/>
    <x v="110"/>
    <s v="D&amp;M사업부"/>
    <d v="2023-06-09T00:00:00"/>
    <s v="20230609-7006-1"/>
    <s v="거래처 직원 접대"/>
    <x v="6402"/>
    <x v="0"/>
  </r>
  <r>
    <x v="110"/>
    <x v="110"/>
    <s v="D&amp;M사업부"/>
    <d v="2023-06-14T00:00:00"/>
    <s v="20230614-7006-1"/>
    <s v="거래처 직원 접대"/>
    <x v="6361"/>
    <x v="0"/>
  </r>
  <r>
    <x v="110"/>
    <x v="110"/>
    <s v="센서영업부"/>
    <d v="2023-06-19T00:00:00"/>
    <s v="20230619-7012-1"/>
    <s v="인지니어스 송문빈 대표와 식사"/>
    <x v="1674"/>
    <x v="0"/>
  </r>
  <r>
    <x v="110"/>
    <x v="110"/>
    <s v="D&amp;M사업부"/>
    <d v="2023-06-21T00:00:00"/>
    <s v="20230621-7008-1"/>
    <s v="거래처 직원 접대"/>
    <x v="285"/>
    <x v="0"/>
  </r>
  <r>
    <x v="110"/>
    <x v="110"/>
    <s v="D&amp;M사업부"/>
    <d v="2023-06-30T00:00:00"/>
    <s v="20230630-7041-1"/>
    <s v="거래처 직원 접대"/>
    <x v="6403"/>
    <x v="0"/>
  </r>
  <r>
    <x v="110"/>
    <x v="110"/>
    <s v="D&amp;M사업부"/>
    <d v="2023-07-04T00:00:00"/>
    <s v="20230704-7001-1"/>
    <s v="거래처 직원 접대"/>
    <x v="6404"/>
    <x v="0"/>
  </r>
  <r>
    <x v="110"/>
    <x v="110"/>
    <s v="D&amp;M사업부"/>
    <d v="2023-07-08T00:00:00"/>
    <s v="20230708-7003-1"/>
    <s v="거래처 직원 접대"/>
    <x v="6405"/>
    <x v="0"/>
  </r>
  <r>
    <x v="110"/>
    <x v="110"/>
    <s v="D&amp;M사업부"/>
    <d v="2023-07-08T00:00:00"/>
    <s v="20230708-7003-2"/>
    <s v="거래처 직원 접대"/>
    <x v="1735"/>
    <x v="0"/>
  </r>
  <r>
    <x v="110"/>
    <x v="110"/>
    <s v="D&amp;M사업부"/>
    <d v="2023-07-11T00:00:00"/>
    <s v="20230711-7004-1"/>
    <s v="거래처 직원 접대"/>
    <x v="164"/>
    <x v="0"/>
  </r>
  <r>
    <x v="110"/>
    <x v="110"/>
    <s v="D&amp;M사업부"/>
    <d v="2023-07-21T00:00:00"/>
    <s v="20230721-7005-1"/>
    <s v="거래처 직원 접대"/>
    <x v="6406"/>
    <x v="0"/>
  </r>
  <r>
    <x v="110"/>
    <x v="110"/>
    <s v="D&amp;M사업부"/>
    <d v="2023-07-21T00:00:00"/>
    <s v="20230721-7005-2"/>
    <s v="거래처 직원 접대"/>
    <x v="6407"/>
    <x v="0"/>
  </r>
  <r>
    <x v="110"/>
    <x v="110"/>
    <s v="전북카드"/>
    <d v="2023-07-26T00:00:00"/>
    <s v="20230726-7003-1"/>
    <s v="거래처 직원 접대"/>
    <x v="304"/>
    <x v="0"/>
  </r>
  <r>
    <x v="110"/>
    <x v="110"/>
    <s v="D&amp;M사업부"/>
    <d v="2023-07-31T00:00:00"/>
    <s v="20230731-7002-5"/>
    <s v="7월분 소액현금(거래처 직원 접대 외)"/>
    <x v="162"/>
    <x v="0"/>
  </r>
  <r>
    <x v="110"/>
    <x v="110"/>
    <s v="D&amp;M사업부"/>
    <d v="2023-08-02T00:00:00"/>
    <s v="20230802-7003-1"/>
    <s v="거래처 직원 접대"/>
    <x v="2728"/>
    <x v="0"/>
  </r>
  <r>
    <x v="110"/>
    <x v="110"/>
    <s v="D&amp;M사업부"/>
    <d v="2023-08-03T00:00:00"/>
    <s v="20230803-7010-1"/>
    <s v="거래처 직원 접대"/>
    <x v="1668"/>
    <x v="0"/>
  </r>
  <r>
    <x v="110"/>
    <x v="110"/>
    <s v="D&amp;M사업부"/>
    <d v="2023-08-10T00:00:00"/>
    <s v="20230810-7011-1"/>
    <s v="거래처 직원 접대"/>
    <x v="1668"/>
    <x v="0"/>
  </r>
  <r>
    <x v="110"/>
    <x v="110"/>
    <s v="D&amp;M사업부"/>
    <d v="2023-08-11T00:00:00"/>
    <s v="20230811-7014-1"/>
    <s v="거래처 직원 접대"/>
    <x v="2787"/>
    <x v="0"/>
  </r>
  <r>
    <x v="110"/>
    <x v="110"/>
    <s v="D&amp;M사업부"/>
    <d v="2023-08-14T00:00:00"/>
    <s v="20230814-7011-1"/>
    <s v="거래처 직원 접대"/>
    <x v="2728"/>
    <x v="0"/>
  </r>
  <r>
    <x v="110"/>
    <x v="110"/>
    <s v="관리부"/>
    <d v="2023-08-22T00:00:00"/>
    <s v="20230822-7002-1"/>
    <s v="(주)유진테크원 신경철회장 부친상 조의금"/>
    <x v="73"/>
    <x v="0"/>
  </r>
  <r>
    <x v="110"/>
    <x v="110"/>
    <s v="D&amp;M사업부"/>
    <d v="2023-08-22T00:00:00"/>
    <s v="20230822-7003-6"/>
    <s v="8월분 소액현금(거래처 직원 접대 외)"/>
    <x v="1735"/>
    <x v="0"/>
  </r>
  <r>
    <x v="110"/>
    <x v="110"/>
    <s v="D&amp;M사업부"/>
    <d v="2023-08-25T00:00:00"/>
    <s v="20230825-7017-1"/>
    <s v="거래처 직원 접대"/>
    <x v="3642"/>
    <x v="0"/>
  </r>
  <r>
    <x v="110"/>
    <x v="110"/>
    <s v="관리부"/>
    <d v="2023-08-31T00:00:00"/>
    <s v="20230831-7029-4"/>
    <s v="8월분 소액현금(거래처 직원 접대 외)"/>
    <x v="2945"/>
    <x v="0"/>
  </r>
  <r>
    <x v="110"/>
    <x v="110"/>
    <s v="D&amp;M사업부"/>
    <d v="2023-09-01T00:00:00"/>
    <s v="20230901-7005-1"/>
    <s v="거래처 직원 접대"/>
    <x v="280"/>
    <x v="0"/>
  </r>
  <r>
    <x v="110"/>
    <x v="110"/>
    <s v="D&amp;M사업부"/>
    <d v="2023-09-04T00:00:00"/>
    <s v="20230904-7020-1"/>
    <s v="거래처 직원 접대"/>
    <x v="2142"/>
    <x v="0"/>
  </r>
  <r>
    <x v="110"/>
    <x v="110"/>
    <s v="전북카드"/>
    <d v="2023-09-14T00:00:00"/>
    <s v="20230914-7002-1"/>
    <s v="거래처 직원 접대"/>
    <x v="712"/>
    <x v="0"/>
  </r>
  <r>
    <x v="110"/>
    <x v="110"/>
    <s v="D&amp;M사업부"/>
    <d v="2023-09-14T00:00:00"/>
    <s v="20230914-7007-2"/>
    <s v="거래처 직원 접대"/>
    <x v="2082"/>
    <x v="0"/>
  </r>
  <r>
    <x v="110"/>
    <x v="110"/>
    <s v="D&amp;M사업부"/>
    <d v="2023-09-16T00:00:00"/>
    <s v="20230916-7001-2"/>
    <s v="거래처 직원 접대"/>
    <x v="4163"/>
    <x v="0"/>
  </r>
  <r>
    <x v="110"/>
    <x v="110"/>
    <s v="D&amp;M사업부"/>
    <d v="2023-10-04T00:00:00"/>
    <s v="20231004-7024-1"/>
    <s v="거래처 직원 접대"/>
    <x v="4200"/>
    <x v="0"/>
  </r>
  <r>
    <x v="110"/>
    <x v="110"/>
    <s v="D&amp;M사업부"/>
    <d v="2023-10-06T00:00:00"/>
    <s v="20231006-7002-1"/>
    <s v="거래처 직원 접대"/>
    <x v="2253"/>
    <x v="0"/>
  </r>
  <r>
    <x v="110"/>
    <x v="110"/>
    <s v="D&amp;M사업부"/>
    <d v="2023-10-07T00:00:00"/>
    <s v="20231007-7001-1"/>
    <s v="거래처 직원 접대"/>
    <x v="1790"/>
    <x v="0"/>
  </r>
  <r>
    <x v="110"/>
    <x v="110"/>
    <s v="D&amp;M사업부"/>
    <d v="2023-10-07T00:00:00"/>
    <s v="20231007-7001-2"/>
    <s v="거래처 직원 접대"/>
    <x v="6361"/>
    <x v="0"/>
  </r>
  <r>
    <x v="110"/>
    <x v="110"/>
    <s v="D&amp;M사업부"/>
    <d v="2023-10-18T00:00:00"/>
    <s v="20231018-7008-1"/>
    <s v="거래처 직원 접대"/>
    <x v="364"/>
    <x v="0"/>
  </r>
  <r>
    <x v="110"/>
    <x v="110"/>
    <s v="D&amp;M사업부"/>
    <d v="2023-10-18T00:00:00"/>
    <s v="20231018-7008-2"/>
    <s v="거래처 직원 접대"/>
    <x v="6408"/>
    <x v="0"/>
  </r>
  <r>
    <x v="110"/>
    <x v="110"/>
    <s v="D&amp;M사업부"/>
    <d v="2023-10-19T00:00:00"/>
    <s v="20231019-7007-1"/>
    <s v="거래처 직원 접대"/>
    <x v="2381"/>
    <x v="0"/>
  </r>
  <r>
    <x v="110"/>
    <x v="110"/>
    <s v="D&amp;M사업부"/>
    <d v="2023-10-21T00:00:00"/>
    <s v="20231021-7001-1"/>
    <s v="거래처 직원 접대"/>
    <x v="6409"/>
    <x v="0"/>
  </r>
  <r>
    <x v="110"/>
    <x v="110"/>
    <s v="D&amp;M사업부"/>
    <d v="2023-10-26T00:00:00"/>
    <s v="20231026-7005-1"/>
    <s v="거래처 직원 접대"/>
    <x v="3012"/>
    <x v="0"/>
  </r>
  <r>
    <x v="110"/>
    <x v="110"/>
    <s v="D&amp;M사업부"/>
    <d v="2023-10-29T00:00:00"/>
    <s v="20231029-7001-1"/>
    <s v="거래처 직원 접대"/>
    <x v="6410"/>
    <x v="0"/>
  </r>
  <r>
    <x v="110"/>
    <x v="110"/>
    <s v="D&amp;M사업부"/>
    <d v="2023-10-30T00:00:00"/>
    <s v="20231030-7024-1"/>
    <s v="거래처 직원 접대"/>
    <x v="3585"/>
    <x v="0"/>
  </r>
  <r>
    <x v="110"/>
    <x v="110"/>
    <s v="D&amp;M사업부"/>
    <d v="2023-10-30T00:00:00"/>
    <s v="20231030-7026-1"/>
    <s v="거래처 직원 접대"/>
    <x v="6411"/>
    <x v="0"/>
  </r>
  <r>
    <x v="110"/>
    <x v="110"/>
    <s v="D&amp;M사업부"/>
    <d v="2023-10-30T00:00:00"/>
    <s v="20231030-7026-2"/>
    <s v="거래처 직원 접대"/>
    <x v="5871"/>
    <x v="0"/>
  </r>
  <r>
    <x v="110"/>
    <x v="110"/>
    <s v="D&amp;M사업부"/>
    <d v="2023-11-07T00:00:00"/>
    <s v="20231107-7006-1"/>
    <s v="거래처 직원 접대"/>
    <x v="2677"/>
    <x v="0"/>
  </r>
  <r>
    <x v="110"/>
    <x v="110"/>
    <s v="D&amp;M사업부"/>
    <d v="2023-11-07T00:00:00"/>
    <s v="20231107-7006-2"/>
    <s v="거래처 직원 접대"/>
    <x v="5843"/>
    <x v="0"/>
  </r>
  <r>
    <x v="110"/>
    <x v="110"/>
    <s v="D&amp;M사업부"/>
    <d v="2023-11-13T00:00:00"/>
    <s v="20231113-7017-1"/>
    <s v="거래처 직원 접대"/>
    <x v="3127"/>
    <x v="0"/>
  </r>
  <r>
    <x v="110"/>
    <x v="110"/>
    <s v="(주)에넥스과학"/>
    <d v="2023-11-17T00:00:00"/>
    <s v="20231117-7001-1"/>
    <s v="구매담당자(김재관) 결혼 축의금"/>
    <x v="73"/>
    <x v="0"/>
  </r>
  <r>
    <x v="110"/>
    <x v="110"/>
    <s v="D&amp;M사업부"/>
    <d v="2023-11-22T00:00:00"/>
    <s v="20231122-7004-1"/>
    <s v="거래처 직원 접대"/>
    <x v="1978"/>
    <x v="0"/>
  </r>
  <r>
    <x v="110"/>
    <x v="110"/>
    <s v="D&amp;M사업부"/>
    <d v="2023-11-23T00:00:00"/>
    <s v="20231123-7009-1"/>
    <s v="거래처 직원 접대"/>
    <x v="2207"/>
    <x v="0"/>
  </r>
  <r>
    <x v="110"/>
    <x v="110"/>
    <s v="D&amp;M사업부"/>
    <d v="2023-11-23T00:00:00"/>
    <s v="20231123-7011-1"/>
    <s v="거래처 직원 접대"/>
    <x v="2094"/>
    <x v="0"/>
  </r>
  <r>
    <x v="110"/>
    <x v="110"/>
    <s v="D&amp;M사업부"/>
    <d v="2023-11-23T00:00:00"/>
    <s v="20231123-7011-2"/>
    <s v="거래처 직원 접대"/>
    <x v="501"/>
    <x v="0"/>
  </r>
  <r>
    <x v="110"/>
    <x v="110"/>
    <s v="D&amp;M사업부"/>
    <d v="2023-11-24T00:00:00"/>
    <s v="20231124-7013-2"/>
    <s v="거래처 직원 접대"/>
    <x v="6412"/>
    <x v="0"/>
  </r>
  <r>
    <x v="110"/>
    <x v="110"/>
    <s v="(주)루멘스"/>
    <d v="2023-11-27T00:00:00"/>
    <s v="20231127-7021-1"/>
    <s v="유태경회장 모친상 부의금"/>
    <x v="73"/>
    <x v="0"/>
  </r>
  <r>
    <x v="110"/>
    <x v="110"/>
    <s v="D&amp;M사업부"/>
    <d v="2023-11-29T00:00:00"/>
    <s v="20231129-7007-1"/>
    <s v="거래처 직원 접대"/>
    <x v="2029"/>
    <x v="0"/>
  </r>
  <r>
    <x v="110"/>
    <x v="110"/>
    <s v="D&amp;M사업부"/>
    <d v="2023-12-04T00:00:00"/>
    <s v="20231204-7020-1"/>
    <s v="거래처 직원 접대"/>
    <x v="1789"/>
    <x v="0"/>
  </r>
  <r>
    <x v="110"/>
    <x v="110"/>
    <s v="주식회사 티라아트로보"/>
    <d v="2023-12-05T00:00:00"/>
    <s v="20231205-7007-1"/>
    <s v="구매팀 김성현팀장 결혼 축의금"/>
    <x v="73"/>
    <x v="0"/>
  </r>
  <r>
    <x v="110"/>
    <x v="110"/>
    <s v="주식회사 티라아트로보"/>
    <d v="2023-12-05T00:00:00"/>
    <s v="20231205-7008-1"/>
    <s v="설계팀 이유순과장 결혼 축의금"/>
    <x v="1471"/>
    <x v="0"/>
  </r>
  <r>
    <x v="110"/>
    <x v="110"/>
    <s v="전북카드"/>
    <d v="2023-12-06T00:00:00"/>
    <s v="20231206-7001-1"/>
    <s v="거래처 직원 접대"/>
    <x v="712"/>
    <x v="0"/>
  </r>
  <r>
    <x v="110"/>
    <x v="110"/>
    <s v="D&amp;M사업부"/>
    <d v="2023-12-08T00:00:00"/>
    <s v="20231208-7007-1"/>
    <s v="거래처 직원 접대"/>
    <x v="2044"/>
    <x v="0"/>
  </r>
  <r>
    <x v="110"/>
    <x v="110"/>
    <s v="D&amp;M사업부"/>
    <d v="2023-12-12T00:00:00"/>
    <s v="20231212-7004-2"/>
    <s v="거래처 직원 접대"/>
    <x v="1817"/>
    <x v="0"/>
  </r>
  <r>
    <x v="110"/>
    <x v="110"/>
    <s v="D&amp;M사업부"/>
    <d v="2023-12-19T00:00:00"/>
    <s v="20231219-7006-1"/>
    <s v="거래처 직원 접대"/>
    <x v="1668"/>
    <x v="0"/>
  </r>
  <r>
    <x v="110"/>
    <x v="110"/>
    <s v="신한은행 익산"/>
    <d v="2023-12-21T00:00:00"/>
    <s v="20231221-7003-1"/>
    <s v="김형환 커뮤니티장 빙부상 조의금"/>
    <x v="1471"/>
    <x v="0"/>
  </r>
  <r>
    <x v="111"/>
    <x v="111"/>
    <s v="관리부"/>
    <d v="2023-01-01T00:00:00"/>
    <s v="20230101-7004-3"/>
    <s v="정기예금 -&gt; 단기금융상품 대체 취소"/>
    <x v="1"/>
    <x v="4308"/>
  </r>
  <r>
    <x v="111"/>
    <x v="111"/>
    <s v="개발부"/>
    <d v="2023-01-10T00:00:00"/>
    <s v="20230110-7021-2"/>
    <s v="이전기술사업화 기술료 납부"/>
    <x v="1"/>
    <x v="4309"/>
  </r>
  <r>
    <x v="111"/>
    <x v="111"/>
    <s v="D&amp;M사업부"/>
    <d v="2023-01-18T00:00:00"/>
    <s v="20230118-7006-5"/>
    <s v="문병천이사외4건 출장비 지급"/>
    <x v="1"/>
    <x v="4310"/>
  </r>
  <r>
    <x v="111"/>
    <x v="111"/>
    <s v="경춘산업마대"/>
    <d v="2023-01-18T00:00:00"/>
    <s v="20230118-7007-2"/>
    <s v="마대,비누"/>
    <x v="1"/>
    <x v="2914"/>
  </r>
  <r>
    <x v="111"/>
    <x v="111"/>
    <s v="인천세관장"/>
    <d v="2023-01-18T00:00:00"/>
    <s v="20230118-7008-2"/>
    <s v="WAFER(PMS1P4N) 수입시 수입부가세"/>
    <x v="1"/>
    <x v="4311"/>
  </r>
  <r>
    <x v="111"/>
    <x v="111"/>
    <s v="인천세관장"/>
    <d v="2023-01-18T00:00:00"/>
    <s v="20230118-7009-2"/>
    <s v="LED CHIP(BN-E1414E) 외 수입시 수입부가세"/>
    <x v="1"/>
    <x v="4312"/>
  </r>
  <r>
    <x v="111"/>
    <x v="111"/>
    <s v="인천세관장"/>
    <d v="2023-01-18T00:00:00"/>
    <s v="20230118-7010-3"/>
    <s v="형광체 휠 모터 수입시 수입부가세"/>
    <x v="1"/>
    <x v="4313"/>
  </r>
  <r>
    <x v="111"/>
    <x v="111"/>
    <s v="인천세관장"/>
    <d v="2023-01-18T00:00:00"/>
    <s v="20230118-7011-2"/>
    <s v="CHIP(ES-SASFPN14) 외 수입시 수입부가세"/>
    <x v="1"/>
    <x v="4314"/>
  </r>
  <r>
    <x v="111"/>
    <x v="111"/>
    <s v="한국전력공사"/>
    <d v="2023-01-18T00:00:00"/>
    <s v="20230118-7012-5"/>
    <s v="전기요금 납부"/>
    <x v="1"/>
    <x v="4315"/>
  </r>
  <r>
    <x v="111"/>
    <x v="111"/>
    <s v="인천세관장"/>
    <d v="2023-01-18T00:00:00"/>
    <s v="20230118-7013-3"/>
    <s v="형광체 휠 모터 수입시 수입부가세"/>
    <x v="1"/>
    <x v="4316"/>
  </r>
  <r>
    <x v="111"/>
    <x v="111"/>
    <s v="전북은행 익산"/>
    <d v="2023-01-20T00:00:00"/>
    <s v="20230120-7010-1"/>
    <s v="정기예금 재예치"/>
    <x v="6413"/>
    <x v="0"/>
  </r>
  <r>
    <x v="111"/>
    <x v="111"/>
    <s v="전북은행 익산"/>
    <d v="2023-01-20T00:00:00"/>
    <s v="20230120-7010-2"/>
    <s v="정기예금 만기"/>
    <x v="1"/>
    <x v="4317"/>
  </r>
  <r>
    <x v="111"/>
    <x v="111"/>
    <s v="KEB하나은행"/>
    <d v="2023-02-13T00:00:00"/>
    <s v="20230213-7016-1"/>
    <s v="보통예금(하나) -&gt; 정기예금(MMDA) 이체"/>
    <x v="134"/>
    <x v="0"/>
  </r>
  <r>
    <x v="111"/>
    <x v="111"/>
    <s v="농협"/>
    <d v="2023-02-21T00:00:00"/>
    <s v="20230221-7003-1"/>
    <s v="정기예금 재예치"/>
    <x v="6414"/>
    <x v="0"/>
  </r>
  <r>
    <x v="111"/>
    <x v="111"/>
    <s v="농협"/>
    <d v="2023-02-21T00:00:00"/>
    <s v="20230221-7003-3"/>
    <s v="정기예금 만기"/>
    <x v="1"/>
    <x v="4318"/>
  </r>
  <r>
    <x v="111"/>
    <x v="111"/>
    <s v="KEB하나은행"/>
    <d v="2023-03-18T00:00:00"/>
    <s v="20230318-7001-4"/>
    <s v="이자"/>
    <x v="6415"/>
    <x v="0"/>
  </r>
  <r>
    <x v="111"/>
    <x v="111"/>
    <s v="미래에셋증권 주식회사"/>
    <d v="2023-03-31T00:00:00"/>
    <s v="20230331-7038-1"/>
    <s v="자사주 신탁 이자"/>
    <x v="6416"/>
    <x v="0"/>
  </r>
  <r>
    <x v="111"/>
    <x v="111"/>
    <s v="관리부"/>
    <d v="2023-03-31T00:00:00"/>
    <s v="20230331-7067-3"/>
    <s v="정기예금 -&gt; 장,단기금융상품 대체"/>
    <x v="1"/>
    <x v="4319"/>
  </r>
  <r>
    <x v="111"/>
    <x v="111"/>
    <s v="관리부"/>
    <d v="2023-04-01T00:00:00"/>
    <s v="20230401-7003-3"/>
    <s v="정기예금 -&gt; 장,단기금융상품 대체 취소"/>
    <x v="1"/>
    <x v="4320"/>
  </r>
  <r>
    <x v="111"/>
    <x v="111"/>
    <s v="미래에셋증권 주식회사"/>
    <d v="2023-04-05T00:00:00"/>
    <s v="20230405-7003-3"/>
    <s v="자사주 취득(173,800주)"/>
    <x v="1"/>
    <x v="4321"/>
  </r>
  <r>
    <x v="111"/>
    <x v="111"/>
    <s v="미래에셋증권 주식회사"/>
    <d v="2023-04-05T00:00:00"/>
    <s v="20230405-7003-6"/>
    <s v="자사주 신탁 계좌 -&gt; CMA계좌 대체"/>
    <x v="1"/>
    <x v="4322"/>
  </r>
  <r>
    <x v="111"/>
    <x v="111"/>
    <s v="페더럴익스프레스코리아(주)"/>
    <d v="2023-04-25T00:00:00"/>
    <s v="20230425-7001-3"/>
    <s v="제품 입출고시 운반비"/>
    <x v="1"/>
    <x v="4323"/>
  </r>
  <r>
    <x v="111"/>
    <x v="111"/>
    <s v="(주)한국무역정보통신"/>
    <d v="2023-04-25T00:00:00"/>
    <s v="20230425-7002-3"/>
    <s v="에스제이아이 내국신용장 발급수수료"/>
    <x v="1"/>
    <x v="1167"/>
  </r>
  <r>
    <x v="111"/>
    <x v="111"/>
    <s v="(주)케이티"/>
    <d v="2023-04-28T00:00:00"/>
    <s v="20230428-7001-5"/>
    <s v="자동화재속보설비 통신비외"/>
    <x v="1"/>
    <x v="1172"/>
  </r>
  <r>
    <x v="111"/>
    <x v="111"/>
    <s v="(주)LG유플러스"/>
    <d v="2023-04-28T00:00:00"/>
    <s v="20230428-7002-3"/>
    <s v="전화요금 납부"/>
    <x v="1"/>
    <x v="4324"/>
  </r>
  <r>
    <x v="111"/>
    <x v="111"/>
    <s v="완주산업단지사무소"/>
    <d v="2023-04-28T00:00:00"/>
    <s v="20230428-7003-5"/>
    <s v="상하수도요금 납부"/>
    <x v="1"/>
    <x v="4325"/>
  </r>
  <r>
    <x v="111"/>
    <x v="111"/>
    <s v="(주)매일경제신문사"/>
    <d v="2023-04-28T00:00:00"/>
    <s v="20230428-7004-2"/>
    <s v="신문구독료"/>
    <x v="1"/>
    <x v="437"/>
  </r>
  <r>
    <x v="111"/>
    <x v="111"/>
    <s v="(유)군산종합가스"/>
    <d v="2023-04-28T00:00:00"/>
    <s v="20230428-7005-3"/>
    <s v="LPG가스요금 납부"/>
    <x v="1"/>
    <x v="4326"/>
  </r>
  <r>
    <x v="111"/>
    <x v="111"/>
    <s v="한국전력공사"/>
    <d v="2023-05-08T00:00:00"/>
    <s v="20230508-7001-3"/>
    <s v="4월 전기요금(본관) 납부"/>
    <x v="1"/>
    <x v="4327"/>
  </r>
  <r>
    <x v="111"/>
    <x v="111"/>
    <s v="KEB하나은행"/>
    <d v="2023-05-10T00:00:00"/>
    <s v="20230510-7011-1"/>
    <s v="보통예금(하나) -&gt; 정기예금(MMDA) 이체"/>
    <x v="6417"/>
    <x v="0"/>
  </r>
  <r>
    <x v="111"/>
    <x v="111"/>
    <s v="주식회사 진셀바이오텍"/>
    <d v="2023-05-31T00:00:00"/>
    <s v="20230531-7025-2"/>
    <s v="단기 대여금"/>
    <x v="1"/>
    <x v="92"/>
  </r>
  <r>
    <x v="111"/>
    <x v="111"/>
    <s v="KEB하나은행"/>
    <d v="2023-06-17T00:00:00"/>
    <s v="20230617-7003-4"/>
    <s v="이자"/>
    <x v="6418"/>
    <x v="0"/>
  </r>
  <r>
    <x v="111"/>
    <x v="111"/>
    <s v="관리부"/>
    <d v="2023-06-30T00:00:00"/>
    <s v="20230630-7082-3"/>
    <s v="정기예금 -&gt; 장,단기금융상품 대체"/>
    <x v="1"/>
    <x v="4319"/>
  </r>
  <r>
    <x v="111"/>
    <x v="111"/>
    <s v="관리부"/>
    <d v="2023-07-01T00:00:00"/>
    <s v="20230701-7006-3"/>
    <s v="정기예금 -&gt; 장,단기금융상품 대체 취소"/>
    <x v="1"/>
    <x v="4320"/>
  </r>
  <r>
    <x v="111"/>
    <x v="111"/>
    <s v="신한은행 익산"/>
    <d v="2023-07-25T00:00:00"/>
    <s v="20230725-7020-1"/>
    <s v="정기예금 재예치"/>
    <x v="6419"/>
    <x v="0"/>
  </r>
  <r>
    <x v="111"/>
    <x v="111"/>
    <s v="신한은행 익산"/>
    <d v="2023-07-25T00:00:00"/>
    <s v="20230725-7020-2"/>
    <s v="정기예금 만기"/>
    <x v="1"/>
    <x v="4328"/>
  </r>
  <r>
    <x v="111"/>
    <x v="111"/>
    <s v="기업은행"/>
    <d v="2023-07-28T00:00:00"/>
    <s v="20230728-7001-1"/>
    <s v="정기예금 재예치"/>
    <x v="6420"/>
    <x v="0"/>
  </r>
  <r>
    <x v="111"/>
    <x v="111"/>
    <s v="기업은행"/>
    <d v="2023-07-28T00:00:00"/>
    <s v="20230728-7001-2"/>
    <s v="정기예금 만기"/>
    <x v="1"/>
    <x v="4329"/>
  </r>
  <r>
    <x v="111"/>
    <x v="111"/>
    <s v="전북은행 익산"/>
    <d v="2023-08-09T00:00:00"/>
    <s v="20230809-7003-1"/>
    <s v="정기예금 재예치"/>
    <x v="6421"/>
    <x v="0"/>
  </r>
  <r>
    <x v="111"/>
    <x v="111"/>
    <s v="전북은행 익산"/>
    <d v="2023-08-09T00:00:00"/>
    <s v="20230809-7003-2"/>
    <s v="정기예금 만기"/>
    <x v="1"/>
    <x v="4330"/>
  </r>
  <r>
    <x v="111"/>
    <x v="111"/>
    <s v="KEB하나은행"/>
    <d v="2023-08-10T00:00:00"/>
    <s v="20230810-7006-1"/>
    <s v="보통예금(하나) -&gt; 정기예금(MMDA) 이체"/>
    <x v="6422"/>
    <x v="0"/>
  </r>
  <r>
    <x v="111"/>
    <x v="111"/>
    <s v="전북은행 안골"/>
    <d v="2023-08-18T00:00:00"/>
    <s v="20230818-7003-1"/>
    <s v="정기예금 재예치"/>
    <x v="6423"/>
    <x v="0"/>
  </r>
  <r>
    <x v="111"/>
    <x v="111"/>
    <s v="전북은행 안골"/>
    <d v="2023-08-18T00:00:00"/>
    <s v="20230818-7003-2"/>
    <s v="정기예금 만기"/>
    <x v="1"/>
    <x v="4331"/>
  </r>
  <r>
    <x v="111"/>
    <x v="111"/>
    <s v="KEB하나은행"/>
    <d v="2023-09-16T00:00:00"/>
    <s v="20230916-7004-4"/>
    <s v="이자"/>
    <x v="6424"/>
    <x v="0"/>
  </r>
  <r>
    <x v="111"/>
    <x v="111"/>
    <s v="관리부"/>
    <d v="2023-09-30T00:00:00"/>
    <s v="20230930-7039-3"/>
    <s v="정기예금 -&gt; 장,단기금융상품 대체"/>
    <x v="1"/>
    <x v="4332"/>
  </r>
  <r>
    <x v="111"/>
    <x v="111"/>
    <s v="관리부"/>
    <d v="2023-10-01T00:00:00"/>
    <s v="20231001-7007-3"/>
    <s v="정기예금 -&gt; 장,단기금융상품 대체 취소"/>
    <x v="1"/>
    <x v="4333"/>
  </r>
  <r>
    <x v="111"/>
    <x v="111"/>
    <s v="KEB하나은행"/>
    <d v="2023-11-06T00:00:00"/>
    <s v="20231106-7030-1"/>
    <s v="보통예금(하나) -&gt; 정기예금(MMDA) 이체"/>
    <x v="134"/>
    <x v="0"/>
  </r>
  <r>
    <x v="111"/>
    <x v="111"/>
    <s v="신한은행 익산"/>
    <d v="2023-11-30T00:00:00"/>
    <s v="20231130-7009-1"/>
    <s v="정기예금 재예치"/>
    <x v="6425"/>
    <x v="0"/>
  </r>
  <r>
    <x v="111"/>
    <x v="111"/>
    <s v="신한은행 익산"/>
    <d v="2023-11-30T00:00:00"/>
    <s v="20231130-7009-2"/>
    <s v="정기예금 만기"/>
    <x v="1"/>
    <x v="4334"/>
  </r>
  <r>
    <x v="111"/>
    <x v="111"/>
    <s v="신한은행 익산"/>
    <d v="2023-11-30T00:00:00"/>
    <s v="20231130-7009-3"/>
    <s v="정기예금 만기"/>
    <x v="1"/>
    <x v="4335"/>
  </r>
  <r>
    <x v="111"/>
    <x v="111"/>
    <s v="KEB하나은행"/>
    <d v="2023-12-16T00:00:00"/>
    <s v="20231216-7001-4"/>
    <s v="이자"/>
    <x v="6426"/>
    <x v="0"/>
  </r>
  <r>
    <x v="111"/>
    <x v="111"/>
    <s v="관리부"/>
    <d v="2023-12-31T00:00:00"/>
    <s v="20231231-7042-3"/>
    <s v="정기 예,적금 -&gt; 장,단기금융상품 대체"/>
    <x v="1"/>
    <x v="4336"/>
  </r>
  <r>
    <x v="112"/>
    <x v="112"/>
    <m/>
    <d v="2023-02-10T00:00:00"/>
    <s v="20230210-7004-5"/>
    <s v="1월 제수당"/>
    <x v="6427"/>
    <x v="0"/>
  </r>
  <r>
    <x v="112"/>
    <x v="112"/>
    <m/>
    <d v="2023-03-10T00:00:00"/>
    <s v="20230310-7003-4"/>
    <s v="2월 제수당"/>
    <x v="6428"/>
    <x v="0"/>
  </r>
  <r>
    <x v="112"/>
    <x v="112"/>
    <m/>
    <d v="2023-03-31T00:00:00"/>
    <s v="20230331-7044-4"/>
    <s v="3월 제수당"/>
    <x v="6429"/>
    <x v="0"/>
  </r>
  <r>
    <x v="112"/>
    <x v="112"/>
    <m/>
    <d v="2023-03-31T00:00:00"/>
    <s v="20230331-7055-2"/>
    <s v="1분기 개발부 인건비 대체"/>
    <x v="6430"/>
    <x v="0"/>
  </r>
  <r>
    <x v="112"/>
    <x v="112"/>
    <m/>
    <d v="2023-05-10T00:00:00"/>
    <s v="20230510-7001-4"/>
    <s v="4월 제수당"/>
    <x v="6431"/>
    <x v="0"/>
  </r>
  <r>
    <x v="112"/>
    <x v="112"/>
    <m/>
    <d v="2023-06-09T00:00:00"/>
    <s v="20230609-7002-5"/>
    <s v="5월 제수당"/>
    <x v="6432"/>
    <x v="0"/>
  </r>
  <r>
    <x v="112"/>
    <x v="112"/>
    <m/>
    <d v="2023-06-30T00:00:00"/>
    <s v="20230630-7054-4"/>
    <s v="6월 제수당"/>
    <x v="6433"/>
    <x v="0"/>
  </r>
  <r>
    <x v="112"/>
    <x v="112"/>
    <m/>
    <d v="2023-06-30T00:00:00"/>
    <s v="20230630-7073-2"/>
    <s v="2분기 개발부 인건비 대체"/>
    <x v="6434"/>
    <x v="0"/>
  </r>
  <r>
    <x v="112"/>
    <x v="112"/>
    <m/>
    <d v="2023-08-10T00:00:00"/>
    <s v="20230810-7001-5"/>
    <s v="7월 제수당"/>
    <x v="6435"/>
    <x v="0"/>
  </r>
  <r>
    <x v="112"/>
    <x v="112"/>
    <m/>
    <d v="2023-09-08T00:00:00"/>
    <s v="20230908-7001-4"/>
    <s v="8월 제수당"/>
    <x v="6436"/>
    <x v="0"/>
  </r>
  <r>
    <x v="112"/>
    <x v="112"/>
    <m/>
    <d v="2023-09-30T00:00:00"/>
    <s v="20230930-7015-4"/>
    <s v="9월 제수당"/>
    <x v="6437"/>
    <x v="0"/>
  </r>
  <r>
    <x v="112"/>
    <x v="112"/>
    <m/>
    <d v="2023-09-30T00:00:00"/>
    <s v="20230930-7034-2"/>
    <s v="3분기 개발부 인건비 대체"/>
    <x v="6438"/>
    <x v="0"/>
  </r>
  <r>
    <x v="112"/>
    <x v="112"/>
    <m/>
    <d v="2023-11-10T00:00:00"/>
    <s v="20231110-7001-5"/>
    <s v="10월 제수당"/>
    <x v="6439"/>
    <x v="0"/>
  </r>
  <r>
    <x v="112"/>
    <x v="112"/>
    <m/>
    <d v="2023-12-08T00:00:00"/>
    <s v="20231208-7001-4"/>
    <s v="11월 제수당"/>
    <x v="6440"/>
    <x v="0"/>
  </r>
  <r>
    <x v="112"/>
    <x v="112"/>
    <m/>
    <d v="2023-12-31T00:00:00"/>
    <s v="20231231-7017-4"/>
    <s v="12월 제수당"/>
    <x v="6441"/>
    <x v="0"/>
  </r>
  <r>
    <x v="112"/>
    <x v="112"/>
    <m/>
    <d v="2023-12-31T00:00:00"/>
    <s v="20231231-7030-2"/>
    <s v="4분기 개발부 인건비 대체"/>
    <x v="6442"/>
    <x v="0"/>
  </r>
  <r>
    <x v="113"/>
    <x v="113"/>
    <s v="관리부"/>
    <d v="2023-02-10T00:00:00"/>
    <s v="20230210-7004-2"/>
    <s v="1월 제수당"/>
    <x v="6443"/>
    <x v="0"/>
  </r>
  <r>
    <x v="113"/>
    <x v="113"/>
    <s v="관리부"/>
    <d v="2023-03-10T00:00:00"/>
    <s v="20230310-7003-2"/>
    <s v="2월 제수당"/>
    <x v="6444"/>
    <x v="0"/>
  </r>
  <r>
    <x v="113"/>
    <x v="113"/>
    <s v="관리부"/>
    <d v="2023-03-31T00:00:00"/>
    <s v="20230331-7044-2"/>
    <s v="3월 제수당"/>
    <x v="6445"/>
    <x v="0"/>
  </r>
  <r>
    <x v="113"/>
    <x v="113"/>
    <s v="관리부"/>
    <d v="2023-05-10T00:00:00"/>
    <s v="20230510-7001-2"/>
    <s v="4월 제수당"/>
    <x v="6446"/>
    <x v="0"/>
  </r>
  <r>
    <x v="113"/>
    <x v="113"/>
    <s v="관리부"/>
    <d v="2023-06-09T00:00:00"/>
    <s v="20230609-7002-2"/>
    <s v="5월 제수당"/>
    <x v="6446"/>
    <x v="0"/>
  </r>
  <r>
    <x v="113"/>
    <x v="113"/>
    <s v="관리부"/>
    <d v="2023-06-30T00:00:00"/>
    <s v="20230630-7054-2"/>
    <s v="6월 제수당"/>
    <x v="6447"/>
    <x v="0"/>
  </r>
  <r>
    <x v="113"/>
    <x v="113"/>
    <s v="관리부"/>
    <d v="2023-08-10T00:00:00"/>
    <s v="20230810-7001-2"/>
    <s v="7월 제수당"/>
    <x v="6447"/>
    <x v="0"/>
  </r>
  <r>
    <x v="113"/>
    <x v="113"/>
    <s v="관리부"/>
    <d v="2023-09-08T00:00:00"/>
    <s v="20230908-7001-2"/>
    <s v="8월 제수당"/>
    <x v="6447"/>
    <x v="0"/>
  </r>
  <r>
    <x v="113"/>
    <x v="113"/>
    <s v="관리부"/>
    <d v="2023-09-30T00:00:00"/>
    <s v="20230930-7015-2"/>
    <s v="9월 제수당"/>
    <x v="6447"/>
    <x v="0"/>
  </r>
  <r>
    <x v="113"/>
    <x v="113"/>
    <s v="관리부"/>
    <d v="2023-11-10T00:00:00"/>
    <s v="20231110-7001-2"/>
    <s v="10월 제수당"/>
    <x v="6447"/>
    <x v="0"/>
  </r>
  <r>
    <x v="113"/>
    <x v="113"/>
    <s v="관리부"/>
    <d v="2023-12-08T00:00:00"/>
    <s v="20231208-7001-2"/>
    <s v="11월 제수당"/>
    <x v="6447"/>
    <x v="0"/>
  </r>
  <r>
    <x v="113"/>
    <x v="113"/>
    <s v="관리부"/>
    <d v="2023-12-31T00:00:00"/>
    <s v="20231231-7017-2"/>
    <s v="12월 제수당"/>
    <x v="6448"/>
    <x v="0"/>
  </r>
  <r>
    <x v="114"/>
    <x v="114"/>
    <s v="주식회사 코리아엘리베이터"/>
    <d v="2023-01-03T00:00:00"/>
    <s v="20230103-6001-1"/>
    <s v="OES3259-BR-2045-G02L01 외"/>
    <x v="1"/>
    <x v="1586"/>
  </r>
  <r>
    <x v="114"/>
    <x v="114"/>
    <s v="주식회사 코리아엘리베이터"/>
    <d v="2023-01-03T00:00:00"/>
    <s v="20230103-6002-1"/>
    <s v="OES3259-BR-2045-G02L01 외"/>
    <x v="1"/>
    <x v="4337"/>
  </r>
  <r>
    <x v="114"/>
    <x v="114"/>
    <s v="신성시스템"/>
    <d v="2023-01-04T00:00:00"/>
    <s v="20230104-6001-1"/>
    <s v="OES3259-BR-2045-G02L01 외"/>
    <x v="1"/>
    <x v="732"/>
  </r>
  <r>
    <x v="114"/>
    <x v="114"/>
    <s v="한성개발엘리베이터(주)"/>
    <d v="2023-01-04T00:00:00"/>
    <s v="20230104-6002-1"/>
    <s v="OES3259-AR-2045-G01L01 외"/>
    <x v="1"/>
    <x v="736"/>
  </r>
  <r>
    <x v="114"/>
    <x v="114"/>
    <s v="대한엘리베이터 주식회사"/>
    <d v="2023-01-04T00:00:00"/>
    <s v="20230104-6003-1"/>
    <s v="OES3259-AR-2045S-G01L01 외"/>
    <x v="1"/>
    <x v="1025"/>
  </r>
  <r>
    <x v="114"/>
    <x v="114"/>
    <s v="(주)미디어브릿지"/>
    <d v="2023-01-05T00:00:00"/>
    <s v="20230105-6001-1"/>
    <s v="OPI13KLB"/>
    <x v="1"/>
    <x v="1025"/>
  </r>
  <r>
    <x v="114"/>
    <x v="114"/>
    <s v="주식회사 케이디티씨"/>
    <d v="2023-01-05T00:00:00"/>
    <s v="20230105-6002-1"/>
    <s v="OGT-204T"/>
    <x v="1"/>
    <x v="320"/>
  </r>
  <r>
    <x v="114"/>
    <x v="114"/>
    <s v="목송엘리베이터 주식회사"/>
    <d v="2023-01-06T00:00:00"/>
    <s v="20230106-6001-1"/>
    <s v="OES3259-BR-2045S-G02L01 외"/>
    <x v="1"/>
    <x v="736"/>
  </r>
  <r>
    <x v="114"/>
    <x v="114"/>
    <s v="한양엔지니어링"/>
    <d v="2023-01-06T00:00:00"/>
    <s v="20230106-6002-1"/>
    <s v="OES3259-AR-2045-G01L01 외"/>
    <x v="1"/>
    <x v="1599"/>
  </r>
  <r>
    <x v="114"/>
    <x v="114"/>
    <s v="보성엘리베이터주식회사 의왕지사"/>
    <d v="2023-01-13T00:00:00"/>
    <s v="20230113-6001-1"/>
    <s v="OES3259-BR-2045S-G02L01 외"/>
    <x v="1"/>
    <x v="732"/>
  </r>
  <r>
    <x v="114"/>
    <x v="114"/>
    <s v="대현오토파킹(주)"/>
    <d v="2023-01-14T00:00:00"/>
    <s v="20230114-6001-1"/>
    <s v="OAS-3020HD-SD-B 외"/>
    <x v="1"/>
    <x v="1025"/>
  </r>
  <r>
    <x v="114"/>
    <x v="114"/>
    <s v="현대엘리베이터(주)"/>
    <d v="2023-01-15T00:00:00"/>
    <s v="20230115-6001-1"/>
    <s v="OES3259-BR-2045S-G29L90 외"/>
    <x v="1"/>
    <x v="4338"/>
  </r>
  <r>
    <x v="114"/>
    <x v="114"/>
    <s v="주식회사 마운트지앤디"/>
    <d v="2023-01-15T00:00:00"/>
    <s v="20230115-6002-1"/>
    <s v="OES3259-BR-2045S-G01L01(SOL) 외"/>
    <x v="1"/>
    <x v="4339"/>
  </r>
  <r>
    <x v="114"/>
    <x v="114"/>
    <s v="한화시스템(주)"/>
    <d v="2023-01-16T00:00:00"/>
    <s v="20230116-6002-1"/>
    <s v="KUH-LWR"/>
    <x v="1"/>
    <x v="4340"/>
  </r>
  <r>
    <x v="114"/>
    <x v="114"/>
    <s v="주식회사 코리아엘리베이터"/>
    <d v="2023-01-17T00:00:00"/>
    <s v="20230117-6001-1"/>
    <s v="OES3259-AR-2045-G01L01 외"/>
    <x v="1"/>
    <x v="1025"/>
  </r>
  <r>
    <x v="114"/>
    <x v="114"/>
    <s v="대한엘리베이터 주식회사"/>
    <d v="2023-01-17T00:00:00"/>
    <s v="20230117-6002-1"/>
    <s v="OES3259-AR-2045S-G01L01 외"/>
    <x v="1"/>
    <x v="1025"/>
  </r>
  <r>
    <x v="114"/>
    <x v="114"/>
    <s v="현지엘리베이터(주)"/>
    <d v="2023-01-19T00:00:00"/>
    <s v="20230119-6001-1"/>
    <s v="OES3259-AR-2045-G01L01 외"/>
    <x v="1"/>
    <x v="732"/>
  </r>
  <r>
    <x v="114"/>
    <x v="114"/>
    <s v="주식회사 한화방산"/>
    <d v="2023-01-20T00:00:00"/>
    <s v="20230120-6002-1"/>
    <s v="OPI14CFF-H 외"/>
    <x v="1"/>
    <x v="4341"/>
  </r>
  <r>
    <x v="114"/>
    <x v="114"/>
    <s v="DK전자"/>
    <d v="2023-01-25T00:00:00"/>
    <s v="20230125-6001-1"/>
    <s v="OD30M2-D"/>
    <x v="1"/>
    <x v="4342"/>
  </r>
  <r>
    <x v="114"/>
    <x v="114"/>
    <s v="(주)세영기술"/>
    <d v="2023-01-25T00:00:00"/>
    <s v="20230125-6002-1"/>
    <s v="OL87NLD-R4SL 외"/>
    <x v="1"/>
    <x v="4337"/>
  </r>
  <r>
    <x v="114"/>
    <x v="114"/>
    <s v="동일테크주식회사"/>
    <d v="2023-01-25T00:00:00"/>
    <s v="20230125-6003-1"/>
    <s v="OTD10KLC 외"/>
    <x v="1"/>
    <x v="4343"/>
  </r>
  <r>
    <x v="114"/>
    <x v="114"/>
    <s v="(주)비콘웨이브"/>
    <d v="2023-01-25T00:00:00"/>
    <s v="20230125-6004-1"/>
    <s v="OL94KLA 외"/>
    <x v="1"/>
    <x v="4344"/>
  </r>
  <r>
    <x v="114"/>
    <x v="114"/>
    <s v="테라링크커뮤니케이션스(주)"/>
    <d v="2023-01-25T00:00:00"/>
    <s v="20230125-6005-1"/>
    <s v="OD30M2 외"/>
    <x v="1"/>
    <x v="4345"/>
  </r>
  <r>
    <x v="114"/>
    <x v="114"/>
    <s v="(주)오상헬스케어"/>
    <d v="2023-01-25T00:00:00"/>
    <s v="20230125-6006-1"/>
    <s v="OL590TLA 외"/>
    <x v="1"/>
    <x v="4346"/>
  </r>
  <r>
    <x v="114"/>
    <x v="114"/>
    <s v="주식회사 아이로보"/>
    <d v="2023-01-25T00:00:00"/>
    <s v="20230125-6007-1"/>
    <s v="OMP-A614 (Y TYPE) 외"/>
    <x v="1"/>
    <x v="4347"/>
  </r>
  <r>
    <x v="114"/>
    <x v="114"/>
    <s v="(주)디앤비"/>
    <d v="2023-01-25T00:00:00"/>
    <s v="20230125-6008-1"/>
    <s v="2C-PD-IR 외"/>
    <x v="1"/>
    <x v="4348"/>
  </r>
  <r>
    <x v="114"/>
    <x v="114"/>
    <s v="천지인메디칼"/>
    <d v="2023-01-25T00:00:00"/>
    <s v="20230125-6009-1"/>
    <s v="OP20M2-3 외"/>
    <x v="1"/>
    <x v="4349"/>
  </r>
  <r>
    <x v="114"/>
    <x v="114"/>
    <s v="주식회사 창조테크놀러지"/>
    <d v="2023-01-25T00:00:00"/>
    <s v="20230125-6010-1"/>
    <s v="OTD10NF 외"/>
    <x v="1"/>
    <x v="4350"/>
  </r>
  <r>
    <x v="114"/>
    <x v="114"/>
    <s v="(주)하나반도체"/>
    <d v="2023-01-25T00:00:00"/>
    <s v="20230125-6011-1"/>
    <s v="OL87MLF-K 외"/>
    <x v="1"/>
    <x v="4351"/>
  </r>
  <r>
    <x v="114"/>
    <x v="114"/>
    <s v="세미라이트"/>
    <d v="2023-01-25T00:00:00"/>
    <s v="20230125-6012-1"/>
    <s v="OL660/905HM2-3"/>
    <x v="1"/>
    <x v="4352"/>
  </r>
  <r>
    <x v="114"/>
    <x v="114"/>
    <s v="(주)삼진쎈서"/>
    <d v="2023-01-25T00:00:00"/>
    <s v="20230125-6013-1"/>
    <s v="OMP-A614A(Y TYPE) 외"/>
    <x v="1"/>
    <x v="4353"/>
  </r>
  <r>
    <x v="114"/>
    <x v="114"/>
    <s v="엠피온 주식회사(MPEON.,LTD)"/>
    <d v="2023-01-25T00:00:00"/>
    <s v="20230125-6014-3"/>
    <s v="OL87NLD-R4SL 외"/>
    <x v="1"/>
    <x v="4354"/>
  </r>
  <r>
    <x v="114"/>
    <x v="114"/>
    <s v="(주)오디쎄미"/>
    <d v="2023-01-25T00:00:00"/>
    <s v="20230125-6015-1"/>
    <s v="OHD1005P 외"/>
    <x v="1"/>
    <x v="4355"/>
  </r>
  <r>
    <x v="114"/>
    <x v="114"/>
    <s v="(주)광우"/>
    <d v="2023-01-25T00:00:00"/>
    <s v="20230125-6016-1"/>
    <s v="OL47KLB-1 외"/>
    <x v="1"/>
    <x v="1252"/>
  </r>
  <r>
    <x v="114"/>
    <x v="114"/>
    <s v="리더테크"/>
    <d v="2023-01-25T00:00:00"/>
    <s v="20230125-6017-1"/>
    <s v="OMP-A604(Y TYPE) 외"/>
    <x v="1"/>
    <x v="4356"/>
  </r>
  <r>
    <x v="114"/>
    <x v="114"/>
    <s v="신화엘리베이터(주)"/>
    <d v="2023-01-27T00:00:00"/>
    <s v="20230127-6001-1"/>
    <s v="OES3259-BR-2045-G02L01 외"/>
    <x v="1"/>
    <x v="732"/>
  </r>
  <r>
    <x v="114"/>
    <x v="114"/>
    <s v="(주)제일엘리베이터"/>
    <d v="2023-01-27T00:00:00"/>
    <s v="20230127-6002-1"/>
    <s v="OES3259-BR-2045-G02L01 외"/>
    <x v="1"/>
    <x v="736"/>
  </r>
  <r>
    <x v="114"/>
    <x v="114"/>
    <s v="현승강기 주식회사"/>
    <d v="2023-01-27T00:00:00"/>
    <s v="20230127-6003-1"/>
    <s v="OES3259-BR-2045-G02L01 외"/>
    <x v="1"/>
    <x v="1599"/>
  </r>
  <r>
    <x v="114"/>
    <x v="114"/>
    <s v="씨마텍"/>
    <d v="2023-01-30T00:00:00"/>
    <s v="20230130-6001-1"/>
    <s v="ODTLM-064CF-16B4(N)"/>
    <x v="1"/>
    <x v="4357"/>
  </r>
  <r>
    <x v="114"/>
    <x v="114"/>
    <s v="(주)이건산전"/>
    <d v="2023-01-30T00:00:00"/>
    <s v="20230130-6002-1"/>
    <s v="ODTLM-064CA-16B25(NC)"/>
    <x v="1"/>
    <x v="2843"/>
  </r>
  <r>
    <x v="114"/>
    <x v="114"/>
    <s v="건흥전기(주)"/>
    <d v="2023-01-31T00:00:00"/>
    <s v="20230131-6002-1"/>
    <s v="KPS-M63C (F TYPE) 외"/>
    <x v="1"/>
    <x v="4358"/>
  </r>
  <r>
    <x v="114"/>
    <x v="114"/>
    <s v="주식회사 티라아트로보"/>
    <d v="2023-01-31T00:00:00"/>
    <s v="20230131-6003-1"/>
    <s v="OMP-A612A(F TYPE) 외"/>
    <x v="1"/>
    <x v="4359"/>
  </r>
  <r>
    <x v="114"/>
    <x v="114"/>
    <s v="주식회사 텔라움"/>
    <d v="2023-01-31T00:00:00"/>
    <s v="20230131-6004-1"/>
    <s v="ODTLM-096CF-16A31(N)-T 외"/>
    <x v="1"/>
    <x v="4360"/>
  </r>
  <r>
    <x v="114"/>
    <x v="114"/>
    <s v="계림이엔티"/>
    <d v="2023-01-31T00:00:00"/>
    <s v="20230131-6005-1"/>
    <s v="OMS-TVN 외"/>
    <x v="1"/>
    <x v="4361"/>
  </r>
  <r>
    <x v="114"/>
    <x v="114"/>
    <s v="달슨(Dahlson)"/>
    <d v="2023-01-31T00:00:00"/>
    <s v="20230131-6008-1"/>
    <s v="OGR-U03 외"/>
    <x v="1"/>
    <x v="4362"/>
  </r>
  <r>
    <x v="114"/>
    <x v="114"/>
    <s v="(주)아이마켓코리아"/>
    <d v="2023-01-31T00:00:00"/>
    <s v="20230131-6010-1"/>
    <s v="ORI1210AS 외"/>
    <x v="1"/>
    <x v="4363"/>
  </r>
  <r>
    <x v="114"/>
    <x v="114"/>
    <s v="(주)중부엘리베이터"/>
    <d v="2023-01-31T00:00:00"/>
    <s v="20230131-6011-1"/>
    <s v="OES3259-BR-2045-G02L01 외"/>
    <x v="1"/>
    <x v="1467"/>
  </r>
  <r>
    <x v="114"/>
    <x v="114"/>
    <s v="카오스(주)"/>
    <d v="2023-01-31T00:00:00"/>
    <s v="20230131-6013-1"/>
    <s v="UVDET257-N2 외"/>
    <x v="1"/>
    <x v="4364"/>
  </r>
  <r>
    <x v="114"/>
    <x v="114"/>
    <s v="(주)현영아이티"/>
    <d v="2023-01-31T00:00:00"/>
    <s v="20230131-6016-1"/>
    <s v="OL375KLB"/>
    <x v="1"/>
    <x v="166"/>
  </r>
  <r>
    <x v="114"/>
    <x v="114"/>
    <s v="주식회사 마운트지앤디"/>
    <d v="2023-01-31T00:00:00"/>
    <s v="20230131-6017-1"/>
    <s v="OES3259-AR-2145S-G90L01 외"/>
    <x v="1"/>
    <x v="4365"/>
  </r>
  <r>
    <x v="114"/>
    <x v="114"/>
    <s v="주식회사 대성기전"/>
    <d v="2023-01-31T00:00:00"/>
    <s v="20230131-6018-1"/>
    <s v="OAS-3008HD-SD-B 외"/>
    <x v="1"/>
    <x v="2314"/>
  </r>
  <r>
    <x v="114"/>
    <x v="114"/>
    <s v="(주)신성엘리베이터"/>
    <d v="2023-01-31T00:00:00"/>
    <s v="20230131-6019-1"/>
    <s v="OES3259-BR-2045-G02L01 외"/>
    <x v="1"/>
    <x v="1599"/>
  </r>
  <r>
    <x v="114"/>
    <x v="114"/>
    <s v="(주)아이마켓코리아"/>
    <d v="2023-01-31T00:00:00"/>
    <s v="20230131-6020-1"/>
    <s v="OMP-A503(L TYPE) 외"/>
    <x v="1"/>
    <x v="865"/>
  </r>
  <r>
    <x v="114"/>
    <x v="114"/>
    <s v="삼정엘리베이터 주식회사"/>
    <d v="2023-02-02T00:00:00"/>
    <s v="20230202-6001-1"/>
    <s v="OES3259-BR-2145-G29L90 외"/>
    <x v="1"/>
    <x v="1189"/>
  </r>
  <r>
    <x v="114"/>
    <x v="114"/>
    <s v="하나엘리베이터(주)"/>
    <d v="2023-02-02T00:00:00"/>
    <s v="20230202-6002-1"/>
    <s v="OES3259-BR-2045-G02L01 외"/>
    <x v="1"/>
    <x v="736"/>
  </r>
  <r>
    <x v="114"/>
    <x v="114"/>
    <s v="대산이엔피 주식회사"/>
    <d v="2023-02-02T00:00:00"/>
    <s v="20230202-6003-1"/>
    <s v="OES3259-BR-2045-G02L01 외"/>
    <x v="1"/>
    <x v="1599"/>
  </r>
  <r>
    <x v="114"/>
    <x v="114"/>
    <s v="아이씨주문"/>
    <d v="2023-02-06T00:00:00"/>
    <s v="20230206-6001-1"/>
    <s v="OP30TMLF2-4"/>
    <x v="1"/>
    <x v="4366"/>
  </r>
  <r>
    <x v="114"/>
    <x v="114"/>
    <s v="국방과학연구소"/>
    <d v="2023-02-06T00:00:00"/>
    <s v="20230206-6002-1"/>
    <s v="레이저 패키지 조립"/>
    <x v="1"/>
    <x v="4367"/>
  </r>
  <r>
    <x v="114"/>
    <x v="114"/>
    <s v="전라북도 완주군"/>
    <d v="2023-02-07T00:00:00"/>
    <s v="20230207-6001-1"/>
    <s v="ODTST-100W57K-FL"/>
    <x v="1"/>
    <x v="4368"/>
  </r>
  <r>
    <x v="114"/>
    <x v="114"/>
    <s v="효은엘리베이터(주)"/>
    <d v="2023-02-09T00:00:00"/>
    <s v="20230209-6001-1"/>
    <s v="OES3259-BR-2045-CO_L 외"/>
    <x v="1"/>
    <x v="1599"/>
  </r>
  <r>
    <x v="114"/>
    <x v="114"/>
    <s v="선정엘리베이터"/>
    <d v="2023-02-10T00:00:00"/>
    <s v="20230210-6001-1"/>
    <s v="OES3259-BR-2045-G02L01 외"/>
    <x v="1"/>
    <x v="1467"/>
  </r>
  <r>
    <x v="114"/>
    <x v="114"/>
    <s v="인상고등학교"/>
    <d v="2023-02-10T00:00:00"/>
    <s v="20230210-6002-1"/>
    <s v="ODTHP-OU150-57K(W)_AUTO"/>
    <x v="1"/>
    <x v="4369"/>
  </r>
  <r>
    <x v="114"/>
    <x v="114"/>
    <s v="하나로엠지엠(주)"/>
    <d v="2023-02-14T00:00:00"/>
    <s v="20230214-6001-1"/>
    <s v="OES3259-BR-2045-G02L01 외"/>
    <x v="1"/>
    <x v="1025"/>
  </r>
  <r>
    <x v="114"/>
    <x v="114"/>
    <s v="현대엘리베이터(주)"/>
    <d v="2023-02-15T00:00:00"/>
    <s v="20230215-6001-1"/>
    <s v="OES3259-BR-2045S-G29L90 외"/>
    <x v="1"/>
    <x v="4370"/>
  </r>
  <r>
    <x v="114"/>
    <x v="114"/>
    <s v="주식회사 마운트지앤디"/>
    <d v="2023-02-15T00:00:00"/>
    <s v="20230215-6002-1"/>
    <s v="OES3259-BR-2045S-G29L90 외"/>
    <x v="1"/>
    <x v="4371"/>
  </r>
  <r>
    <x v="114"/>
    <x v="114"/>
    <s v="안세무역"/>
    <d v="2023-02-21T00:00:00"/>
    <s v="20230221-6002-1"/>
    <s v="OES3259-BR-2045-G02L01(SOR) 외"/>
    <x v="1"/>
    <x v="30"/>
  </r>
  <r>
    <x v="114"/>
    <x v="114"/>
    <s v="신화엘리베이터(주)"/>
    <d v="2023-02-21T00:00:00"/>
    <s v="20230221-6003-1"/>
    <s v="OES3259-BR-2145-G29L90 외"/>
    <x v="1"/>
    <x v="1025"/>
  </r>
  <r>
    <x v="114"/>
    <x v="114"/>
    <s v="주식회사 서경엘레베이터"/>
    <d v="2023-02-21T00:00:00"/>
    <s v="20230221-6004-1"/>
    <s v="OES3259-AR-2045-G01L01 외"/>
    <x v="1"/>
    <x v="732"/>
  </r>
  <r>
    <x v="114"/>
    <x v="114"/>
    <s v="에스엔케이엘리베이터(주)"/>
    <d v="2023-02-21T00:00:00"/>
    <s v="20230221-6005-1"/>
    <s v="OES3259-BR-2045S-G29L90 외"/>
    <x v="1"/>
    <x v="732"/>
  </r>
  <r>
    <x v="114"/>
    <x v="114"/>
    <s v="(주)태승엘리베이터"/>
    <d v="2023-02-21T00:00:00"/>
    <s v="20230221-6006-1"/>
    <s v="OES3259-BR-2045-G02L01 외"/>
    <x v="1"/>
    <x v="1599"/>
  </r>
  <r>
    <x v="114"/>
    <x v="114"/>
    <s v="제일승강기 주식회사"/>
    <d v="2023-02-21T00:00:00"/>
    <s v="20230221-6007-1"/>
    <s v="OES3259-BR-2045S-G02L01 외"/>
    <x v="1"/>
    <x v="4372"/>
  </r>
  <r>
    <x v="114"/>
    <x v="114"/>
    <s v="태양엘리베이터"/>
    <d v="2023-02-21T00:00:00"/>
    <s v="20230221-6008-1"/>
    <s v="OES3259-BR-2045-G02L01 외"/>
    <x v="1"/>
    <x v="736"/>
  </r>
  <r>
    <x v="114"/>
    <x v="114"/>
    <s v="(주)한솔기전"/>
    <d v="2023-02-21T00:00:00"/>
    <s v="20230221-6009-1"/>
    <s v="OES3259-BR-2245S-G90L01 외"/>
    <x v="1"/>
    <x v="1599"/>
  </r>
  <r>
    <x v="114"/>
    <x v="114"/>
    <s v="(주)아이트로닉스"/>
    <d v="2023-02-22T00:00:00"/>
    <s v="20230222-6001-1"/>
    <s v="CX-4032HD-I1-R 외"/>
    <x v="1"/>
    <x v="1165"/>
  </r>
  <r>
    <x v="114"/>
    <x v="114"/>
    <s v="신성시스템"/>
    <d v="2023-02-23T00:00:00"/>
    <s v="20230223-6001-1"/>
    <s v="OES3259-BR-2145S-G90L01 외"/>
    <x v="1"/>
    <x v="732"/>
  </r>
  <r>
    <x v="114"/>
    <x v="114"/>
    <s v="주식회사 티에스엠"/>
    <d v="2023-02-23T00:00:00"/>
    <s v="20230223-6002-1"/>
    <s v="OMS-TVN 외"/>
    <x v="1"/>
    <x v="732"/>
  </r>
  <r>
    <x v="114"/>
    <x v="114"/>
    <s v="주식회사 제이디반도체"/>
    <d v="2023-02-23T00:00:00"/>
    <s v="20230223-6003-1"/>
    <s v="OGT-204T"/>
    <x v="1"/>
    <x v="320"/>
  </r>
  <r>
    <x v="114"/>
    <x v="114"/>
    <s v="(주)하나반도체"/>
    <d v="2023-02-24T00:00:00"/>
    <s v="20230224-6001-1"/>
    <s v="OPI20MLF2 외"/>
    <x v="1"/>
    <x v="4373"/>
  </r>
  <r>
    <x v="114"/>
    <x v="114"/>
    <s v="주식회사 아이로보"/>
    <d v="2023-02-24T00:00:00"/>
    <s v="20230224-6002-1"/>
    <s v="OMP-A614 (Y TYPE)"/>
    <x v="1"/>
    <x v="4374"/>
  </r>
  <r>
    <x v="114"/>
    <x v="114"/>
    <s v="주식회사 창조테크놀러지"/>
    <d v="2023-02-24T00:00:00"/>
    <s v="20230224-6003-1"/>
    <s v="OPU43KFF2-1"/>
    <x v="1"/>
    <x v="4375"/>
  </r>
  <r>
    <x v="114"/>
    <x v="114"/>
    <s v="금강테크(주)"/>
    <d v="2023-02-24T00:00:00"/>
    <s v="20230224-6004-1"/>
    <s v="OMP-A614 (Y TYPE)"/>
    <x v="1"/>
    <x v="741"/>
  </r>
  <r>
    <x v="114"/>
    <x v="114"/>
    <s v="테라링크커뮤니케이션스(주)"/>
    <d v="2023-02-24T00:00:00"/>
    <s v="20230224-6005-1"/>
    <s v="OD30M2 외"/>
    <x v="1"/>
    <x v="4345"/>
  </r>
  <r>
    <x v="114"/>
    <x v="114"/>
    <s v="(주)오상헬스케어"/>
    <d v="2023-02-24T00:00:00"/>
    <s v="20230224-6006-1"/>
    <s v="OGR-102P 외"/>
    <x v="1"/>
    <x v="4376"/>
  </r>
  <r>
    <x v="114"/>
    <x v="114"/>
    <s v="(주)광우"/>
    <d v="2023-02-24T00:00:00"/>
    <s v="20230224-6007-1"/>
    <s v="OL87KLB"/>
    <x v="1"/>
    <x v="1173"/>
  </r>
  <r>
    <x v="114"/>
    <x v="114"/>
    <s v="(주)비콘웨이브"/>
    <d v="2023-02-24T00:00:00"/>
    <s v="20230224-6008-1"/>
    <s v="OL94KLA 외"/>
    <x v="1"/>
    <x v="4377"/>
  </r>
  <r>
    <x v="114"/>
    <x v="114"/>
    <s v="세미라이트"/>
    <d v="2023-02-24T00:00:00"/>
    <s v="20230224-6009-1"/>
    <s v="OP20M2-3 외"/>
    <x v="1"/>
    <x v="1244"/>
  </r>
  <r>
    <x v="114"/>
    <x v="114"/>
    <s v="동일테크주식회사"/>
    <d v="2023-02-24T00:00:00"/>
    <s v="20230224-6011-1"/>
    <s v="OL94KLA 외"/>
    <x v="1"/>
    <x v="4343"/>
  </r>
  <r>
    <x v="114"/>
    <x v="114"/>
    <s v="주식회사 레이닉스"/>
    <d v="2023-02-24T00:00:00"/>
    <s v="20230224-6012-1"/>
    <s v="OPU30CFF-2"/>
    <x v="1"/>
    <x v="4372"/>
  </r>
  <r>
    <x v="114"/>
    <x v="114"/>
    <s v="DK전자"/>
    <d v="2023-02-24T00:00:00"/>
    <s v="20230224-6013-1"/>
    <s v="OL375KLB 외"/>
    <x v="1"/>
    <x v="4378"/>
  </r>
  <r>
    <x v="114"/>
    <x v="114"/>
    <s v="(주)삼진쎈서"/>
    <d v="2023-02-24T00:00:00"/>
    <s v="20230224-6014-1"/>
    <s v="OMP-A614A(Y TYPE) 외"/>
    <x v="1"/>
    <x v="4353"/>
  </r>
  <r>
    <x v="114"/>
    <x v="114"/>
    <s v="에스앤피(SNP))"/>
    <d v="2023-02-24T00:00:00"/>
    <s v="20230224-6015-1"/>
    <s v="OAS-2612SD/L-WS"/>
    <x v="1"/>
    <x v="158"/>
  </r>
  <r>
    <x v="114"/>
    <x v="114"/>
    <s v="썬덴테크"/>
    <d v="2023-02-24T00:00:00"/>
    <s v="20230224-6016-1"/>
    <s v="OMP-A613 (L TYPE)"/>
    <x v="1"/>
    <x v="865"/>
  </r>
  <r>
    <x v="114"/>
    <x v="114"/>
    <s v="진우에이티에스 주식회사"/>
    <d v="2023-02-24T00:00:00"/>
    <s v="20230224-6017-1"/>
    <s v="CX-2064HD-J1-B 외"/>
    <x v="1"/>
    <x v="4379"/>
  </r>
  <r>
    <x v="114"/>
    <x v="114"/>
    <s v="진우에이티에스 주식회사"/>
    <d v="2023-02-24T00:00:00"/>
    <s v="20230224-6018-1"/>
    <s v="OAS-2064HD-C1-R 외"/>
    <x v="1"/>
    <x v="4380"/>
  </r>
  <r>
    <x v="114"/>
    <x v="114"/>
    <s v="(주)오디쎄미"/>
    <d v="2023-02-24T00:00:00"/>
    <s v="20230224-6019-1"/>
    <s v="OHD1005P 외"/>
    <x v="1"/>
    <x v="4381"/>
  </r>
  <r>
    <x v="114"/>
    <x v="114"/>
    <s v="주식회사 케이디티씨"/>
    <d v="2023-02-24T00:00:00"/>
    <s v="20230224-6020-1"/>
    <s v="OGT-204T"/>
    <x v="1"/>
    <x v="320"/>
  </r>
  <r>
    <x v="114"/>
    <x v="114"/>
    <s v="주식회사현대엠아이비인터내셔널"/>
    <d v="2023-02-24T00:00:00"/>
    <s v="20230224-6021-1"/>
    <s v="OPI30CFF-B(S)"/>
    <x v="1"/>
    <x v="1244"/>
  </r>
  <r>
    <x v="114"/>
    <x v="114"/>
    <s v="엠피온 주식회사(MPEON.,LTD)"/>
    <d v="2023-02-24T00:00:00"/>
    <s v="20230224-6022-3"/>
    <s v="OL87NLD-R4SL 외"/>
    <x v="1"/>
    <x v="4354"/>
  </r>
  <r>
    <x v="114"/>
    <x v="114"/>
    <s v="엠피온 주식회사(MPEON.,LTD)"/>
    <d v="2023-02-24T00:00:00"/>
    <s v="20230224-6023-1"/>
    <s v="OL87NLD-R4SL 외"/>
    <x v="1"/>
    <x v="4382"/>
  </r>
  <r>
    <x v="114"/>
    <x v="114"/>
    <s v="(주)와이드 테크놀러지"/>
    <d v="2023-02-24T00:00:00"/>
    <s v="20230224-6024-1"/>
    <s v="OTD06KLA-1 외"/>
    <x v="1"/>
    <x v="4383"/>
  </r>
  <r>
    <x v="114"/>
    <x v="114"/>
    <s v="(주)에스디시스템"/>
    <d v="2023-02-24T00:00:00"/>
    <s v="20230224-6026-1"/>
    <s v="OP30TMLF2-4"/>
    <x v="1"/>
    <x v="4384"/>
  </r>
  <r>
    <x v="114"/>
    <x v="114"/>
    <s v="계림이엔티"/>
    <d v="2023-02-28T00:00:00"/>
    <s v="20230228-6001-1"/>
    <s v="OMS-TVN 외"/>
    <x v="1"/>
    <x v="4385"/>
  </r>
  <r>
    <x v="114"/>
    <x v="114"/>
    <s v="주식회사 텔라움"/>
    <d v="2023-02-28T00:00:00"/>
    <s v="20230228-6002-1"/>
    <s v="ODTLM-096CF-16A31(N)-T 외"/>
    <x v="1"/>
    <x v="4386"/>
  </r>
  <r>
    <x v="114"/>
    <x v="114"/>
    <s v="카오스(주)"/>
    <d v="2023-02-28T00:00:00"/>
    <s v="20230228-6004-1"/>
    <s v="OL94KLB 외"/>
    <x v="1"/>
    <x v="4387"/>
  </r>
  <r>
    <x v="114"/>
    <x v="114"/>
    <s v="주식회사 마운트지앤디"/>
    <d v="2023-02-28T00:00:00"/>
    <s v="20230228-6005-1"/>
    <s v="OES3259-AR-2045S-G01L01 외"/>
    <x v="1"/>
    <x v="4388"/>
  </r>
  <r>
    <x v="114"/>
    <x v="114"/>
    <s v="오티스서비스엑스퍼트 유한회사"/>
    <d v="2023-02-28T00:00:00"/>
    <s v="20230228-6006-1"/>
    <s v="OES3259-BR-2145-G90L01 외"/>
    <x v="1"/>
    <x v="1599"/>
  </r>
  <r>
    <x v="114"/>
    <x v="114"/>
    <s v="(주)아이마켓코리아"/>
    <d v="2023-02-28T00:00:00"/>
    <s v="20230228-6009-1"/>
    <s v="OMP-A502(F TYPE)"/>
    <x v="1"/>
    <x v="380"/>
  </r>
  <r>
    <x v="114"/>
    <x v="114"/>
    <s v="(주)아이마켓코리아"/>
    <d v="2023-02-28T00:00:00"/>
    <s v="20230228-6010-1"/>
    <s v="ORI1210AS 외"/>
    <x v="1"/>
    <x v="4389"/>
  </r>
  <r>
    <x v="114"/>
    <x v="114"/>
    <s v="달슨(Dahlson)"/>
    <d v="2023-02-28T00:00:00"/>
    <s v="20230228-6012-1"/>
    <s v="OGT-203T-D 외"/>
    <x v="1"/>
    <x v="4390"/>
  </r>
  <r>
    <x v="114"/>
    <x v="114"/>
    <s v="건흥전기(주)"/>
    <d v="2023-02-28T00:00:00"/>
    <s v="20230228-6014-1"/>
    <s v="OHD3003B 외"/>
    <x v="1"/>
    <x v="4391"/>
  </r>
  <r>
    <x v="114"/>
    <x v="114"/>
    <s v="효성티앤에스(주)"/>
    <d v="2023-02-28T00:00:00"/>
    <s v="20230228-6018-1"/>
    <s v="OGT-302T 외"/>
    <x v="1"/>
    <x v="170"/>
  </r>
  <r>
    <x v="114"/>
    <x v="114"/>
    <s v="현대엘리베이터(주)"/>
    <d v="2023-02-28T00:00:00"/>
    <s v="20230228-6020-1"/>
    <s v="OES3259-BR-2045S-G29L90 외"/>
    <x v="1"/>
    <x v="4392"/>
  </r>
  <r>
    <x v="114"/>
    <x v="114"/>
    <s v="주식회사 한화방산"/>
    <d v="2023-02-28T00:00:00"/>
    <s v="20230228-6021-1"/>
    <s v="OPI14CFF-H"/>
    <x v="1"/>
    <x v="4393"/>
  </r>
  <r>
    <x v="114"/>
    <x v="114"/>
    <s v="엘아이지넥스원(주)"/>
    <d v="2023-02-28T00:00:00"/>
    <s v="20230228-6023-1"/>
    <s v="4분할 PD"/>
    <x v="1"/>
    <x v="4394"/>
  </r>
  <r>
    <x v="114"/>
    <x v="114"/>
    <s v="현대무벡스 주식회사"/>
    <d v="2023-02-28T00:00:00"/>
    <s v="20230228-6024-1"/>
    <s v="OMP-A821P"/>
    <x v="1"/>
    <x v="4395"/>
  </r>
  <r>
    <x v="114"/>
    <x v="114"/>
    <s v="현대무벡스 주식회사"/>
    <d v="2023-02-28T00:00:00"/>
    <s v="20230228-6025-1"/>
    <s v="OMP-A811P"/>
    <x v="1"/>
    <x v="4395"/>
  </r>
  <r>
    <x v="114"/>
    <x v="114"/>
    <s v="현대무벡스 주식회사"/>
    <d v="2023-02-28T00:00:00"/>
    <s v="20230228-6026-1"/>
    <s v="OMP-A821"/>
    <x v="1"/>
    <x v="4396"/>
  </r>
  <r>
    <x v="114"/>
    <x v="114"/>
    <s v="주식회사 아이디로"/>
    <d v="2023-03-03T00:00:00"/>
    <s v="20230303-6001-1"/>
    <s v="RFID+PD 조립"/>
    <x v="1"/>
    <x v="1173"/>
  </r>
  <r>
    <x v="114"/>
    <x v="114"/>
    <s v="주식회사 굿스"/>
    <d v="2023-03-03T00:00:00"/>
    <s v="20230303-6002-1"/>
    <s v="OL85MLF"/>
    <x v="1"/>
    <x v="4397"/>
  </r>
  <r>
    <x v="114"/>
    <x v="114"/>
    <s v="신화엘리베이터(주)"/>
    <d v="2023-03-08T00:00:00"/>
    <s v="20230308-6001-1"/>
    <s v="OES3259-BR-2145-G29L90 외"/>
    <x v="1"/>
    <x v="1025"/>
  </r>
  <r>
    <x v="114"/>
    <x v="114"/>
    <s v="주식회사동명엘리베이터"/>
    <d v="2023-03-09T00:00:00"/>
    <s v="20230309-6001-1"/>
    <s v="OES3259-BR-2045S-G02L01 외"/>
    <x v="1"/>
    <x v="1025"/>
  </r>
  <r>
    <x v="114"/>
    <x v="114"/>
    <s v="비케이전자 주식회사"/>
    <d v="2023-03-09T00:00:00"/>
    <s v="20230309-6002-1"/>
    <s v="OL63KLB 외"/>
    <x v="1"/>
    <x v="4398"/>
  </r>
  <r>
    <x v="114"/>
    <x v="114"/>
    <s v="(주)미디어브릿지"/>
    <d v="2023-03-09T00:00:00"/>
    <s v="20230309-6003-1"/>
    <s v="OPI13KLB"/>
    <x v="1"/>
    <x v="1025"/>
  </r>
  <r>
    <x v="114"/>
    <x v="114"/>
    <s v="서진전자부품"/>
    <d v="2023-03-09T00:00:00"/>
    <s v="20230309-6004-1"/>
    <s v="OPI13KLB"/>
    <x v="1"/>
    <x v="1604"/>
  </r>
  <r>
    <x v="114"/>
    <x v="114"/>
    <s v="(주)에스디시스템"/>
    <d v="2023-03-10T00:00:00"/>
    <s v="20230310-6002-1"/>
    <s v="OAS-2064HD-SD1-R 외"/>
    <x v="1"/>
    <x v="1301"/>
  </r>
  <r>
    <x v="114"/>
    <x v="114"/>
    <s v="한화시스템(주)"/>
    <d v="2023-03-10T00:00:00"/>
    <s v="20230310-6004-1"/>
    <s v="KUH-LWR"/>
    <x v="1"/>
    <x v="4399"/>
  </r>
  <r>
    <x v="114"/>
    <x v="114"/>
    <s v="주식회사 한화방산"/>
    <d v="2023-03-10T00:00:00"/>
    <s v="20230310-6005-1"/>
    <s v="OPI16CFF-H"/>
    <x v="1"/>
    <x v="4400"/>
  </r>
  <r>
    <x v="114"/>
    <x v="114"/>
    <s v="하나엘리베이터(주)"/>
    <d v="2023-03-14T00:00:00"/>
    <s v="20230314-6001-1"/>
    <s v="OES3259-BR-2045-G02L01 외"/>
    <x v="1"/>
    <x v="1586"/>
  </r>
  <r>
    <x v="114"/>
    <x v="114"/>
    <s v="주식회사 서경엘레베이터"/>
    <d v="2023-03-14T00:00:00"/>
    <s v="20230314-6002-1"/>
    <s v="OES3259-BR-2045-G02L01 외"/>
    <x v="1"/>
    <x v="1599"/>
  </r>
  <r>
    <x v="114"/>
    <x v="114"/>
    <s v="주식회사 마운트지앤디"/>
    <d v="2023-03-15T00:00:00"/>
    <s v="20230315-6004-1"/>
    <s v="OES3259-BR-2145S-G29L90 외"/>
    <x v="1"/>
    <x v="4401"/>
  </r>
  <r>
    <x v="114"/>
    <x v="114"/>
    <s v="신성시스템"/>
    <d v="2023-03-15T00:00:00"/>
    <s v="20230315-6005-1"/>
    <s v="OES3259-BR-2045-G02L01 외"/>
    <x v="1"/>
    <x v="1599"/>
  </r>
  <r>
    <x v="114"/>
    <x v="114"/>
    <s v="신화엘리베이터(주)"/>
    <d v="2023-03-15T00:00:00"/>
    <s v="20230315-6006-1"/>
    <s v="OES3259-BR-2045-G02L01 외"/>
    <x v="1"/>
    <x v="1025"/>
  </r>
  <r>
    <x v="114"/>
    <x v="114"/>
    <s v="현대엘리베이터(주)"/>
    <d v="2023-03-15T00:00:00"/>
    <s v="20230315-6007-1"/>
    <s v="OES3259-BR-2345S-G92L01(SOR) 외"/>
    <x v="1"/>
    <x v="4402"/>
  </r>
  <r>
    <x v="114"/>
    <x v="114"/>
    <s v="주식회사 티에스엔"/>
    <d v="2023-03-15T00:00:00"/>
    <s v="20230315-6009-1"/>
    <s v="OAS-2612SD/L-WY-CON 외"/>
    <x v="1"/>
    <x v="4403"/>
  </r>
  <r>
    <x v="114"/>
    <x v="114"/>
    <s v="에스트래픽(주)"/>
    <d v="2023-03-15T00:00:00"/>
    <s v="20230315-6012-1"/>
    <s v="MTS SLIM ANTENNA-G2"/>
    <x v="1"/>
    <x v="4404"/>
  </r>
  <r>
    <x v="114"/>
    <x v="114"/>
    <s v="주식회사 한화방산"/>
    <d v="2023-03-20T00:00:00"/>
    <s v="20230320-6001-1"/>
    <s v="OPI14CFF-H 외"/>
    <x v="1"/>
    <x v="4405"/>
  </r>
  <r>
    <x v="114"/>
    <x v="114"/>
    <s v="다복테크"/>
    <d v="2023-03-21T00:00:00"/>
    <s v="20230321-6001-1"/>
    <s v="OES3259-BR-2045S-G29L90 외"/>
    <x v="1"/>
    <x v="732"/>
  </r>
  <r>
    <x v="114"/>
    <x v="114"/>
    <s v="주식회사 아이디로"/>
    <d v="2023-03-23T00:00:00"/>
    <s v="20230323-6001-1"/>
    <s v="RFID+PD 조립"/>
    <x v="1"/>
    <x v="732"/>
  </r>
  <r>
    <x v="114"/>
    <x v="114"/>
    <s v="(주)오디쎄미"/>
    <d v="2023-03-23T00:00:00"/>
    <s v="20230323-6002-1"/>
    <s v="OHD1005P 외"/>
    <x v="1"/>
    <x v="4406"/>
  </r>
  <r>
    <x v="114"/>
    <x v="114"/>
    <s v="DK전자"/>
    <d v="2023-03-24T00:00:00"/>
    <s v="20230324-6002-1"/>
    <s v="OD30M2-D"/>
    <x v="1"/>
    <x v="4407"/>
  </r>
  <r>
    <x v="114"/>
    <x v="114"/>
    <s v="동일테크주식회사"/>
    <d v="2023-03-24T00:00:00"/>
    <s v="20230324-6003-1"/>
    <s v="OL94KLA 외"/>
    <x v="1"/>
    <x v="4343"/>
  </r>
  <r>
    <x v="114"/>
    <x v="114"/>
    <s v="(주)오상헬스케어"/>
    <d v="2023-03-24T00:00:00"/>
    <s v="20230324-6004-1"/>
    <s v="OGR-101P-1 외"/>
    <x v="1"/>
    <x v="4408"/>
  </r>
  <r>
    <x v="114"/>
    <x v="114"/>
    <s v="세미라이트"/>
    <d v="2023-03-24T00:00:00"/>
    <s v="20230324-6005-1"/>
    <s v="OP20M2-3 외"/>
    <x v="1"/>
    <x v="1244"/>
  </r>
  <r>
    <x v="114"/>
    <x v="114"/>
    <s v="(주)광우"/>
    <d v="2023-03-24T00:00:00"/>
    <s v="20230324-6006-1"/>
    <s v="OL47KLB-1 외"/>
    <x v="1"/>
    <x v="1361"/>
  </r>
  <r>
    <x v="114"/>
    <x v="114"/>
    <s v="주식회사 창조테크놀러지"/>
    <d v="2023-03-24T00:00:00"/>
    <s v="20230324-6007-1"/>
    <s v="OPU43KFF2-1 외"/>
    <x v="1"/>
    <x v="4409"/>
  </r>
  <r>
    <x v="114"/>
    <x v="114"/>
    <s v="(주)하나반도체"/>
    <d v="2023-03-24T00:00:00"/>
    <s v="20230324-6008-1"/>
    <s v="OL87MLF-K 외"/>
    <x v="1"/>
    <x v="4351"/>
  </r>
  <r>
    <x v="114"/>
    <x v="114"/>
    <s v="(주)디앤비"/>
    <d v="2023-03-24T00:00:00"/>
    <s v="20230324-6010-1"/>
    <s v="2C-PD-IR 외"/>
    <x v="1"/>
    <x v="4410"/>
  </r>
  <r>
    <x v="114"/>
    <x v="114"/>
    <s v="금강테크(주)"/>
    <d v="2023-03-24T00:00:00"/>
    <s v="20230324-6011-1"/>
    <s v="OAS-2616SD/L-WY"/>
    <x v="1"/>
    <x v="4411"/>
  </r>
  <r>
    <x v="114"/>
    <x v="114"/>
    <s v="(주)세영기술"/>
    <d v="2023-03-24T00:00:00"/>
    <s v="20230324-6012-1"/>
    <s v="OL87NLD-R4SL 외"/>
    <x v="1"/>
    <x v="4412"/>
  </r>
  <r>
    <x v="114"/>
    <x v="114"/>
    <s v="(주)비콘웨이브"/>
    <d v="2023-03-24T00:00:00"/>
    <s v="20230324-6013-1"/>
    <s v="OL94KLA 외"/>
    <x v="1"/>
    <x v="4413"/>
  </r>
  <r>
    <x v="114"/>
    <x v="114"/>
    <s v="주식회사현대엠아이비인터내셔널"/>
    <d v="2023-03-24T00:00:00"/>
    <s v="20230324-6014-1"/>
    <s v="OPU28CFF-H 외"/>
    <x v="1"/>
    <x v="4414"/>
  </r>
  <r>
    <x v="114"/>
    <x v="114"/>
    <s v="(주)한영넉스"/>
    <d v="2023-03-24T00:00:00"/>
    <s v="20230324-6015-1"/>
    <s v="OL85MLF 외"/>
    <x v="1"/>
    <x v="4415"/>
  </r>
  <r>
    <x v="114"/>
    <x v="114"/>
    <s v="천지인메디칼"/>
    <d v="2023-03-24T00:00:00"/>
    <s v="20230324-6017-1"/>
    <s v="OP20M2-3 외"/>
    <x v="1"/>
    <x v="4416"/>
  </r>
  <r>
    <x v="114"/>
    <x v="114"/>
    <s v="진우에이티에스 주식회사"/>
    <d v="2023-03-24T00:00:00"/>
    <s v="20230324-6018-1"/>
    <s v="CX-2064HD-J1-B 외"/>
    <x v="1"/>
    <x v="4417"/>
  </r>
  <r>
    <x v="114"/>
    <x v="114"/>
    <s v="주식회사 레이닉스"/>
    <d v="2023-03-24T00:00:00"/>
    <s v="20230324-6019-1"/>
    <s v="OPU30CFF-2 외"/>
    <x v="1"/>
    <x v="1165"/>
  </r>
  <r>
    <x v="114"/>
    <x v="114"/>
    <s v="엠피온 주식회사(MPEON.,LTD)"/>
    <d v="2023-03-24T00:00:00"/>
    <s v="20230324-6020-3"/>
    <s v="OP304TL-1 외"/>
    <x v="1"/>
    <x v="4418"/>
  </r>
  <r>
    <x v="114"/>
    <x v="114"/>
    <s v="주식회사 다원일렉트론"/>
    <d v="2023-03-24T00:00:00"/>
    <s v="20230324-6023-1"/>
    <s v="ODTLM-096CF-16A31(N)-T 외"/>
    <x v="1"/>
    <x v="4419"/>
  </r>
  <r>
    <x v="114"/>
    <x v="114"/>
    <s v="대연엘리베이터 주식회사"/>
    <d v="2023-03-25T00:00:00"/>
    <s v="20230325-6001-1"/>
    <s v="OES3259-BR-2045-G02L01 외"/>
    <x v="1"/>
    <x v="2272"/>
  </r>
  <r>
    <x v="114"/>
    <x v="114"/>
    <s v="(주)케이알산업"/>
    <d v="2023-03-27T00:00:00"/>
    <s v="20230327-6001-1"/>
    <s v="A/S"/>
    <x v="1"/>
    <x v="2030"/>
  </r>
  <r>
    <x v="114"/>
    <x v="114"/>
    <s v="엘지전자(주)"/>
    <d v="2023-03-27T00:00:00"/>
    <s v="20230327-6002-1"/>
    <s v="Motor Ass`y"/>
    <x v="1"/>
    <x v="312"/>
  </r>
  <r>
    <x v="114"/>
    <x v="114"/>
    <s v="주식회사 중앙첨단소재"/>
    <d v="2023-03-28T00:00:00"/>
    <s v="20230328-6001-1"/>
    <s v="ODTESL-DL5W-65K"/>
    <x v="1"/>
    <x v="4301"/>
  </r>
  <r>
    <x v="114"/>
    <x v="114"/>
    <s v="대한엘리베이터 주식회사"/>
    <d v="2023-03-28T00:00:00"/>
    <s v="20230328-6002-1"/>
    <s v="OES3259-BR-2045S-G02L01 외"/>
    <x v="1"/>
    <x v="1599"/>
  </r>
  <r>
    <x v="114"/>
    <x v="114"/>
    <s v="(주)제일엘리베이터"/>
    <d v="2023-03-28T00:00:00"/>
    <s v="20230328-6003-1"/>
    <s v="OES3259-BR-2045-G02L01 외"/>
    <x v="1"/>
    <x v="1252"/>
  </r>
  <r>
    <x v="114"/>
    <x v="114"/>
    <s v="주식회사 텔라움"/>
    <d v="2023-03-31T00:00:00"/>
    <s v="20230331-6003-1"/>
    <s v="ODTLM-096CF-16A31(N)-T 외"/>
    <x v="1"/>
    <x v="4386"/>
  </r>
  <r>
    <x v="114"/>
    <x v="114"/>
    <s v="건흥전기(주)"/>
    <d v="2023-03-31T00:00:00"/>
    <s v="20230331-6007-1"/>
    <s v="OHD3003B 외"/>
    <x v="1"/>
    <x v="4420"/>
  </r>
  <r>
    <x v="114"/>
    <x v="114"/>
    <s v="주식회사 티라아트로보"/>
    <d v="2023-03-31T00:00:00"/>
    <s v="20230331-6009-1"/>
    <s v="OMP-A503(L TYPE) 외"/>
    <x v="1"/>
    <x v="4421"/>
  </r>
  <r>
    <x v="114"/>
    <x v="114"/>
    <s v="달슨(Dahlson)"/>
    <d v="2023-03-31T00:00:00"/>
    <s v="20230331-6010-1"/>
    <s v="OGR-U03 외"/>
    <x v="1"/>
    <x v="4422"/>
  </r>
  <r>
    <x v="114"/>
    <x v="114"/>
    <s v="(주)아이마켓코리아"/>
    <d v="2023-03-31T00:00:00"/>
    <s v="20230331-6013-1"/>
    <s v="ORI1210AS 외"/>
    <x v="1"/>
    <x v="4423"/>
  </r>
  <r>
    <x v="114"/>
    <x v="114"/>
    <s v="현대엘리베이터(주)"/>
    <d v="2023-03-31T00:00:00"/>
    <s v="20230331-6014-1"/>
    <s v="OES3259-BR-2045S-G29L90 외"/>
    <x v="1"/>
    <x v="4424"/>
  </r>
  <r>
    <x v="114"/>
    <x v="114"/>
    <s v="다복테크"/>
    <d v="2023-03-31T00:00:00"/>
    <s v="20230331-6016-1"/>
    <s v="OES3259-BR-2045S-G02L01 외"/>
    <x v="1"/>
    <x v="1025"/>
  </r>
  <r>
    <x v="114"/>
    <x v="114"/>
    <s v="카오스(주)"/>
    <d v="2023-03-31T00:00:00"/>
    <s v="20230331-6017-1"/>
    <s v="OMP-A601(T TYPE) 외"/>
    <x v="1"/>
    <x v="4425"/>
  </r>
  <r>
    <x v="114"/>
    <x v="114"/>
    <s v="현대무벡스 주식회사"/>
    <d v="2023-03-31T00:00:00"/>
    <s v="20230331-6018-1"/>
    <s v="SLC-10012-SA-A 외"/>
    <x v="1"/>
    <x v="30"/>
  </r>
  <r>
    <x v="114"/>
    <x v="114"/>
    <s v="(주)아이마켓코리아"/>
    <d v="2023-03-31T00:00:00"/>
    <s v="20230331-6019-1"/>
    <s v="OMP-A502(F TYPE) 외"/>
    <x v="1"/>
    <x v="31"/>
  </r>
  <r>
    <x v="114"/>
    <x v="114"/>
    <s v="주식회사 서진"/>
    <d v="2023-03-31T00:00:00"/>
    <s v="20230331-6021-1"/>
    <s v="ORI1210AS 외"/>
    <x v="1"/>
    <x v="4426"/>
  </r>
  <r>
    <x v="114"/>
    <x v="114"/>
    <s v="엘아이지넥스원(주)"/>
    <d v="2023-03-31T00:00:00"/>
    <s v="20230331-6022-1"/>
    <s v="4분할 PD"/>
    <x v="1"/>
    <x v="4427"/>
  </r>
  <r>
    <x v="114"/>
    <x v="114"/>
    <s v="주식회사 마운트지앤디"/>
    <d v="2023-03-31T00:00:00"/>
    <s v="20230331-6024-1"/>
    <s v="OES3259-AR-2045-G01L01 외"/>
    <x v="1"/>
    <x v="4428"/>
  </r>
  <r>
    <x v="114"/>
    <x v="114"/>
    <s v="미래산업(주)"/>
    <d v="2023-03-31T00:00:00"/>
    <s v="20230331-6025-1"/>
    <s v="OAS-2624SD/L-WY-CON 외"/>
    <x v="1"/>
    <x v="4429"/>
  </r>
  <r>
    <x v="114"/>
    <x v="114"/>
    <s v="엘지전자(주)"/>
    <d v="2023-04-10T00:00:00"/>
    <s v="20230410-6001-1"/>
    <s v="VW ARHUD LED ASSY(EAV64752705)"/>
    <x v="1"/>
    <x v="4430"/>
  </r>
  <r>
    <x v="114"/>
    <x v="114"/>
    <s v="지에스엘리베이터 주식회사"/>
    <d v="2023-04-11T00:00:00"/>
    <s v="20230411-6001-1"/>
    <s v="OES3259-BR-2045-G02L01 외"/>
    <x v="1"/>
    <x v="1599"/>
  </r>
  <r>
    <x v="114"/>
    <x v="114"/>
    <s v="오티스서비스엑스퍼트 유한회사"/>
    <d v="2023-04-11T00:00:00"/>
    <s v="20230411-6002-1"/>
    <s v="OES3259-BR-2045-G02L01 외"/>
    <x v="1"/>
    <x v="1025"/>
  </r>
  <r>
    <x v="114"/>
    <x v="114"/>
    <s v="대신엘레베이터(주)"/>
    <d v="2023-04-11T00:00:00"/>
    <s v="20230411-6003-1"/>
    <s v="OES3259-BR-2045S-G02L01 외"/>
    <x v="1"/>
    <x v="732"/>
  </r>
  <r>
    <x v="114"/>
    <x v="114"/>
    <s v="주식회사 티솔루션 평택사업소"/>
    <d v="2023-04-12T00:00:00"/>
    <s v="20230412-6001-1"/>
    <s v="OES3259-BR-2045S-G29L90 외"/>
    <x v="1"/>
    <x v="732"/>
  </r>
  <r>
    <x v="114"/>
    <x v="114"/>
    <s v="엘지전자(주)"/>
    <d v="2023-04-13T00:00:00"/>
    <s v="20230413-6001-1"/>
    <s v="CU PALTE 외"/>
    <x v="1"/>
    <x v="4431"/>
  </r>
  <r>
    <x v="114"/>
    <x v="114"/>
    <s v="현대엘리베이터(주)"/>
    <d v="2023-04-15T00:00:00"/>
    <s v="20230415-6001-1"/>
    <s v="OES3259-BR-2045S-G29L90 외"/>
    <x v="1"/>
    <x v="4432"/>
  </r>
  <r>
    <x v="114"/>
    <x v="114"/>
    <s v="주식회사 마운트지앤디"/>
    <d v="2023-04-15T00:00:00"/>
    <s v="20230415-6002-1"/>
    <s v="OES3259-AR-2145S-G90L01 외"/>
    <x v="1"/>
    <x v="4433"/>
  </r>
  <r>
    <x v="114"/>
    <x v="114"/>
    <s v="시대산업(주)"/>
    <d v="2023-04-20T00:00:00"/>
    <s v="20230420-6001-1"/>
    <s v="OES3259-BR-2045S-G29L90 외"/>
    <x v="1"/>
    <x v="171"/>
  </r>
  <r>
    <x v="114"/>
    <x v="114"/>
    <s v="신성엘리베이터(주)"/>
    <d v="2023-04-20T00:00:00"/>
    <s v="20230420-6002-1"/>
    <s v="OES3259-BR-2045-G02L01 외"/>
    <x v="1"/>
    <x v="736"/>
  </r>
  <r>
    <x v="114"/>
    <x v="114"/>
    <s v="태경산업(주)예미공장"/>
    <d v="2023-04-20T00:00:00"/>
    <s v="20230420-6003-1"/>
    <s v="A/S"/>
    <x v="1"/>
    <x v="1922"/>
  </r>
  <r>
    <x v="114"/>
    <x v="114"/>
    <s v="한화시스템(주)"/>
    <d v="2023-04-20T00:00:00"/>
    <s v="20230420-6004-1"/>
    <s v="KUH-LWR"/>
    <x v="1"/>
    <x v="4399"/>
  </r>
  <r>
    <x v="114"/>
    <x v="114"/>
    <s v="스카이시티자이 입주자대표회의"/>
    <d v="2023-04-21T00:00:00"/>
    <s v="20230421-6001-1"/>
    <s v="A/S"/>
    <x v="1"/>
    <x v="31"/>
  </r>
  <r>
    <x v="114"/>
    <x v="114"/>
    <s v="에스트래픽(주)"/>
    <d v="2023-04-21T00:00:00"/>
    <s v="20230421-6003-1"/>
    <s v="TUNNEL MTS SLIM ANTENNA 외"/>
    <x v="1"/>
    <x v="4434"/>
  </r>
  <r>
    <x v="114"/>
    <x v="114"/>
    <s v="전라북도 완주군"/>
    <d v="2023-04-21T00:00:00"/>
    <s v="20230421-6004-1"/>
    <s v="ODTST-120R1-57KM1(S) 외"/>
    <x v="1"/>
    <x v="4435"/>
  </r>
  <r>
    <x v="114"/>
    <x v="114"/>
    <s v="(주)세영기술"/>
    <d v="2023-04-25T00:00:00"/>
    <s v="20230425-6001-1"/>
    <s v="OL87NLD-R4SL 외"/>
    <x v="1"/>
    <x v="4436"/>
  </r>
  <r>
    <x v="114"/>
    <x v="114"/>
    <s v="(주)하나반도체"/>
    <d v="2023-04-25T00:00:00"/>
    <s v="20230425-6002-1"/>
    <s v="OL87MLF-K 외"/>
    <x v="1"/>
    <x v="4373"/>
  </r>
  <r>
    <x v="114"/>
    <x v="114"/>
    <s v="DK전자"/>
    <d v="2023-04-25T00:00:00"/>
    <s v="20230425-6003-1"/>
    <s v="OL375KLB 외"/>
    <x v="1"/>
    <x v="4437"/>
  </r>
  <r>
    <x v="114"/>
    <x v="114"/>
    <s v="금강테크(주)"/>
    <d v="2023-04-25T00:00:00"/>
    <s v="20230425-6004-1"/>
    <s v="OAS-2624SD/L-WY 외"/>
    <x v="1"/>
    <x v="480"/>
  </r>
  <r>
    <x v="114"/>
    <x v="114"/>
    <s v="테라링크커뮤니케이션스(주)"/>
    <d v="2023-04-25T00:00:00"/>
    <s v="20230425-6005-1"/>
    <s v="OD30M2 외"/>
    <x v="1"/>
    <x v="4345"/>
  </r>
  <r>
    <x v="114"/>
    <x v="114"/>
    <s v="엠피온 주식회사(MPEON.,LTD)"/>
    <d v="2023-04-25T00:00:00"/>
    <s v="20230425-6006-3"/>
    <s v="OP304TL-1"/>
    <x v="1"/>
    <x v="4438"/>
  </r>
  <r>
    <x v="114"/>
    <x v="114"/>
    <s v="(주)비콘웨이브"/>
    <d v="2023-04-25T00:00:00"/>
    <s v="20230425-6007-1"/>
    <s v="OL94KLA 외"/>
    <x v="1"/>
    <x v="1179"/>
  </r>
  <r>
    <x v="114"/>
    <x v="114"/>
    <s v="주식회사 창조테크놀러지"/>
    <d v="2023-04-25T00:00:00"/>
    <s v="20230425-6008-1"/>
    <s v="OPU43KFF2-1 외"/>
    <x v="1"/>
    <x v="4409"/>
  </r>
  <r>
    <x v="114"/>
    <x v="114"/>
    <s v="주식회사 휴레브"/>
    <d v="2023-04-25T00:00:00"/>
    <s v="20230425-6009-1"/>
    <s v="OP20M2-2 외"/>
    <x v="1"/>
    <x v="4439"/>
  </r>
  <r>
    <x v="114"/>
    <x v="114"/>
    <s v="동일테크주식회사"/>
    <d v="2023-04-25T00:00:00"/>
    <s v="20230425-6010-1"/>
    <s v="OL94KLA 외"/>
    <x v="1"/>
    <x v="4343"/>
  </r>
  <r>
    <x v="114"/>
    <x v="114"/>
    <s v="주식회사현대엠아이비인터내셔널"/>
    <d v="2023-04-25T00:00:00"/>
    <s v="20230425-6011-1"/>
    <s v="OPU28CFF-H 외"/>
    <x v="1"/>
    <x v="4440"/>
  </r>
  <r>
    <x v="114"/>
    <x v="114"/>
    <s v="(주)오상헬스케어"/>
    <d v="2023-04-25T00:00:00"/>
    <s v="20230425-6012-1"/>
    <s v="OGR-102P 외"/>
    <x v="1"/>
    <x v="4441"/>
  </r>
  <r>
    <x v="114"/>
    <x v="114"/>
    <s v="에스앤피(SNP))"/>
    <d v="2023-04-25T00:00:00"/>
    <s v="20230425-6014-1"/>
    <s v="OAS-2620SD/L-WS"/>
    <x v="1"/>
    <x v="2712"/>
  </r>
  <r>
    <x v="114"/>
    <x v="114"/>
    <s v="지에스엘리베이터 주식회사"/>
    <d v="2023-04-25T00:00:00"/>
    <s v="20230425-6015-1"/>
    <s v="OES3259-BR-2045-G02L01 외"/>
    <x v="1"/>
    <x v="1599"/>
  </r>
  <r>
    <x v="114"/>
    <x v="114"/>
    <s v="도버엔지니어링"/>
    <d v="2023-04-25T00:00:00"/>
    <s v="20230425-6016-1"/>
    <s v="OES3259-BR-2045-G29L90 외"/>
    <x v="1"/>
    <x v="1025"/>
  </r>
  <r>
    <x v="114"/>
    <x v="114"/>
    <s v="주식회사 티솔루션 평택사업소"/>
    <d v="2023-04-25T00:00:00"/>
    <s v="20230425-6017-1"/>
    <s v="OES3259-BR-2045-G02L01 외"/>
    <x v="1"/>
    <x v="732"/>
  </r>
  <r>
    <x v="114"/>
    <x v="114"/>
    <s v="주식회사 레이닉스"/>
    <d v="2023-04-25T00:00:00"/>
    <s v="20230425-6018-1"/>
    <s v="OPU30CFF-2 외"/>
    <x v="1"/>
    <x v="4442"/>
  </r>
  <r>
    <x v="114"/>
    <x v="114"/>
    <s v="진우에이티에스 주식회사"/>
    <d v="2023-04-25T00:00:00"/>
    <s v="20230425-6019-1"/>
    <s v="CX-2064HD-J1-B 외"/>
    <x v="1"/>
    <x v="4443"/>
  </r>
  <r>
    <x v="114"/>
    <x v="114"/>
    <s v="(주)광우"/>
    <d v="2023-04-25T00:00:00"/>
    <s v="20230425-6020-1"/>
    <s v="OL87KLB 외"/>
    <x v="1"/>
    <x v="1361"/>
  </r>
  <r>
    <x v="114"/>
    <x v="114"/>
    <s v="(주)오디쎄미"/>
    <d v="2023-04-25T00:00:00"/>
    <s v="20230425-6021-1"/>
    <s v="OST0616S 외"/>
    <x v="1"/>
    <x v="4444"/>
  </r>
  <r>
    <x v="114"/>
    <x v="114"/>
    <s v="아이닉스"/>
    <d v="2023-04-26T00:00:00"/>
    <s v="20230426-6001-1"/>
    <s v="OL87KLB 외"/>
    <x v="1"/>
    <x v="33"/>
  </r>
  <r>
    <x v="114"/>
    <x v="114"/>
    <s v="엘지전자(주)"/>
    <d v="2023-04-26T00:00:00"/>
    <s v="20230426-6003-1"/>
    <s v="세라믹 형광체 휠"/>
    <x v="1"/>
    <x v="4445"/>
  </r>
  <r>
    <x v="114"/>
    <x v="114"/>
    <s v="자이에스앤디(주)"/>
    <d v="2023-04-27T00:00:00"/>
    <s v="20230427-6001-1"/>
    <s v="A/S"/>
    <x v="1"/>
    <x v="4446"/>
  </r>
  <r>
    <x v="114"/>
    <x v="114"/>
    <s v="주식회사 텔라움"/>
    <d v="2023-04-28T00:00:00"/>
    <s v="20230428-6001-1"/>
    <s v="ODTLM-096CF-16A31(N)-T 외"/>
    <x v="1"/>
    <x v="4447"/>
  </r>
  <r>
    <x v="114"/>
    <x v="114"/>
    <s v="주식회사 텔라움"/>
    <d v="2023-04-28T00:00:00"/>
    <s v="20230428-6002-1"/>
    <s v="ODTLM-096CF-16A31(N)-T 외"/>
    <x v="1"/>
    <x v="4386"/>
  </r>
  <r>
    <x v="114"/>
    <x v="114"/>
    <s v="현대무벡스 주식회사"/>
    <d v="2023-04-28T00:00:00"/>
    <s v="20230428-6004-1"/>
    <s v="OMP-A811P"/>
    <x v="1"/>
    <x v="4448"/>
  </r>
  <r>
    <x v="114"/>
    <x v="114"/>
    <s v="주식회사 티라아트로보"/>
    <d v="2023-04-30T00:00:00"/>
    <s v="20230430-6002-1"/>
    <s v="OMP-A503(L TYPE) 외"/>
    <x v="1"/>
    <x v="4449"/>
  </r>
  <r>
    <x v="114"/>
    <x v="114"/>
    <s v="현대무벡스 주식회사"/>
    <d v="2023-04-30T00:00:00"/>
    <s v="20230430-6007-1"/>
    <s v="SLC-10012-SA-A 외"/>
    <x v="1"/>
    <x v="1361"/>
  </r>
  <r>
    <x v="114"/>
    <x v="114"/>
    <s v="건흥전기(주)"/>
    <d v="2023-04-30T00:00:00"/>
    <s v="20230430-6009-1"/>
    <s v="OHD3003B 외"/>
    <x v="1"/>
    <x v="4450"/>
  </r>
  <r>
    <x v="114"/>
    <x v="114"/>
    <s v="주식회사 마운트지앤디"/>
    <d v="2023-04-30T00:00:00"/>
    <s v="20230430-6010-1"/>
    <s v="OES3259-BR-2145S-G29L90 외"/>
    <x v="1"/>
    <x v="4451"/>
  </r>
  <r>
    <x v="114"/>
    <x v="114"/>
    <s v="달슨(Dahlson)"/>
    <d v="2023-04-30T00:00:00"/>
    <s v="20230430-6011-1"/>
    <s v="OGR-U03 외"/>
    <x v="1"/>
    <x v="4452"/>
  </r>
  <r>
    <x v="114"/>
    <x v="114"/>
    <s v="주식회사 노블엠앤비"/>
    <d v="2023-04-30T00:00:00"/>
    <s v="20230430-6013-1"/>
    <s v="OL46F-550 외"/>
    <x v="1"/>
    <x v="4453"/>
  </r>
  <r>
    <x v="114"/>
    <x v="114"/>
    <s v="씨마텍"/>
    <d v="2023-04-30T00:00:00"/>
    <s v="20230430-6014-1"/>
    <s v="ODTLM-064CF-16B4(N) 외"/>
    <x v="1"/>
    <x v="4454"/>
  </r>
  <r>
    <x v="114"/>
    <x v="114"/>
    <s v="한화에어로스페이스(주)"/>
    <d v="2023-04-30T00:00:00"/>
    <s v="20230430-6015-1"/>
    <s v="OPI14CFF-H 외"/>
    <x v="1"/>
    <x v="4455"/>
  </r>
  <r>
    <x v="114"/>
    <x v="114"/>
    <s v="현대엘리베이터(주)"/>
    <d v="2023-04-30T00:00:00"/>
    <s v="20230430-6017-1"/>
    <s v="OES3259-AR-2345S-G90L01 외"/>
    <x v="1"/>
    <x v="4456"/>
  </r>
  <r>
    <x v="114"/>
    <x v="114"/>
    <s v="카오스(주)"/>
    <d v="2023-04-30T00:00:00"/>
    <s v="20230430-6018-1"/>
    <s v="UVDET257-N2 외"/>
    <x v="1"/>
    <x v="4457"/>
  </r>
  <r>
    <x v="114"/>
    <x v="114"/>
    <s v="(주)아이마켓코리아"/>
    <d v="2023-04-30T00:00:00"/>
    <s v="20230430-6021-1"/>
    <s v="ORI1210AS 외"/>
    <x v="1"/>
    <x v="4458"/>
  </r>
  <r>
    <x v="114"/>
    <x v="114"/>
    <s v="(주)서브원"/>
    <d v="2023-04-30T00:00:00"/>
    <s v="20230430-6022-1"/>
    <s v="OL44GLF-4CH-LC"/>
    <x v="1"/>
    <x v="4459"/>
  </r>
  <r>
    <x v="114"/>
    <x v="114"/>
    <s v="주식회사 바로엘리베이터"/>
    <d v="2023-05-04T00:00:00"/>
    <s v="20230504-6001-1"/>
    <s v="OES3259-AR-2045S-G01L01 외"/>
    <x v="1"/>
    <x v="732"/>
  </r>
  <r>
    <x v="114"/>
    <x v="114"/>
    <s v="다복테크"/>
    <d v="2023-05-04T00:00:00"/>
    <s v="20230504-6002-1"/>
    <s v="OES3259-BR-2045S-G29L90 외"/>
    <x v="1"/>
    <x v="732"/>
  </r>
  <r>
    <x v="114"/>
    <x v="114"/>
    <s v="신성시스템"/>
    <d v="2023-05-04T00:00:00"/>
    <s v="20230504-6003-1"/>
    <s v="OES3259-BR-2145-G29L90 외"/>
    <x v="1"/>
    <x v="732"/>
  </r>
  <r>
    <x v="114"/>
    <x v="114"/>
    <s v="대한엘리베이터 주식회사"/>
    <d v="2023-05-04T00:00:00"/>
    <s v="20230504-6004-1"/>
    <s v="OES3259-AT-2045S-G01L01 외"/>
    <x v="1"/>
    <x v="1025"/>
  </r>
  <r>
    <x v="114"/>
    <x v="114"/>
    <s v="울산한국엘리베이터주식회사"/>
    <d v="2023-05-04T00:00:00"/>
    <s v="20230504-6005-1"/>
    <s v="OES3259-AR-2045-G01L01 외"/>
    <x v="1"/>
    <x v="732"/>
  </r>
  <r>
    <x v="114"/>
    <x v="114"/>
    <s v="엘지전자(주)"/>
    <d v="2023-05-08T00:00:00"/>
    <s v="20230508-6001-1"/>
    <s v="BMW CHUD LED Assy(EAV64994302)"/>
    <x v="1"/>
    <x v="4460"/>
  </r>
  <r>
    <x v="114"/>
    <x v="114"/>
    <s v="주식회사 서경엘레베이터"/>
    <d v="2023-05-10T00:00:00"/>
    <s v="20230510-6001-1"/>
    <s v="OES3259-BR-2045-G02L01 외"/>
    <x v="1"/>
    <x v="1599"/>
  </r>
  <r>
    <x v="114"/>
    <x v="114"/>
    <s v="주식회사 코리아엘리베이터"/>
    <d v="2023-05-10T00:00:00"/>
    <s v="20230510-6002-1"/>
    <s v="OES3259-CT-2045-G02L01 외"/>
    <x v="1"/>
    <x v="1586"/>
  </r>
  <r>
    <x v="114"/>
    <x v="114"/>
    <s v="다복테크"/>
    <d v="2023-05-11T00:00:00"/>
    <s v="20230511-6001-1"/>
    <s v="OES3259-BR-2045S-G02L01 외"/>
    <x v="1"/>
    <x v="732"/>
  </r>
  <r>
    <x v="114"/>
    <x v="114"/>
    <s v="주식회사 디에스워크"/>
    <d v="2023-05-11T00:00:00"/>
    <s v="20230511-6002-1"/>
    <s v="OL85KLB-10"/>
    <x v="1"/>
    <x v="1249"/>
  </r>
  <r>
    <x v="114"/>
    <x v="114"/>
    <s v="달슨(Dahlson)"/>
    <d v="2023-05-11T00:00:00"/>
    <s v="20230511-6004-1"/>
    <s v="OGR-U03"/>
    <x v="1"/>
    <x v="4461"/>
  </r>
  <r>
    <x v="114"/>
    <x v="114"/>
    <s v="상원엘리베이터 주식회사"/>
    <d v="2023-05-12T00:00:00"/>
    <s v="20230512-6002-1"/>
    <s v="OES3259-AR-2045-G01L01 외"/>
    <x v="1"/>
    <x v="732"/>
  </r>
  <r>
    <x v="114"/>
    <x v="114"/>
    <s v="주식회사시스테크놀로지"/>
    <d v="2023-05-15T00:00:00"/>
    <s v="20230515-6001-1"/>
    <s v="OGT-204T"/>
    <x v="1"/>
    <x v="2348"/>
  </r>
  <r>
    <x v="114"/>
    <x v="114"/>
    <s v="현대엘리베이터(주)"/>
    <d v="2023-05-15T00:00:00"/>
    <s v="20230515-6002-1"/>
    <s v="OES3259-BR-2045S-G29L90 외"/>
    <x v="1"/>
    <x v="4462"/>
  </r>
  <r>
    <x v="114"/>
    <x v="114"/>
    <s v="주식회사 마운트지앤디"/>
    <d v="2023-05-15T00:00:00"/>
    <s v="20230515-6003-1"/>
    <s v="OES3259-AR-2045-G01L01 외"/>
    <x v="1"/>
    <x v="4463"/>
  </r>
  <r>
    <x v="114"/>
    <x v="114"/>
    <s v="(주)서브원"/>
    <d v="2023-05-15T00:00:00"/>
    <s v="20230515-6004-1"/>
    <s v="OL44GLF-4CH-RC 외"/>
    <x v="1"/>
    <x v="4464"/>
  </r>
  <r>
    <x v="114"/>
    <x v="114"/>
    <s v="달슨(Dahlson)"/>
    <d v="2023-05-16T00:00:00"/>
    <s v="20230516-7004-1"/>
    <s v="OGR-U03"/>
    <x v="1"/>
    <x v="4465"/>
  </r>
  <r>
    <x v="114"/>
    <x v="114"/>
    <s v="주식회사 아이디로"/>
    <d v="2023-05-17T00:00:00"/>
    <s v="20230517-6001-1"/>
    <s v="OP3216TF-N"/>
    <x v="1"/>
    <x v="2055"/>
  </r>
  <r>
    <x v="114"/>
    <x v="114"/>
    <s v="성우승강기(주)"/>
    <d v="2023-05-18T00:00:00"/>
    <s v="20230518-6001-1"/>
    <s v="OES3259-BR-2045S-G29L90 외"/>
    <x v="1"/>
    <x v="732"/>
  </r>
  <r>
    <x v="114"/>
    <x v="114"/>
    <s v="신화엘리베이터(주)"/>
    <d v="2023-05-19T00:00:00"/>
    <s v="20230519-6001-1"/>
    <s v="OES3259-BR-2045-G02L01 외"/>
    <x v="1"/>
    <x v="732"/>
  </r>
  <r>
    <x v="114"/>
    <x v="114"/>
    <s v="오션엘리베이터테크 주식회사"/>
    <d v="2023-05-19T00:00:00"/>
    <s v="20230519-6002-1"/>
    <s v="OES3259-BR-2045-G02L01 외"/>
    <x v="1"/>
    <x v="320"/>
  </r>
  <r>
    <x v="114"/>
    <x v="114"/>
    <s v="한화에어로스페이스(주)"/>
    <d v="2023-05-20T00:00:00"/>
    <s v="20230520-6002-1"/>
    <s v="OPI16CFF-H 외"/>
    <x v="1"/>
    <x v="4466"/>
  </r>
  <r>
    <x v="114"/>
    <x v="114"/>
    <s v="(주)대산엘리베이터"/>
    <d v="2023-05-24T00:00:00"/>
    <s v="20230524-6001-1"/>
    <s v="OES3259-BR-2045-CO_L 외"/>
    <x v="1"/>
    <x v="1025"/>
  </r>
  <r>
    <x v="114"/>
    <x v="114"/>
    <s v="아이닉스"/>
    <d v="2023-05-24T00:00:00"/>
    <s v="20230524-6002-1"/>
    <s v="OL87KLB 외"/>
    <x v="1"/>
    <x v="356"/>
  </r>
  <r>
    <x v="114"/>
    <x v="114"/>
    <s v="세미라이트"/>
    <d v="2023-05-25T00:00:00"/>
    <s v="20230525-6001-1"/>
    <s v="OP20M2-3"/>
    <x v="1"/>
    <x v="1173"/>
  </r>
  <r>
    <x v="114"/>
    <x v="114"/>
    <s v="(주)비콘웨이브"/>
    <d v="2023-05-25T00:00:00"/>
    <s v="20230525-6002-1"/>
    <s v="OL94KLA 외"/>
    <x v="1"/>
    <x v="4377"/>
  </r>
  <r>
    <x v="114"/>
    <x v="114"/>
    <s v="엠피온 주식회사(MPEON.,LTD)"/>
    <d v="2023-05-25T00:00:00"/>
    <s v="20230525-6003-3"/>
    <s v="OL87NLD-R4SL 외"/>
    <x v="1"/>
    <x v="4467"/>
  </r>
  <r>
    <x v="114"/>
    <x v="114"/>
    <s v="(주)세영기술"/>
    <d v="2023-05-25T00:00:00"/>
    <s v="20230525-6004-1"/>
    <s v="OD30M2 외"/>
    <x v="1"/>
    <x v="4468"/>
  </r>
  <r>
    <x v="114"/>
    <x v="114"/>
    <s v="동일테크주식회사"/>
    <d v="2023-05-25T00:00:00"/>
    <s v="20230525-6005-1"/>
    <s v="OL94KLA 외"/>
    <x v="1"/>
    <x v="4343"/>
  </r>
  <r>
    <x v="114"/>
    <x v="114"/>
    <s v="DK전자"/>
    <d v="2023-05-25T00:00:00"/>
    <s v="20230525-6006-1"/>
    <s v="OL375KLB 외"/>
    <x v="1"/>
    <x v="4469"/>
  </r>
  <r>
    <x v="114"/>
    <x v="114"/>
    <s v="(주)하나반도체"/>
    <d v="2023-05-25T00:00:00"/>
    <s v="20230525-6007-1"/>
    <s v="OL87MLF-K 외"/>
    <x v="1"/>
    <x v="4351"/>
  </r>
  <r>
    <x v="114"/>
    <x v="114"/>
    <s v="(주)오상헬스케어"/>
    <d v="2023-05-25T00:00:00"/>
    <s v="20230525-6008-1"/>
    <s v="OL590TLA 외"/>
    <x v="1"/>
    <x v="4470"/>
  </r>
  <r>
    <x v="114"/>
    <x v="114"/>
    <s v="(주)광우"/>
    <d v="2023-05-25T00:00:00"/>
    <s v="20230525-6009-1"/>
    <s v="OL47KLB-1 외"/>
    <x v="1"/>
    <x v="1361"/>
  </r>
  <r>
    <x v="114"/>
    <x v="114"/>
    <s v="(주)오디쎄미"/>
    <d v="2023-05-25T00:00:00"/>
    <s v="20230525-6010-1"/>
    <s v="PD-4B 외"/>
    <x v="1"/>
    <x v="4471"/>
  </r>
  <r>
    <x v="114"/>
    <x v="114"/>
    <s v="주식회사 레이닉스"/>
    <d v="2023-05-25T00:00:00"/>
    <s v="20230525-6011-1"/>
    <s v="OPU30CFF-2 외"/>
    <x v="1"/>
    <x v="2485"/>
  </r>
  <r>
    <x v="114"/>
    <x v="114"/>
    <s v="주식회사 아이로보"/>
    <d v="2023-05-25T00:00:00"/>
    <s v="20230525-6012-1"/>
    <s v="OMP-A614 (Y TYPE) 외"/>
    <x v="1"/>
    <x v="4472"/>
  </r>
  <r>
    <x v="114"/>
    <x v="114"/>
    <s v="주식회사 창조테크놀러지"/>
    <d v="2023-05-25T00:00:00"/>
    <s v="20230525-6013-1"/>
    <s v="CHIP-LED(SIR-11GWO-A) 외"/>
    <x v="1"/>
    <x v="4473"/>
  </r>
  <r>
    <x v="114"/>
    <x v="114"/>
    <s v="주식회사현대엠아이비인터내셔널"/>
    <d v="2023-05-25T00:00:00"/>
    <s v="20230525-6014-1"/>
    <s v="OPU28CFF-H 외"/>
    <x v="1"/>
    <x v="4474"/>
  </r>
  <r>
    <x v="114"/>
    <x v="114"/>
    <s v="시대산업(주)"/>
    <d v="2023-05-26T00:00:00"/>
    <s v="20230526-6001-1"/>
    <s v="OES3259-AR-2045-G01L01 외"/>
    <x v="1"/>
    <x v="1025"/>
  </r>
  <r>
    <x v="114"/>
    <x v="114"/>
    <s v="(주)태광로드텍"/>
    <d v="2023-05-30T00:00:00"/>
    <s v="20230530-6002-1"/>
    <s v="LED개발제품 외"/>
    <x v="1"/>
    <x v="4475"/>
  </r>
  <r>
    <x v="114"/>
    <x v="114"/>
    <s v="계림이엔티"/>
    <d v="2023-05-31T00:00:00"/>
    <s v="20230531-6002-1"/>
    <s v="OGT-201T 외"/>
    <x v="1"/>
    <x v="4476"/>
  </r>
  <r>
    <x v="114"/>
    <x v="114"/>
    <s v="주식회사 텔라움"/>
    <d v="2023-05-31T00:00:00"/>
    <s v="20230531-6003-1"/>
    <s v="ODTLM-096CF-16A31(N)-T 외"/>
    <x v="1"/>
    <x v="4386"/>
  </r>
  <r>
    <x v="114"/>
    <x v="114"/>
    <s v="미래산업(주)"/>
    <d v="2023-05-31T00:00:00"/>
    <s v="20230531-6004-1"/>
    <s v="OAS-2624SD/L-WY-CON 외"/>
    <x v="1"/>
    <x v="4477"/>
  </r>
  <r>
    <x v="114"/>
    <x v="114"/>
    <s v="건흥전기(주)"/>
    <d v="2023-05-31T00:00:00"/>
    <s v="20230531-6005-1"/>
    <s v="KPS-M22(F TYPE) 외"/>
    <x v="1"/>
    <x v="4478"/>
  </r>
  <r>
    <x v="114"/>
    <x v="114"/>
    <s v="(주)한영넉스"/>
    <d v="2023-05-31T00:00:00"/>
    <s v="20230531-6006-1"/>
    <s v="HPD-OA-NUX 외"/>
    <x v="1"/>
    <x v="4479"/>
  </r>
  <r>
    <x v="114"/>
    <x v="114"/>
    <s v="주식회사 티라아트로보"/>
    <d v="2023-05-31T00:00:00"/>
    <s v="20230531-6007-1"/>
    <s v="OMP-A503(L TYPE) 외"/>
    <x v="1"/>
    <x v="4480"/>
  </r>
  <r>
    <x v="114"/>
    <x v="114"/>
    <s v="달슨(Dahlson)"/>
    <d v="2023-05-31T00:00:00"/>
    <s v="20230531-6008-1"/>
    <s v="OGR-U03 외"/>
    <x v="1"/>
    <x v="4481"/>
  </r>
  <r>
    <x v="114"/>
    <x v="114"/>
    <s v="현대엘리베이터(주)"/>
    <d v="2023-05-31T00:00:00"/>
    <s v="20230531-6009-1"/>
    <s v="OES3259-AR-2045S-G01L01 외"/>
    <x v="1"/>
    <x v="4482"/>
  </r>
  <r>
    <x v="114"/>
    <x v="114"/>
    <s v="주식회사 마운트지앤디"/>
    <d v="2023-05-31T00:00:00"/>
    <s v="20230531-6010-1"/>
    <s v="OES3259-AR-2045-G01L01 외"/>
    <x v="1"/>
    <x v="4483"/>
  </r>
  <r>
    <x v="114"/>
    <x v="114"/>
    <s v="카오스(주)"/>
    <d v="2023-05-31T00:00:00"/>
    <s v="20230531-6011-1"/>
    <s v="UVDET257-N2 외"/>
    <x v="1"/>
    <x v="4484"/>
  </r>
  <r>
    <x v="114"/>
    <x v="114"/>
    <s v="(주)아이마켓코리아"/>
    <d v="2023-05-31T00:00:00"/>
    <s v="20230531-6012-1"/>
    <s v="ORI1210AS 외"/>
    <x v="1"/>
    <x v="4485"/>
  </r>
  <r>
    <x v="114"/>
    <x v="114"/>
    <s v="한화시스템(주)"/>
    <d v="2023-05-31T00:00:00"/>
    <s v="20230531-6015-1"/>
    <s v="KUH-LWR"/>
    <x v="1"/>
    <x v="4399"/>
  </r>
  <r>
    <x v="114"/>
    <x v="114"/>
    <s v="현대무벡스 주식회사"/>
    <d v="2023-05-31T00:00:00"/>
    <s v="20230531-6016-1"/>
    <s v="OMP-A821"/>
    <x v="1"/>
    <x v="4486"/>
  </r>
  <r>
    <x v="114"/>
    <x v="114"/>
    <s v="현대무벡스 주식회사"/>
    <d v="2023-05-31T00:00:00"/>
    <s v="20230531-6017-1"/>
    <s v="A/S"/>
    <x v="1"/>
    <x v="4487"/>
  </r>
  <r>
    <x v="114"/>
    <x v="114"/>
    <s v="엘아이지넥스원(주)"/>
    <d v="2023-05-31T00:00:00"/>
    <s v="20230531-6019-1"/>
    <s v="4분할 PD"/>
    <x v="1"/>
    <x v="4488"/>
  </r>
  <r>
    <x v="114"/>
    <x v="114"/>
    <s v="엘아이지넥스원(주)"/>
    <d v="2023-05-31T00:00:00"/>
    <s v="20230531-6020-1"/>
    <s v="4분할 PD"/>
    <x v="1"/>
    <x v="4489"/>
  </r>
  <r>
    <x v="114"/>
    <x v="114"/>
    <s v="(주)우석AT"/>
    <d v="2023-06-01T00:00:00"/>
    <s v="20230601-6001-1"/>
    <s v="세라믹 형광체"/>
    <x v="1"/>
    <x v="4490"/>
  </r>
  <r>
    <x v="114"/>
    <x v="114"/>
    <s v="(주)카운텍"/>
    <d v="2023-06-02T00:00:00"/>
    <s v="20230602-6004-1"/>
    <s v="16채널 계수기"/>
    <x v="1"/>
    <x v="4491"/>
  </r>
  <r>
    <x v="114"/>
    <x v="114"/>
    <s v="현지엘리베이터(주)"/>
    <d v="2023-06-03T00:00:00"/>
    <s v="20230603-6001-1"/>
    <s v="OES3259-BR-2045S-G02L01 외"/>
    <x v="1"/>
    <x v="732"/>
  </r>
  <r>
    <x v="114"/>
    <x v="114"/>
    <s v="(주)제일엘리베이터"/>
    <d v="2023-06-07T00:00:00"/>
    <s v="20230607-6001-1"/>
    <s v="OES3259-BR-2045-G02L01 외"/>
    <x v="1"/>
    <x v="1252"/>
  </r>
  <r>
    <x v="114"/>
    <x v="114"/>
    <s v="(주)동성엘리베이터"/>
    <d v="2023-06-07T00:00:00"/>
    <s v="20230607-6002-1"/>
    <s v="OES3259-BR-2045-G02L01 외"/>
    <x v="1"/>
    <x v="1599"/>
  </r>
  <r>
    <x v="114"/>
    <x v="114"/>
    <s v="오션엘리베이터(주)"/>
    <d v="2023-06-07T00:00:00"/>
    <s v="20230607-6003-1"/>
    <s v="OES3259-BR-2045-G02L01 외"/>
    <x v="1"/>
    <x v="1599"/>
  </r>
  <r>
    <x v="114"/>
    <x v="114"/>
    <s v="신성시스템"/>
    <d v="2023-06-07T00:00:00"/>
    <s v="20230607-6004-1"/>
    <s v="OES3259-BR-2045-G29L90 외"/>
    <x v="1"/>
    <x v="732"/>
  </r>
  <r>
    <x v="114"/>
    <x v="114"/>
    <s v="자이에스앤디(주)"/>
    <d v="2023-06-07T00:00:00"/>
    <s v="20230607-6005-1"/>
    <s v="A/S"/>
    <x v="1"/>
    <x v="413"/>
  </r>
  <r>
    <x v="114"/>
    <x v="114"/>
    <s v="장수군청"/>
    <d v="2023-06-07T00:00:00"/>
    <s v="20230607-6006-1"/>
    <s v="ODTSF-50S4-57KB(S)"/>
    <x v="1"/>
    <x v="4492"/>
  </r>
  <r>
    <x v="114"/>
    <x v="114"/>
    <s v="주식회사 다원일렉트론"/>
    <d v="2023-06-08T00:00:00"/>
    <s v="20230608-6001-1"/>
    <s v="ODTLM-064CF-16B21(N) 외"/>
    <x v="1"/>
    <x v="4493"/>
  </r>
  <r>
    <x v="114"/>
    <x v="114"/>
    <s v="현대무벡스 주식회사"/>
    <d v="2023-06-09T00:00:00"/>
    <s v="20230609-6004-1"/>
    <s v="A/S 외"/>
    <x v="1"/>
    <x v="869"/>
  </r>
  <r>
    <x v="114"/>
    <x v="114"/>
    <s v="대한엘리베이터 주식회사"/>
    <d v="2023-06-13T00:00:00"/>
    <s v="20230613-6001-1"/>
    <s v="OES3259-AR-2045S-G01L01 외"/>
    <x v="1"/>
    <x v="1025"/>
  </r>
  <r>
    <x v="114"/>
    <x v="114"/>
    <s v="정운엘리베이터주식회사"/>
    <d v="2023-06-13T00:00:00"/>
    <s v="20230613-6002-1"/>
    <s v="OES3259-BR-2045S-G02L01 외"/>
    <x v="1"/>
    <x v="732"/>
  </r>
  <r>
    <x v="114"/>
    <x v="114"/>
    <s v="주식회사 정현오토파킹"/>
    <d v="2023-06-13T00:00:00"/>
    <s v="20230613-6003-1"/>
    <s v="OAS-3008HD-SD-B 외"/>
    <x v="1"/>
    <x v="2055"/>
  </r>
  <r>
    <x v="114"/>
    <x v="114"/>
    <s v="(주)아트웨어"/>
    <d v="2023-06-13T00:00:00"/>
    <s v="20230613-6004-1"/>
    <s v="SLC-10012-SA-L-A 외"/>
    <x v="1"/>
    <x v="4494"/>
  </r>
  <r>
    <x v="114"/>
    <x v="114"/>
    <s v="주식회사 쉰들러엘리베이터"/>
    <d v="2023-06-14T00:00:00"/>
    <s v="20230614-6001-1"/>
    <s v="OES3259-BR-2045-G02L01 외"/>
    <x v="1"/>
    <x v="732"/>
  </r>
  <r>
    <x v="114"/>
    <x v="114"/>
    <s v="주식회사 마운트지앤디"/>
    <d v="2023-06-15T00:00:00"/>
    <s v="20230615-6002-1"/>
    <s v="OES3259-AR-2045S-G01L01 외"/>
    <x v="1"/>
    <x v="4495"/>
  </r>
  <r>
    <x v="114"/>
    <x v="114"/>
    <s v="엘지전자(주)"/>
    <d v="2023-06-15T00:00:00"/>
    <s v="20230615-6003-1"/>
    <s v="CU WHEEL 외"/>
    <x v="1"/>
    <x v="4496"/>
  </r>
  <r>
    <x v="114"/>
    <x v="114"/>
    <s v="엘지전자(주)"/>
    <d v="2023-06-15T00:00:00"/>
    <s v="20230615-6004-1"/>
    <s v="세라믹 형광체 휠"/>
    <x v="1"/>
    <x v="4497"/>
  </r>
  <r>
    <x v="114"/>
    <x v="114"/>
    <s v="현대엘리베이터(주)"/>
    <d v="2023-06-15T00:00:00"/>
    <s v="20230615-6005-1"/>
    <s v="OES3259-BR-2045S-G29L90 외"/>
    <x v="1"/>
    <x v="4498"/>
  </r>
  <r>
    <x v="114"/>
    <x v="114"/>
    <s v="주식회사 서경엘레베이터"/>
    <d v="2023-06-20T00:00:00"/>
    <s v="20230620-6001-1"/>
    <s v="OES3259-BR-2045-G02L01 외"/>
    <x v="1"/>
    <x v="1599"/>
  </r>
  <r>
    <x v="114"/>
    <x v="114"/>
    <s v="울산한국엘리베이터주식회사"/>
    <d v="2023-06-20T00:00:00"/>
    <s v="20230620-6002-1"/>
    <s v="OES3259-BR-2045-G02L01 외"/>
    <x v="1"/>
    <x v="1217"/>
  </r>
  <r>
    <x v="114"/>
    <x v="114"/>
    <s v="한화에어로스페이스(주)"/>
    <d v="2023-06-20T00:00:00"/>
    <s v="20230620-6003-1"/>
    <s v="OPI16CFF-H 외"/>
    <x v="1"/>
    <x v="4499"/>
  </r>
  <r>
    <x v="114"/>
    <x v="114"/>
    <s v="엘지전자(주)"/>
    <d v="2023-06-20T00:00:00"/>
    <s v="20230620-6004-1"/>
    <s v="Al Wheel"/>
    <x v="1"/>
    <x v="2076"/>
  </r>
  <r>
    <x v="114"/>
    <x v="114"/>
    <s v="신광엘레베이터(주)"/>
    <d v="2023-06-21T00:00:00"/>
    <s v="20230621-6001-1"/>
    <s v="OES3259-BR-2045-G02L01 외"/>
    <x v="1"/>
    <x v="732"/>
  </r>
  <r>
    <x v="114"/>
    <x v="114"/>
    <s v="진우에이티에스 주식회사"/>
    <d v="2023-06-21T00:00:00"/>
    <s v="20230621-6003-1"/>
    <s v="JWE-CD2-B 외"/>
    <x v="1"/>
    <x v="1926"/>
  </r>
  <r>
    <x v="114"/>
    <x v="114"/>
    <s v="진우에이티에스 주식회사"/>
    <d v="2023-06-21T00:00:00"/>
    <s v="20230621-6004-1"/>
    <s v="OAS-3032HD-B함체(신규) 외"/>
    <x v="1"/>
    <x v="4500"/>
  </r>
  <r>
    <x v="114"/>
    <x v="114"/>
    <s v="미래일 주식회사"/>
    <d v="2023-06-21T00:00:00"/>
    <s v="20230621-6006-1"/>
    <s v="ODTLM-064CF-16B55(N) 외"/>
    <x v="1"/>
    <x v="4501"/>
  </r>
  <r>
    <x v="114"/>
    <x v="114"/>
    <s v="탑윈엔지니어링(주)"/>
    <d v="2023-06-22T00:00:00"/>
    <s v="20230622-6001-1"/>
    <s v="OAS-3020HD-SD-B 외"/>
    <x v="1"/>
    <x v="1025"/>
  </r>
  <r>
    <x v="114"/>
    <x v="114"/>
    <s v="(주)세영기술"/>
    <d v="2023-06-23T00:00:00"/>
    <s v="20230623-6001-1"/>
    <s v="OL87NLD-R4SL 외"/>
    <x v="1"/>
    <x v="4502"/>
  </r>
  <r>
    <x v="114"/>
    <x v="114"/>
    <s v="(주)협성사"/>
    <d v="2023-06-23T00:00:00"/>
    <s v="20230623-6003-1"/>
    <s v="OL87KLB 외"/>
    <x v="1"/>
    <x v="27"/>
  </r>
  <r>
    <x v="114"/>
    <x v="114"/>
    <s v="(주)하나반도체"/>
    <d v="2023-06-23T00:00:00"/>
    <s v="20230623-6004-1"/>
    <s v="OL87MLF-K 외"/>
    <x v="1"/>
    <x v="4398"/>
  </r>
  <r>
    <x v="114"/>
    <x v="114"/>
    <s v="(주)오상헬스케어"/>
    <d v="2023-06-23T00:00:00"/>
    <s v="20230623-6005-1"/>
    <s v="OGR-102P 외"/>
    <x v="1"/>
    <x v="4503"/>
  </r>
  <r>
    <x v="114"/>
    <x v="114"/>
    <s v="세미라이트"/>
    <d v="2023-06-23T00:00:00"/>
    <s v="20230623-6007-1"/>
    <s v="OP20M2-3 외"/>
    <x v="1"/>
    <x v="1244"/>
  </r>
  <r>
    <x v="114"/>
    <x v="114"/>
    <s v="주식회사 창조테크놀러지"/>
    <d v="2023-06-23T00:00:00"/>
    <s v="20230623-6008-1"/>
    <s v="OPU43KFF2-2 외"/>
    <x v="1"/>
    <x v="4504"/>
  </r>
  <r>
    <x v="114"/>
    <x v="114"/>
    <s v="엠피온 주식회사(MPEON.,LTD)"/>
    <d v="2023-06-23T00:00:00"/>
    <s v="20230623-6009-3"/>
    <s v="OP304TL-1 외"/>
    <x v="1"/>
    <x v="4467"/>
  </r>
  <r>
    <x v="114"/>
    <x v="114"/>
    <s v="(주)비콘웨이브"/>
    <d v="2023-06-23T00:00:00"/>
    <s v="20230623-6010-1"/>
    <s v="OL94KLA 외"/>
    <x v="1"/>
    <x v="482"/>
  </r>
  <r>
    <x v="114"/>
    <x v="114"/>
    <s v="금강테크(주)"/>
    <d v="2023-06-23T00:00:00"/>
    <s v="20230623-6011-1"/>
    <s v="OAS-2632SD/L-WY"/>
    <x v="1"/>
    <x v="4384"/>
  </r>
  <r>
    <x v="114"/>
    <x v="114"/>
    <s v="동일테크주식회사"/>
    <d v="2023-06-23T00:00:00"/>
    <s v="20230623-6012-1"/>
    <s v="OL94KLA 외"/>
    <x v="1"/>
    <x v="4343"/>
  </r>
  <r>
    <x v="114"/>
    <x v="114"/>
    <s v="주식회사 휴레브"/>
    <d v="2023-06-23T00:00:00"/>
    <s v="20230623-6014-1"/>
    <s v="OP20M2-2 외"/>
    <x v="1"/>
    <x v="4505"/>
  </r>
  <r>
    <x v="114"/>
    <x v="114"/>
    <s v="(주)오디쎄미"/>
    <d v="2023-06-23T00:00:00"/>
    <s v="20230623-6015-1"/>
    <s v="PD-4B 외"/>
    <x v="1"/>
    <x v="4506"/>
  </r>
  <r>
    <x v="114"/>
    <x v="114"/>
    <s v="천지인메디칼"/>
    <d v="2023-06-23T00:00:00"/>
    <s v="20230623-6016-1"/>
    <s v="OP20M2-3 외"/>
    <x v="1"/>
    <x v="4507"/>
  </r>
  <r>
    <x v="114"/>
    <x v="114"/>
    <s v="(주)에스디시스템"/>
    <d v="2023-06-23T00:00:00"/>
    <s v="20230623-6017-1"/>
    <s v="OL87KLB-S2"/>
    <x v="1"/>
    <x v="87"/>
  </r>
  <r>
    <x v="114"/>
    <x v="114"/>
    <s v="DK전자"/>
    <d v="2023-06-23T00:00:00"/>
    <s v="20230623-6018-1"/>
    <s v="OGT-203T 외"/>
    <x v="1"/>
    <x v="4508"/>
  </r>
  <r>
    <x v="114"/>
    <x v="114"/>
    <s v="아이원엔지니어링 주식회사"/>
    <d v="2023-06-23T00:00:00"/>
    <s v="20230623-6019-1"/>
    <s v="OES3259-AR-2045-G01L01 외"/>
    <x v="1"/>
    <x v="732"/>
  </r>
  <r>
    <x v="114"/>
    <x v="114"/>
    <s v="금강테크(주)"/>
    <d v="2023-06-26T00:00:00"/>
    <s v="20230626-6001-1"/>
    <s v="OAS-2612SD/L-WY 외"/>
    <x v="1"/>
    <x v="4509"/>
  </r>
  <r>
    <x v="114"/>
    <x v="114"/>
    <s v="엘지전자(주)"/>
    <d v="2023-06-26T00:00:00"/>
    <s v="20230626-6003-1"/>
    <s v="LED ASS`Y"/>
    <x v="1"/>
    <x v="4510"/>
  </r>
  <r>
    <x v="114"/>
    <x v="114"/>
    <s v="(주)세명엘리베이터"/>
    <d v="2023-06-27T00:00:00"/>
    <s v="20230627-6001-1"/>
    <s v="OES3259-BR-2045-G02L01 외"/>
    <x v="1"/>
    <x v="732"/>
  </r>
  <r>
    <x v="114"/>
    <x v="114"/>
    <s v="다복테크"/>
    <d v="2023-06-27T00:00:00"/>
    <s v="20230627-6002-1"/>
    <s v="OES3259-BR-2045-G02L01 외"/>
    <x v="1"/>
    <x v="1025"/>
  </r>
  <r>
    <x v="114"/>
    <x v="114"/>
    <s v="씨마텍"/>
    <d v="2023-06-30T00:00:00"/>
    <s v="20230630-6001-1"/>
    <s v="ODTLM-064CF-16B4(N)"/>
    <x v="1"/>
    <x v="4511"/>
  </r>
  <r>
    <x v="114"/>
    <x v="114"/>
    <s v="주식회사 티라아트로보"/>
    <d v="2023-06-30T00:00:00"/>
    <s v="20230630-6002-1"/>
    <s v="OMP-A503(L TYPE)"/>
    <x v="1"/>
    <x v="4512"/>
  </r>
  <r>
    <x v="114"/>
    <x v="114"/>
    <s v="(주)국민기전"/>
    <d v="2023-06-30T00:00:00"/>
    <s v="20230630-6005-1"/>
    <s v="OES3259-BR-2045S-G02L01 외"/>
    <x v="1"/>
    <x v="1599"/>
  </r>
  <r>
    <x v="114"/>
    <x v="114"/>
    <s v="오션엘리베이터(주)"/>
    <d v="2023-06-30T00:00:00"/>
    <s v="20230630-6006-1"/>
    <s v="OES3259-BR-2045-G02L01 외"/>
    <x v="1"/>
    <x v="1217"/>
  </r>
  <r>
    <x v="114"/>
    <x v="114"/>
    <s v="주식회사 코리아엘리베이터"/>
    <d v="2023-06-30T00:00:00"/>
    <s v="20230630-6007-1"/>
    <s v="OES3259-BR-2045-G02L01 외"/>
    <x v="1"/>
    <x v="2363"/>
  </r>
  <r>
    <x v="114"/>
    <x v="114"/>
    <s v="카오스(주)"/>
    <d v="2023-06-30T00:00:00"/>
    <s v="20230630-6008-1"/>
    <s v="UVDET257-N2 외"/>
    <x v="1"/>
    <x v="4513"/>
  </r>
  <r>
    <x v="114"/>
    <x v="114"/>
    <s v="현대엘리베이터(주)"/>
    <d v="2023-06-30T00:00:00"/>
    <s v="20230630-6009-1"/>
    <s v="OES3259-BR-2145S-G29L90 외"/>
    <x v="1"/>
    <x v="4514"/>
  </r>
  <r>
    <x v="114"/>
    <x v="114"/>
    <s v="달슨(Dahlson)"/>
    <d v="2023-06-30T00:00:00"/>
    <s v="20230630-6011-1"/>
    <s v="OGR-U03 외"/>
    <x v="1"/>
    <x v="4515"/>
  </r>
  <r>
    <x v="114"/>
    <x v="114"/>
    <s v="주식회사 마운트지앤디"/>
    <d v="2023-06-30T00:00:00"/>
    <s v="20230630-6013-1"/>
    <s v="OES3259-AR-2045-G01L01 외"/>
    <x v="1"/>
    <x v="4516"/>
  </r>
  <r>
    <x v="114"/>
    <x v="114"/>
    <s v="(주)아이마켓코리아"/>
    <d v="2023-06-30T00:00:00"/>
    <s v="20230630-6014-1"/>
    <s v="ORI1210AS 외"/>
    <x v="1"/>
    <x v="4517"/>
  </r>
  <r>
    <x v="114"/>
    <x v="114"/>
    <s v="신성시스템"/>
    <d v="2023-07-04T00:00:00"/>
    <s v="20230704-6001-1"/>
    <s v="OES3259-BR-2145S-G90L01 외"/>
    <x v="1"/>
    <x v="732"/>
  </r>
  <r>
    <x v="114"/>
    <x v="114"/>
    <s v="하나로엠지엠(주)"/>
    <d v="2023-07-05T00:00:00"/>
    <s v="20230705-6001-1"/>
    <s v="OAS-3008HD-SD-B 외"/>
    <x v="1"/>
    <x v="2314"/>
  </r>
  <r>
    <x v="114"/>
    <x v="114"/>
    <s v="주식회사 티솔루션 평택사업소"/>
    <d v="2023-07-08T00:00:00"/>
    <s v="20230708-6001-1"/>
    <s v="OES3259-BR-2045-G02L01 외"/>
    <x v="1"/>
    <x v="732"/>
  </r>
  <r>
    <x v="114"/>
    <x v="114"/>
    <s v="다복테크"/>
    <d v="2023-07-08T00:00:00"/>
    <s v="20230708-6002-1"/>
    <s v="OES3259-BR-2045S-G02L01 외"/>
    <x v="1"/>
    <x v="1025"/>
  </r>
  <r>
    <x v="114"/>
    <x v="114"/>
    <s v="대한엘리베이터 주식회사"/>
    <d v="2023-07-11T00:00:00"/>
    <s v="20230711-6001-1"/>
    <s v="OES3259-AR-2045-G01L01 외"/>
    <x v="1"/>
    <x v="1025"/>
  </r>
  <r>
    <x v="114"/>
    <x v="114"/>
    <s v="(주)디앤비"/>
    <d v="2023-07-11T00:00:00"/>
    <s v="20230711-6002-1"/>
    <s v="2C-PD-IR 외"/>
    <x v="1"/>
    <x v="4518"/>
  </r>
  <r>
    <x v="114"/>
    <x v="114"/>
    <s v="에스트래픽(주)"/>
    <d v="2023-07-11T00:00:00"/>
    <s v="20230711-6003-1"/>
    <s v="MTS SLIM ANTENNA-G2"/>
    <x v="1"/>
    <x v="4519"/>
  </r>
  <r>
    <x v="114"/>
    <x v="114"/>
    <s v="현대엘리베이터(주)"/>
    <d v="2023-07-15T00:00:00"/>
    <s v="20230715-6001-1"/>
    <s v="OES3259-AR-2045S-G01L01 외"/>
    <x v="1"/>
    <x v="4520"/>
  </r>
  <r>
    <x v="114"/>
    <x v="114"/>
    <s v="스카이시티자이 입주자대표회의"/>
    <d v="2023-07-15T00:00:00"/>
    <s v="20230715-6003-1"/>
    <s v="A/S"/>
    <x v="1"/>
    <x v="31"/>
  </r>
  <r>
    <x v="114"/>
    <x v="114"/>
    <s v="대한엘리베이터 주식회사"/>
    <d v="2023-07-15T00:00:00"/>
    <s v="20230715-6004-1"/>
    <s v="OES3259-BR-2045S-G02L01 외"/>
    <x v="1"/>
    <x v="1599"/>
  </r>
  <r>
    <x v="114"/>
    <x v="114"/>
    <s v="주식회사 마운트지앤디"/>
    <d v="2023-07-15T00:00:00"/>
    <s v="20230715-6005-1"/>
    <s v="OES3259-AR-2045S-G01L01 외"/>
    <x v="1"/>
    <x v="4521"/>
  </r>
  <r>
    <x v="114"/>
    <x v="114"/>
    <s v="(주)서브원"/>
    <d v="2023-07-15T00:00:00"/>
    <s v="20230715-6007-1"/>
    <s v="OL44GLF-4CH-RC"/>
    <x v="1"/>
    <x v="4522"/>
  </r>
  <r>
    <x v="114"/>
    <x v="114"/>
    <s v="승우엘테크"/>
    <d v="2023-07-18T00:00:00"/>
    <s v="20230718-6001-1"/>
    <s v="OES3259-BR-2045-CO_L 외"/>
    <x v="1"/>
    <x v="30"/>
  </r>
  <r>
    <x v="114"/>
    <x v="114"/>
    <s v="에스에이치테크"/>
    <d v="2023-07-19T00:00:00"/>
    <s v="20230719-6002-1"/>
    <s v="OAS-3032HD-SL2-B(8M) 외"/>
    <x v="1"/>
    <x v="1173"/>
  </r>
  <r>
    <x v="114"/>
    <x v="114"/>
    <s v="엘지전자(주)"/>
    <d v="2023-07-19T00:00:00"/>
    <s v="20230719-6003-1"/>
    <s v="세라믹 형광체 휠"/>
    <x v="1"/>
    <x v="171"/>
  </r>
  <r>
    <x v="114"/>
    <x v="114"/>
    <s v="(주)에스에이텍"/>
    <d v="2023-07-19T00:00:00"/>
    <s v="20230719-6004-1"/>
    <s v="OAS-2064HD-SA1-B 외"/>
    <x v="1"/>
    <x v="4523"/>
  </r>
  <r>
    <x v="114"/>
    <x v="114"/>
    <s v="엘지전자(주)"/>
    <d v="2023-07-19T00:00:00"/>
    <s v="20230719-6005-1"/>
    <s v="Al Wheel"/>
    <x v="1"/>
    <x v="4524"/>
  </r>
  <r>
    <x v="114"/>
    <x v="114"/>
    <s v="진우에이티에스 주식회사"/>
    <d v="2023-07-20T00:00:00"/>
    <s v="20230720-6001-1"/>
    <s v="OAS-2064HD-C1-T"/>
    <x v="1"/>
    <x v="4525"/>
  </r>
  <r>
    <x v="114"/>
    <x v="114"/>
    <s v="진우에이티에스 주식회사"/>
    <d v="2023-07-20T00:00:00"/>
    <s v="20230720-6002-1"/>
    <s v="ETCS1800-발광 단자대 ASS`Y"/>
    <x v="1"/>
    <x v="198"/>
  </r>
  <r>
    <x v="114"/>
    <x v="114"/>
    <s v="코츠테크놀로지(주)"/>
    <d v="2023-07-20T00:00:00"/>
    <s v="20230720-6003-1"/>
    <s v="4분할 PD"/>
    <x v="1"/>
    <x v="736"/>
  </r>
  <r>
    <x v="114"/>
    <x v="114"/>
    <s v="현승엘레베이터주식회사"/>
    <d v="2023-07-20T00:00:00"/>
    <s v="20230720-6004-1"/>
    <s v="OES3259-BR-2045-G02L01 외"/>
    <x v="1"/>
    <x v="732"/>
  </r>
  <r>
    <x v="114"/>
    <x v="114"/>
    <s v="부안군청"/>
    <d v="2023-07-20T00:00:00"/>
    <s v="20230720-6006-1"/>
    <s v="ODTHP-OU150-57K(W)"/>
    <x v="1"/>
    <x v="4526"/>
  </r>
  <r>
    <x v="114"/>
    <x v="114"/>
    <s v="부안군청"/>
    <d v="2023-07-20T00:00:00"/>
    <s v="20230720-6007-1"/>
    <s v="ODTSF-50S4-57KB(S)"/>
    <x v="1"/>
    <x v="4527"/>
  </r>
  <r>
    <x v="114"/>
    <x v="114"/>
    <s v="DK전자"/>
    <d v="2023-07-25T00:00:00"/>
    <s v="20230725-6001-1"/>
    <s v="OL375KLB 외"/>
    <x v="1"/>
    <x v="4528"/>
  </r>
  <r>
    <x v="114"/>
    <x v="114"/>
    <s v="(주)세영기술"/>
    <d v="2023-07-25T00:00:00"/>
    <s v="20230725-6002-1"/>
    <s v="OL87NLD-R4SL 외"/>
    <x v="1"/>
    <x v="4529"/>
  </r>
  <r>
    <x v="114"/>
    <x v="114"/>
    <s v="천지인메디칼"/>
    <d v="2023-07-25T00:00:00"/>
    <s v="20230725-6003-1"/>
    <s v="OP20M2-3 외"/>
    <x v="1"/>
    <x v="4530"/>
  </r>
  <r>
    <x v="114"/>
    <x v="114"/>
    <s v="주식회사 창조테크놀러지"/>
    <d v="2023-07-25T00:00:00"/>
    <s v="20230725-6004-1"/>
    <s v="OP16NF 외"/>
    <x v="1"/>
    <x v="4531"/>
  </r>
  <r>
    <x v="114"/>
    <x v="114"/>
    <s v="(주)오상헬스케어"/>
    <d v="2023-07-25T00:00:00"/>
    <s v="20230725-6005-1"/>
    <s v="OGR-102P 외"/>
    <x v="1"/>
    <x v="4532"/>
  </r>
  <r>
    <x v="114"/>
    <x v="114"/>
    <s v="주식회사현대엠아이비인터내셔널"/>
    <d v="2023-07-25T00:00:00"/>
    <s v="20230725-6006-1"/>
    <s v="OPI30CFF-B(S)"/>
    <x v="1"/>
    <x v="1244"/>
  </r>
  <r>
    <x v="114"/>
    <x v="114"/>
    <s v="(주)하나반도체"/>
    <d v="2023-07-25T00:00:00"/>
    <s v="20230725-6007-1"/>
    <s v="OL87MLF-K 외"/>
    <x v="1"/>
    <x v="4398"/>
  </r>
  <r>
    <x v="114"/>
    <x v="114"/>
    <s v="엠피온 주식회사(MPEON.,LTD)"/>
    <d v="2023-07-25T00:00:00"/>
    <s v="20230725-6008-3"/>
    <s v="OP304TL-1 외"/>
    <x v="1"/>
    <x v="4533"/>
  </r>
  <r>
    <x v="114"/>
    <x v="114"/>
    <s v="(주)비콘웨이브"/>
    <d v="2023-07-25T00:00:00"/>
    <s v="20230725-6009-1"/>
    <s v="OL94KLA 외"/>
    <x v="1"/>
    <x v="4534"/>
  </r>
  <r>
    <x v="114"/>
    <x v="114"/>
    <s v="계림이엔티"/>
    <d v="2023-07-25T00:00:00"/>
    <s v="20230725-6010-1"/>
    <s v="OGT-201T 외"/>
    <x v="1"/>
    <x v="4535"/>
  </r>
  <r>
    <x v="114"/>
    <x v="114"/>
    <s v="(주)오디쎄미"/>
    <d v="2023-07-25T00:00:00"/>
    <s v="20230725-6011-3"/>
    <s v="OL87KLB 외"/>
    <x v="1"/>
    <x v="4536"/>
  </r>
  <r>
    <x v="114"/>
    <x v="114"/>
    <s v="주식회사 맥스웨이"/>
    <d v="2023-07-25T00:00:00"/>
    <s v="20230725-6012-1"/>
    <s v="OMP-A501(R TYPE) 외"/>
    <x v="1"/>
    <x v="2"/>
  </r>
  <r>
    <x v="114"/>
    <x v="114"/>
    <s v="(주)스마트비전"/>
    <d v="2023-07-25T00:00:00"/>
    <s v="20230725-6013-1"/>
    <s v="CX-4032HD-I1-R 외"/>
    <x v="1"/>
    <x v="2"/>
  </r>
  <r>
    <x v="114"/>
    <x v="114"/>
    <s v="(주)스마트비전"/>
    <d v="2023-07-25T00:00:00"/>
    <s v="20230725-6014-1"/>
    <s v="CX-4032HD-J2-B 외"/>
    <x v="1"/>
    <x v="2"/>
  </r>
  <r>
    <x v="114"/>
    <x v="114"/>
    <s v="(주)스마트비전"/>
    <d v="2023-07-25T00:00:00"/>
    <s v="20230725-6015-1"/>
    <s v="OAS-2064HD-C1-R 외"/>
    <x v="1"/>
    <x v="2"/>
  </r>
  <r>
    <x v="114"/>
    <x v="114"/>
    <s v="주식회사 태산엘리베이터"/>
    <d v="2023-07-26T00:00:00"/>
    <s v="20230726-6001-1"/>
    <s v="OES3259-AR-2045S-G01L01 외"/>
    <x v="1"/>
    <x v="732"/>
  </r>
  <r>
    <x v="114"/>
    <x v="114"/>
    <s v="(주)에스에이텍"/>
    <d v="2023-07-26T00:00:00"/>
    <s v="20230726-6002-1"/>
    <s v="OAS-2064HD-SA1-B 외"/>
    <x v="1"/>
    <x v="4537"/>
  </r>
  <r>
    <x v="114"/>
    <x v="114"/>
    <s v="다복테크"/>
    <d v="2023-07-27T00:00:00"/>
    <s v="20230727-6001-1"/>
    <s v="OES3259-BR-2045S-G29L90 외"/>
    <x v="1"/>
    <x v="1025"/>
  </r>
  <r>
    <x v="114"/>
    <x v="114"/>
    <s v="울산한국엘리베이터주식회사"/>
    <d v="2023-07-27T00:00:00"/>
    <s v="20230727-6002-1"/>
    <s v="OES3259-BR-2045-G02L01 외"/>
    <x v="1"/>
    <x v="732"/>
  </r>
  <r>
    <x v="114"/>
    <x v="114"/>
    <s v="주식회사 케이엘에스티"/>
    <d v="2023-07-27T00:00:00"/>
    <s v="20230727-6003-1"/>
    <s v="ODTLM-064CF-16B4(N)"/>
    <x v="1"/>
    <x v="4538"/>
  </r>
  <r>
    <x v="114"/>
    <x v="114"/>
    <s v="달슨(Dahlson)"/>
    <d v="2023-07-31T00:00:00"/>
    <s v="20230731-6001-1"/>
    <s v="OMP-A504(U TYPE)-C0.10 외"/>
    <x v="1"/>
    <x v="4539"/>
  </r>
  <r>
    <x v="114"/>
    <x v="114"/>
    <s v="현대무벡스 주식회사"/>
    <d v="2023-07-31T00:00:00"/>
    <s v="20230731-6002-1"/>
    <s v="OMP-A821"/>
    <x v="1"/>
    <x v="4396"/>
  </r>
  <r>
    <x v="114"/>
    <x v="114"/>
    <s v="현대무벡스 주식회사"/>
    <d v="2023-07-31T00:00:00"/>
    <s v="20230731-6003-1"/>
    <s v="OMP-A821"/>
    <x v="1"/>
    <x v="4448"/>
  </r>
  <r>
    <x v="114"/>
    <x v="114"/>
    <s v="현대무벡스 주식회사"/>
    <d v="2023-07-31T00:00:00"/>
    <s v="20230731-6004-1"/>
    <s v="SLC-10012-SA-A 외"/>
    <x v="1"/>
    <x v="1428"/>
  </r>
  <r>
    <x v="114"/>
    <x v="114"/>
    <s v="카오스(주)"/>
    <d v="2023-07-31T00:00:00"/>
    <s v="20230731-6005-1"/>
    <s v="OTD06KLA-1 외"/>
    <x v="1"/>
    <x v="4540"/>
  </r>
  <r>
    <x v="114"/>
    <x v="114"/>
    <s v="주식회사 텔라움"/>
    <d v="2023-07-31T00:00:00"/>
    <s v="20230731-6006-1"/>
    <s v="ODTLM-096CF-16A31(N)-T 외"/>
    <x v="1"/>
    <x v="4386"/>
  </r>
  <r>
    <x v="114"/>
    <x v="114"/>
    <s v="씨마텍"/>
    <d v="2023-07-31T00:00:00"/>
    <s v="20230731-6007-1"/>
    <s v="ODTLM-048CF-16B1(N) 외"/>
    <x v="1"/>
    <x v="4541"/>
  </r>
  <r>
    <x v="114"/>
    <x v="114"/>
    <s v="미래산업(주)"/>
    <d v="2023-07-31T00:00:00"/>
    <s v="20230731-6008-1"/>
    <s v="OAS-2624SD/L-WY-CON"/>
    <x v="1"/>
    <x v="4542"/>
  </r>
  <r>
    <x v="114"/>
    <x v="114"/>
    <s v="현대무벡스 주식회사"/>
    <d v="2023-07-31T00:00:00"/>
    <s v="20230731-6009-1"/>
    <s v="OMP-A801"/>
    <x v="1"/>
    <x v="190"/>
  </r>
  <r>
    <x v="114"/>
    <x v="114"/>
    <s v="현대엘리베이터(주)"/>
    <d v="2023-07-31T00:00:00"/>
    <s v="20230731-6010-1"/>
    <s v="OES3259-BR-2245S-G90L01 외"/>
    <x v="1"/>
    <x v="4543"/>
  </r>
  <r>
    <x v="114"/>
    <x v="114"/>
    <s v="주식회사 마운트지앤디"/>
    <d v="2023-07-31T00:00:00"/>
    <s v="20230731-6011-1"/>
    <s v="OES3259-AR-2245S-G90L01 외"/>
    <x v="1"/>
    <x v="3265"/>
  </r>
  <r>
    <x v="114"/>
    <x v="114"/>
    <s v="(주)아이마켓코리아"/>
    <d v="2023-07-31T00:00:00"/>
    <s v="20230731-6012-1"/>
    <s v="ORI1210AS 외"/>
    <x v="1"/>
    <x v="4544"/>
  </r>
  <r>
    <x v="114"/>
    <x v="114"/>
    <s v="한화에어로스페이스(주)"/>
    <d v="2023-07-31T00:00:00"/>
    <s v="20230731-6014-1"/>
    <s v="OPI14CFF-H 외"/>
    <x v="1"/>
    <x v="4545"/>
  </r>
  <r>
    <x v="114"/>
    <x v="114"/>
    <s v="한화시스템(주)"/>
    <d v="2023-07-31T00:00:00"/>
    <s v="20230731-6015-1"/>
    <s v="KUH-LWR"/>
    <x v="1"/>
    <x v="4546"/>
  </r>
  <r>
    <x v="114"/>
    <x v="114"/>
    <s v="지에스엘리베이터 주식회사"/>
    <d v="2023-08-04T00:00:00"/>
    <s v="20230804-6001-1"/>
    <s v="OES3259-BR-2045-G02L01 외"/>
    <x v="1"/>
    <x v="320"/>
  </r>
  <r>
    <x v="114"/>
    <x v="114"/>
    <s v="대산이엔피 주식회사"/>
    <d v="2023-08-04T00:00:00"/>
    <s v="20230804-6002-1"/>
    <s v="OES3259-BR-2045-G02L01 외"/>
    <x v="1"/>
    <x v="1599"/>
  </r>
  <r>
    <x v="114"/>
    <x v="114"/>
    <s v="오션엘리베이터(주)"/>
    <d v="2023-08-04T00:00:00"/>
    <s v="20230804-6003-1"/>
    <s v="OES3259-BR-2045-G02L01 외"/>
    <x v="1"/>
    <x v="79"/>
  </r>
  <r>
    <x v="114"/>
    <x v="114"/>
    <s v="(주)보성엔지니어링"/>
    <d v="2023-08-04T00:00:00"/>
    <s v="20230804-6004-1"/>
    <s v="OES3259-BR-2045S-G02L01 외"/>
    <x v="1"/>
    <x v="320"/>
  </r>
  <r>
    <x v="114"/>
    <x v="114"/>
    <s v="대한엘리베이터 주식회사"/>
    <d v="2023-08-04T00:00:00"/>
    <s v="20230804-6005-1"/>
    <s v="OES3259-BR-2045S-G02L01 외"/>
    <x v="1"/>
    <x v="1599"/>
  </r>
  <r>
    <x v="114"/>
    <x v="114"/>
    <s v="시대산업(주)"/>
    <d v="2023-08-04T00:00:00"/>
    <s v="20230804-6006-1"/>
    <s v="OES3259-AR-2045-G01L01 외"/>
    <x v="1"/>
    <x v="732"/>
  </r>
  <r>
    <x v="114"/>
    <x v="114"/>
    <s v="엘지전자(주)"/>
    <d v="2023-08-09T00:00:00"/>
    <s v="20230809-6001-1"/>
    <s v="Al Wheel"/>
    <x v="1"/>
    <x v="2055"/>
  </r>
  <r>
    <x v="114"/>
    <x v="114"/>
    <s v="현지엘리베이터(주)"/>
    <d v="2023-08-10T00:00:00"/>
    <s v="20230810-6001-1"/>
    <s v="OES3259-BR-2045-G02L01 외"/>
    <x v="1"/>
    <x v="1599"/>
  </r>
  <r>
    <x v="114"/>
    <x v="114"/>
    <s v="주식회사 성운산업"/>
    <d v="2023-08-10T00:00:00"/>
    <s v="20230810-6002-1"/>
    <s v="OES3259-BR-2045S-G02L01 외"/>
    <x v="1"/>
    <x v="732"/>
  </r>
  <r>
    <x v="114"/>
    <x v="114"/>
    <s v="성우승강기(주)"/>
    <d v="2023-08-10T00:00:00"/>
    <s v="20230810-6003-1"/>
    <s v="OES3259-BR-2045-G02L01 외"/>
    <x v="1"/>
    <x v="732"/>
  </r>
  <r>
    <x v="114"/>
    <x v="114"/>
    <s v="도버엔지니어링"/>
    <d v="2023-08-10T00:00:00"/>
    <s v="20230810-6004-1"/>
    <s v="OES3259-AR-2045S-G01L01 외"/>
    <x v="1"/>
    <x v="1025"/>
  </r>
  <r>
    <x v="114"/>
    <x v="114"/>
    <s v="(유)스마트서비스공사"/>
    <d v="2023-08-10T00:00:00"/>
    <s v="20230810-6005-1"/>
    <s v="OES3259-BR-2045-G02L01 외"/>
    <x v="1"/>
    <x v="732"/>
  </r>
  <r>
    <x v="114"/>
    <x v="114"/>
    <s v="현대엘리베이터(주)"/>
    <d v="2023-08-15T00:00:00"/>
    <s v="20230815-6001-1"/>
    <s v="OES3259-BR-2045S-G02L01(SOR) 외"/>
    <x v="1"/>
    <x v="4547"/>
  </r>
  <r>
    <x v="114"/>
    <x v="114"/>
    <s v="주식회사 마운트지앤디"/>
    <d v="2023-08-15T00:00:00"/>
    <s v="20230815-6002-1"/>
    <s v="OES3259-AR-2145S-G90L01 외"/>
    <x v="1"/>
    <x v="4548"/>
  </r>
  <r>
    <x v="114"/>
    <x v="114"/>
    <s v="(주)타워엘리베이터"/>
    <d v="2023-08-17T00:00:00"/>
    <s v="20230817-6001-1"/>
    <s v="OES3259-BR-2045-G02L01 외"/>
    <x v="1"/>
    <x v="732"/>
  </r>
  <r>
    <x v="114"/>
    <x v="114"/>
    <s v="삼성엘텍"/>
    <d v="2023-08-17T00:00:00"/>
    <s v="20230817-6002-1"/>
    <s v="OES3259-BR-2045-G02L01 외"/>
    <x v="1"/>
    <x v="732"/>
  </r>
  <r>
    <x v="114"/>
    <x v="114"/>
    <s v="한화시스템(주)"/>
    <d v="2023-08-18T00:00:00"/>
    <s v="20230818-6002-1"/>
    <s v="KUH-LWR"/>
    <x v="1"/>
    <x v="4549"/>
  </r>
  <r>
    <x v="114"/>
    <x v="114"/>
    <s v="대보정보통신(경북)"/>
    <d v="2023-08-18T00:00:00"/>
    <s v="20230818-6003-1"/>
    <s v="OAS-2064HD-C1-R"/>
    <x v="1"/>
    <x v="4550"/>
  </r>
  <r>
    <x v="114"/>
    <x v="114"/>
    <s v="(주)중부엘리베이터"/>
    <d v="2023-08-19T00:00:00"/>
    <s v="20230819-6001-1"/>
    <s v="OES3259-AR-2045-G01L01 외"/>
    <x v="1"/>
    <x v="732"/>
  </r>
  <r>
    <x v="114"/>
    <x v="114"/>
    <s v="한화에어로스페이스(주)"/>
    <d v="2023-08-20T00:00:00"/>
    <s v="20230820-6001-1"/>
    <s v="OPI14CFF-H 외"/>
    <x v="1"/>
    <x v="4551"/>
  </r>
  <r>
    <x v="114"/>
    <x v="114"/>
    <s v="진우에이티에스 주식회사"/>
    <d v="2023-08-21T00:00:00"/>
    <s v="20230821-6001-1"/>
    <s v="OAS-2064HD-SL2-A"/>
    <x v="1"/>
    <x v="1395"/>
  </r>
  <r>
    <x v="114"/>
    <x v="114"/>
    <s v="전라북도 완주군"/>
    <d v="2023-08-21T00:00:00"/>
    <s v="20230821-6002-1"/>
    <s v="ODTST-75R1-57KM1(SR)"/>
    <x v="1"/>
    <x v="4552"/>
  </r>
  <r>
    <x v="114"/>
    <x v="114"/>
    <s v="(주)아이트로닉스"/>
    <d v="2023-08-22T00:00:00"/>
    <s v="20230822-6001-1"/>
    <s v="CX-4032HD-I1-R 외"/>
    <x v="1"/>
    <x v="2"/>
  </r>
  <r>
    <x v="114"/>
    <x v="114"/>
    <s v="주식회사 동양테크엘리베이터"/>
    <d v="2023-08-24T00:00:00"/>
    <s v="20230824-6001-1"/>
    <s v="OES3259-BR-2045S-G02L01 외"/>
    <x v="1"/>
    <x v="732"/>
  </r>
  <r>
    <x v="114"/>
    <x v="114"/>
    <s v="(주)아이트로닉스"/>
    <d v="2023-08-24T00:00:00"/>
    <s v="20230824-6002-1"/>
    <s v="A/S"/>
    <x v="1"/>
    <x v="437"/>
  </r>
  <r>
    <x v="114"/>
    <x v="114"/>
    <s v="(주)세영기술"/>
    <d v="2023-08-25T00:00:00"/>
    <s v="20230825-6001-1"/>
    <s v="OL87NLD-R4SL 외"/>
    <x v="1"/>
    <x v="4553"/>
  </r>
  <r>
    <x v="114"/>
    <x v="114"/>
    <s v="주식회사 창조테크놀러지"/>
    <d v="2023-08-25T00:00:00"/>
    <s v="20230825-6002-1"/>
    <s v="OPU43KFF2-2"/>
    <x v="1"/>
    <x v="4554"/>
  </r>
  <r>
    <x v="114"/>
    <x v="114"/>
    <s v="엠피온 주식회사(MPEON.,LTD)"/>
    <d v="2023-08-25T00:00:00"/>
    <s v="20230825-6003-3"/>
    <s v="OP304TL-1 외"/>
    <x v="1"/>
    <x v="4533"/>
  </r>
  <r>
    <x v="114"/>
    <x v="114"/>
    <s v="(주)광우"/>
    <d v="2023-08-25T00:00:00"/>
    <s v="20230825-6004-1"/>
    <s v="OL47KLB-1"/>
    <x v="1"/>
    <x v="1252"/>
  </r>
  <r>
    <x v="114"/>
    <x v="114"/>
    <s v="주식회사 휴레브"/>
    <d v="2023-08-25T00:00:00"/>
    <s v="20230825-6005-1"/>
    <s v="OP20M2-2 외"/>
    <x v="1"/>
    <x v="4555"/>
  </r>
  <r>
    <x v="114"/>
    <x v="114"/>
    <s v="(주)비콘웨이브"/>
    <d v="2023-08-25T00:00:00"/>
    <s v="20230825-6006-1"/>
    <s v="OGT-203T(L) 외"/>
    <x v="1"/>
    <x v="4556"/>
  </r>
  <r>
    <x v="114"/>
    <x v="114"/>
    <s v="(주)한영넉스"/>
    <d v="2023-08-25T00:00:00"/>
    <s v="20230825-6007-1"/>
    <s v="OL85MLF-1 외"/>
    <x v="1"/>
    <x v="4557"/>
  </r>
  <r>
    <x v="114"/>
    <x v="114"/>
    <s v="(주)오디쎄미"/>
    <d v="2023-08-25T00:00:00"/>
    <s v="20230825-6010-3"/>
    <s v="OL87KLB-1 외"/>
    <x v="1"/>
    <x v="4558"/>
  </r>
  <r>
    <x v="114"/>
    <x v="114"/>
    <s v="주식회사 서경엘레베이터"/>
    <d v="2023-08-26T00:00:00"/>
    <s v="20230826-6001-1"/>
    <s v="OES3259-BR-2045-G02L01 외"/>
    <x v="1"/>
    <x v="1599"/>
  </r>
  <r>
    <x v="114"/>
    <x v="114"/>
    <s v="(주)제일엘리베이터"/>
    <d v="2023-08-26T00:00:00"/>
    <s v="20230826-6002-1"/>
    <s v="OES3259-BR-2045-G02L01 외"/>
    <x v="1"/>
    <x v="79"/>
  </r>
  <r>
    <x v="114"/>
    <x v="114"/>
    <s v="제일승강기 주식회사"/>
    <d v="2023-08-26T00:00:00"/>
    <s v="20230826-6003-1"/>
    <s v="OES3259-BR-2045S-G02L01 외"/>
    <x v="1"/>
    <x v="1816"/>
  </r>
  <r>
    <x v="114"/>
    <x v="114"/>
    <s v="(주)스마트비전"/>
    <d v="2023-08-28T00:00:00"/>
    <s v="20230828-6001-1"/>
    <s v="ETCS1800-UPS220V ASS`Y 외"/>
    <x v="1"/>
    <x v="694"/>
  </r>
  <r>
    <x v="114"/>
    <x v="114"/>
    <s v="장수군청"/>
    <d v="2023-08-28T00:00:00"/>
    <s v="20230828-6002-1"/>
    <s v="ODTHP-OU150-57K(W) 외"/>
    <x v="1"/>
    <x v="4559"/>
  </r>
  <r>
    <x v="114"/>
    <x v="114"/>
    <s v="(주)스마트비전"/>
    <d v="2023-08-28T00:00:00"/>
    <s v="20230828-6003-1"/>
    <s v="CX-4032HD-I1-T"/>
    <x v="1"/>
    <x v="2"/>
  </r>
  <r>
    <x v="114"/>
    <x v="114"/>
    <s v="엘지전자(주)"/>
    <d v="2023-08-29T00:00:00"/>
    <s v="20230829-6001-1"/>
    <s v="P6034A-919"/>
    <x v="1"/>
    <x v="4560"/>
  </r>
  <r>
    <x v="114"/>
    <x v="114"/>
    <s v="효은엘리베이터(주)"/>
    <d v="2023-08-30T00:00:00"/>
    <s v="20230830-6001-1"/>
    <s v="OES3259-BR-2045S-G02L01 외"/>
    <x v="1"/>
    <x v="732"/>
  </r>
  <r>
    <x v="114"/>
    <x v="114"/>
    <s v="(주)오상헬스케어"/>
    <d v="2023-08-30T00:00:00"/>
    <s v="20230830-6002-1"/>
    <s v="OGR301P 외"/>
    <x v="1"/>
    <x v="4561"/>
  </r>
  <r>
    <x v="114"/>
    <x v="114"/>
    <s v="계림이엔티"/>
    <d v="2023-08-31T00:00:00"/>
    <s v="20230831-6001-1"/>
    <s v="OMD-R01U 외"/>
    <x v="1"/>
    <x v="428"/>
  </r>
  <r>
    <x v="114"/>
    <x v="114"/>
    <s v="주식회사 텔라움"/>
    <d v="2023-08-31T00:00:00"/>
    <s v="20230831-6002-1"/>
    <s v="ODTLM-096CF-16A31(N)-T 외"/>
    <x v="1"/>
    <x v="4562"/>
  </r>
  <r>
    <x v="114"/>
    <x v="114"/>
    <s v="(주)아이마켓코리아"/>
    <d v="2023-08-31T00:00:00"/>
    <s v="20230831-6004-1"/>
    <s v="ORI1210AS 외"/>
    <x v="1"/>
    <x v="4563"/>
  </r>
  <r>
    <x v="114"/>
    <x v="114"/>
    <s v="현대엘리베이터(주)"/>
    <d v="2023-08-31T00:00:00"/>
    <s v="20230831-6005-1"/>
    <s v="OES3259-BR-2145S-G29L90 외"/>
    <x v="1"/>
    <x v="4564"/>
  </r>
  <r>
    <x v="114"/>
    <x v="114"/>
    <s v="주식회사 마운트지앤디"/>
    <d v="2023-08-31T00:00:00"/>
    <s v="20230831-6006-1"/>
    <s v="OES3259-AR-2045-G01L01 외"/>
    <x v="1"/>
    <x v="4565"/>
  </r>
  <r>
    <x v="114"/>
    <x v="114"/>
    <s v="주식회사 다원일렉트론"/>
    <d v="2023-08-31T00:00:00"/>
    <s v="20230831-6008-1"/>
    <s v="ODTLM-096CF-16A31(N) 외"/>
    <x v="1"/>
    <x v="1244"/>
  </r>
  <r>
    <x v="114"/>
    <x v="114"/>
    <s v="울산한국엘리베이터주식회사"/>
    <d v="2023-08-31T00:00:00"/>
    <s v="20230831-6010-1"/>
    <s v="OES3259-BR-2045-G02L01 외"/>
    <x v="1"/>
    <x v="1467"/>
  </r>
  <r>
    <x v="114"/>
    <x v="114"/>
    <s v="달슨(Dahlson)"/>
    <d v="2023-08-31T00:00:00"/>
    <s v="20230831-6012-1"/>
    <s v="OPI13KLB 외"/>
    <x v="1"/>
    <x v="4488"/>
  </r>
  <r>
    <x v="114"/>
    <x v="114"/>
    <s v="(주)신도리코"/>
    <d v="2023-08-31T00:00:00"/>
    <s v="20230831-6013-1"/>
    <s v="OP30TS"/>
    <x v="1"/>
    <x v="2348"/>
  </r>
  <r>
    <x v="114"/>
    <x v="114"/>
    <s v="한화시스템(주)"/>
    <d v="2023-08-31T00:00:00"/>
    <s v="20230831-6014-1"/>
    <s v="A/S"/>
    <x v="1"/>
    <x v="4566"/>
  </r>
  <r>
    <x v="114"/>
    <x v="114"/>
    <s v="한화시스템(주)"/>
    <d v="2023-08-31T00:00:00"/>
    <s v="20230831-6015-1"/>
    <s v="KUH-LWR"/>
    <x v="1"/>
    <x v="4546"/>
  </r>
  <r>
    <x v="114"/>
    <x v="114"/>
    <s v="(주)아이마켓코리아"/>
    <d v="2023-08-31T00:00:00"/>
    <s v="20230831-6016-1"/>
    <s v="OMP-A502(F TYPE)"/>
    <x v="1"/>
    <x v="198"/>
  </r>
  <r>
    <x v="114"/>
    <x v="114"/>
    <s v="카오스(주)"/>
    <d v="2023-08-31T00:00:00"/>
    <s v="20230831-6017-1"/>
    <s v="OGR-3020T 외"/>
    <x v="1"/>
    <x v="4567"/>
  </r>
  <r>
    <x v="114"/>
    <x v="114"/>
    <s v="씨마텍"/>
    <d v="2023-08-31T00:00:00"/>
    <s v="20230831-6019-1"/>
    <s v="ODTLM-048CF-16B1(N)"/>
    <x v="1"/>
    <x v="4568"/>
  </r>
  <r>
    <x v="114"/>
    <x v="114"/>
    <s v="엘아이지넥스원(주)"/>
    <d v="2023-08-31T00:00:00"/>
    <s v="20230831-6020-1"/>
    <s v="4분할 PD 외"/>
    <x v="1"/>
    <x v="4569"/>
  </r>
  <r>
    <x v="114"/>
    <x v="114"/>
    <s v="코리아이플랫폼 주식회사"/>
    <d v="2023-08-31T00:00:00"/>
    <s v="20230831-6021-1"/>
    <s v="OMP-A501(R TYPE)"/>
    <x v="1"/>
    <x v="1922"/>
  </r>
  <r>
    <x v="114"/>
    <x v="114"/>
    <s v="(주)서브원"/>
    <d v="2023-08-31T00:00:00"/>
    <s v="20230831-6022-1"/>
    <s v="OL44GLF-4CH-RC"/>
    <x v="1"/>
    <x v="4570"/>
  </r>
  <r>
    <x v="114"/>
    <x v="114"/>
    <s v="(주)스마트비전"/>
    <d v="2023-09-04T00:00:00"/>
    <s v="20230904-6002-1"/>
    <s v="OCU-200"/>
    <x v="1"/>
    <x v="467"/>
  </r>
  <r>
    <x v="114"/>
    <x v="114"/>
    <s v="대신엘레베이터(주)"/>
    <d v="2023-09-06T00:00:00"/>
    <s v="20230906-6001-1"/>
    <s v="OES3259-BR-2045S-G02L01 외"/>
    <x v="1"/>
    <x v="1025"/>
  </r>
  <r>
    <x v="114"/>
    <x v="114"/>
    <s v="아이원엔지니어링 주식회사"/>
    <d v="2023-09-08T00:00:00"/>
    <s v="20230908-6001-1"/>
    <s v="OES3259-AR-2045-G01L01 외"/>
    <x v="1"/>
    <x v="732"/>
  </r>
  <r>
    <x v="114"/>
    <x v="114"/>
    <s v="(유)성원엘리베이터"/>
    <d v="2023-09-09T00:00:00"/>
    <s v="20230909-6001-1"/>
    <s v="OES3259-BR-2045-G02L01 외"/>
    <x v="1"/>
    <x v="1599"/>
  </r>
  <r>
    <x v="114"/>
    <x v="114"/>
    <s v="우정엔지니어링"/>
    <d v="2023-09-09T00:00:00"/>
    <s v="20230909-6002-1"/>
    <s v="OES3259-BR-2045-G02L01(SOR) 외"/>
    <x v="1"/>
    <x v="1252"/>
  </r>
  <r>
    <x v="114"/>
    <x v="114"/>
    <s v="주식회사 서경엘레베이터"/>
    <d v="2023-09-09T00:00:00"/>
    <s v="20230909-6003-1"/>
    <s v="OES3259-BR-2045-G02L01 외"/>
    <x v="1"/>
    <x v="736"/>
  </r>
  <r>
    <x v="114"/>
    <x v="114"/>
    <s v="주식회사 앤츠"/>
    <d v="2023-09-09T00:00:00"/>
    <s v="20230909-6004-1"/>
    <s v="ODTLM-120CY-16B40(H) 외"/>
    <x v="1"/>
    <x v="4571"/>
  </r>
  <r>
    <x v="114"/>
    <x v="114"/>
    <s v="미래산업승강기 주식회사"/>
    <d v="2023-09-12T00:00:00"/>
    <s v="20230912-6001-1"/>
    <s v="OES3259-BR-2145-G29L90 외"/>
    <x v="1"/>
    <x v="1467"/>
  </r>
  <r>
    <x v="114"/>
    <x v="114"/>
    <s v="한성개발엘리베이터(주)"/>
    <d v="2023-09-13T00:00:00"/>
    <s v="20230913-6001-1"/>
    <s v="OES3259-AR-2045S-G01L01 외"/>
    <x v="1"/>
    <x v="170"/>
  </r>
  <r>
    <x v="114"/>
    <x v="114"/>
    <s v="대현오토파킹(주)"/>
    <d v="2023-09-13T00:00:00"/>
    <s v="20230913-6002-1"/>
    <s v="OAS-3020HD-SD-B 외"/>
    <x v="1"/>
    <x v="736"/>
  </r>
  <r>
    <x v="114"/>
    <x v="114"/>
    <s v="주식회사 유원"/>
    <d v="2023-09-13T00:00:00"/>
    <s v="20230913-6003-1"/>
    <s v="ODTST-75R1-57KM1(SR)"/>
    <x v="1"/>
    <x v="171"/>
  </r>
  <r>
    <x v="114"/>
    <x v="114"/>
    <s v="주식회사 영덕이엔지"/>
    <d v="2023-09-14T00:00:00"/>
    <s v="20230914-6001-1"/>
    <s v="OES3259-BR-2045S-G02L01 외"/>
    <x v="1"/>
    <x v="732"/>
  </r>
  <r>
    <x v="114"/>
    <x v="114"/>
    <s v="(주)한성엔지니어링"/>
    <d v="2023-09-14T00:00:00"/>
    <s v="20230914-6002-1"/>
    <s v="OMP-A614 (Y TYPE)"/>
    <x v="1"/>
    <x v="198"/>
  </r>
  <r>
    <x v="114"/>
    <x v="114"/>
    <s v="한국철도공사"/>
    <d v="2023-09-14T00:00:00"/>
    <s v="20230914-6003-1"/>
    <s v="ODTLM-064CA-16B25"/>
    <x v="1"/>
    <x v="2485"/>
  </r>
  <r>
    <x v="114"/>
    <x v="114"/>
    <s v="전라북도교육청"/>
    <d v="2023-09-14T00:00:00"/>
    <s v="20230914-6004-1"/>
    <s v="ODTSF-60S4-57KB(S)"/>
    <x v="1"/>
    <x v="4572"/>
  </r>
  <r>
    <x v="114"/>
    <x v="114"/>
    <s v="현대엘리베이터(주)"/>
    <d v="2023-09-15T00:00:00"/>
    <s v="20230915-6001-1"/>
    <s v="OES3259-AR-2045S-G01L01 외"/>
    <x v="1"/>
    <x v="4573"/>
  </r>
  <r>
    <x v="114"/>
    <x v="114"/>
    <s v="주식회사 굿스"/>
    <d v="2023-09-15T00:00:00"/>
    <s v="20230915-6003-1"/>
    <s v="OL85MLF"/>
    <x v="1"/>
    <x v="4397"/>
  </r>
  <r>
    <x v="114"/>
    <x v="114"/>
    <s v="자이에스앤디(주)"/>
    <d v="2023-09-15T00:00:00"/>
    <s v="20230915-6004-1"/>
    <s v="A/S"/>
    <x v="1"/>
    <x v="2315"/>
  </r>
  <r>
    <x v="114"/>
    <x v="114"/>
    <s v="주식회사 마운트지앤디"/>
    <d v="2023-09-15T00:00:00"/>
    <s v="20230915-6005-1"/>
    <s v="OES3259-BR-2045-G02L01 외"/>
    <x v="1"/>
    <x v="4574"/>
  </r>
  <r>
    <x v="114"/>
    <x v="114"/>
    <s v="(주)서브원"/>
    <d v="2023-09-15T00:00:00"/>
    <s v="20230915-6006-1"/>
    <s v="OL44GLF-4CH-RC 외"/>
    <x v="1"/>
    <x v="4575"/>
  </r>
  <r>
    <x v="114"/>
    <x v="114"/>
    <s v="엘지전자(주)"/>
    <d v="2023-09-19T00:00:00"/>
    <s v="20230919-6001-1"/>
    <s v="세라믹 형광체 휠"/>
    <x v="1"/>
    <x v="736"/>
  </r>
  <r>
    <x v="114"/>
    <x v="114"/>
    <s v="엘지전자(주)"/>
    <d v="2023-09-20T00:00:00"/>
    <s v="20230920-6002-1"/>
    <s v="세라믹 형광체"/>
    <x v="1"/>
    <x v="3343"/>
  </r>
  <r>
    <x v="114"/>
    <x v="114"/>
    <s v="한화에어로스페이스(주)"/>
    <d v="2023-09-20T00:00:00"/>
    <s v="20230920-6003-1"/>
    <s v="OPI16CFF-H 외"/>
    <x v="1"/>
    <x v="4576"/>
  </r>
  <r>
    <x v="114"/>
    <x v="114"/>
    <s v="주식회사 장산전력"/>
    <d v="2023-09-20T00:00:00"/>
    <s v="20230920-6004-1"/>
    <s v="LED 서치등"/>
    <x v="1"/>
    <x v="732"/>
  </r>
  <r>
    <x v="114"/>
    <x v="114"/>
    <s v="주식회사 티솔루션 평택사업소"/>
    <d v="2023-09-21T00:00:00"/>
    <s v="20230921-6001-1"/>
    <s v="OES3259-BR-2045S-G02L01 외"/>
    <x v="1"/>
    <x v="732"/>
  </r>
  <r>
    <x v="114"/>
    <x v="114"/>
    <s v="도버엔지니어링"/>
    <d v="2023-09-21T00:00:00"/>
    <s v="20230921-6002-1"/>
    <s v="OES3259-AR-2045S-G01L01 외"/>
    <x v="1"/>
    <x v="1025"/>
  </r>
  <r>
    <x v="114"/>
    <x v="114"/>
    <s v="(주)스마트비전"/>
    <d v="2023-09-21T00:00:00"/>
    <s v="20230921-6004-1"/>
    <s v="OCU-200 외"/>
    <x v="1"/>
    <x v="32"/>
  </r>
  <r>
    <x v="114"/>
    <x v="114"/>
    <s v="엘지전자(주)"/>
    <d v="2023-09-22T00:00:00"/>
    <s v="20230922-6001-1"/>
    <s v="LED 광원모듈"/>
    <x v="1"/>
    <x v="4577"/>
  </r>
  <r>
    <x v="114"/>
    <x v="114"/>
    <s v="주식회사 티링크"/>
    <d v="2023-09-22T00:00:00"/>
    <s v="20230922-6002-1"/>
    <s v="OGT-204T"/>
    <x v="1"/>
    <x v="320"/>
  </r>
  <r>
    <x v="114"/>
    <x v="114"/>
    <s v="(주)광우"/>
    <d v="2023-09-25T00:00:00"/>
    <s v="20230925-6001-1"/>
    <s v="OL47KLB-1 외"/>
    <x v="1"/>
    <x v="4372"/>
  </r>
  <r>
    <x v="114"/>
    <x v="114"/>
    <s v="엠피온 주식회사(MPEON.,LTD)"/>
    <d v="2023-09-25T00:00:00"/>
    <s v="20230925-6002-3"/>
    <s v="OL87NLD-R4SL 외"/>
    <x v="1"/>
    <x v="4533"/>
  </r>
  <r>
    <x v="114"/>
    <x v="114"/>
    <s v="(주)오상헬스케어"/>
    <d v="2023-09-25T00:00:00"/>
    <s v="20230925-6003-1"/>
    <s v="OGR-102P 외"/>
    <x v="1"/>
    <x v="4578"/>
  </r>
  <r>
    <x v="114"/>
    <x v="114"/>
    <s v="(주)세영기술"/>
    <d v="2023-09-25T00:00:00"/>
    <s v="20230925-6004-1"/>
    <s v="OL87NLD-R4SL"/>
    <x v="1"/>
    <x v="4579"/>
  </r>
  <r>
    <x v="114"/>
    <x v="114"/>
    <s v="(주)디앤비"/>
    <d v="2023-09-25T00:00:00"/>
    <s v="20230925-6006-1"/>
    <s v="2C-PD-IR 외"/>
    <x v="1"/>
    <x v="4518"/>
  </r>
  <r>
    <x v="114"/>
    <x v="114"/>
    <s v="주식회사 창조테크놀러지"/>
    <d v="2023-09-25T00:00:00"/>
    <s v="20230925-6007-1"/>
    <s v="OTD06TMLE 외"/>
    <x v="1"/>
    <x v="4580"/>
  </r>
  <r>
    <x v="114"/>
    <x v="114"/>
    <s v="DK전자"/>
    <d v="2023-09-25T00:00:00"/>
    <s v="20230925-6008-1"/>
    <s v="OL375KLB 외"/>
    <x v="1"/>
    <x v="1961"/>
  </r>
  <r>
    <x v="114"/>
    <x v="114"/>
    <s v="주식회사히타치터미널솔루션즈코리아"/>
    <d v="2023-09-25T00:00:00"/>
    <s v="20230925-6009-1"/>
    <s v="OL94KLA 외"/>
    <x v="1"/>
    <x v="4581"/>
  </r>
  <r>
    <x v="114"/>
    <x v="114"/>
    <s v="테라링크커뮤니케이션스(주)"/>
    <d v="2023-09-25T00:00:00"/>
    <s v="20230925-6010-1"/>
    <s v="OD30M2 외"/>
    <x v="1"/>
    <x v="4582"/>
  </r>
  <r>
    <x v="114"/>
    <x v="114"/>
    <s v="(주)비콘웨이브"/>
    <d v="2023-09-25T00:00:00"/>
    <s v="20230925-6011-1"/>
    <s v="OL94KLA 외"/>
    <x v="1"/>
    <x v="4583"/>
  </r>
  <r>
    <x v="114"/>
    <x v="114"/>
    <s v="주식회사 에스앤피씨오"/>
    <d v="2023-09-25T00:00:00"/>
    <s v="20230925-6012-1"/>
    <s v="OAS-2620SD/L-WS"/>
    <x v="1"/>
    <x v="2712"/>
  </r>
  <r>
    <x v="114"/>
    <x v="114"/>
    <s v="진우에이티에스 주식회사"/>
    <d v="2023-09-25T00:00:00"/>
    <s v="20230925-6014-1"/>
    <s v="A/S"/>
    <x v="1"/>
    <x v="4584"/>
  </r>
  <r>
    <x v="114"/>
    <x v="114"/>
    <s v="경남하이웨이(주)"/>
    <d v="2023-09-25T00:00:00"/>
    <s v="20230925-6015-1"/>
    <s v="A/S"/>
    <x v="1"/>
    <x v="4585"/>
  </r>
  <r>
    <x v="114"/>
    <x v="114"/>
    <s v="(주)케이알산업"/>
    <d v="2023-09-25T00:00:00"/>
    <s v="20230925-6016-1"/>
    <s v="A/S"/>
    <x v="1"/>
    <x v="4586"/>
  </r>
  <r>
    <x v="114"/>
    <x v="114"/>
    <s v="(주)오디쎄미"/>
    <d v="2023-09-25T00:00:00"/>
    <s v="20230925-6018-1"/>
    <s v="PD-4(M) 외"/>
    <x v="1"/>
    <x v="4587"/>
  </r>
  <r>
    <x v="114"/>
    <x v="114"/>
    <s v="전주용덕초등학교"/>
    <d v="2023-09-26T00:00:00"/>
    <s v="20230926-6001-1"/>
    <s v="ODTFL-1250M65K"/>
    <x v="1"/>
    <x v="2215"/>
  </r>
  <r>
    <x v="114"/>
    <x v="114"/>
    <s v="현대엘리베이터(주)"/>
    <d v="2023-09-27T00:00:00"/>
    <s v="20230927-7019-1"/>
    <s v="OES3259-BR-2045S-G01L01(SOL) 외"/>
    <x v="1"/>
    <x v="4588"/>
  </r>
  <r>
    <x v="114"/>
    <x v="114"/>
    <s v="건흥전기(주)"/>
    <d v="2023-09-30T00:00:00"/>
    <s v="20230930-6001-1"/>
    <s v="KPS-M62C (T TYPE) 외"/>
    <x v="1"/>
    <x v="1847"/>
  </r>
  <r>
    <x v="114"/>
    <x v="114"/>
    <s v="계림이엔티"/>
    <d v="2023-09-30T00:00:00"/>
    <s v="20230930-6002-1"/>
    <s v="OMS-TVN 외"/>
    <x v="1"/>
    <x v="4589"/>
  </r>
  <r>
    <x v="114"/>
    <x v="114"/>
    <s v="달슨(Dahlson)"/>
    <d v="2023-09-30T00:00:00"/>
    <s v="20230930-6003-1"/>
    <s v="OGR-U03 외"/>
    <x v="1"/>
    <x v="4590"/>
  </r>
  <r>
    <x v="114"/>
    <x v="114"/>
    <s v="주식회사 텔라움"/>
    <d v="2023-09-30T00:00:00"/>
    <s v="20230930-6004-1"/>
    <s v="ODTLM-096CF-16A31(N)-T 외"/>
    <x v="1"/>
    <x v="4591"/>
  </r>
  <r>
    <x v="114"/>
    <x v="114"/>
    <s v="씨마텍"/>
    <d v="2023-09-30T00:00:00"/>
    <s v="20230930-6005-1"/>
    <s v="ODTLM-064CF-16B4(N)"/>
    <x v="1"/>
    <x v="4592"/>
  </r>
  <r>
    <x v="114"/>
    <x v="114"/>
    <s v="카오스(주)"/>
    <d v="2023-09-30T00:00:00"/>
    <s v="20230930-6006-1"/>
    <s v="FDET257 외"/>
    <x v="1"/>
    <x v="4593"/>
  </r>
  <r>
    <x v="114"/>
    <x v="114"/>
    <s v="주식회사 마운트지앤디"/>
    <d v="2023-09-30T00:00:00"/>
    <s v="20230930-6008-1"/>
    <s v="OES3259-AR-2145-G90L01 외"/>
    <x v="1"/>
    <x v="4594"/>
  </r>
  <r>
    <x v="114"/>
    <x v="114"/>
    <s v="(주)아이마켓코리아"/>
    <d v="2023-09-30T00:00:00"/>
    <s v="20230930-6009-1"/>
    <s v="OMP-A502(F TYPE)"/>
    <x v="1"/>
    <x v="351"/>
  </r>
  <r>
    <x v="114"/>
    <x v="114"/>
    <s v="(주)아이마켓코리아"/>
    <d v="2023-09-30T00:00:00"/>
    <s v="20230930-6010-1"/>
    <s v="ORI1210AS 외"/>
    <x v="1"/>
    <x v="4595"/>
  </r>
  <r>
    <x v="114"/>
    <x v="114"/>
    <s v="(주)서브원"/>
    <d v="2023-09-30T00:00:00"/>
    <s v="20230930-6011-1"/>
    <s v="OL44GLF-4CH-RC"/>
    <x v="1"/>
    <x v="4596"/>
  </r>
  <r>
    <x v="114"/>
    <x v="114"/>
    <s v="엘아이지넥스원(주)"/>
    <d v="2023-09-30T00:00:00"/>
    <s v="20230930-6013-1"/>
    <s v="4분할 PD"/>
    <x v="1"/>
    <x v="4489"/>
  </r>
  <r>
    <x v="114"/>
    <x v="114"/>
    <s v="주식회사 옌스코"/>
    <d v="2023-10-05T00:00:00"/>
    <s v="20231005-6002-1"/>
    <s v="OES3259-AR-2045S-G01L01 외"/>
    <x v="1"/>
    <x v="2272"/>
  </r>
  <r>
    <x v="114"/>
    <x v="114"/>
    <s v="한국전자통신연구원"/>
    <d v="2023-10-05T00:00:00"/>
    <s v="20231005-6003-1"/>
    <s v="TO-46 소자 패키징"/>
    <x v="1"/>
    <x v="732"/>
  </r>
  <r>
    <x v="114"/>
    <x v="114"/>
    <s v="주식회사 중앙첨단소재"/>
    <d v="2023-10-06T00:00:00"/>
    <s v="20231006-6003-1"/>
    <s v="ODTLM-180CW-24B16(SP) 외"/>
    <x v="1"/>
    <x v="4597"/>
  </r>
  <r>
    <x v="114"/>
    <x v="114"/>
    <s v="엘지전자(주)"/>
    <d v="2023-10-11T00:00:00"/>
    <s v="20231011-6001-1"/>
    <s v="BMW CHUD LED Assy(EAV64994302)"/>
    <x v="1"/>
    <x v="736"/>
  </r>
  <r>
    <x v="114"/>
    <x v="114"/>
    <s v="주식회사 영덕이엔지"/>
    <d v="2023-10-11T00:00:00"/>
    <s v="20231011-6002-1"/>
    <s v="OES3259-BR-2045S-G02L01 외"/>
    <x v="1"/>
    <x v="1244"/>
  </r>
  <r>
    <x v="114"/>
    <x v="114"/>
    <s v="엘지전자(주)"/>
    <d v="2023-10-11T00:00:00"/>
    <s v="20231011-6004-1"/>
    <s v="1CH HUD LED"/>
    <x v="1"/>
    <x v="4598"/>
  </r>
  <r>
    <x v="114"/>
    <x v="114"/>
    <s v="엘지전자(주)"/>
    <d v="2023-10-11T00:00:00"/>
    <s v="20231011-6006-1"/>
    <s v="4CH HUD LED"/>
    <x v="1"/>
    <x v="4599"/>
  </r>
  <r>
    <x v="114"/>
    <x v="114"/>
    <s v="태양엘리베이터"/>
    <d v="2023-10-12T00:00:00"/>
    <s v="20231012-6001-1"/>
    <s v="OES3259-AR-2045-G01L01 외"/>
    <x v="1"/>
    <x v="1025"/>
  </r>
  <r>
    <x v="114"/>
    <x v="114"/>
    <s v="대동엘텍"/>
    <d v="2023-10-12T00:00:00"/>
    <s v="20231012-6002-1"/>
    <s v="OES3259-AR-2045S-G01L01 외"/>
    <x v="1"/>
    <x v="732"/>
  </r>
  <r>
    <x v="114"/>
    <x v="114"/>
    <s v="한국승강기블루(주)"/>
    <d v="2023-10-12T00:00:00"/>
    <s v="20231012-6003-1"/>
    <s v="OES3259-BR-2045S-G02L01 외"/>
    <x v="1"/>
    <x v="1599"/>
  </r>
  <r>
    <x v="114"/>
    <x v="114"/>
    <s v="주식회사 경남엘레베이터"/>
    <d v="2023-10-12T00:00:00"/>
    <s v="20231012-6004-1"/>
    <s v="OES3259-BR-2045-G02L01 외"/>
    <x v="1"/>
    <x v="30"/>
  </r>
  <r>
    <x v="114"/>
    <x v="114"/>
    <s v="엘지전자(주)"/>
    <d v="2023-10-12T00:00:00"/>
    <s v="20231012-6005-1"/>
    <s v="세라믹 형광체 휠"/>
    <x v="1"/>
    <x v="736"/>
  </r>
  <r>
    <x v="114"/>
    <x v="114"/>
    <s v="주식회사 마운트지앤디"/>
    <d v="2023-10-15T00:00:00"/>
    <s v="20231015-6001-1"/>
    <s v="OES3259-AR-2145-G90L01 외"/>
    <x v="1"/>
    <x v="4600"/>
  </r>
  <r>
    <x v="114"/>
    <x v="114"/>
    <s v="현대엘리베이터(주)"/>
    <d v="2023-10-15T00:00:00"/>
    <s v="20231015-6002-1"/>
    <s v="OES3259-BR-2045S-G29L90 외"/>
    <x v="1"/>
    <x v="4601"/>
  </r>
  <r>
    <x v="114"/>
    <x v="114"/>
    <s v="장수군청"/>
    <d v="2023-10-16T00:00:00"/>
    <s v="20231016-6001-1"/>
    <s v="ODTHP-OU150-57K(W) 외"/>
    <x v="1"/>
    <x v="4602"/>
  </r>
  <r>
    <x v="114"/>
    <x v="114"/>
    <s v="아이닉스"/>
    <d v="2023-10-17T00:00:00"/>
    <s v="20231017-6002-1"/>
    <s v="PD-3(M) 외"/>
    <x v="1"/>
    <x v="356"/>
  </r>
  <r>
    <x v="114"/>
    <x v="114"/>
    <s v="한성개발엘리베이터(주)"/>
    <d v="2023-10-18T00:00:00"/>
    <s v="20231018-6001-1"/>
    <s v="OES3259-BR-2145S-G29L90 외"/>
    <x v="1"/>
    <x v="170"/>
  </r>
  <r>
    <x v="114"/>
    <x v="114"/>
    <s v="주식회사 티링크"/>
    <d v="2023-10-19T00:00:00"/>
    <s v="20231019-6001-1"/>
    <s v="OGT-204T"/>
    <x v="1"/>
    <x v="320"/>
  </r>
  <r>
    <x v="114"/>
    <x v="114"/>
    <s v="리더테크"/>
    <d v="2023-10-19T00:00:00"/>
    <s v="20231019-6002-1"/>
    <s v="OMP-A503(L TYPE)"/>
    <x v="1"/>
    <x v="1496"/>
  </r>
  <r>
    <x v="114"/>
    <x v="114"/>
    <s v="진우에이티에스 주식회사"/>
    <d v="2023-10-20T00:00:00"/>
    <s v="20231020-6001-1"/>
    <s v="CX-2064HD-J1-B 외"/>
    <x v="1"/>
    <x v="4603"/>
  </r>
  <r>
    <x v="114"/>
    <x v="114"/>
    <s v="성우승강기(주)"/>
    <d v="2023-10-21T00:00:00"/>
    <s v="20231021-6001-1"/>
    <s v="OES3259-BR-2045-G02L01 외"/>
    <x v="1"/>
    <x v="1025"/>
  </r>
  <r>
    <x v="114"/>
    <x v="114"/>
    <s v="(주)태성에스컬레이터"/>
    <d v="2023-10-21T00:00:00"/>
    <s v="20231021-6002-1"/>
    <s v="OES3259-AR-2045-G01L01 외"/>
    <x v="1"/>
    <x v="732"/>
  </r>
  <r>
    <x v="114"/>
    <x v="114"/>
    <s v="큐로테크(주)"/>
    <d v="2023-10-23T00:00:00"/>
    <s v="20231023-6001-1"/>
    <s v="OPU13KFF"/>
    <x v="1"/>
    <x v="4604"/>
  </r>
  <r>
    <x v="114"/>
    <x v="114"/>
    <s v="우석엘리베이터(주)"/>
    <d v="2023-10-24T00:00:00"/>
    <s v="20231024-6001-1"/>
    <s v="OES3259-BR-2045S-G02L01 외"/>
    <x v="1"/>
    <x v="84"/>
  </r>
  <r>
    <x v="114"/>
    <x v="114"/>
    <s v="주식회사 에스앤피씨오"/>
    <d v="2023-10-24T00:00:00"/>
    <s v="20231024-6002-1"/>
    <s v="OAS-2620SD/L-WS 외"/>
    <x v="1"/>
    <x v="4605"/>
  </r>
  <r>
    <x v="114"/>
    <x v="114"/>
    <s v="(주)제일엘리베이터"/>
    <d v="2023-10-24T00:00:00"/>
    <s v="20231024-6003-1"/>
    <s v="OES3259-BR-2045-G02L01 외"/>
    <x v="1"/>
    <x v="1217"/>
  </r>
  <r>
    <x v="114"/>
    <x v="114"/>
    <s v="성우승강기(주)"/>
    <d v="2023-10-24T00:00:00"/>
    <s v="20231024-6004-1"/>
    <s v="OES3259-BR-2045-G02L01 외"/>
    <x v="1"/>
    <x v="4606"/>
  </r>
  <r>
    <x v="114"/>
    <x v="114"/>
    <s v="(주)아이트로닉스"/>
    <d v="2023-10-24T00:00:00"/>
    <s v="20231024-6005-1"/>
    <s v="CX-4032HD-I1-R 외"/>
    <x v="1"/>
    <x v="2"/>
  </r>
  <r>
    <x v="114"/>
    <x v="114"/>
    <s v="(주)세영기술"/>
    <d v="2023-10-25T00:00:00"/>
    <s v="20231025-6001-1"/>
    <s v="OL87NLD-R4SL 외"/>
    <x v="1"/>
    <x v="4607"/>
  </r>
  <r>
    <x v="114"/>
    <x v="114"/>
    <s v="DK전자"/>
    <d v="2023-10-25T00:00:00"/>
    <s v="20231025-6002-1"/>
    <s v="OD30M2-D 외"/>
    <x v="1"/>
    <x v="4608"/>
  </r>
  <r>
    <x v="114"/>
    <x v="114"/>
    <s v="주식회사 창조테크놀러지"/>
    <d v="2023-10-25T00:00:00"/>
    <s v="20231025-6003-1"/>
    <s v="OPU43KFF2-2 외"/>
    <x v="1"/>
    <x v="4609"/>
  </r>
  <r>
    <x v="114"/>
    <x v="114"/>
    <s v="(주)하나반도체"/>
    <d v="2023-10-25T00:00:00"/>
    <s v="20231025-6004-1"/>
    <s v="OL87MLF-K 외"/>
    <x v="1"/>
    <x v="4398"/>
  </r>
  <r>
    <x v="114"/>
    <x v="114"/>
    <s v="(주)비콘웨이브"/>
    <d v="2023-10-25T00:00:00"/>
    <s v="20231025-6005-1"/>
    <s v="OL94KLA 외"/>
    <x v="1"/>
    <x v="4468"/>
  </r>
  <r>
    <x v="114"/>
    <x v="114"/>
    <s v="(주)광우"/>
    <d v="2023-10-25T00:00:00"/>
    <s v="20231025-6006-1"/>
    <s v="OL87KLB"/>
    <x v="1"/>
    <x v="1252"/>
  </r>
  <r>
    <x v="114"/>
    <x v="114"/>
    <s v="주식회사현대엠아이비인터내셔널"/>
    <d v="2023-10-25T00:00:00"/>
    <s v="20231025-6007-1"/>
    <s v="OPI30CFF-B(S)"/>
    <x v="1"/>
    <x v="1244"/>
  </r>
  <r>
    <x v="114"/>
    <x v="114"/>
    <s v="테라링크커뮤니케이션스(주)"/>
    <d v="2023-10-25T00:00:00"/>
    <s v="20231025-6008-1"/>
    <s v="OL87NLD-R4SL"/>
    <x v="1"/>
    <x v="373"/>
  </r>
  <r>
    <x v="114"/>
    <x v="114"/>
    <s v="성우승강기(주)"/>
    <d v="2023-10-25T00:00:00"/>
    <s v="20231025-6009-1"/>
    <s v="OES3259-BR-2045-G29L90 외"/>
    <x v="1"/>
    <x v="1025"/>
  </r>
  <r>
    <x v="114"/>
    <x v="114"/>
    <s v="(주)태승엘리베이터"/>
    <d v="2023-10-25T00:00:00"/>
    <s v="20231025-6010-1"/>
    <s v="OES3259-BR-2045-G02L01 외"/>
    <x v="1"/>
    <x v="732"/>
  </r>
  <r>
    <x v="114"/>
    <x v="114"/>
    <s v="(주)오디쎄미"/>
    <d v="2023-10-25T00:00:00"/>
    <s v="20231025-6011-1"/>
    <s v="OHD1005P 외"/>
    <x v="1"/>
    <x v="4610"/>
  </r>
  <r>
    <x v="114"/>
    <x v="114"/>
    <s v="(주)오상헬스케어"/>
    <d v="2023-10-25T00:00:00"/>
    <s v="20231025-6012-1"/>
    <s v="OL415NFF 외"/>
    <x v="1"/>
    <x v="4611"/>
  </r>
  <r>
    <x v="114"/>
    <x v="114"/>
    <s v="천지인메디칼"/>
    <d v="2023-10-25T00:00:00"/>
    <s v="20231025-6013-1"/>
    <s v="OP20M2-3 외"/>
    <x v="1"/>
    <x v="1558"/>
  </r>
  <r>
    <x v="114"/>
    <x v="114"/>
    <s v="신성시스템"/>
    <d v="2023-10-26T00:00:00"/>
    <s v="20231026-6001-1"/>
    <s v="OES3259-BR-2045-G02L01 외"/>
    <x v="1"/>
    <x v="732"/>
  </r>
  <r>
    <x v="114"/>
    <x v="114"/>
    <s v="주식회사 티에스엔"/>
    <d v="2023-10-26T00:00:00"/>
    <s v="20231026-6002-1"/>
    <s v="OAS-2624SD/L-WY-CON 외"/>
    <x v="1"/>
    <x v="3188"/>
  </r>
  <r>
    <x v="114"/>
    <x v="114"/>
    <s v="정운엘리베이터주식회사"/>
    <d v="2023-10-28T00:00:00"/>
    <s v="20231028-6001-1"/>
    <s v="OES3259-BR-2045S-G02L01 외"/>
    <x v="1"/>
    <x v="732"/>
  </r>
  <r>
    <x v="114"/>
    <x v="114"/>
    <s v="(유)스마트서비스공사"/>
    <d v="2023-10-28T00:00:00"/>
    <s v="20231028-6002-1"/>
    <s v="OES3259-BR-2045-G02L01 외"/>
    <x v="1"/>
    <x v="732"/>
  </r>
  <r>
    <x v="114"/>
    <x v="114"/>
    <s v="(주)이건산전"/>
    <d v="2023-10-30T00:00:00"/>
    <s v="20231030-6001-1"/>
    <s v="ODTLM-064CA-16B25(NC)"/>
    <x v="1"/>
    <x v="3241"/>
  </r>
  <r>
    <x v="114"/>
    <x v="114"/>
    <s v="건흥전기(주)"/>
    <d v="2023-10-31T00:00:00"/>
    <s v="20231031-6001-1"/>
    <s v="KPS-M64(Y TYPE) 외"/>
    <x v="1"/>
    <x v="4612"/>
  </r>
  <r>
    <x v="114"/>
    <x v="114"/>
    <s v="계림이엔티"/>
    <d v="2023-10-31T00:00:00"/>
    <s v="20231031-6002-1"/>
    <s v="OMD-R01U 외"/>
    <x v="1"/>
    <x v="4613"/>
  </r>
  <r>
    <x v="114"/>
    <x v="114"/>
    <s v="현대엘리베이터(주)"/>
    <d v="2023-10-31T00:00:00"/>
    <s v="20231031-6003-1"/>
    <s v="OES3259-BR-2045S-G02L01 외"/>
    <x v="1"/>
    <x v="4614"/>
  </r>
  <r>
    <x v="114"/>
    <x v="114"/>
    <s v="달슨(Dahlson)"/>
    <d v="2023-10-31T00:00:00"/>
    <s v="20231031-6005-1"/>
    <s v="OGR-U03 외"/>
    <x v="1"/>
    <x v="4615"/>
  </r>
  <r>
    <x v="114"/>
    <x v="114"/>
    <s v="주식회사 서진"/>
    <d v="2023-10-31T00:00:00"/>
    <s v="20231031-6006-1"/>
    <s v="ORI1210AS"/>
    <x v="1"/>
    <x v="4616"/>
  </r>
  <r>
    <x v="114"/>
    <x v="114"/>
    <s v="(주)아이마켓코리아"/>
    <d v="2023-10-31T00:00:00"/>
    <s v="20231031-6007-1"/>
    <s v="ORI1210AS 외"/>
    <x v="1"/>
    <x v="4617"/>
  </r>
  <r>
    <x v="114"/>
    <x v="114"/>
    <s v="현대무벡스 주식회사"/>
    <d v="2023-10-31T00:00:00"/>
    <s v="20231031-6008-1"/>
    <s v="SLC-10012-SA-A 외"/>
    <x v="1"/>
    <x v="4618"/>
  </r>
  <r>
    <x v="114"/>
    <x v="114"/>
    <s v="(주)녹십자메디스"/>
    <d v="2023-10-31T00:00:00"/>
    <s v="20231031-6010-1"/>
    <s v="OL415NFF 외"/>
    <x v="1"/>
    <x v="4619"/>
  </r>
  <r>
    <x v="114"/>
    <x v="114"/>
    <s v="(주)인터엠"/>
    <d v="2023-10-31T00:00:00"/>
    <s v="20231031-6011-1"/>
    <s v="ODTLM-064CA-16B5(TK)"/>
    <x v="1"/>
    <x v="4620"/>
  </r>
  <r>
    <x v="114"/>
    <x v="114"/>
    <s v="주식회사 마운트지앤디"/>
    <d v="2023-10-31T00:00:00"/>
    <s v="20231031-6012-1"/>
    <s v="OES3259-BR-2145-G29L01 외"/>
    <x v="1"/>
    <x v="4621"/>
  </r>
  <r>
    <x v="114"/>
    <x v="114"/>
    <s v="지에스엘리베이터 주식회사"/>
    <d v="2023-10-31T00:00:00"/>
    <s v="20231031-6013-1"/>
    <s v="OES3259-BR-2045-G02L01 외"/>
    <x v="1"/>
    <x v="320"/>
  </r>
  <r>
    <x v="114"/>
    <x v="114"/>
    <s v="카오스(주)"/>
    <d v="2023-10-31T00:00:00"/>
    <s v="20231031-6015-1"/>
    <s v="OPI30CFF-B(S) 외"/>
    <x v="1"/>
    <x v="4622"/>
  </r>
  <r>
    <x v="114"/>
    <x v="114"/>
    <s v="엘아이지넥스원(주)"/>
    <d v="2023-10-31T00:00:00"/>
    <s v="20231031-6017-1"/>
    <s v="4분할 PD 외"/>
    <x v="1"/>
    <x v="4623"/>
  </r>
  <r>
    <x v="114"/>
    <x v="114"/>
    <s v="현승엘레베이터주식회사"/>
    <d v="2023-11-02T00:00:00"/>
    <s v="20231102-6001-1"/>
    <s v="OES3259-AR-2045-G01L01 외"/>
    <x v="1"/>
    <x v="732"/>
  </r>
  <r>
    <x v="114"/>
    <x v="114"/>
    <s v="주식회사 티솔루션 평택사업소"/>
    <d v="2023-11-03T00:00:00"/>
    <s v="20231103-6001-1"/>
    <s v="OES3259-BR-2045S-G02L01 외"/>
    <x v="1"/>
    <x v="732"/>
  </r>
  <r>
    <x v="114"/>
    <x v="114"/>
    <s v="주식회사 엠에스텍코리아"/>
    <d v="2023-11-03T00:00:00"/>
    <s v="20231103-6003-1"/>
    <s v="OL87NLD-R4SL"/>
    <x v="1"/>
    <x v="171"/>
  </r>
  <r>
    <x v="114"/>
    <x v="114"/>
    <s v="김제교육지원청"/>
    <d v="2023-11-06T00:00:00"/>
    <s v="20231106-6001-1"/>
    <s v="ODTHP-OU150-57K(W)_AUTO"/>
    <x v="1"/>
    <x v="4624"/>
  </r>
  <r>
    <x v="114"/>
    <x v="114"/>
    <s v="김제교육지원청"/>
    <d v="2023-11-06T00:00:00"/>
    <s v="20231106-6002-1"/>
    <s v="ODTHP-OU150-57K(W)"/>
    <x v="1"/>
    <x v="4625"/>
  </r>
  <r>
    <x v="114"/>
    <x v="114"/>
    <s v="지에스엘리베이터 주식회사"/>
    <d v="2023-11-08T00:00:00"/>
    <s v="20231108-6001-1"/>
    <s v="OES3259-AR-2045-G01L01 외"/>
    <x v="1"/>
    <x v="1599"/>
  </r>
  <r>
    <x v="114"/>
    <x v="114"/>
    <s v="주식회사 맥스웨이"/>
    <d v="2023-11-08T00:00:00"/>
    <s v="20231108-6004-1"/>
    <s v="OMP-A503(L TYPE)"/>
    <x v="1"/>
    <x v="1896"/>
  </r>
  <r>
    <x v="114"/>
    <x v="114"/>
    <s v="주식회사 티솔루션 평택사업소"/>
    <d v="2023-11-09T00:00:00"/>
    <s v="20231109-6001-1"/>
    <s v="OES3259-BR-2045S-G02L01 외"/>
    <x v="1"/>
    <x v="4606"/>
  </r>
  <r>
    <x v="114"/>
    <x v="114"/>
    <s v="주식회사 티솔루션 평택사업소"/>
    <d v="2023-11-09T00:00:00"/>
    <s v="20231109-6002-1"/>
    <s v="OES3259-BR-2045S-G29L90 외"/>
    <x v="1"/>
    <x v="732"/>
  </r>
  <r>
    <x v="114"/>
    <x v="114"/>
    <s v="주식회사 성운산업"/>
    <d v="2023-11-09T00:00:00"/>
    <s v="20231109-6003-1"/>
    <s v="OES3259-CT-2045S-G02L01 외"/>
    <x v="1"/>
    <x v="732"/>
  </r>
  <r>
    <x v="114"/>
    <x v="114"/>
    <s v="명성엘리베이터(주)"/>
    <d v="2023-11-09T00:00:00"/>
    <s v="20231109-6004-1"/>
    <s v="OES3259-BR-2045S-G02L01 외"/>
    <x v="1"/>
    <x v="732"/>
  </r>
  <r>
    <x v="114"/>
    <x v="114"/>
    <s v="다복테크"/>
    <d v="2023-11-10T00:00:00"/>
    <s v="20231110-6001-1"/>
    <s v="OES3259-AR-2045-G01L01 외"/>
    <x v="1"/>
    <x v="1025"/>
  </r>
  <r>
    <x v="114"/>
    <x v="114"/>
    <s v="엘지전자(주)"/>
    <d v="2023-11-10T00:00:00"/>
    <s v="20231110-6002-1"/>
    <s v="Al Wheel"/>
    <x v="1"/>
    <x v="1173"/>
  </r>
  <r>
    <x v="114"/>
    <x v="114"/>
    <s v="(주)한성엘리베이터"/>
    <d v="2023-11-11T00:00:00"/>
    <s v="20231111-6001-1"/>
    <s v="OES3259-BR-2045-G02L01 외"/>
    <x v="1"/>
    <x v="736"/>
  </r>
  <r>
    <x v="114"/>
    <x v="114"/>
    <s v="주식회사 성운산업"/>
    <d v="2023-11-11T00:00:00"/>
    <s v="20231111-6002-1"/>
    <s v="OES3259-CT-2045S-G02L01 외"/>
    <x v="1"/>
    <x v="4606"/>
  </r>
  <r>
    <x v="114"/>
    <x v="114"/>
    <s v="주식회사 성운산업"/>
    <d v="2023-11-11T00:00:00"/>
    <s v="20231111-6003-1"/>
    <s v="OES3259-BR-2045S-G29L90 외"/>
    <x v="1"/>
    <x v="732"/>
  </r>
  <r>
    <x v="114"/>
    <x v="114"/>
    <s v="주식회사 맥스웨이"/>
    <d v="2023-11-14T00:00:00"/>
    <s v="20231114-6001-1"/>
    <s v="OMP-A502(F TYPE) 외"/>
    <x v="1"/>
    <x v="1586"/>
  </r>
  <r>
    <x v="114"/>
    <x v="114"/>
    <s v="현대엘리베이터(주)"/>
    <d v="2023-11-15T00:00:00"/>
    <s v="20231115-6001-1"/>
    <s v="OES3259-BR-2145S-G29L90 외"/>
    <x v="1"/>
    <x v="4626"/>
  </r>
  <r>
    <x v="114"/>
    <x v="114"/>
    <s v="주식회사 마운트지앤디"/>
    <d v="2023-11-15T00:00:00"/>
    <s v="20231115-6002-1"/>
    <s v="OES3259-BR-2045-G02L01 외"/>
    <x v="1"/>
    <x v="4627"/>
  </r>
  <r>
    <x v="114"/>
    <x v="114"/>
    <s v="주식회사 엠에스텍코리아"/>
    <d v="2023-11-16T00:00:00"/>
    <s v="20231116-6001-1"/>
    <s v="OL87NLD-R4SL"/>
    <x v="1"/>
    <x v="171"/>
  </r>
  <r>
    <x v="114"/>
    <x v="114"/>
    <s v="장수군청"/>
    <d v="2023-11-16T00:00:00"/>
    <s v="20231116-6002-1"/>
    <s v="ODTST-150R4-57KM1(S)"/>
    <x v="1"/>
    <x v="4628"/>
  </r>
  <r>
    <x v="114"/>
    <x v="114"/>
    <s v="(주)신금성엘리베이터"/>
    <d v="2023-11-17T00:00:00"/>
    <s v="20231117-6001-1"/>
    <s v="OES3259-AR-2045-G01L01 외"/>
    <x v="1"/>
    <x v="732"/>
  </r>
  <r>
    <x v="114"/>
    <x v="114"/>
    <s v="주식회사 엠에스텍코리아"/>
    <d v="2023-11-18T00:00:00"/>
    <s v="20231118-6001-1"/>
    <s v="OL87NLD-R4SL"/>
    <x v="1"/>
    <x v="617"/>
  </r>
  <r>
    <x v="114"/>
    <x v="114"/>
    <s v="한화에어로스페이스(주)"/>
    <d v="2023-11-20T00:00:00"/>
    <s v="20231120-6001-1"/>
    <s v="OPI14CFF-H 외"/>
    <x v="1"/>
    <x v="4629"/>
  </r>
  <r>
    <x v="114"/>
    <x v="114"/>
    <s v="주식회사 중앙첨단소재"/>
    <d v="2023-11-20T00:00:00"/>
    <s v="20231120-6002-1"/>
    <s v="ODTLM-180CW-24B16(SP)"/>
    <x v="1"/>
    <x v="4630"/>
  </r>
  <r>
    <x v="114"/>
    <x v="114"/>
    <s v="울산한국엘리베이터주식회사"/>
    <d v="2023-11-23T00:00:00"/>
    <s v="20231123-6001-1"/>
    <s v="OES3259-BR-2045-G02L01 외"/>
    <x v="1"/>
    <x v="1025"/>
  </r>
  <r>
    <x v="114"/>
    <x v="114"/>
    <s v="(주)세영기술"/>
    <d v="2023-11-24T00:00:00"/>
    <s v="20231124-6001-1"/>
    <s v="OL87NLD-R4SL"/>
    <x v="1"/>
    <x v="4579"/>
  </r>
  <r>
    <x v="114"/>
    <x v="114"/>
    <s v="주식회사히타치터미널솔루션즈코리아"/>
    <d v="2023-11-24T00:00:00"/>
    <s v="20231124-6002-1"/>
    <s v="IR44 LED BOARD 외"/>
    <x v="1"/>
    <x v="1586"/>
  </r>
  <r>
    <x v="114"/>
    <x v="114"/>
    <s v="DK전자"/>
    <d v="2023-11-24T00:00:00"/>
    <s v="20231124-6003-1"/>
    <s v="OL375KLB 외"/>
    <x v="1"/>
    <x v="4631"/>
  </r>
  <r>
    <x v="114"/>
    <x v="114"/>
    <s v="(주)오상헬스케어"/>
    <d v="2023-11-24T00:00:00"/>
    <s v="20231124-6004-1"/>
    <s v="OGR-102P"/>
    <x v="1"/>
    <x v="4632"/>
  </r>
  <r>
    <x v="114"/>
    <x v="114"/>
    <s v="주식회사 창조테크놀러지"/>
    <d v="2023-11-24T00:00:00"/>
    <s v="20231124-6005-1"/>
    <s v="OTD10NF 외"/>
    <x v="1"/>
    <x v="4372"/>
  </r>
  <r>
    <x v="114"/>
    <x v="114"/>
    <s v="금강테크(주)"/>
    <d v="2023-11-24T00:00:00"/>
    <s v="20231124-6006-1"/>
    <s v="OAS-2608SD/L-WY 외"/>
    <x v="1"/>
    <x v="4633"/>
  </r>
  <r>
    <x v="114"/>
    <x v="114"/>
    <s v="주식회사 휴레브"/>
    <d v="2023-11-24T00:00:00"/>
    <s v="20231124-6007-1"/>
    <s v="OL660/910VM2-2 개발비 외"/>
    <x v="1"/>
    <x v="4634"/>
  </r>
  <r>
    <x v="114"/>
    <x v="114"/>
    <s v="주식회사 에스앤피씨오"/>
    <d v="2023-11-24T00:00:00"/>
    <s v="20231124-6009-1"/>
    <s v="OAS-2612SD/L-WS 외"/>
    <x v="1"/>
    <x v="4635"/>
  </r>
  <r>
    <x v="114"/>
    <x v="114"/>
    <s v="천지인메디칼"/>
    <d v="2023-11-24T00:00:00"/>
    <s v="20231124-6010-1"/>
    <s v="OP20M2-3 외"/>
    <x v="1"/>
    <x v="1558"/>
  </r>
  <r>
    <x v="114"/>
    <x v="114"/>
    <s v="(주)아이트로닉스"/>
    <d v="2023-11-24T00:00:00"/>
    <s v="20231124-6011-1"/>
    <s v="A/S 외"/>
    <x v="1"/>
    <x v="1942"/>
  </r>
  <r>
    <x v="114"/>
    <x v="114"/>
    <s v="(주)오디쎄미"/>
    <d v="2023-11-24T00:00:00"/>
    <s v="20231124-6012-1"/>
    <s v="PD-2 외"/>
    <x v="1"/>
    <x v="4636"/>
  </r>
  <r>
    <x v="114"/>
    <x v="114"/>
    <s v="세방엘리베이터 주식회사"/>
    <d v="2023-11-25T00:00:00"/>
    <s v="20231125-6001-1"/>
    <s v="OES3259-BR-2045S-G02L01 외"/>
    <x v="1"/>
    <x v="732"/>
  </r>
  <r>
    <x v="114"/>
    <x v="114"/>
    <s v="건흥전기(주)"/>
    <d v="2023-11-30T00:00:00"/>
    <s v="20231130-6001-1"/>
    <s v="KPS-CTHN"/>
    <x v="1"/>
    <x v="736"/>
  </r>
  <r>
    <x v="114"/>
    <x v="114"/>
    <s v="주식회사 티라아트로보"/>
    <d v="2023-11-30T00:00:00"/>
    <s v="20231130-6003-1"/>
    <s v="OMP-A503(L TYPE) 외"/>
    <x v="1"/>
    <x v="4637"/>
  </r>
  <r>
    <x v="114"/>
    <x v="114"/>
    <s v="(주)아이마켓코리아"/>
    <d v="2023-11-30T00:00:00"/>
    <s v="20231130-6004-1"/>
    <s v="OMP-A502(F TYPE)"/>
    <x v="1"/>
    <x v="380"/>
  </r>
  <r>
    <x v="114"/>
    <x v="114"/>
    <s v="미래산업(주)"/>
    <d v="2023-11-30T00:00:00"/>
    <s v="20231130-6005-1"/>
    <s v="OAS-2612SD/L-WY-CON 외"/>
    <x v="1"/>
    <x v="4638"/>
  </r>
  <r>
    <x v="114"/>
    <x v="114"/>
    <s v="계림이엔티"/>
    <d v="2023-11-30T00:00:00"/>
    <s v="20231130-6006-1"/>
    <s v="OMS-TVN 외"/>
    <x v="1"/>
    <x v="4385"/>
  </r>
  <r>
    <x v="114"/>
    <x v="114"/>
    <s v="카오스(주)"/>
    <d v="2023-11-30T00:00:00"/>
    <s v="20231130-6008-1"/>
    <s v="OGR-3020T 외"/>
    <x v="1"/>
    <x v="4639"/>
  </r>
  <r>
    <x v="114"/>
    <x v="114"/>
    <s v="달슨(Dahlson)"/>
    <d v="2023-11-30T00:00:00"/>
    <s v="20231130-6010-1"/>
    <s v="OGR-U03 외"/>
    <x v="1"/>
    <x v="4640"/>
  </r>
  <r>
    <x v="114"/>
    <x v="114"/>
    <s v="주식회사 티솔루션 평택사업소"/>
    <d v="2023-11-30T00:00:00"/>
    <s v="20231130-6011-1"/>
    <s v="OES3259-BR-2045S-G29L90 외"/>
    <x v="1"/>
    <x v="732"/>
  </r>
  <r>
    <x v="114"/>
    <x v="114"/>
    <s v="한일산전"/>
    <d v="2023-11-30T00:00:00"/>
    <s v="20231130-6012-1"/>
    <s v="OAS-3032HD-SL2-B(8M) 외"/>
    <x v="1"/>
    <x v="1173"/>
  </r>
  <r>
    <x v="114"/>
    <x v="114"/>
    <s v="주식회사 마운트지앤디"/>
    <d v="2023-11-30T00:00:00"/>
    <s v="20231130-6014-1"/>
    <s v="OES3259-BR-2045S-G02L01 외"/>
    <x v="1"/>
    <x v="4641"/>
  </r>
  <r>
    <x v="114"/>
    <x v="114"/>
    <s v="(주)신도리코"/>
    <d v="2023-11-30T00:00:00"/>
    <s v="20231130-6015-1"/>
    <s v="OP30TS"/>
    <x v="1"/>
    <x v="2348"/>
  </r>
  <r>
    <x v="114"/>
    <x v="114"/>
    <s v="주식회사 서진"/>
    <d v="2023-11-30T00:00:00"/>
    <s v="20231130-6016-1"/>
    <s v="ORI1210AS"/>
    <x v="1"/>
    <x v="4642"/>
  </r>
  <r>
    <x v="114"/>
    <x v="114"/>
    <s v="현대엘리베이터(주)"/>
    <d v="2023-11-30T00:00:00"/>
    <s v="20231130-6017-1"/>
    <s v="OES3259-BR-2045S-G01L01(SOL) 외"/>
    <x v="1"/>
    <x v="4643"/>
  </r>
  <r>
    <x v="114"/>
    <x v="114"/>
    <s v="엘아이지넥스원(주)"/>
    <d v="2023-11-30T00:00:00"/>
    <s v="20231130-6021-1"/>
    <s v="4분할 PD"/>
    <x v="1"/>
    <x v="332"/>
  </r>
  <r>
    <x v="114"/>
    <x v="114"/>
    <s v="현대무벡스 주식회사"/>
    <d v="2023-11-30T00:00:00"/>
    <s v="20231130-6022-1"/>
    <s v="A/S"/>
    <x v="1"/>
    <x v="182"/>
  </r>
  <r>
    <x v="114"/>
    <x v="114"/>
    <s v="엘아이지넥스원(주)"/>
    <d v="2023-11-30T00:00:00"/>
    <s v="20231130-6023-1"/>
    <s v="4분할 PD"/>
    <x v="1"/>
    <x v="4623"/>
  </r>
  <r>
    <x v="114"/>
    <x v="114"/>
    <s v="전라북도정읍교육지원청"/>
    <d v="2023-12-01T00:00:00"/>
    <s v="20231201-6002-1"/>
    <s v="ODTHP-OU150-57K(W)"/>
    <x v="1"/>
    <x v="4625"/>
  </r>
  <r>
    <x v="114"/>
    <x v="114"/>
    <s v="신성시스템"/>
    <d v="2023-12-02T00:00:00"/>
    <s v="20231202-6001-1"/>
    <s v="OES3259-BR-2045S-G02L01 외"/>
    <x v="1"/>
    <x v="732"/>
  </r>
  <r>
    <x v="114"/>
    <x v="114"/>
    <s v="(주)현영아이티"/>
    <d v="2023-12-04T00:00:00"/>
    <s v="20231204-6001-1"/>
    <s v="OL375KLB"/>
    <x v="1"/>
    <x v="1995"/>
  </r>
  <r>
    <x v="114"/>
    <x v="114"/>
    <s v="우정사업본부"/>
    <d v="2023-12-04T00:00:00"/>
    <s v="20231204-6009-1"/>
    <s v="ODTHP-OU150-57K(W) 외"/>
    <x v="1"/>
    <x v="0"/>
  </r>
  <r>
    <x v="114"/>
    <x v="114"/>
    <s v="하나엘리베이터(주)"/>
    <d v="2023-12-05T00:00:00"/>
    <s v="20231205-6001-1"/>
    <s v="OES3259-BR-2045-G02L01 외"/>
    <x v="1"/>
    <x v="79"/>
  </r>
  <r>
    <x v="114"/>
    <x v="114"/>
    <s v="다복테크"/>
    <d v="2023-12-05T00:00:00"/>
    <s v="20231205-6002-1"/>
    <s v="OES3259-BR-2045-G02L01 외"/>
    <x v="1"/>
    <x v="4644"/>
  </r>
  <r>
    <x v="114"/>
    <x v="114"/>
    <s v="엘지전자(주)"/>
    <d v="2023-12-06T00:00:00"/>
    <s v="20231206-6001-1"/>
    <s v="LED 광원모듈"/>
    <x v="1"/>
    <x v="847"/>
  </r>
  <r>
    <x v="114"/>
    <x v="114"/>
    <s v="다복테크"/>
    <d v="2023-12-07T00:00:00"/>
    <s v="20231207-6001-1"/>
    <s v="OES3259-BR-2045S-G29L90 외"/>
    <x v="1"/>
    <x v="732"/>
  </r>
  <r>
    <x v="114"/>
    <x v="114"/>
    <s v="주식회사 동양엘리베이터"/>
    <d v="2023-12-07T00:00:00"/>
    <s v="20231207-6002-1"/>
    <s v="OES3259-BR-2045-G29L90 외"/>
    <x v="1"/>
    <x v="1189"/>
  </r>
  <r>
    <x v="114"/>
    <x v="114"/>
    <s v="신화엘리베이터(주)"/>
    <d v="2023-12-07T00:00:00"/>
    <s v="20231207-6003-1"/>
    <s v="OES3259-BR-2145-G29L90 외"/>
    <x v="1"/>
    <x v="1467"/>
  </r>
  <r>
    <x v="114"/>
    <x v="114"/>
    <s v="금강테크(주)"/>
    <d v="2023-12-08T00:00:00"/>
    <s v="20231208-6001-1"/>
    <s v="OAS-2616SD/L-WY"/>
    <x v="1"/>
    <x v="4645"/>
  </r>
  <r>
    <x v="114"/>
    <x v="114"/>
    <s v="전라북도 완주군"/>
    <d v="2023-12-08T00:00:00"/>
    <s v="20231208-6003-1"/>
    <s v="ODTHP-0654M-W57(V2)"/>
    <x v="1"/>
    <x v="4646"/>
  </r>
  <r>
    <x v="114"/>
    <x v="114"/>
    <s v="주식회사 맥스웨이"/>
    <d v="2023-12-11T00:00:00"/>
    <s v="20231211-6001-1"/>
    <s v="OMP-A503(L TYPE)"/>
    <x v="1"/>
    <x v="2"/>
  </r>
  <r>
    <x v="114"/>
    <x v="114"/>
    <s v="(주)디앤비"/>
    <d v="2023-12-11T00:00:00"/>
    <s v="20231211-6002-1"/>
    <s v="2C-PD-IR 외"/>
    <x v="1"/>
    <x v="4647"/>
  </r>
  <r>
    <x v="114"/>
    <x v="114"/>
    <s v="(주)카운텍"/>
    <d v="2023-12-12T00:00:00"/>
    <s v="20231212-6001-1"/>
    <s v="16채널 계수기"/>
    <x v="1"/>
    <x v="4415"/>
  </r>
  <r>
    <x v="114"/>
    <x v="114"/>
    <s v="주식회사 티솔루션 평택사업소"/>
    <d v="2023-12-13T00:00:00"/>
    <s v="20231213-6001-1"/>
    <s v="OES3259-BR-2045S-G29L90 외"/>
    <x v="1"/>
    <x v="732"/>
  </r>
  <r>
    <x v="114"/>
    <x v="114"/>
    <s v="전라북도 완주군"/>
    <d v="2023-12-13T00:00:00"/>
    <s v="20231213-6006-1"/>
    <s v="ODTSF-50S4-57KB(S)"/>
    <x v="1"/>
    <x v="4648"/>
  </r>
  <r>
    <x v="114"/>
    <x v="114"/>
    <s v="엘지전자(주)"/>
    <d v="2023-12-13T00:00:00"/>
    <s v="20231213-6012-1"/>
    <s v="세라믹 형광체"/>
    <x v="1"/>
    <x v="4649"/>
  </r>
  <r>
    <x v="114"/>
    <x v="114"/>
    <s v="(주)와이드 테크놀러지"/>
    <d v="2023-12-14T00:00:00"/>
    <s v="20231214-6004-1"/>
    <s v="OTD06KLA-1"/>
    <x v="1"/>
    <x v="4650"/>
  </r>
  <r>
    <x v="114"/>
    <x v="114"/>
    <s v="(주)바로엘리베이터"/>
    <d v="2023-12-15T00:00:00"/>
    <s v="20231215-6001-1"/>
    <s v="OES3259-BR-2045-G02L01 외"/>
    <x v="1"/>
    <x v="732"/>
  </r>
  <r>
    <x v="114"/>
    <x v="114"/>
    <s v="다복테크"/>
    <d v="2023-12-15T00:00:00"/>
    <s v="20231215-6002-1"/>
    <s v="OES3259-BR-2045-G02L01 외"/>
    <x v="1"/>
    <x v="732"/>
  </r>
  <r>
    <x v="114"/>
    <x v="114"/>
    <s v="현대엘리베이터(주)"/>
    <d v="2023-12-15T00:00:00"/>
    <s v="20231215-6003-1"/>
    <s v="OES3259-BR-2145S-G01L01(SOL) 외"/>
    <x v="1"/>
    <x v="4651"/>
  </r>
  <r>
    <x v="114"/>
    <x v="114"/>
    <s v="(주)한성엔지니어링"/>
    <d v="2023-12-15T00:00:00"/>
    <s v="20231215-6007-1"/>
    <s v="OMP-A613 (L TYPE)"/>
    <x v="1"/>
    <x v="251"/>
  </r>
  <r>
    <x v="114"/>
    <x v="114"/>
    <s v="주식회사 마운트지앤디"/>
    <d v="2023-12-15T00:00:00"/>
    <s v="20231215-6009-1"/>
    <s v="OES3259-BR-2245-G90L01 외"/>
    <x v="1"/>
    <x v="4652"/>
  </r>
  <r>
    <x v="114"/>
    <x v="114"/>
    <s v="(주)신도리코"/>
    <d v="2023-12-15T00:00:00"/>
    <s v="20231215-6010-1"/>
    <s v="OP30TS"/>
    <x v="1"/>
    <x v="2348"/>
  </r>
  <r>
    <x v="114"/>
    <x v="114"/>
    <s v="주식회사 티솔루션 평택사업소"/>
    <d v="2023-12-19T00:00:00"/>
    <s v="20231219-6001-1"/>
    <s v="OES3259-BR-2045S-G02L01 외"/>
    <x v="1"/>
    <x v="732"/>
  </r>
  <r>
    <x v="114"/>
    <x v="114"/>
    <s v="대보정보통신(경기)"/>
    <d v="2023-12-20T00:00:00"/>
    <s v="20231220-6001-1"/>
    <s v="OCU-200 외"/>
    <x v="1"/>
    <x v="4653"/>
  </r>
  <r>
    <x v="114"/>
    <x v="114"/>
    <s v="한화시스템(주)"/>
    <d v="2023-12-20T00:00:00"/>
    <s v="20231220-6002-1"/>
    <s v="KUH-LWR 외"/>
    <x v="1"/>
    <x v="4654"/>
  </r>
  <r>
    <x v="114"/>
    <x v="114"/>
    <s v="(주)세영기술"/>
    <d v="2023-12-22T00:00:00"/>
    <s v="20231222-6001-1"/>
    <s v="OD30M2 외"/>
    <x v="1"/>
    <x v="4655"/>
  </r>
  <r>
    <x v="114"/>
    <x v="114"/>
    <s v="(주)비콘웨이브"/>
    <d v="2023-12-22T00:00:00"/>
    <s v="20231222-6002-1"/>
    <s v="OGT-203T(L)"/>
    <x v="1"/>
    <x v="2285"/>
  </r>
  <r>
    <x v="114"/>
    <x v="114"/>
    <s v="(주)하나반도체"/>
    <d v="2023-12-22T00:00:00"/>
    <s v="20231222-6003-1"/>
    <s v="OL87MLF-K 외"/>
    <x v="1"/>
    <x v="4398"/>
  </r>
  <r>
    <x v="114"/>
    <x v="114"/>
    <s v="DK전자"/>
    <d v="2023-12-22T00:00:00"/>
    <s v="20231222-6004-1"/>
    <s v="OL375KLB 외"/>
    <x v="1"/>
    <x v="4631"/>
  </r>
  <r>
    <x v="114"/>
    <x v="114"/>
    <s v="세미라이트"/>
    <d v="2023-12-22T00:00:00"/>
    <s v="20231222-6005-1"/>
    <s v="OP20M2-3 외"/>
    <x v="1"/>
    <x v="4337"/>
  </r>
  <r>
    <x v="114"/>
    <x v="114"/>
    <s v="(주)오상헬스케어"/>
    <d v="2023-12-22T00:00:00"/>
    <s v="20231222-6007-1"/>
    <s v="OGR-102P 외"/>
    <x v="1"/>
    <x v="4656"/>
  </r>
  <r>
    <x v="114"/>
    <x v="114"/>
    <s v="주식회사 창조테크놀러지"/>
    <d v="2023-12-22T00:00:00"/>
    <s v="20231222-6008-1"/>
    <s v="OP16NF 외"/>
    <x v="1"/>
    <x v="4657"/>
  </r>
  <r>
    <x v="114"/>
    <x v="114"/>
    <s v="천지인메디칼"/>
    <d v="2023-12-22T00:00:00"/>
    <s v="20231222-6009-1"/>
    <s v="OP20M2-3 외"/>
    <x v="1"/>
    <x v="4658"/>
  </r>
  <r>
    <x v="114"/>
    <x v="114"/>
    <s v="(주)오디쎄미"/>
    <d v="2023-12-22T00:00:00"/>
    <s v="20231222-6010-3"/>
    <s v="OL94KLB 외"/>
    <x v="1"/>
    <x v="4659"/>
  </r>
  <r>
    <x v="114"/>
    <x v="114"/>
    <s v="현지엘리베이터(주)"/>
    <d v="2023-12-22T00:00:00"/>
    <s v="20231222-6011-1"/>
    <s v="OES3259-BR-2045-G02L01 외"/>
    <x v="1"/>
    <x v="1599"/>
  </r>
  <r>
    <x v="114"/>
    <x v="114"/>
    <s v="대산이엔피 주식회사"/>
    <d v="2023-12-22T00:00:00"/>
    <s v="20231222-6012-1"/>
    <s v="OES3259-BR-2045-G02L01 외"/>
    <x v="1"/>
    <x v="1599"/>
  </r>
  <r>
    <x v="114"/>
    <x v="114"/>
    <s v="(유)스마트서비스공사"/>
    <d v="2023-12-22T00:00:00"/>
    <s v="20231222-6013-1"/>
    <s v="OES3259-BR-2045-G02L01 외"/>
    <x v="1"/>
    <x v="1599"/>
  </r>
  <r>
    <x v="114"/>
    <x v="114"/>
    <s v="태화"/>
    <d v="2023-12-22T00:00:00"/>
    <s v="20231222-6014-1"/>
    <s v="OES3259-BR-2045-G02L01 외"/>
    <x v="1"/>
    <x v="732"/>
  </r>
  <r>
    <x v="114"/>
    <x v="114"/>
    <s v="전라북도 부안군 농업기술센터"/>
    <d v="2023-12-22T00:00:00"/>
    <s v="20231222-6015-1"/>
    <s v="LED개발제품"/>
    <x v="1"/>
    <x v="4660"/>
  </r>
  <r>
    <x v="114"/>
    <x v="114"/>
    <s v="엘아이지넥스원(주)"/>
    <d v="2023-12-22T00:00:00"/>
    <s v="20231222-6017-1"/>
    <s v="4분할 PD 개발용역비 외"/>
    <x v="1"/>
    <x v="3445"/>
  </r>
  <r>
    <x v="114"/>
    <x v="114"/>
    <s v="대한엘리베이터 주식회사"/>
    <d v="2023-12-23T00:00:00"/>
    <s v="20231223-6001-1"/>
    <s v="OES3259-AR-2045S-G01L01 외"/>
    <x v="1"/>
    <x v="1467"/>
  </r>
  <r>
    <x v="114"/>
    <x v="114"/>
    <s v="주식회사 마운트지앤디"/>
    <d v="2023-12-28T00:00:00"/>
    <s v="20231228-6001-1"/>
    <s v="OES3259-AR-2045S-G01L01 외"/>
    <x v="1"/>
    <x v="4661"/>
  </r>
  <r>
    <x v="114"/>
    <x v="114"/>
    <s v="현대엘리베이터(주)"/>
    <d v="2023-12-28T00:00:00"/>
    <s v="20231228-6002-1"/>
    <s v="OES3259-BR-2045S-G29L90 외"/>
    <x v="1"/>
    <x v="4662"/>
  </r>
  <r>
    <x v="114"/>
    <x v="114"/>
    <s v="한화에어로스페이스(주)"/>
    <d v="2023-12-29T00:00:00"/>
    <s v="20231229-6001-1"/>
    <s v="OPI14CFF-H 외"/>
    <x v="1"/>
    <x v="4551"/>
  </r>
  <r>
    <x v="114"/>
    <x v="114"/>
    <s v="계림이엔티"/>
    <d v="2023-12-31T00:00:00"/>
    <s v="20231231-6001-1"/>
    <s v="OMS-TVN 외"/>
    <x v="1"/>
    <x v="243"/>
  </r>
  <r>
    <x v="114"/>
    <x v="114"/>
    <s v="건흥전기(주)"/>
    <d v="2023-12-31T00:00:00"/>
    <s v="20231231-6002-1"/>
    <s v="OHD3003B"/>
    <x v="1"/>
    <x v="1173"/>
  </r>
  <r>
    <x v="114"/>
    <x v="114"/>
    <s v="씨마텍"/>
    <d v="2023-12-31T00:00:00"/>
    <s v="20231231-6003-1"/>
    <s v="ODTLM-064CF-16B4(N)"/>
    <x v="1"/>
    <x v="4663"/>
  </r>
  <r>
    <x v="114"/>
    <x v="114"/>
    <s v="(주)한영넉스"/>
    <d v="2023-12-31T00:00:00"/>
    <s v="20231231-6004-1"/>
    <s v="OPI16MLF2 외"/>
    <x v="1"/>
    <x v="2162"/>
  </r>
  <r>
    <x v="114"/>
    <x v="114"/>
    <s v="현대무벡스 주식회사"/>
    <d v="2023-12-31T00:00:00"/>
    <s v="20231231-6005-1"/>
    <s v="OMP-A821P"/>
    <x v="1"/>
    <x v="4664"/>
  </r>
  <r>
    <x v="114"/>
    <x v="114"/>
    <s v="현대무벡스 주식회사"/>
    <d v="2023-12-31T00:00:00"/>
    <s v="20231231-6006-1"/>
    <s v="OMP-A811"/>
    <x v="1"/>
    <x v="968"/>
  </r>
  <r>
    <x v="114"/>
    <x v="114"/>
    <s v="카오스(주)"/>
    <d v="2023-12-31T00:00:00"/>
    <s v="20231231-6007-1"/>
    <s v="OTD06KLA-1 외"/>
    <x v="1"/>
    <x v="4665"/>
  </r>
  <r>
    <x v="114"/>
    <x v="114"/>
    <s v="달슨(Dahlson)"/>
    <d v="2023-12-31T00:00:00"/>
    <s v="20231231-6008-1"/>
    <s v="OGR-U03 외"/>
    <x v="1"/>
    <x v="4666"/>
  </r>
  <r>
    <x v="114"/>
    <x v="114"/>
    <s v="현대무벡스 주식회사"/>
    <d v="2023-12-31T00:00:00"/>
    <s v="20231231-6009-1"/>
    <s v="OMP-A811"/>
    <x v="1"/>
    <x v="968"/>
  </r>
  <r>
    <x v="114"/>
    <x v="114"/>
    <s v="현대무벡스 주식회사"/>
    <d v="2023-12-31T00:00:00"/>
    <s v="20231231-6010-1"/>
    <s v="OMP-A821"/>
    <x v="1"/>
    <x v="4667"/>
  </r>
  <r>
    <x v="114"/>
    <x v="114"/>
    <s v="주식회사 서진"/>
    <d v="2023-12-31T00:00:00"/>
    <s v="20231231-6014-1"/>
    <s v="ORI1210AS"/>
    <x v="1"/>
    <x v="4668"/>
  </r>
  <r>
    <x v="114"/>
    <x v="114"/>
    <s v="미래산업(주)"/>
    <d v="2023-12-31T00:00:00"/>
    <s v="20231231-6015-1"/>
    <s v="OAS-2648SD/L-WY-CON 외"/>
    <x v="1"/>
    <x v="1927"/>
  </r>
  <r>
    <x v="114"/>
    <x v="114"/>
    <s v="현대무벡스 주식회사"/>
    <d v="2023-12-31T00:00:00"/>
    <s v="20231231-6016-1"/>
    <s v="SLC-10012-SA-A 외"/>
    <x v="1"/>
    <x v="30"/>
  </r>
  <r>
    <x v="115"/>
    <x v="115"/>
    <s v="Nanjing Evergreen trade co ltd"/>
    <d v="2023-01-05T00:00:00"/>
    <s v="20230105-6003-1"/>
    <s v="OHD4406NE-3"/>
    <x v="1"/>
    <x v="4669"/>
  </r>
  <r>
    <x v="115"/>
    <x v="115"/>
    <s v="CASCO(SUZHOU CHINA)"/>
    <d v="2023-01-05T00:00:00"/>
    <s v="20230105-6004-1"/>
    <s v="603850000302-V2 외"/>
    <x v="1"/>
    <x v="4670"/>
  </r>
  <r>
    <x v="115"/>
    <x v="115"/>
    <s v="NATEC Corporation"/>
    <d v="2023-01-05T00:00:00"/>
    <s v="20230105-6005-1"/>
    <s v="OHD6801TC 외"/>
    <x v="1"/>
    <x v="4671"/>
  </r>
  <r>
    <x v="115"/>
    <x v="115"/>
    <s v="AMS-TAOS INTERNATIONAL"/>
    <d v="2023-01-08T00:00:00"/>
    <s v="20230108-6001-1"/>
    <s v="TSL1401CL"/>
    <x v="1"/>
    <x v="3535"/>
  </r>
  <r>
    <x v="115"/>
    <x v="115"/>
    <s v="PT. SUMITRONICS INDONESIA"/>
    <d v="2023-01-08T00:00:00"/>
    <s v="20230108-6002-1"/>
    <s v="OL66MLF"/>
    <x v="1"/>
    <x v="3539"/>
  </r>
  <r>
    <x v="115"/>
    <x v="115"/>
    <s v="RAYTRONJAPAN"/>
    <d v="2023-01-08T00:00:00"/>
    <s v="20230108-6003-1"/>
    <s v="CPD3512SU 외"/>
    <x v="1"/>
    <x v="4672"/>
  </r>
  <r>
    <x v="115"/>
    <x v="115"/>
    <s v="NATEC Corporation"/>
    <d v="2023-01-10T00:00:00"/>
    <s v="20230110-6001-1"/>
    <s v="ODL-0610WC 외"/>
    <x v="1"/>
    <x v="4673"/>
  </r>
  <r>
    <x v="115"/>
    <x v="115"/>
    <s v="CASCO AUTOMOTIVE (TUNISIA)"/>
    <d v="2023-01-13T00:00:00"/>
    <s v="20230113-6002-1"/>
    <s v="OP3216TF 외"/>
    <x v="1"/>
    <x v="4674"/>
  </r>
  <r>
    <x v="115"/>
    <x v="115"/>
    <s v="E-PIN OPTICAL INDUSTRY CO.,LTD"/>
    <d v="2023-01-14T00:00:00"/>
    <s v="20230114-6002-1"/>
    <s v="OP58TS"/>
    <x v="1"/>
    <x v="3562"/>
  </r>
  <r>
    <x v="115"/>
    <x v="115"/>
    <s v="AMS-TAOS INTERNATIONAL"/>
    <d v="2023-01-15T00:00:00"/>
    <s v="20230115-6003-1"/>
    <s v="TSL1401CL"/>
    <x v="1"/>
    <x v="3540"/>
  </r>
  <r>
    <x v="115"/>
    <x v="115"/>
    <s v="SUNNY OPTICS(ZHONGSHAN) CO., L"/>
    <d v="2023-01-15T00:00:00"/>
    <s v="20230115-6004-1"/>
    <s v="P6030B-919 외"/>
    <x v="1"/>
    <x v="4675"/>
  </r>
  <r>
    <x v="115"/>
    <x v="115"/>
    <s v="RAYTRONJAPAN"/>
    <d v="2023-01-15T00:00:00"/>
    <s v="20230115-6005-1"/>
    <s v="OGT-401TL 외"/>
    <x v="1"/>
    <x v="4676"/>
  </r>
  <r>
    <x v="115"/>
    <x v="115"/>
    <s v="OMRON(SHANGHAI)CO.,LTD"/>
    <d v="2023-01-15T00:00:00"/>
    <s v="20230115-6006-1"/>
    <s v="OL85NLD-O 외"/>
    <x v="1"/>
    <x v="4677"/>
  </r>
  <r>
    <x v="115"/>
    <x v="115"/>
    <s v="CASCO(SUZHOU CHINA)"/>
    <d v="2023-01-15T00:00:00"/>
    <s v="20230115-6007-1"/>
    <s v="OP3216TF 외"/>
    <x v="1"/>
    <x v="4678"/>
  </r>
  <r>
    <x v="115"/>
    <x v="115"/>
    <s v="NATEC Corporation"/>
    <d v="2023-01-17T00:00:00"/>
    <s v="20230117-6003-1"/>
    <s v="OL85NLD-O 외"/>
    <x v="1"/>
    <x v="4679"/>
  </r>
  <r>
    <x v="115"/>
    <x v="115"/>
    <s v="NATEC Corporation"/>
    <d v="2023-01-18T00:00:00"/>
    <s v="20230118-6002-1"/>
    <s v="OL94MLF 외"/>
    <x v="1"/>
    <x v="4680"/>
  </r>
  <r>
    <x v="115"/>
    <x v="115"/>
    <s v="Nidec Copal Electronics Copora"/>
    <d v="2023-01-19T00:00:00"/>
    <s v="20230119-6002-1"/>
    <s v="OUM-2M-F043-YA"/>
    <x v="1"/>
    <x v="3528"/>
  </r>
  <r>
    <x v="115"/>
    <x v="115"/>
    <s v="(주)오디쎄미"/>
    <d v="2023-01-20T00:00:00"/>
    <s v="20230120-6001-1"/>
    <s v="OP30TMF-2 외"/>
    <x v="1"/>
    <x v="3566"/>
  </r>
  <r>
    <x v="115"/>
    <x v="115"/>
    <s v="RAYTRONJAPAN"/>
    <d v="2023-01-22T00:00:00"/>
    <s v="20230122-6001-1"/>
    <s v="CPD3512SU 외"/>
    <x v="1"/>
    <x v="4681"/>
  </r>
  <r>
    <x v="115"/>
    <x v="115"/>
    <s v="AMS-TAOS INTERNATIONAL"/>
    <d v="2023-01-22T00:00:00"/>
    <s v="20230122-6002-1"/>
    <s v="TSL1401CL"/>
    <x v="1"/>
    <x v="3543"/>
  </r>
  <r>
    <x v="115"/>
    <x v="115"/>
    <s v="달슨(Dahlson)"/>
    <d v="2023-01-26T00:00:00"/>
    <s v="20230126-6001-1"/>
    <s v="OHM0607TC-C"/>
    <x v="1"/>
    <x v="3544"/>
  </r>
  <r>
    <x v="115"/>
    <x v="115"/>
    <s v="CASCO(SUZHOU CHINA)"/>
    <d v="2023-01-26T00:00:00"/>
    <s v="20230126-6002-1"/>
    <s v="OP3216TF 외"/>
    <x v="1"/>
    <x v="4682"/>
  </r>
  <r>
    <x v="115"/>
    <x v="115"/>
    <s v="OMRON(SHANGHAI)CO.,LTD"/>
    <d v="2023-01-29T00:00:00"/>
    <s v="20230129-6001-1"/>
    <s v="ODL-0630WA"/>
    <x v="1"/>
    <x v="4683"/>
  </r>
  <r>
    <x v="115"/>
    <x v="115"/>
    <s v="RAYTRONJAPAN"/>
    <d v="2023-01-29T00:00:00"/>
    <s v="20230129-6002-1"/>
    <s v="CPD3512SU 외"/>
    <x v="1"/>
    <x v="4684"/>
  </r>
  <r>
    <x v="115"/>
    <x v="115"/>
    <s v="NATEC Corporation"/>
    <d v="2023-01-30T00:00:00"/>
    <s v="20230130-6003-1"/>
    <s v="DM개발제품"/>
    <x v="1"/>
    <x v="4685"/>
  </r>
  <r>
    <x v="115"/>
    <x v="115"/>
    <s v="(주)서브원"/>
    <d v="2023-01-31T00:00:00"/>
    <s v="20230131-6006-1"/>
    <s v="OL44GLF-4CH-LC 외"/>
    <x v="1"/>
    <x v="3524"/>
  </r>
  <r>
    <x v="115"/>
    <x v="115"/>
    <s v="(주)에스제이아이"/>
    <d v="2023-01-31T00:00:00"/>
    <s v="20230131-6012-1"/>
    <s v="OP30TS"/>
    <x v="1"/>
    <x v="3525"/>
  </r>
  <r>
    <x v="115"/>
    <x v="115"/>
    <s v="NATEC Corporation"/>
    <d v="2023-01-31T00:00:00"/>
    <s v="20230131-6014-1"/>
    <s v="ODL-0630WB 외"/>
    <x v="1"/>
    <x v="4686"/>
  </r>
  <r>
    <x v="115"/>
    <x v="115"/>
    <s v="갤럭시아디바이스 구미2공장"/>
    <d v="2023-01-31T00:00:00"/>
    <s v="20230131-6015-1"/>
    <s v="TR_OTD10KLC_SF 외"/>
    <x v="1"/>
    <x v="3553"/>
  </r>
  <r>
    <x v="115"/>
    <x v="115"/>
    <s v="Nanjing Evergreen trade co ltd"/>
    <d v="2023-01-31T00:00:00"/>
    <s v="20230131-6021-1"/>
    <s v="OHD4406NE-3 외"/>
    <x v="1"/>
    <x v="4687"/>
  </r>
  <r>
    <x v="115"/>
    <x v="115"/>
    <s v="AMS-TAOS INTERNATIONAL"/>
    <d v="2023-02-01T00:00:00"/>
    <s v="20230201-6001-1"/>
    <s v="TSL1401CL"/>
    <x v="1"/>
    <x v="3547"/>
  </r>
  <r>
    <x v="115"/>
    <x v="115"/>
    <s v="CASCO AUTOMOTIVE (TUNISIA)"/>
    <d v="2023-02-01T00:00:00"/>
    <s v="20230201-6002-1"/>
    <s v="OP3216TF 외"/>
    <x v="1"/>
    <x v="4688"/>
  </r>
  <r>
    <x v="115"/>
    <x v="115"/>
    <s v="CASCO(SUZHOU CHINA)"/>
    <d v="2023-02-01T00:00:00"/>
    <s v="20230201-6003-1"/>
    <s v="OP3216TF 외"/>
    <x v="1"/>
    <x v="4689"/>
  </r>
  <r>
    <x v="115"/>
    <x v="115"/>
    <s v="Trivo(TaiCang)Technologies Co.,Ltd"/>
    <d v="2023-02-02T00:00:00"/>
    <s v="20230202-6004-1"/>
    <s v="OP3216TF-N"/>
    <x v="1"/>
    <x v="3548"/>
  </r>
  <r>
    <x v="115"/>
    <x v="115"/>
    <s v="NATEC Corporation"/>
    <d v="2023-02-04T00:00:00"/>
    <s v="20230204-6001-1"/>
    <s v="ODL-0610 외"/>
    <x v="1"/>
    <x v="4690"/>
  </r>
  <r>
    <x v="115"/>
    <x v="115"/>
    <s v="OMRON(SHANGHAI)CO.,LTD"/>
    <d v="2023-02-05T00:00:00"/>
    <s v="20230205-6001-1"/>
    <s v="ODL-0630WA"/>
    <x v="1"/>
    <x v="4691"/>
  </r>
  <r>
    <x v="115"/>
    <x v="115"/>
    <s v="OMRON(SHANGHAI)CO.,LTD"/>
    <d v="2023-02-05T00:00:00"/>
    <s v="20230205-6002-1"/>
    <s v="OL66MLF"/>
    <x v="1"/>
    <x v="4692"/>
  </r>
  <r>
    <x v="115"/>
    <x v="115"/>
    <s v="RAYTRONJAPAN"/>
    <d v="2023-02-05T00:00:00"/>
    <s v="20230205-6003-1"/>
    <s v="SU7500CSP 외"/>
    <x v="1"/>
    <x v="4693"/>
  </r>
  <r>
    <x v="115"/>
    <x v="115"/>
    <s v="NATEC Corporation"/>
    <d v="2023-02-08T00:00:00"/>
    <s v="20230208-6001-1"/>
    <s v="OHD6801TC 외"/>
    <x v="1"/>
    <x v="4694"/>
  </r>
  <r>
    <x v="115"/>
    <x v="115"/>
    <s v="AMS-TAOS INTERNATIONAL"/>
    <d v="2023-02-08T00:00:00"/>
    <s v="20230208-6002-1"/>
    <s v="TSL1401CL"/>
    <x v="1"/>
    <x v="4695"/>
  </r>
  <r>
    <x v="115"/>
    <x v="115"/>
    <s v="CASCO(SUZHOU CHINA)"/>
    <d v="2023-02-08T00:00:00"/>
    <s v="20230208-6003-1"/>
    <s v="OP3216TF 외"/>
    <x v="1"/>
    <x v="4696"/>
  </r>
  <r>
    <x v="115"/>
    <x v="115"/>
    <s v="SUNNY OPTICS(ZHONGSHAN) CO., L"/>
    <d v="2023-02-08T00:00:00"/>
    <s v="20230208-6004-1"/>
    <s v="P6030B-919 외"/>
    <x v="1"/>
    <x v="4697"/>
  </r>
  <r>
    <x v="115"/>
    <x v="115"/>
    <s v="샤프전자 한국지점"/>
    <d v="2023-02-09T00:00:00"/>
    <s v="20230209-6002-1"/>
    <s v="ORI1210AS"/>
    <x v="1"/>
    <x v="3579"/>
  </r>
  <r>
    <x v="115"/>
    <x v="115"/>
    <s v="NATEC Corporation"/>
    <d v="2023-02-11T00:00:00"/>
    <s v="20230211-6001-1"/>
    <s v="ODL-0610 외"/>
    <x v="1"/>
    <x v="4698"/>
  </r>
  <r>
    <x v="115"/>
    <x v="115"/>
    <s v="OMRON(SHANGHAI)CO.,LTD"/>
    <d v="2023-02-11T00:00:00"/>
    <s v="20230211-6002-1"/>
    <s v="OL66MLF"/>
    <x v="1"/>
    <x v="4699"/>
  </r>
  <r>
    <x v="115"/>
    <x v="115"/>
    <s v="OMRON(SHANGHAI)CO.,LTD"/>
    <d v="2023-02-11T00:00:00"/>
    <s v="20230211-6003-1"/>
    <s v="ODL-0630WA 외"/>
    <x v="1"/>
    <x v="4700"/>
  </r>
  <r>
    <x v="115"/>
    <x v="115"/>
    <s v="CASCO AUTOMOTIVE (TUNISIA)"/>
    <d v="2023-02-12T00:00:00"/>
    <s v="20230212-6001-1"/>
    <s v="OP3216TF 외"/>
    <x v="1"/>
    <x v="4701"/>
  </r>
  <r>
    <x v="115"/>
    <x v="115"/>
    <s v="RAYTRONJAPAN"/>
    <d v="2023-02-12T00:00:00"/>
    <s v="20230212-6002-1"/>
    <s v="OGT-401TL 외"/>
    <x v="1"/>
    <x v="4702"/>
  </r>
  <r>
    <x v="115"/>
    <x v="115"/>
    <s v="AMS-TAOS INTERNATIONAL"/>
    <d v="2023-02-15T00:00:00"/>
    <s v="20230215-6003-1"/>
    <s v="TSL1401CL"/>
    <x v="1"/>
    <x v="4703"/>
  </r>
  <r>
    <x v="115"/>
    <x v="115"/>
    <s v="CASCO(SUZHOU CHINA)"/>
    <d v="2023-02-15T00:00:00"/>
    <s v="20230215-6004-1"/>
    <s v="603850000302-V2 외"/>
    <x v="1"/>
    <x v="4704"/>
  </r>
  <r>
    <x v="115"/>
    <x v="115"/>
    <s v="RAYTRONJAPAN"/>
    <d v="2023-02-19T00:00:00"/>
    <s v="20230219-6001-1"/>
    <s v="SU7500CSP 외"/>
    <x v="1"/>
    <x v="4705"/>
  </r>
  <r>
    <x v="115"/>
    <x v="115"/>
    <s v="Nidec Copal Electronics Copora"/>
    <d v="2023-02-19T00:00:00"/>
    <s v="20230219-6002-1"/>
    <s v="OUM-2M-F028-05"/>
    <x v="1"/>
    <x v="3550"/>
  </r>
  <r>
    <x v="115"/>
    <x v="115"/>
    <s v="OMRON(SHANGHAI)CO.,LTD"/>
    <d v="2023-02-19T00:00:00"/>
    <s v="20230219-6003-1"/>
    <s v="ODL-0630WA"/>
    <x v="1"/>
    <x v="4706"/>
  </r>
  <r>
    <x v="115"/>
    <x v="115"/>
    <s v="ASIANTECH OPTIC CORP"/>
    <d v="2023-02-19T00:00:00"/>
    <s v="20230219-6004-1"/>
    <s v="OGR-3020T"/>
    <x v="1"/>
    <x v="3563"/>
  </r>
  <r>
    <x v="115"/>
    <x v="115"/>
    <s v="OMRON(SHANGHAI)CO.,LTD"/>
    <d v="2023-02-19T00:00:00"/>
    <s v="20230219-6005-1"/>
    <s v="OL66MLF"/>
    <x v="1"/>
    <x v="4707"/>
  </r>
  <r>
    <x v="115"/>
    <x v="115"/>
    <s v="SUNNY OPTICS(ZHONGSHAN) CO., L"/>
    <d v="2023-02-21T00:00:00"/>
    <s v="20230221-6010-1"/>
    <s v="P6030A-919"/>
    <x v="1"/>
    <x v="4708"/>
  </r>
  <r>
    <x v="115"/>
    <x v="115"/>
    <s v="NATEC Corporation"/>
    <d v="2023-02-22T00:00:00"/>
    <s v="20230222-6002-1"/>
    <s v="OL94MLF 외"/>
    <x v="1"/>
    <x v="4709"/>
  </r>
  <r>
    <x v="115"/>
    <x v="115"/>
    <s v="AMS-TAOS INTERNATIONAL"/>
    <d v="2023-02-22T00:00:00"/>
    <s v="20230222-6003-1"/>
    <s v="TSL1401CL"/>
    <x v="1"/>
    <x v="4710"/>
  </r>
  <r>
    <x v="115"/>
    <x v="115"/>
    <s v="(주)오디쎄미"/>
    <d v="2023-02-24T00:00:00"/>
    <s v="20230224-6025-1"/>
    <s v="OL87KLB-HL1 외"/>
    <x v="1"/>
    <x v="3586"/>
  </r>
  <r>
    <x v="115"/>
    <x v="115"/>
    <s v="E-PIN OPTICAL INDUSTRY CO.,LTD"/>
    <d v="2023-02-25T00:00:00"/>
    <s v="20230225-6001-1"/>
    <s v="OP58TS 외"/>
    <x v="1"/>
    <x v="3577"/>
  </r>
  <r>
    <x v="115"/>
    <x v="115"/>
    <s v="OMRON(SHANGHAI)CO.,LTD"/>
    <d v="2023-02-25T00:00:00"/>
    <s v="20230225-6002-1"/>
    <s v="OL66MLF"/>
    <x v="1"/>
    <x v="4711"/>
  </r>
  <r>
    <x v="115"/>
    <x v="115"/>
    <s v="NATEC Corporation"/>
    <d v="2023-02-25T00:00:00"/>
    <s v="20230225-6004-1"/>
    <s v="OL85NLD-O 외"/>
    <x v="1"/>
    <x v="4712"/>
  </r>
  <r>
    <x v="115"/>
    <x v="115"/>
    <s v="OMRON(SHANGHAI)CO.,LTD"/>
    <d v="2023-02-25T00:00:00"/>
    <s v="20230225-6005-1"/>
    <s v="OL85NLD-O"/>
    <x v="1"/>
    <x v="4713"/>
  </r>
  <r>
    <x v="115"/>
    <x v="115"/>
    <s v="RAYTRONJAPAN"/>
    <d v="2023-02-26T00:00:00"/>
    <s v="20230226-6001-1"/>
    <s v="RDC-SU04A 외"/>
    <x v="1"/>
    <x v="4714"/>
  </r>
  <r>
    <x v="115"/>
    <x v="115"/>
    <s v="(주)서브원"/>
    <d v="2023-02-28T00:00:00"/>
    <s v="20230228-6003-1"/>
    <s v="OL44GLF-1CH 외"/>
    <x v="1"/>
    <x v="3545"/>
  </r>
  <r>
    <x v="115"/>
    <x v="115"/>
    <s v="(주)에스제이아이"/>
    <d v="2023-02-28T00:00:00"/>
    <s v="20230228-6008-1"/>
    <s v="OP30TS 외"/>
    <x v="1"/>
    <x v="3551"/>
  </r>
  <r>
    <x v="115"/>
    <x v="115"/>
    <s v="갤럭시아디바이스 구미2공장"/>
    <d v="2023-02-28T00:00:00"/>
    <s v="20230228-6011-1"/>
    <s v="TR_OTD10KLC_SF 외"/>
    <x v="1"/>
    <x v="3576"/>
  </r>
  <r>
    <x v="115"/>
    <x v="115"/>
    <s v="달슨(Dahlson)"/>
    <d v="2023-02-28T00:00:00"/>
    <s v="20230228-6013-1"/>
    <s v="OHM0607TC-C 외"/>
    <x v="1"/>
    <x v="3565"/>
  </r>
  <r>
    <x v="115"/>
    <x v="115"/>
    <s v="AMS-TAOS INTERNATIONAL"/>
    <d v="2023-03-01T00:00:00"/>
    <s v="20230301-6001-1"/>
    <s v="TSL1401CL"/>
    <x v="1"/>
    <x v="3564"/>
  </r>
  <r>
    <x v="115"/>
    <x v="115"/>
    <s v="Union Optical technology Co., Ltd"/>
    <d v="2023-03-01T00:00:00"/>
    <s v="20230301-6002-1"/>
    <s v="P6036A-919 외"/>
    <x v="1"/>
    <x v="3601"/>
  </r>
  <r>
    <x v="115"/>
    <x v="115"/>
    <s v="CASCO(SUZHOU CHINA)"/>
    <d v="2023-03-01T00:00:00"/>
    <s v="20230301-6003-1"/>
    <s v="OP3216TF 외"/>
    <x v="1"/>
    <x v="4715"/>
  </r>
  <r>
    <x v="115"/>
    <x v="115"/>
    <s v="CASCO AUTOMOTIVE (TUNISIA)"/>
    <d v="2023-03-02T00:00:00"/>
    <s v="20230302-6001-1"/>
    <s v="203840007001-P1 외"/>
    <x v="1"/>
    <x v="4716"/>
  </r>
  <r>
    <x v="115"/>
    <x v="115"/>
    <s v="LS-Global(Belgium)"/>
    <d v="2023-03-03T00:00:00"/>
    <s v="20230303-6003-1"/>
    <s v="OES3259-BR-2045S-G02L01 외"/>
    <x v="1"/>
    <x v="3541"/>
  </r>
  <r>
    <x v="115"/>
    <x v="115"/>
    <s v="SUNNY OPTICS(ZHONGSHAN) CO., L"/>
    <d v="2023-03-03T00:00:00"/>
    <s v="20230303-6004-1"/>
    <s v="P6030A-919 외"/>
    <x v="1"/>
    <x v="4717"/>
  </r>
  <r>
    <x v="115"/>
    <x v="115"/>
    <s v="SUNNY OPTICS(ZHONGSHAN) CO., L"/>
    <d v="2023-03-03T00:00:00"/>
    <s v="20230303-6005-1"/>
    <s v="P6034A-919"/>
    <x v="1"/>
    <x v="4718"/>
  </r>
  <r>
    <x v="115"/>
    <x v="115"/>
    <s v="PT. SUMITRONICS INDONESIA"/>
    <d v="2023-03-03T00:00:00"/>
    <s v="20230303-6006-1"/>
    <s v="OL66MLF"/>
    <x v="1"/>
    <x v="4719"/>
  </r>
  <r>
    <x v="115"/>
    <x v="115"/>
    <s v="RAYTRONJAPAN"/>
    <d v="2023-03-05T00:00:00"/>
    <s v="20230305-6001-1"/>
    <s v="CPD3512SU 외"/>
    <x v="1"/>
    <x v="4720"/>
  </r>
  <r>
    <x v="115"/>
    <x v="115"/>
    <s v="NATEC Corporation"/>
    <d v="2023-03-07T00:00:00"/>
    <s v="20230307-6001-1"/>
    <s v="ODL-0610 외"/>
    <x v="1"/>
    <x v="4721"/>
  </r>
  <r>
    <x v="115"/>
    <x v="115"/>
    <s v="AMS-TAOS INTERNATIONAL"/>
    <d v="2023-03-08T00:00:00"/>
    <s v="20230308-6002-1"/>
    <s v="TSL1401CL"/>
    <x v="1"/>
    <x v="3570"/>
  </r>
  <r>
    <x v="115"/>
    <x v="115"/>
    <s v="CASCO(SUZHOU CHINA)"/>
    <d v="2023-03-08T00:00:00"/>
    <s v="20230308-6003-1"/>
    <s v="OP3216TF"/>
    <x v="1"/>
    <x v="4722"/>
  </r>
  <r>
    <x v="115"/>
    <x v="115"/>
    <s v="NATEC Corporation"/>
    <d v="2023-03-11T00:00:00"/>
    <s v="20230311-6001-1"/>
    <s v="ODL-0610 외"/>
    <x v="1"/>
    <x v="4723"/>
  </r>
  <r>
    <x v="115"/>
    <x v="115"/>
    <s v="SUNNY OPTICS(ZHONGSHAN) CO., L"/>
    <d v="2023-03-12T00:00:00"/>
    <s v="20230312-6001-1"/>
    <s v="P6034A-919"/>
    <x v="1"/>
    <x v="4724"/>
  </r>
  <r>
    <x v="115"/>
    <x v="115"/>
    <s v="SUNNY OPTICS(ZHONGSHAN) CO., L"/>
    <d v="2023-03-12T00:00:00"/>
    <s v="20230312-6002-1"/>
    <s v="P6030A-919"/>
    <x v="1"/>
    <x v="4725"/>
  </r>
  <r>
    <x v="115"/>
    <x v="115"/>
    <s v="RAYTRONJAPAN"/>
    <d v="2023-03-12T00:00:00"/>
    <s v="20230312-6003-1"/>
    <s v="SU7500CSP 외"/>
    <x v="1"/>
    <x v="4726"/>
  </r>
  <r>
    <x v="115"/>
    <x v="115"/>
    <s v="AMS-TAOS INTERNATIONAL"/>
    <d v="2023-03-14T00:00:00"/>
    <s v="20230314-6003-1"/>
    <s v="TSL1401CL"/>
    <x v="1"/>
    <x v="3575"/>
  </r>
  <r>
    <x v="115"/>
    <x v="115"/>
    <s v="CASCO AUTOMOTIVE (TUNISIA)"/>
    <d v="2023-03-15T00:00:00"/>
    <s v="20230315-6008-1"/>
    <s v="OP3216TF 외"/>
    <x v="1"/>
    <x v="4727"/>
  </r>
  <r>
    <x v="115"/>
    <x v="115"/>
    <s v="(주)서브원"/>
    <d v="2023-03-15T00:00:00"/>
    <s v="20230315-6010-1"/>
    <s v="OL44GLF-1CH 외"/>
    <x v="1"/>
    <x v="3554"/>
  </r>
  <r>
    <x v="115"/>
    <x v="115"/>
    <s v="CASCO(SUZHOU CHINA)"/>
    <d v="2023-03-15T00:00:00"/>
    <s v="20230315-6011-1"/>
    <s v="603850000302-V2 외"/>
    <x v="1"/>
    <x v="4728"/>
  </r>
  <r>
    <x v="115"/>
    <x v="115"/>
    <s v="PT. SUMITRONICS INDONESIA"/>
    <d v="2023-03-16T00:00:00"/>
    <s v="20230316-6001-1"/>
    <s v="OL66MLF"/>
    <x v="1"/>
    <x v="4729"/>
  </r>
  <r>
    <x v="115"/>
    <x v="115"/>
    <s v="RAYTRONJAPAN"/>
    <d v="2023-03-19T00:00:00"/>
    <s v="20230319-6001-1"/>
    <s v="SU7500CSP 외"/>
    <x v="1"/>
    <x v="4730"/>
  </r>
  <r>
    <x v="115"/>
    <x v="115"/>
    <s v="SUNNY OPTICS(ZHONGSHAN) CO., L"/>
    <d v="2023-03-21T00:00:00"/>
    <s v="20230321-6002-1"/>
    <s v="P6034A-919"/>
    <x v="1"/>
    <x v="4731"/>
  </r>
  <r>
    <x v="115"/>
    <x v="115"/>
    <s v="AMS-TAOS INTERNATIONAL"/>
    <d v="2023-03-22T00:00:00"/>
    <s v="20230322-6001-1"/>
    <s v="TSL1401CL"/>
    <x v="1"/>
    <x v="4732"/>
  </r>
  <r>
    <x v="115"/>
    <x v="115"/>
    <s v="Nanjing Evergreen trade co ltd"/>
    <d v="2023-03-23T00:00:00"/>
    <s v="20230323-6003-1"/>
    <s v="OHD4806NE"/>
    <x v="1"/>
    <x v="4733"/>
  </r>
  <r>
    <x v="115"/>
    <x v="115"/>
    <s v="PT. SUMITRONICS INDONESIA"/>
    <d v="2023-03-23T00:00:00"/>
    <s v="20230323-6004-1"/>
    <s v="OL66MLF"/>
    <x v="1"/>
    <x v="4734"/>
  </r>
  <r>
    <x v="115"/>
    <x v="115"/>
    <s v="CASCO(SUZHOU CHINA)"/>
    <d v="2023-03-23T00:00:00"/>
    <s v="20230323-6005-1"/>
    <s v="OP3216TF 외"/>
    <x v="1"/>
    <x v="4735"/>
  </r>
  <r>
    <x v="115"/>
    <x v="115"/>
    <s v="(주)오디쎄미"/>
    <d v="2023-03-24T00:00:00"/>
    <s v="20230324-6016-1"/>
    <s v="OP30TMF-2 외"/>
    <x v="1"/>
    <x v="3594"/>
  </r>
  <r>
    <x v="115"/>
    <x v="115"/>
    <s v="SUNNY OPTICS(ZHONGSHAN) CO., L"/>
    <d v="2023-03-28T00:00:00"/>
    <s v="20230328-6004-1"/>
    <s v="P6030A-919"/>
    <x v="1"/>
    <x v="4736"/>
  </r>
  <r>
    <x v="115"/>
    <x v="115"/>
    <s v="AMS-TAOS INTERNATIONAL"/>
    <d v="2023-03-29T00:00:00"/>
    <s v="20230329-6001-1"/>
    <s v="TSL1401CL"/>
    <x v="1"/>
    <x v="4737"/>
  </r>
  <r>
    <x v="115"/>
    <x v="115"/>
    <s v="(주)서브원"/>
    <d v="2023-03-31T00:00:00"/>
    <s v="20230331-6012-1"/>
    <s v="OL44GLF-1CH 외"/>
    <x v="1"/>
    <x v="3568"/>
  </r>
  <r>
    <x v="115"/>
    <x v="115"/>
    <s v="달슨(Dahlson)"/>
    <d v="2023-03-31T00:00:00"/>
    <s v="20230331-6020-1"/>
    <s v="OHM0607TC-C 외"/>
    <x v="1"/>
    <x v="3582"/>
  </r>
  <r>
    <x v="115"/>
    <x v="115"/>
    <s v="PT. SUMITRONICS INDONESIA"/>
    <d v="2023-03-31T00:00:00"/>
    <s v="20230331-6023-1"/>
    <s v="OL66MLF"/>
    <x v="1"/>
    <x v="3595"/>
  </r>
  <r>
    <x v="115"/>
    <x v="115"/>
    <s v="갤럭시아디바이스 구미2공장"/>
    <d v="2023-03-31T00:00:00"/>
    <s v="20230331-6026-1"/>
    <s v="TR_OTD10KLC_SF 외"/>
    <x v="1"/>
    <x v="3589"/>
  </r>
  <r>
    <x v="115"/>
    <x v="115"/>
    <s v="CASCO(SUZHOU CHINA)"/>
    <d v="2023-04-01T00:00:00"/>
    <s v="20230401-6001-1"/>
    <s v="603850000302-V2 외"/>
    <x v="1"/>
    <x v="4738"/>
  </r>
  <r>
    <x v="115"/>
    <x v="115"/>
    <s v="RAYTRONJAPAN"/>
    <d v="2023-04-02T00:00:00"/>
    <s v="20230402-6001-1"/>
    <s v="OGT-501T 외"/>
    <x v="1"/>
    <x v="4739"/>
  </r>
  <r>
    <x v="115"/>
    <x v="115"/>
    <s v="SUNNY OPTICS(ZHONGSHAN) CO., L"/>
    <d v="2023-04-02T00:00:00"/>
    <s v="20230402-6002-1"/>
    <s v="P6034A-919"/>
    <x v="1"/>
    <x v="4740"/>
  </r>
  <r>
    <x v="115"/>
    <x v="115"/>
    <s v="SUNNY OPTICS(ZHONGSHAN) CO., L"/>
    <d v="2023-04-02T00:00:00"/>
    <s v="20230402-6003-1"/>
    <s v="P6030B-919"/>
    <x v="1"/>
    <x v="4741"/>
  </r>
  <r>
    <x v="115"/>
    <x v="115"/>
    <s v="샤프전자 한국지점"/>
    <d v="2023-04-03T00:00:00"/>
    <s v="20230403-6001-1"/>
    <s v="ORI1210AS"/>
    <x v="1"/>
    <x v="3611"/>
  </r>
  <r>
    <x v="115"/>
    <x v="115"/>
    <s v="OMRON(SHANGHAI)CO.,LTD"/>
    <d v="2023-04-04T00:00:00"/>
    <s v="20230404-6001-1"/>
    <s v="OL66MLF"/>
    <x v="1"/>
    <x v="4742"/>
  </r>
  <r>
    <x v="115"/>
    <x v="115"/>
    <s v="OMRON(SHANGHAI)CO.,LTD"/>
    <d v="2023-04-04T00:00:00"/>
    <s v="20230404-6002-1"/>
    <s v="OL85NLD-O 외"/>
    <x v="1"/>
    <x v="4743"/>
  </r>
  <r>
    <x v="115"/>
    <x v="115"/>
    <s v="E-PIN OPTICAL INDUSTRY CO.,LTD"/>
    <d v="2023-04-05T00:00:00"/>
    <s v="20230405-6001-1"/>
    <s v="OP30TS 외"/>
    <x v="1"/>
    <x v="3604"/>
  </r>
  <r>
    <x v="115"/>
    <x v="115"/>
    <s v="AMS-TAOS INTERNATIONAL"/>
    <d v="2023-04-05T00:00:00"/>
    <s v="20230405-6002-1"/>
    <s v="TSL1401CL"/>
    <x v="1"/>
    <x v="4744"/>
  </r>
  <r>
    <x v="115"/>
    <x v="115"/>
    <s v="CASCO(SUZHOU CHINA)"/>
    <d v="2023-04-05T00:00:00"/>
    <s v="20230405-6003-1"/>
    <s v="OP3216TF"/>
    <x v="1"/>
    <x v="4745"/>
  </r>
  <r>
    <x v="115"/>
    <x v="115"/>
    <s v="OMRON(SHANGHAI)CO.,LTD"/>
    <d v="2023-04-07T00:00:00"/>
    <s v="20230407-6001-1"/>
    <s v="OL66MLF 외"/>
    <x v="1"/>
    <x v="4746"/>
  </r>
  <r>
    <x v="115"/>
    <x v="115"/>
    <s v="ASIANTECH OPTIC CORP"/>
    <d v="2023-04-07T00:00:00"/>
    <s v="20230407-6002-1"/>
    <s v="OP30TS"/>
    <x v="1"/>
    <x v="3620"/>
  </r>
  <r>
    <x v="115"/>
    <x v="115"/>
    <s v="Nanjing Evergreen trade co ltd"/>
    <d v="2023-04-07T00:00:00"/>
    <s v="20230407-6003-1"/>
    <s v="OHD4806NE"/>
    <x v="1"/>
    <x v="4747"/>
  </r>
  <r>
    <x v="115"/>
    <x v="115"/>
    <s v="SUNNY OPTICS(ZHONGSHAN) CO., L"/>
    <d v="2023-04-09T00:00:00"/>
    <s v="20230409-6001-1"/>
    <s v="P6034A-919"/>
    <x v="1"/>
    <x v="4748"/>
  </r>
  <r>
    <x v="115"/>
    <x v="115"/>
    <s v="SUNNY OPTICS(ZHONGSHAN) CO., L"/>
    <d v="2023-04-09T00:00:00"/>
    <s v="20230409-6002-1"/>
    <s v="P6030A-919"/>
    <x v="1"/>
    <x v="4749"/>
  </r>
  <r>
    <x v="115"/>
    <x v="115"/>
    <s v="RAYTRONJAPAN"/>
    <d v="2023-04-09T00:00:00"/>
    <s v="20230409-6003-1"/>
    <s v="SRX100K 외"/>
    <x v="1"/>
    <x v="4750"/>
  </r>
  <r>
    <x v="115"/>
    <x v="115"/>
    <s v="CASCO AUTOMOTIVE (TUNISIA)"/>
    <d v="2023-04-12T00:00:00"/>
    <s v="20230412-6002-1"/>
    <s v="603850000302-V2 외"/>
    <x v="1"/>
    <x v="4751"/>
  </r>
  <r>
    <x v="115"/>
    <x v="115"/>
    <s v="AMS-TAOS INTERNATIONAL"/>
    <d v="2023-04-12T00:00:00"/>
    <s v="20230412-6003-1"/>
    <s v="TSL1401CL"/>
    <x v="1"/>
    <x v="4752"/>
  </r>
  <r>
    <x v="115"/>
    <x v="115"/>
    <s v="NATEC Corporation"/>
    <d v="2023-04-13T00:00:00"/>
    <s v="20230413-6002-1"/>
    <s v="ODL-0610 외"/>
    <x v="1"/>
    <x v="3592"/>
  </r>
  <r>
    <x v="115"/>
    <x v="115"/>
    <s v="CASCO(SUZHOU CHINA)"/>
    <d v="2023-04-14T00:00:00"/>
    <s v="20230414-6001-1"/>
    <s v="503830018000-V1 외"/>
    <x v="1"/>
    <x v="4753"/>
  </r>
  <r>
    <x v="115"/>
    <x v="115"/>
    <s v="(주)서브원"/>
    <d v="2023-04-15T00:00:00"/>
    <s v="20230415-6003-1"/>
    <s v="OL44GLF-4CH-RC 외"/>
    <x v="1"/>
    <x v="3581"/>
  </r>
  <r>
    <x v="115"/>
    <x v="115"/>
    <s v="RAYVAL"/>
    <d v="2023-04-16T00:00:00"/>
    <s v="20230416-6001-1"/>
    <s v="OP3216TF"/>
    <x v="1"/>
    <x v="3606"/>
  </r>
  <r>
    <x v="115"/>
    <x v="115"/>
    <s v="RAYTRONJAPAN"/>
    <d v="2023-04-16T00:00:00"/>
    <s v="20230416-6002-1"/>
    <s v="SU7500CSP 외"/>
    <x v="1"/>
    <x v="4754"/>
  </r>
  <r>
    <x v="115"/>
    <x v="115"/>
    <s v="Nanjing Evergreen trade co ltd"/>
    <d v="2023-04-18T00:00:00"/>
    <s v="20230418-6001-1"/>
    <s v="OHD4406NE-3"/>
    <x v="1"/>
    <x v="4755"/>
  </r>
  <r>
    <x v="115"/>
    <x v="115"/>
    <s v="SUNNY OPTICS(ZHONGSHAN) CO., L"/>
    <d v="2023-04-18T00:00:00"/>
    <s v="20230418-6002-1"/>
    <s v="P6034A-919"/>
    <x v="1"/>
    <x v="4756"/>
  </r>
  <r>
    <x v="115"/>
    <x v="115"/>
    <s v="SUNNY OPTICS(ZHONGSHAN) CO., L"/>
    <d v="2023-04-18T00:00:00"/>
    <s v="20230418-6003-1"/>
    <s v="P6030B-919"/>
    <x v="1"/>
    <x v="4757"/>
  </r>
  <r>
    <x v="115"/>
    <x v="115"/>
    <s v="AMS-TAOS INTERNATIONAL"/>
    <d v="2023-04-19T00:00:00"/>
    <s v="20230419-6001-1"/>
    <s v="TSL1401CL"/>
    <x v="1"/>
    <x v="4758"/>
  </r>
  <r>
    <x v="115"/>
    <x v="115"/>
    <s v="OMRON(SHANGHAI)CO.,LTD"/>
    <d v="2023-04-20T00:00:00"/>
    <s v="20230420-6005-1"/>
    <s v="OL66MLF"/>
    <x v="1"/>
    <x v="4759"/>
  </r>
  <r>
    <x v="115"/>
    <x v="115"/>
    <s v="(주)오디쎄미"/>
    <d v="2023-04-21T00:00:00"/>
    <s v="20230421-6002-1"/>
    <s v="OL660905940M3-4A 외"/>
    <x v="1"/>
    <x v="4760"/>
  </r>
  <r>
    <x v="115"/>
    <x v="115"/>
    <s v="OMRON(SHANGHAI)CO.,LTD"/>
    <d v="2023-04-22T00:00:00"/>
    <s v="20230422-6001-1"/>
    <s v="OL66MLF"/>
    <x v="1"/>
    <x v="4761"/>
  </r>
  <r>
    <x v="115"/>
    <x v="115"/>
    <s v="RAYTRONJAPAN"/>
    <d v="2023-04-23T00:00:00"/>
    <s v="20230423-6001-1"/>
    <s v="OGT-502T 외"/>
    <x v="1"/>
    <x v="4762"/>
  </r>
  <r>
    <x v="115"/>
    <x v="115"/>
    <s v="달슨(Dahlson)"/>
    <d v="2023-04-25T00:00:00"/>
    <s v="20230425-6022-1"/>
    <s v="OHM0607TC-C"/>
    <x v="1"/>
    <x v="3591"/>
  </r>
  <r>
    <x v="115"/>
    <x v="115"/>
    <s v="SUNNY OPTICS(ZHONGSHAN) CO., L"/>
    <d v="2023-04-26T00:00:00"/>
    <s v="20230426-6002-1"/>
    <s v="P6036A-919"/>
    <x v="1"/>
    <x v="4763"/>
  </r>
  <r>
    <x v="115"/>
    <x v="115"/>
    <s v="AMS-TAOS INTERNATIONAL"/>
    <d v="2023-04-26T00:00:00"/>
    <s v="20230426-6004-1"/>
    <s v="TSL1401CL"/>
    <x v="1"/>
    <x v="4764"/>
  </r>
  <r>
    <x v="115"/>
    <x v="115"/>
    <s v="Nanjing Evergreen trade co ltd"/>
    <d v="2023-04-26T00:00:00"/>
    <s v="20230426-6005-1"/>
    <s v="OHD4806NE"/>
    <x v="1"/>
    <x v="4765"/>
  </r>
  <r>
    <x v="115"/>
    <x v="115"/>
    <s v="SMC Multi-Media Trading Co., L"/>
    <d v="2023-04-28T00:00:00"/>
    <s v="20230428-6003-1"/>
    <s v="OP30TS"/>
    <x v="1"/>
    <x v="3608"/>
  </r>
  <r>
    <x v="115"/>
    <x v="115"/>
    <s v="CASCO(SUZHOU CHINA)"/>
    <d v="2023-04-29T00:00:00"/>
    <s v="20230429-6001-1"/>
    <s v="OP3216TF 외"/>
    <x v="1"/>
    <x v="4766"/>
  </r>
  <r>
    <x v="115"/>
    <x v="115"/>
    <s v="(주)에스제이아이"/>
    <d v="2023-04-30T00:00:00"/>
    <s v="20230430-6012-1"/>
    <s v="OP30TS"/>
    <x v="1"/>
    <x v="3584"/>
  </r>
  <r>
    <x v="115"/>
    <x v="115"/>
    <s v="갤럭시아디바이스 구미2공장"/>
    <d v="2023-04-30T00:00:00"/>
    <s v="20230430-6019-1"/>
    <s v="LED_OL94KLB-1_SF 외"/>
    <x v="1"/>
    <x v="3597"/>
  </r>
  <r>
    <x v="115"/>
    <x v="115"/>
    <s v="RAYTRONJAPAN"/>
    <d v="2023-04-30T00:00:00"/>
    <s v="20230430-6020-1"/>
    <s v="OGT-501T 외"/>
    <x v="1"/>
    <x v="4767"/>
  </r>
  <r>
    <x v="115"/>
    <x v="115"/>
    <s v="샤프전자 한국지점"/>
    <d v="2023-05-02T00:00:00"/>
    <s v="20230502-6001-1"/>
    <s v="ORI1210AS"/>
    <x v="1"/>
    <x v="3628"/>
  </r>
  <r>
    <x v="115"/>
    <x v="115"/>
    <s v="CASCO(SUZHOU CHINA)"/>
    <d v="2023-05-03T00:00:00"/>
    <s v="20230503-6001-1"/>
    <s v="OP3216TF 외"/>
    <x v="1"/>
    <x v="4768"/>
  </r>
  <r>
    <x v="115"/>
    <x v="115"/>
    <s v="OMRON(SHANGHAI)CO.,LTD"/>
    <d v="2023-05-04T00:00:00"/>
    <s v="20230504-6006-1"/>
    <s v="OHD6801TC"/>
    <x v="1"/>
    <x v="4769"/>
  </r>
  <r>
    <x v="115"/>
    <x v="115"/>
    <s v="Union Optical technology Co., Ltd"/>
    <d v="2023-05-04T00:00:00"/>
    <s v="20230504-6007-1"/>
    <s v="P6034A-919"/>
    <x v="1"/>
    <x v="4770"/>
  </r>
  <r>
    <x v="115"/>
    <x v="115"/>
    <s v="SUNNY OPTICS(ZHONGSHAN) CO., L"/>
    <d v="2023-05-04T00:00:00"/>
    <s v="20230504-6008-1"/>
    <s v="OR1414F"/>
    <x v="1"/>
    <x v="4771"/>
  </r>
  <r>
    <x v="115"/>
    <x v="115"/>
    <s v="RAYTRONJAPAN"/>
    <d v="2023-05-04T00:00:00"/>
    <s v="20230504-6009-1"/>
    <s v="SU7500CSP 외"/>
    <x v="1"/>
    <x v="4772"/>
  </r>
  <r>
    <x v="115"/>
    <x v="115"/>
    <s v="AMS-TAOS INTERNATIONAL"/>
    <d v="2023-05-05T00:00:00"/>
    <s v="20230505-6001-1"/>
    <s v="TSL1401CL"/>
    <x v="1"/>
    <x v="4773"/>
  </r>
  <r>
    <x v="115"/>
    <x v="115"/>
    <s v="OMRON(SHANGHAI)CO.,LTD"/>
    <d v="2023-05-07T00:00:00"/>
    <s v="20230507-6001-1"/>
    <s v="OL66MLF"/>
    <x v="1"/>
    <x v="4774"/>
  </r>
  <r>
    <x v="115"/>
    <x v="115"/>
    <s v="NATEC Corporation"/>
    <d v="2023-05-10T00:00:00"/>
    <s v="20230510-6003-1"/>
    <s v="OL85NLD-O"/>
    <x v="1"/>
    <x v="3610"/>
  </r>
  <r>
    <x v="115"/>
    <x v="115"/>
    <s v="Nanjing Evergreen trade co ltd"/>
    <d v="2023-05-11T00:00:00"/>
    <s v="20230511-6003-1"/>
    <s v="OHD4406NE-3"/>
    <x v="1"/>
    <x v="4775"/>
  </r>
  <r>
    <x v="115"/>
    <x v="115"/>
    <s v="CASCO AUTOMOTIVE (TUNISIA)"/>
    <d v="2023-05-12T00:00:00"/>
    <s v="20230512-6001-1"/>
    <s v="2010300363-VW 1LED 외"/>
    <x v="1"/>
    <x v="4776"/>
  </r>
  <r>
    <x v="115"/>
    <x v="115"/>
    <s v="AMS-TAOS INTERNATIONAL"/>
    <d v="2023-05-12T00:00:00"/>
    <s v="20230512-6003-1"/>
    <s v="TSL1401CL"/>
    <x v="1"/>
    <x v="4777"/>
  </r>
  <r>
    <x v="115"/>
    <x v="115"/>
    <s v="CASCO(SUZHOU CHINA)"/>
    <d v="2023-05-13T00:00:00"/>
    <s v="20230513-6001-1"/>
    <s v="503830018000-V1 외"/>
    <x v="1"/>
    <x v="4778"/>
  </r>
  <r>
    <x v="115"/>
    <x v="115"/>
    <s v="OMRON(SHANGHAI)CO.,LTD"/>
    <d v="2023-05-14T00:00:00"/>
    <s v="20230514-6001-1"/>
    <s v="OHD6801TC"/>
    <x v="1"/>
    <x v="4779"/>
  </r>
  <r>
    <x v="115"/>
    <x v="115"/>
    <s v="RAYTRONJAPAN"/>
    <d v="2023-05-14T00:00:00"/>
    <s v="20230514-6002-1"/>
    <s v="SRX100K 외"/>
    <x v="1"/>
    <x v="4780"/>
  </r>
  <r>
    <x v="115"/>
    <x v="115"/>
    <s v="PT. SUMITRONICS INDONESIA"/>
    <d v="2023-05-14T00:00:00"/>
    <s v="20230514-6003-1"/>
    <s v="OL66MLF"/>
    <x v="1"/>
    <x v="4781"/>
  </r>
  <r>
    <x v="115"/>
    <x v="115"/>
    <s v="(주)서브원"/>
    <d v="2023-05-15T00:00:00"/>
    <s v="20230515-6005-1"/>
    <s v="OL44GLF-1CH"/>
    <x v="1"/>
    <x v="3590"/>
  </r>
  <r>
    <x v="115"/>
    <x v="115"/>
    <s v="PT. SUMITRONICS INDONESIA"/>
    <d v="2023-05-18T00:00:00"/>
    <s v="20230518-6002-1"/>
    <s v="OL66MLF"/>
    <x v="1"/>
    <x v="4782"/>
  </r>
  <r>
    <x v="115"/>
    <x v="115"/>
    <s v="OMRON(SHANGHAI)CO.,LTD"/>
    <d v="2023-05-18T00:00:00"/>
    <s v="20230518-6003-1"/>
    <s v="OL87MLF"/>
    <x v="1"/>
    <x v="4783"/>
  </r>
  <r>
    <x v="115"/>
    <x v="115"/>
    <s v="AMS-TAOS INTERNATIONAL"/>
    <d v="2023-05-19T00:00:00"/>
    <s v="20230519-6003-1"/>
    <s v="TSL1401CL"/>
    <x v="1"/>
    <x v="4784"/>
  </r>
  <r>
    <x v="115"/>
    <x v="115"/>
    <s v="E-PIN OPTICAL INDUSTRY CO.,LTD"/>
    <d v="2023-05-19T00:00:00"/>
    <s v="20230519-6004-1"/>
    <s v="OP58TS 외"/>
    <x v="1"/>
    <x v="3629"/>
  </r>
  <r>
    <x v="115"/>
    <x v="115"/>
    <s v="OMRON(SHANGHAI)CO.,LTD"/>
    <d v="2023-05-20T00:00:00"/>
    <s v="20230520-6001-1"/>
    <s v="ODL-0610 외"/>
    <x v="1"/>
    <x v="4785"/>
  </r>
  <r>
    <x v="115"/>
    <x v="115"/>
    <s v="CASCO(SUZHOU CHINA)"/>
    <d v="2023-05-21T00:00:00"/>
    <s v="20230521-6001-1"/>
    <s v="503830018000-V1 외"/>
    <x v="1"/>
    <x v="4786"/>
  </r>
  <r>
    <x v="115"/>
    <x v="115"/>
    <s v="Union Optical technology Co., Ltd"/>
    <d v="2023-05-21T00:00:00"/>
    <s v="20230521-6002-1"/>
    <s v="P6030B-919 외"/>
    <x v="1"/>
    <x v="4787"/>
  </r>
  <r>
    <x v="115"/>
    <x v="115"/>
    <s v="RAYTRONJAPAN"/>
    <d v="2023-05-21T00:00:00"/>
    <s v="20230521-6003-1"/>
    <s v="SU7500CSP 외"/>
    <x v="1"/>
    <x v="4788"/>
  </r>
  <r>
    <x v="115"/>
    <x v="115"/>
    <s v="Nanjing Evergreen trade co ltd"/>
    <d v="2023-05-22T00:00:00"/>
    <s v="20230522-6001-1"/>
    <s v="OHD4806NE"/>
    <x v="1"/>
    <x v="4789"/>
  </r>
  <r>
    <x v="115"/>
    <x v="115"/>
    <s v="(주)오디쎄미"/>
    <d v="2023-05-26T00:00:00"/>
    <s v="20230526-6002-1"/>
    <s v="ODN1005-02(M) 외"/>
    <x v="1"/>
    <x v="4790"/>
  </r>
  <r>
    <x v="115"/>
    <x v="115"/>
    <s v="OMRON(SHANGHAI)CO.,LTD"/>
    <d v="2023-05-26T00:00:00"/>
    <s v="20230526-6003-1"/>
    <s v="OL66MLF"/>
    <x v="1"/>
    <x v="4791"/>
  </r>
  <r>
    <x v="115"/>
    <x v="115"/>
    <s v="AMS-TAOS INTERNATIONAL"/>
    <d v="2023-05-26T00:00:00"/>
    <s v="20230526-6004-1"/>
    <s v="TSL1401CL"/>
    <x v="1"/>
    <x v="4792"/>
  </r>
  <r>
    <x v="115"/>
    <x v="115"/>
    <s v="NATEC Corporation"/>
    <d v="2023-05-26T00:00:00"/>
    <s v="20230526-6005-1"/>
    <s v="OL87KLB 외"/>
    <x v="1"/>
    <x v="3605"/>
  </r>
  <r>
    <x v="115"/>
    <x v="115"/>
    <s v="RAYTRONJAPAN"/>
    <d v="2023-05-26T00:00:00"/>
    <s v="20230526-6006-1"/>
    <s v="OGT-502T 외"/>
    <x v="1"/>
    <x v="4793"/>
  </r>
  <r>
    <x v="115"/>
    <x v="115"/>
    <s v="OMRON(SHANGHAI)CO.,LTD"/>
    <d v="2023-05-27T00:00:00"/>
    <s v="20230527-6001-1"/>
    <s v="OHD6801TC"/>
    <x v="1"/>
    <x v="4794"/>
  </r>
  <r>
    <x v="115"/>
    <x v="115"/>
    <s v="CASCO(SUZHOU CHINA)"/>
    <d v="2023-05-27T00:00:00"/>
    <s v="20230527-6002-1"/>
    <s v="OP3216TF 외"/>
    <x v="1"/>
    <x v="4795"/>
  </r>
  <r>
    <x v="115"/>
    <x v="115"/>
    <s v="달슨(Dahlson)"/>
    <d v="2023-05-31T00:00:00"/>
    <s v="20230531-6013-1"/>
    <s v="OL85KFF-HL2 외"/>
    <x v="1"/>
    <x v="3614"/>
  </r>
  <r>
    <x v="115"/>
    <x v="115"/>
    <s v="갤럭시아디바이스 구미2공장"/>
    <d v="2023-05-31T00:00:00"/>
    <s v="20230531-6014-1"/>
    <s v="LED_OL94KLB-1_SF 외"/>
    <x v="1"/>
    <x v="3616"/>
  </r>
  <r>
    <x v="115"/>
    <x v="115"/>
    <s v="SUNNY OPTICS(ZHONGSHAN) CO., L"/>
    <d v="2023-06-01T00:00:00"/>
    <s v="20230601-6002-1"/>
    <s v="P6030B-919 외"/>
    <x v="1"/>
    <x v="4796"/>
  </r>
  <r>
    <x v="115"/>
    <x v="115"/>
    <s v="Nanjing Evergreen trade co ltd"/>
    <d v="2023-06-01T00:00:00"/>
    <s v="20230601-6003-1"/>
    <s v="OHD4406NE-3 외"/>
    <x v="1"/>
    <x v="4797"/>
  </r>
  <r>
    <x v="115"/>
    <x v="115"/>
    <s v="OMRON(SHANGHAI)CO.,LTD"/>
    <d v="2023-06-02T00:00:00"/>
    <s v="20230602-6002-1"/>
    <s v="OL87MLF"/>
    <x v="1"/>
    <x v="4798"/>
  </r>
  <r>
    <x v="115"/>
    <x v="115"/>
    <s v="OMRON(SHANGHAI)CO.,LTD"/>
    <d v="2023-06-03T00:00:00"/>
    <s v="20230603-6002-1"/>
    <s v="ODL-0630WA"/>
    <x v="1"/>
    <x v="4799"/>
  </r>
  <r>
    <x v="115"/>
    <x v="115"/>
    <s v="CASCO AUTOMOTIVE (TUNISIA)"/>
    <d v="2023-06-03T00:00:00"/>
    <s v="20230603-6003-1"/>
    <s v="503830018000-V1"/>
    <x v="1"/>
    <x v="4800"/>
  </r>
  <r>
    <x v="115"/>
    <x v="115"/>
    <s v="CASCO AUTOMOTIVE (TUNISIA)"/>
    <d v="2023-06-03T00:00:00"/>
    <s v="20230603-6004-1"/>
    <s v="OP3216TF 외"/>
    <x v="1"/>
    <x v="4801"/>
  </r>
  <r>
    <x v="115"/>
    <x v="115"/>
    <s v="OMRON(SHANGHAI)CO.,LTD"/>
    <d v="2023-06-04T00:00:00"/>
    <s v="20230604-6001-1"/>
    <s v="OL66MLF 외"/>
    <x v="1"/>
    <x v="4802"/>
  </r>
  <r>
    <x v="115"/>
    <x v="115"/>
    <s v="샤프전자 한국지점"/>
    <d v="2023-06-05T00:00:00"/>
    <s v="20230605-6001-1"/>
    <s v="ORI1210AS"/>
    <x v="1"/>
    <x v="3645"/>
  </r>
  <r>
    <x v="115"/>
    <x v="115"/>
    <s v="RAYTRONJAPAN"/>
    <d v="2023-06-06T00:00:00"/>
    <s v="20230606-6001-1"/>
    <s v="SU7500CSP 외"/>
    <x v="1"/>
    <x v="4803"/>
  </r>
  <r>
    <x v="115"/>
    <x v="115"/>
    <s v="Nanjing Evergreen trade co ltd"/>
    <d v="2023-06-09T00:00:00"/>
    <s v="20230609-6002-1"/>
    <s v="OHD4806NE"/>
    <x v="1"/>
    <x v="4804"/>
  </r>
  <r>
    <x v="115"/>
    <x v="115"/>
    <s v="AMS-TAOS INTERNATIONAL"/>
    <d v="2023-06-09T00:00:00"/>
    <s v="20230609-6003-1"/>
    <s v="TSL1401CL"/>
    <x v="1"/>
    <x v="4805"/>
  </r>
  <r>
    <x v="115"/>
    <x v="115"/>
    <s v="FUCHANCE ENTERPRIESE"/>
    <d v="2023-06-10T00:00:00"/>
    <s v="20230610-6001-1"/>
    <s v="OTD10KLBG-1"/>
    <x v="1"/>
    <x v="3649"/>
  </r>
  <r>
    <x v="115"/>
    <x v="115"/>
    <s v="CASCO(SUZHOU CHINA)"/>
    <d v="2023-06-11T00:00:00"/>
    <s v="20230611-6001-1"/>
    <s v="OP3216TF 외"/>
    <x v="1"/>
    <x v="4806"/>
  </r>
  <r>
    <x v="115"/>
    <x v="115"/>
    <s v="SUNNY OPTICS(ZHONGSHAN) CO., L"/>
    <d v="2023-06-11T00:00:00"/>
    <s v="20230611-6002-1"/>
    <s v="OR1414F"/>
    <x v="1"/>
    <x v="4807"/>
  </r>
  <r>
    <x v="115"/>
    <x v="115"/>
    <s v="RAYTRONJAPAN"/>
    <d v="2023-06-11T00:00:00"/>
    <s v="20230611-6003-1"/>
    <s v="OGT-502T 외"/>
    <x v="1"/>
    <x v="4808"/>
  </r>
  <r>
    <x v="115"/>
    <x v="115"/>
    <s v="Union Optical technology Co., Ltd"/>
    <d v="2023-06-11T00:00:00"/>
    <s v="20230611-6004-1"/>
    <s v="P6030B-919 외"/>
    <x v="1"/>
    <x v="4809"/>
  </r>
  <r>
    <x v="115"/>
    <x v="115"/>
    <s v="Union Optical technology Co., Ltd"/>
    <d v="2023-06-11T00:00:00"/>
    <s v="20230611-6005-1"/>
    <s v="P6034A-919"/>
    <x v="1"/>
    <x v="4810"/>
  </r>
  <r>
    <x v="115"/>
    <x v="115"/>
    <s v="(주)서브원"/>
    <d v="2023-06-15T00:00:00"/>
    <s v="20230615-6006-1"/>
    <s v="OL44GLF-4CH-RC 외"/>
    <x v="1"/>
    <x v="3600"/>
  </r>
  <r>
    <x v="115"/>
    <x v="115"/>
    <s v="PT. SUMITRONICS INDONESIA"/>
    <d v="2023-06-15T00:00:00"/>
    <s v="20230615-6007-1"/>
    <s v="OL66MLF"/>
    <x v="1"/>
    <x v="3618"/>
  </r>
  <r>
    <x v="115"/>
    <x v="115"/>
    <s v="AMS-TAOS INTERNATIONAL"/>
    <d v="2023-06-16T00:00:00"/>
    <s v="20230616-6001-1"/>
    <s v="TSL1401CL"/>
    <x v="1"/>
    <x v="4811"/>
  </r>
  <r>
    <x v="115"/>
    <x v="115"/>
    <s v="OMRON(SHANGHAI)CO.,LTD"/>
    <d v="2023-06-16T00:00:00"/>
    <s v="20230616-6002-1"/>
    <s v="OL87MLF"/>
    <x v="1"/>
    <x v="4812"/>
  </r>
  <r>
    <x v="115"/>
    <x v="115"/>
    <s v="CASCO(SUZHOU CHINA)"/>
    <d v="2023-06-17T00:00:00"/>
    <s v="20230617-6001-1"/>
    <s v="603850000302-V2 외"/>
    <x v="1"/>
    <x v="4813"/>
  </r>
  <r>
    <x v="115"/>
    <x v="115"/>
    <s v="E-PIN OPTICAL INDUSTRY CO.,LTD"/>
    <d v="2023-06-18T00:00:00"/>
    <s v="20230618-6001-1"/>
    <s v="OP30TS"/>
    <x v="1"/>
    <x v="3647"/>
  </r>
  <r>
    <x v="115"/>
    <x v="115"/>
    <s v="SUNNY OPTICS(ZHONGSHAN) CO., L"/>
    <d v="2023-06-18T00:00:00"/>
    <s v="20230618-6002-1"/>
    <s v="P6030A-919"/>
    <x v="1"/>
    <x v="4814"/>
  </r>
  <r>
    <x v="115"/>
    <x v="115"/>
    <s v="RAYTRONJAPAN"/>
    <d v="2023-06-19T00:00:00"/>
    <s v="20230619-6001-1"/>
    <s v="SU7500CSP 외"/>
    <x v="1"/>
    <x v="4815"/>
  </r>
  <r>
    <x v="115"/>
    <x v="115"/>
    <s v="Nanjing Evergreen trade co ltd"/>
    <d v="2023-06-21T00:00:00"/>
    <s v="20230621-6005-1"/>
    <s v="OHD4406NE-3 외"/>
    <x v="1"/>
    <x v="4816"/>
  </r>
  <r>
    <x v="115"/>
    <x v="115"/>
    <s v="OMRON(SHANGHAI)CO.,LTD"/>
    <d v="2023-06-22T00:00:00"/>
    <s v="20230622-6002-1"/>
    <s v="OL66MLF"/>
    <x v="1"/>
    <x v="4817"/>
  </r>
  <r>
    <x v="115"/>
    <x v="115"/>
    <s v="OMRON(SHANGHAI)CO.,LTD"/>
    <d v="2023-06-23T00:00:00"/>
    <s v="20230623-6020-1"/>
    <s v="ODL-0610WA"/>
    <x v="1"/>
    <x v="4818"/>
  </r>
  <r>
    <x v="115"/>
    <x v="115"/>
    <s v="AMS-TAOS INTERNATIONAL"/>
    <d v="2023-06-23T00:00:00"/>
    <s v="20230623-6021-1"/>
    <s v="TSL1401CL"/>
    <x v="1"/>
    <x v="4819"/>
  </r>
  <r>
    <x v="115"/>
    <x v="115"/>
    <s v="(주)오디쎄미"/>
    <d v="2023-06-23T00:00:00"/>
    <s v="20230623-6022-1"/>
    <s v="OD30M1 외"/>
    <x v="1"/>
    <x v="3644"/>
  </r>
  <r>
    <x v="115"/>
    <x v="115"/>
    <s v="CASCO(SUZHOU CHINA)"/>
    <d v="2023-06-23T00:00:00"/>
    <s v="20230623-6023-1"/>
    <s v="OP3216TF 외"/>
    <x v="1"/>
    <x v="4820"/>
  </r>
  <r>
    <x v="115"/>
    <x v="115"/>
    <s v="SUNNY OPTICS(ZHONGSHAN) CO., L"/>
    <d v="2023-06-25T00:00:00"/>
    <s v="20230625-6001-1"/>
    <s v="P6034A-919"/>
    <x v="1"/>
    <x v="4821"/>
  </r>
  <r>
    <x v="115"/>
    <x v="115"/>
    <s v="SUNNY OPTICS(ZHONGSHAN) CO., L"/>
    <d v="2023-06-25T00:00:00"/>
    <s v="20230625-6002-1"/>
    <s v="P6030B-919 외"/>
    <x v="1"/>
    <x v="4822"/>
  </r>
  <r>
    <x v="115"/>
    <x v="115"/>
    <s v="RAYTRONJAPAN"/>
    <d v="2023-06-25T00:00:00"/>
    <s v="20230625-6003-1"/>
    <s v="OL-04B 외"/>
    <x v="1"/>
    <x v="4823"/>
  </r>
  <r>
    <x v="115"/>
    <x v="115"/>
    <s v="SUNNY OPTICS(ZHONGSHAN) CO., L"/>
    <d v="2023-06-29T00:00:00"/>
    <s v="20230629-6001-1"/>
    <s v="P6036A-919"/>
    <x v="1"/>
    <x v="4824"/>
  </r>
  <r>
    <x v="115"/>
    <x v="115"/>
    <s v="(주)서브원"/>
    <d v="2023-06-30T00:00:00"/>
    <s v="20230630-6003-1"/>
    <s v="OL44GLF-1CH"/>
    <x v="1"/>
    <x v="3615"/>
  </r>
  <r>
    <x v="115"/>
    <x v="115"/>
    <s v="갤럭시아디바이스 구미2공장"/>
    <d v="2023-06-30T00:00:00"/>
    <s v="20230630-6012-1"/>
    <s v="TR_OTD10KLC_SF 외"/>
    <x v="1"/>
    <x v="3630"/>
  </r>
  <r>
    <x v="115"/>
    <x v="115"/>
    <s v="AMS-TAOS INTERNATIONAL"/>
    <d v="2023-06-30T00:00:00"/>
    <s v="20230630-6016-1"/>
    <s v="TSL1401CL"/>
    <x v="1"/>
    <x v="4825"/>
  </r>
  <r>
    <x v="115"/>
    <x v="115"/>
    <s v="CASCO(SUZHOU CHINA)"/>
    <d v="2023-06-30T00:00:00"/>
    <s v="20230630-6017-1"/>
    <s v="603850000302-V2 외"/>
    <x v="1"/>
    <x v="4826"/>
  </r>
  <r>
    <x v="115"/>
    <x v="115"/>
    <s v="Trivo(TaiCang)Technologies Co.,Ltd"/>
    <d v="2023-07-01T00:00:00"/>
    <s v="20230701-6001-1"/>
    <s v="OP3216TF-N"/>
    <x v="1"/>
    <x v="3626"/>
  </r>
  <r>
    <x v="115"/>
    <x v="115"/>
    <s v="RAYTRONJAPAN"/>
    <d v="2023-07-02T00:00:00"/>
    <s v="20230702-6001-1"/>
    <s v="OL-04G 외"/>
    <x v="1"/>
    <x v="4827"/>
  </r>
  <r>
    <x v="115"/>
    <x v="115"/>
    <s v="SUNNY OPTICS(ZHONGSHAN) CO., L"/>
    <d v="2023-07-02T00:00:00"/>
    <s v="20230702-6002-1"/>
    <s v="P6036A-919"/>
    <x v="1"/>
    <x v="4828"/>
  </r>
  <r>
    <x v="115"/>
    <x v="115"/>
    <s v="OMRON(SHANGHAI)CO.,LTD"/>
    <d v="2023-07-04T00:00:00"/>
    <s v="20230704-6002-1"/>
    <s v="OL87MLF 외"/>
    <x v="1"/>
    <x v="4829"/>
  </r>
  <r>
    <x v="115"/>
    <x v="115"/>
    <s v="샤프전자 한국지점"/>
    <d v="2023-07-04T00:00:00"/>
    <s v="20230704-6003-1"/>
    <s v="ORI1210AS"/>
    <x v="1"/>
    <x v="3652"/>
  </r>
  <r>
    <x v="115"/>
    <x v="115"/>
    <s v="달슨(Dahlson)"/>
    <d v="2023-07-04T00:00:00"/>
    <s v="20230704-6004-1"/>
    <s v="OHM0607TC-C1"/>
    <x v="1"/>
    <x v="3635"/>
  </r>
  <r>
    <x v="115"/>
    <x v="115"/>
    <s v="NATEC Corporation"/>
    <d v="2023-07-06T00:00:00"/>
    <s v="20230706-6001-1"/>
    <s v="OL94MLF 외"/>
    <x v="1"/>
    <x v="3632"/>
  </r>
  <r>
    <x v="115"/>
    <x v="115"/>
    <s v="CASCO(SUZHOU CHINA)"/>
    <d v="2023-07-06T00:00:00"/>
    <s v="20230706-6002-1"/>
    <s v="OP3216TF 외"/>
    <x v="1"/>
    <x v="4830"/>
  </r>
  <r>
    <x v="115"/>
    <x v="115"/>
    <s v="OMRON(SHANGHAI)CO.,LTD"/>
    <d v="2023-07-06T00:00:00"/>
    <s v="20230706-6003-1"/>
    <s v="OHD6801TC"/>
    <x v="1"/>
    <x v="4831"/>
  </r>
  <r>
    <x v="115"/>
    <x v="115"/>
    <s v="SUNNY OPTICS(ZHONGSHAN) CO., L"/>
    <d v="2023-07-07T00:00:00"/>
    <s v="20230707-6003-1"/>
    <s v="P6036A-919"/>
    <x v="1"/>
    <x v="4832"/>
  </r>
  <r>
    <x v="115"/>
    <x v="115"/>
    <s v="AMS-TAOS INTERNATIONAL"/>
    <d v="2023-07-07T00:00:00"/>
    <s v="20230707-6004-1"/>
    <s v="TSL1401CL"/>
    <x v="1"/>
    <x v="4833"/>
  </r>
  <r>
    <x v="115"/>
    <x v="115"/>
    <s v="OMRON(SHANGHAI)CO.,LTD"/>
    <d v="2023-07-09T00:00:00"/>
    <s v="20230709-6001-1"/>
    <s v="OL66MLF"/>
    <x v="1"/>
    <x v="4834"/>
  </r>
  <r>
    <x v="115"/>
    <x v="115"/>
    <s v="RAYTRONJAPAN"/>
    <d v="2023-07-09T00:00:00"/>
    <s v="20230709-6002-1"/>
    <s v="SU7500CSP 외"/>
    <x v="1"/>
    <x v="4835"/>
  </r>
  <r>
    <x v="115"/>
    <x v="115"/>
    <s v="PT. SUMITRONICS INDONESIA"/>
    <d v="2023-07-13T00:00:00"/>
    <s v="20230713-6001-1"/>
    <s v="OL66MLF"/>
    <x v="1"/>
    <x v="4836"/>
  </r>
  <r>
    <x v="115"/>
    <x v="115"/>
    <s v="CASCO(SUZHOU CHINA)"/>
    <d v="2023-07-13T00:00:00"/>
    <s v="20230713-6002-1"/>
    <s v="OP3216TF 외"/>
    <x v="1"/>
    <x v="4837"/>
  </r>
  <r>
    <x v="115"/>
    <x v="115"/>
    <s v="CASCO AUTOMOTIVE (TUNISIA)"/>
    <d v="2023-07-14T00:00:00"/>
    <s v="20230714-6001-1"/>
    <s v="603850000302-V2 외"/>
    <x v="1"/>
    <x v="3648"/>
  </r>
  <r>
    <x v="115"/>
    <x v="115"/>
    <s v="AMS-TAOS INTERNATIONAL"/>
    <d v="2023-07-14T00:00:00"/>
    <s v="20230714-6002-1"/>
    <s v="TSL1401CL"/>
    <x v="1"/>
    <x v="4838"/>
  </r>
  <r>
    <x v="115"/>
    <x v="115"/>
    <s v="(주)서브원"/>
    <d v="2023-07-15T00:00:00"/>
    <s v="20230715-6006-1"/>
    <s v="OL44GLF-4CH-LC"/>
    <x v="1"/>
    <x v="3617"/>
  </r>
  <r>
    <x v="115"/>
    <x v="115"/>
    <s v="OMRON(SHANGHAI)CO.,LTD"/>
    <d v="2023-07-16T00:00:00"/>
    <s v="20230716-6001-1"/>
    <s v="OL66MLF"/>
    <x v="1"/>
    <x v="4839"/>
  </r>
  <r>
    <x v="115"/>
    <x v="115"/>
    <s v="SUNNY OPTICS(ZHONGSHAN) CO., L"/>
    <d v="2023-07-16T00:00:00"/>
    <s v="20230716-6002-1"/>
    <s v="P6036A-919"/>
    <x v="1"/>
    <x v="4840"/>
  </r>
  <r>
    <x v="115"/>
    <x v="115"/>
    <s v="RAYTRONJAPAN"/>
    <d v="2023-07-16T00:00:00"/>
    <s v="20230716-6003-1"/>
    <s v="OGT-501T 외"/>
    <x v="1"/>
    <x v="4841"/>
  </r>
  <r>
    <x v="115"/>
    <x v="115"/>
    <s v="RAYVAL"/>
    <d v="2023-07-18T00:00:00"/>
    <s v="20230718-6002-1"/>
    <s v="OP3216TF"/>
    <x v="1"/>
    <x v="3660"/>
  </r>
  <r>
    <x v="115"/>
    <x v="115"/>
    <s v="CASCO(SUZHOU CHINA)"/>
    <d v="2023-07-19T00:00:00"/>
    <s v="20230719-6006-1"/>
    <s v="603850000302-V2 외"/>
    <x v="1"/>
    <x v="4842"/>
  </r>
  <r>
    <x v="115"/>
    <x v="115"/>
    <s v="SUNNY OPTICS(ZHONGSHAN) CO., L"/>
    <d v="2023-07-20T00:00:00"/>
    <s v="20230720-6005-1"/>
    <s v="P6030A-919"/>
    <x v="1"/>
    <x v="4843"/>
  </r>
  <r>
    <x v="115"/>
    <x v="115"/>
    <s v="AMS-TAOS INTERNATIONAL"/>
    <d v="2023-07-21T00:00:00"/>
    <s v="20230721-6001-1"/>
    <s v="TSL1401CL"/>
    <x v="1"/>
    <x v="4844"/>
  </r>
  <r>
    <x v="115"/>
    <x v="115"/>
    <s v="OMRON(SHANGHAI)CO.,LTD"/>
    <d v="2023-07-22T00:00:00"/>
    <s v="20230722-6001-1"/>
    <s v="OL85NLD-O"/>
    <x v="1"/>
    <x v="4845"/>
  </r>
  <r>
    <x v="115"/>
    <x v="115"/>
    <s v="RAYTRONJAPAN"/>
    <d v="2023-07-23T00:00:00"/>
    <s v="20230723-6001-1"/>
    <s v="SU7500CSP"/>
    <x v="1"/>
    <x v="4846"/>
  </r>
  <r>
    <x v="115"/>
    <x v="115"/>
    <s v="SUNNY OPTICS(ZHONGSHAN) CO., L"/>
    <d v="2023-07-23T00:00:00"/>
    <s v="20230723-6002-1"/>
    <s v="P6036A-919"/>
    <x v="1"/>
    <x v="4847"/>
  </r>
  <r>
    <x v="115"/>
    <x v="115"/>
    <s v="PT. SUMITRONICS INDONESIA"/>
    <d v="2023-07-23T00:00:00"/>
    <s v="20230723-6003-1"/>
    <s v="OL66MLF"/>
    <x v="1"/>
    <x v="4848"/>
  </r>
  <r>
    <x v="115"/>
    <x v="115"/>
    <s v="SUNNY OPTICS(ZHONGSHAN) CO., L"/>
    <d v="2023-07-26T00:00:00"/>
    <s v="20230726-6003-1"/>
    <s v="P6036A-919"/>
    <x v="1"/>
    <x v="4849"/>
  </r>
  <r>
    <x v="115"/>
    <x v="115"/>
    <s v="(주)오디쎄미"/>
    <d v="2023-07-27T00:00:00"/>
    <s v="20230727-6004-1"/>
    <s v="OHT0506P 외"/>
    <x v="1"/>
    <x v="3662"/>
  </r>
  <r>
    <x v="115"/>
    <x v="115"/>
    <s v="CASCO(SUZHOU CHINA)"/>
    <d v="2023-07-27T00:00:00"/>
    <s v="20230727-6005-1"/>
    <s v="OP3216TF 외"/>
    <x v="1"/>
    <x v="4850"/>
  </r>
  <r>
    <x v="115"/>
    <x v="115"/>
    <s v="OMRON(SHANGHAI)CO.,LTD"/>
    <d v="2023-07-28T00:00:00"/>
    <s v="20230728-6001-1"/>
    <s v="OL66MLF"/>
    <x v="1"/>
    <x v="4851"/>
  </r>
  <r>
    <x v="115"/>
    <x v="115"/>
    <s v="OMRON(SHANGHAI)CO.,LTD"/>
    <d v="2023-07-28T00:00:00"/>
    <s v="20230728-6002-1"/>
    <s v="ODL-0610WA"/>
    <x v="1"/>
    <x v="4852"/>
  </r>
  <r>
    <x v="115"/>
    <x v="115"/>
    <s v="OMRON(SHANGHAI)CO.,LTD"/>
    <d v="2023-07-28T00:00:00"/>
    <s v="20230728-6003-1"/>
    <s v="OL87MLF 외"/>
    <x v="1"/>
    <x v="4853"/>
  </r>
  <r>
    <x v="115"/>
    <x v="115"/>
    <s v="SUNNY OPTICS(ZHONGSHAN) CO., L"/>
    <d v="2023-07-29T00:00:00"/>
    <s v="20230729-6002-1"/>
    <s v="P6036A-919"/>
    <x v="1"/>
    <x v="4854"/>
  </r>
  <r>
    <x v="115"/>
    <x v="115"/>
    <s v="AMS-TAOS INTERNATIONAL"/>
    <d v="2023-07-29T00:00:00"/>
    <s v="20230729-6003-1"/>
    <s v="TSL1401CL"/>
    <x v="1"/>
    <x v="4855"/>
  </r>
  <r>
    <x v="115"/>
    <x v="115"/>
    <s v="RAYTRONJAPAN"/>
    <d v="2023-07-29T00:00:00"/>
    <s v="20230729-6004-1"/>
    <s v="OGT-401TL 외"/>
    <x v="1"/>
    <x v="4856"/>
  </r>
  <r>
    <x v="115"/>
    <x v="115"/>
    <s v="(주)서브원"/>
    <d v="2023-07-31T00:00:00"/>
    <s v="20230731-6013-1"/>
    <s v="OL44GLF-1CH 외"/>
    <x v="1"/>
    <x v="3627"/>
  </r>
  <r>
    <x v="115"/>
    <x v="115"/>
    <s v="E-PIN OPTICAL INDUSTRY CO.,LTD"/>
    <d v="2023-08-01T00:00:00"/>
    <s v="20230801-6001-1"/>
    <s v="OP30TS"/>
    <x v="1"/>
    <x v="3658"/>
  </r>
  <r>
    <x v="115"/>
    <x v="115"/>
    <s v="NATEC Corporation"/>
    <d v="2023-08-05T00:00:00"/>
    <s v="20230805-6001-1"/>
    <s v="OTD10MLFG"/>
    <x v="1"/>
    <x v="4857"/>
  </r>
  <r>
    <x v="115"/>
    <x v="115"/>
    <s v="OMRON(SHANGHAI)CO.,LTD"/>
    <d v="2023-08-06T00:00:00"/>
    <s v="20230806-6001-1"/>
    <s v="OL87MLF"/>
    <x v="1"/>
    <x v="4858"/>
  </r>
  <r>
    <x v="115"/>
    <x v="115"/>
    <s v="RAYTRONJAPAN"/>
    <d v="2023-08-06T00:00:00"/>
    <s v="20230806-6002-1"/>
    <s v="SU7500CSP 외"/>
    <x v="1"/>
    <x v="4859"/>
  </r>
  <r>
    <x v="115"/>
    <x v="115"/>
    <s v="CASCO AUTOMOTIVE (TUNISIA)"/>
    <d v="2023-08-08T00:00:00"/>
    <s v="20230808-6001-1"/>
    <s v="OP3216TF 외"/>
    <x v="1"/>
    <x v="3665"/>
  </r>
  <r>
    <x v="115"/>
    <x v="115"/>
    <s v="RAYTRONJAPAN"/>
    <d v="2023-08-09T00:00:00"/>
    <s v="20230809-6002-1"/>
    <s v="OGT-401TL"/>
    <x v="1"/>
    <x v="4860"/>
  </r>
  <r>
    <x v="115"/>
    <x v="115"/>
    <s v="CASCO(SUZHOU CHINA)"/>
    <d v="2023-08-09T00:00:00"/>
    <s v="20230809-6003-1"/>
    <s v="OP3216TF"/>
    <x v="1"/>
    <x v="4861"/>
  </r>
  <r>
    <x v="115"/>
    <x v="115"/>
    <s v="PT. SUMITRONICS INDONESIA"/>
    <d v="2023-08-09T00:00:00"/>
    <s v="20230809-6004-1"/>
    <s v="OL66MLF"/>
    <x v="1"/>
    <x v="4862"/>
  </r>
  <r>
    <x v="115"/>
    <x v="115"/>
    <s v="Nanjing Evergreen trade co ltd"/>
    <d v="2023-08-10T00:00:00"/>
    <s v="20230810-6006-1"/>
    <s v="OHD4406NE-3 외"/>
    <x v="1"/>
    <x v="4863"/>
  </r>
  <r>
    <x v="115"/>
    <x v="115"/>
    <s v="AMS-TAOS INTERNATIONAL"/>
    <d v="2023-08-11T00:00:00"/>
    <s v="20230811-6001-1"/>
    <s v="TSL1401CL"/>
    <x v="1"/>
    <x v="4864"/>
  </r>
  <r>
    <x v="115"/>
    <x v="115"/>
    <s v="Elbit Systems-EW an SIGINT Elisra Ltd."/>
    <d v="2023-08-12T00:00:00"/>
    <s v="20230812-6001-1"/>
    <s v="BAND3"/>
    <x v="1"/>
    <x v="3673"/>
  </r>
  <r>
    <x v="115"/>
    <x v="115"/>
    <s v="SUNNY OPTICS(ZHONGSHAN) CO., L"/>
    <d v="2023-08-13T00:00:00"/>
    <s v="20230813-6002-1"/>
    <s v="P6034A-919"/>
    <x v="1"/>
    <x v="4865"/>
  </r>
  <r>
    <x v="115"/>
    <x v="115"/>
    <s v="SUNNY OPTICS(ZHONGSHAN) CO., L"/>
    <d v="2023-08-13T00:00:00"/>
    <s v="20230813-6003-1"/>
    <s v="P6036A-919"/>
    <x v="1"/>
    <x v="4866"/>
  </r>
  <r>
    <x v="115"/>
    <x v="115"/>
    <s v="RAYTRONJAPAN"/>
    <d v="2023-08-13T00:00:00"/>
    <s v="20230813-6004-1"/>
    <s v="CPD3512SU 외"/>
    <x v="1"/>
    <x v="4867"/>
  </r>
  <r>
    <x v="115"/>
    <x v="115"/>
    <s v="CASCO(SUZHOU CHINA)"/>
    <d v="2023-08-14T00:00:00"/>
    <s v="20230814-6001-1"/>
    <s v="OP3216TF"/>
    <x v="1"/>
    <x v="4868"/>
  </r>
  <r>
    <x v="115"/>
    <x v="115"/>
    <s v="(주)서브원"/>
    <d v="2023-08-15T00:00:00"/>
    <s v="20230815-6003-1"/>
    <s v="OL44GLF-1CH"/>
    <x v="1"/>
    <x v="3631"/>
  </r>
  <r>
    <x v="115"/>
    <x v="115"/>
    <s v="CASCO(SUZHOU CHINA)"/>
    <d v="2023-08-17T00:00:00"/>
    <s v="20230817-6003-1"/>
    <s v="OP3216TF"/>
    <x v="1"/>
    <x v="4869"/>
  </r>
  <r>
    <x v="115"/>
    <x v="115"/>
    <s v="AMS-TAOS INTERNATIONAL"/>
    <d v="2023-08-18T00:00:00"/>
    <s v="20230818-6001-1"/>
    <s v="TSL1401CL"/>
    <x v="1"/>
    <x v="4870"/>
  </r>
  <r>
    <x v="115"/>
    <x v="115"/>
    <s v="RAYTRONJAPAN"/>
    <d v="2023-08-20T00:00:00"/>
    <s v="20230820-6002-1"/>
    <s v="SU7500CSP 외"/>
    <x v="1"/>
    <x v="4871"/>
  </r>
  <r>
    <x v="115"/>
    <x v="115"/>
    <s v="PT. SUMITRONICS INDONESIA"/>
    <d v="2023-08-20T00:00:00"/>
    <s v="20230820-6003-1"/>
    <s v="OL66MLF"/>
    <x v="1"/>
    <x v="4872"/>
  </r>
  <r>
    <x v="115"/>
    <x v="115"/>
    <s v="SUNNY OPTICS(ZHONGSHAN) CO., L"/>
    <d v="2023-08-20T00:00:00"/>
    <s v="20230820-6004-1"/>
    <s v="P6030A-919"/>
    <x v="1"/>
    <x v="4873"/>
  </r>
  <r>
    <x v="115"/>
    <x v="115"/>
    <s v="SUNNY OPTICS(ZHONGSHAN) CO., L"/>
    <d v="2023-08-22T00:00:00"/>
    <s v="20230822-6002-1"/>
    <s v="P6036A-919"/>
    <x v="1"/>
    <x v="4874"/>
  </r>
  <r>
    <x v="115"/>
    <x v="115"/>
    <s v="OMRON(SHANGHAI)CO.,LTD"/>
    <d v="2023-08-24T00:00:00"/>
    <s v="20230824-6003-1"/>
    <s v="OL66MLF"/>
    <x v="1"/>
    <x v="4875"/>
  </r>
  <r>
    <x v="115"/>
    <x v="115"/>
    <s v="CASCO(SUZHOU CHINA)"/>
    <d v="2023-08-24T00:00:00"/>
    <s v="20230824-6004-1"/>
    <s v="OP3216TF"/>
    <x v="1"/>
    <x v="4876"/>
  </r>
  <r>
    <x v="115"/>
    <x v="115"/>
    <s v="(주)오디쎄미"/>
    <d v="2023-08-25T00:00:00"/>
    <s v="20230825-6009-1"/>
    <s v="OHT0506P 외"/>
    <x v="1"/>
    <x v="3675"/>
  </r>
  <r>
    <x v="115"/>
    <x v="115"/>
    <s v="AMS-TAOS INTERNATIONAL"/>
    <d v="2023-08-25T00:00:00"/>
    <s v="20230825-6011-1"/>
    <s v="TSL1401CL"/>
    <x v="1"/>
    <x v="4877"/>
  </r>
  <r>
    <x v="115"/>
    <x v="115"/>
    <s v="ASIANTECH OPTIC CORP"/>
    <d v="2023-08-26T00:00:00"/>
    <s v="20230826-6004-1"/>
    <s v="OGR-3020T 외"/>
    <x v="1"/>
    <x v="3671"/>
  </r>
  <r>
    <x v="115"/>
    <x v="115"/>
    <s v="OMRON(SHANGHAI)CO.,LTD"/>
    <d v="2023-08-26T00:00:00"/>
    <s v="20230826-6005-1"/>
    <s v="OHD6801TC"/>
    <x v="1"/>
    <x v="4878"/>
  </r>
  <r>
    <x v="115"/>
    <x v="115"/>
    <s v="Nanjing Evergreen trade co ltd"/>
    <d v="2023-08-27T00:00:00"/>
    <s v="20230827-6001-1"/>
    <s v="OHD4806NE"/>
    <x v="1"/>
    <x v="4879"/>
  </r>
  <r>
    <x v="115"/>
    <x v="115"/>
    <s v="PT. SUMITRONICS INDONESIA"/>
    <d v="2023-08-27T00:00:00"/>
    <s v="20230827-6002-1"/>
    <s v="OL66MLF"/>
    <x v="1"/>
    <x v="4877"/>
  </r>
  <r>
    <x v="115"/>
    <x v="115"/>
    <s v="RAYTRONJAPAN"/>
    <d v="2023-08-27T00:00:00"/>
    <s v="20230827-6003-1"/>
    <s v="SRX100K 외"/>
    <x v="1"/>
    <x v="4880"/>
  </r>
  <r>
    <x v="115"/>
    <x v="115"/>
    <s v="SUNNY OPTICS(ZHONGSHAN) CO., L"/>
    <d v="2023-08-29T00:00:00"/>
    <s v="20230829-6002-1"/>
    <s v="P6036A-919"/>
    <x v="1"/>
    <x v="4881"/>
  </r>
  <r>
    <x v="115"/>
    <x v="115"/>
    <s v="OMRON(SHANGHAI)CO.,LTD"/>
    <d v="2023-08-30T00:00:00"/>
    <s v="20230830-6003-1"/>
    <s v="OL66MLF"/>
    <x v="1"/>
    <x v="4882"/>
  </r>
  <r>
    <x v="115"/>
    <x v="115"/>
    <s v="CASCO(SUZHOU CHINA)"/>
    <d v="2023-08-31T00:00:00"/>
    <s v="20230831-6007-1"/>
    <s v="OP3216TF"/>
    <x v="1"/>
    <x v="4883"/>
  </r>
  <r>
    <x v="115"/>
    <x v="115"/>
    <s v="갤럭시아디바이스 구미2공장"/>
    <d v="2023-08-31T00:00:00"/>
    <s v="20230831-6011-1"/>
    <s v="TR_OTD10KLC_SF 외"/>
    <x v="1"/>
    <x v="3663"/>
  </r>
  <r>
    <x v="115"/>
    <x v="115"/>
    <s v="OMRON(SHANGHAI)CO.,LTD"/>
    <d v="2023-08-31T00:00:00"/>
    <s v="20230831-6018-1"/>
    <s v="OL85NLD-O"/>
    <x v="1"/>
    <x v="4884"/>
  </r>
  <r>
    <x v="115"/>
    <x v="115"/>
    <s v="(주)서브원"/>
    <d v="2023-08-31T00:00:00"/>
    <s v="20230831-6023-1"/>
    <s v="OL44GLF-1CH 외"/>
    <x v="1"/>
    <x v="3637"/>
  </r>
  <r>
    <x v="115"/>
    <x v="115"/>
    <s v="AMS-TAOS INTERNATIONAL"/>
    <d v="2023-09-01T00:00:00"/>
    <s v="20230901-6001-1"/>
    <s v="TSL1401CL"/>
    <x v="1"/>
    <x v="4885"/>
  </r>
  <r>
    <x v="115"/>
    <x v="115"/>
    <s v="SUNNY OPTICS(ZHONGSHAN) CO., L"/>
    <d v="2023-09-01T00:00:00"/>
    <s v="20230901-6002-1"/>
    <s v="P6030B-919"/>
    <x v="1"/>
    <x v="4886"/>
  </r>
  <r>
    <x v="115"/>
    <x v="115"/>
    <s v="RAYTRONJAPAN"/>
    <d v="2023-09-03T00:00:00"/>
    <s v="20230903-6001-1"/>
    <s v="SU7500CSP 외"/>
    <x v="1"/>
    <x v="4887"/>
  </r>
  <r>
    <x v="115"/>
    <x v="115"/>
    <s v="샤프전자 한국지점"/>
    <d v="2023-09-04T00:00:00"/>
    <s v="20230904-6001-1"/>
    <s v="ORI1210AS"/>
    <x v="1"/>
    <x v="3674"/>
  </r>
  <r>
    <x v="115"/>
    <x v="115"/>
    <s v="달슨(Dahlson)"/>
    <d v="2023-09-05T00:00:00"/>
    <s v="20230905-6001-1"/>
    <s v="OL85KFF-HL2"/>
    <x v="1"/>
    <x v="3667"/>
  </r>
  <r>
    <x v="115"/>
    <x v="115"/>
    <s v="CASCO(SUZHOU CHINA)"/>
    <d v="2023-09-07T00:00:00"/>
    <s v="20230907-6001-1"/>
    <s v="OP3216TF"/>
    <x v="1"/>
    <x v="4888"/>
  </r>
  <r>
    <x v="115"/>
    <x v="115"/>
    <s v="SUNNY OPTICS(ZHONGSHAN) CO., L"/>
    <d v="2023-09-08T00:00:00"/>
    <s v="20230908-6002-1"/>
    <s v="P6030A-919 외"/>
    <x v="1"/>
    <x v="4889"/>
  </r>
  <r>
    <x v="115"/>
    <x v="115"/>
    <s v="YOUNG OPTICS"/>
    <d v="2023-09-10T00:00:00"/>
    <s v="20230910-6001-1"/>
    <s v="P6034A-919"/>
    <x v="1"/>
    <x v="4890"/>
  </r>
  <r>
    <x v="115"/>
    <x v="115"/>
    <s v="RAYTRONJAPAN"/>
    <d v="2023-09-10T00:00:00"/>
    <s v="20230910-6002-1"/>
    <s v="OTD10KLCG2 외"/>
    <x v="1"/>
    <x v="4891"/>
  </r>
  <r>
    <x v="115"/>
    <x v="115"/>
    <s v="Nanjing Evergreen trade co ltd"/>
    <d v="2023-09-11T00:00:00"/>
    <s v="20230911-6001-1"/>
    <s v="OHD4806NE"/>
    <x v="1"/>
    <x v="4892"/>
  </r>
  <r>
    <x v="115"/>
    <x v="115"/>
    <s v="CASCO(SUZHOU CHINA)"/>
    <d v="2023-09-11T00:00:00"/>
    <s v="20230911-6002-1"/>
    <s v="OP3216TF"/>
    <x v="1"/>
    <x v="4893"/>
  </r>
  <r>
    <x v="115"/>
    <x v="115"/>
    <s v="SUNNY OPTICS(ZHONGSHAN) CO., L"/>
    <d v="2023-09-12T00:00:00"/>
    <s v="20230912-6002-1"/>
    <s v="P6034A-919"/>
    <x v="1"/>
    <x v="4894"/>
  </r>
  <r>
    <x v="115"/>
    <x v="115"/>
    <s v="SUNNY OPTICS(ZHONGSHAN) CO., L"/>
    <d v="2023-09-12T00:00:00"/>
    <s v="20230912-6003-1"/>
    <s v="P6030B-919 외"/>
    <x v="1"/>
    <x v="4895"/>
  </r>
  <r>
    <x v="115"/>
    <x v="115"/>
    <s v="CASCO AUTOMOTIVE (TUNISIA)"/>
    <d v="2023-09-12T00:00:00"/>
    <s v="20230912-6004-1"/>
    <s v="OP3216TF 외"/>
    <x v="1"/>
    <x v="3687"/>
  </r>
  <r>
    <x v="115"/>
    <x v="115"/>
    <s v="NATEC Corporation"/>
    <d v="2023-09-13T00:00:00"/>
    <s v="20230913-6004-1"/>
    <s v="OTD10MLFG 외"/>
    <x v="1"/>
    <x v="4896"/>
  </r>
  <r>
    <x v="115"/>
    <x v="115"/>
    <s v="CASCO(SUZHOU CHINA)"/>
    <d v="2023-09-13T00:00:00"/>
    <s v="20230913-6005-1"/>
    <s v="OP3216TF"/>
    <x v="1"/>
    <x v="4897"/>
  </r>
  <r>
    <x v="115"/>
    <x v="115"/>
    <s v="(주)서브원"/>
    <d v="2023-09-15T00:00:00"/>
    <s v="20230915-6007-1"/>
    <s v="OL44GLF-1CH 외"/>
    <x v="1"/>
    <x v="3655"/>
  </r>
  <r>
    <x v="115"/>
    <x v="115"/>
    <s v="RAYTRONJAPAN"/>
    <d v="2023-09-17T00:00:00"/>
    <s v="20230917-6001-1"/>
    <s v="SU7500CSP"/>
    <x v="1"/>
    <x v="4898"/>
  </r>
  <r>
    <x v="115"/>
    <x v="115"/>
    <s v="SUNNY OPTICS(ZHONGSHAN) CO., L"/>
    <d v="2023-09-19T00:00:00"/>
    <s v="20230919-6002-1"/>
    <s v="P6030B-919"/>
    <x v="1"/>
    <x v="4899"/>
  </r>
  <r>
    <x v="115"/>
    <x v="115"/>
    <s v="CASCO(SUZHOU CHINA)"/>
    <d v="2023-09-19T00:00:00"/>
    <s v="20230919-6003-1"/>
    <s v="OP3216TF"/>
    <x v="1"/>
    <x v="4900"/>
  </r>
  <r>
    <x v="115"/>
    <x v="115"/>
    <s v="OMRON(SHANGHAI)CO.,LTD"/>
    <d v="2023-09-21T00:00:00"/>
    <s v="20230921-6003-1"/>
    <s v="OL85NLD-O"/>
    <x v="1"/>
    <x v="4901"/>
  </r>
  <r>
    <x v="115"/>
    <x v="115"/>
    <s v="(주)오디쎄미"/>
    <d v="2023-09-22T00:00:00"/>
    <s v="20230922-6003-1"/>
    <s v="OL660880940M3-4 외"/>
    <x v="1"/>
    <x v="3684"/>
  </r>
  <r>
    <x v="115"/>
    <x v="115"/>
    <s v="OMRON(SHANGHAI)CO.,LTD"/>
    <d v="2023-09-23T00:00:00"/>
    <s v="20230923-6001-1"/>
    <s v="OL66MLF"/>
    <x v="1"/>
    <x v="4902"/>
  </r>
  <r>
    <x v="115"/>
    <x v="115"/>
    <s v="SUNNY OPTICS(ZHONGSHAN) CO., L"/>
    <d v="2023-09-24T00:00:00"/>
    <s v="20230924-6001-1"/>
    <s v="P6034A-919"/>
    <x v="1"/>
    <x v="4903"/>
  </r>
  <r>
    <x v="115"/>
    <x v="115"/>
    <s v="SUNNY OPTICS(ZHONGSHAN) CO., L"/>
    <d v="2023-09-24T00:00:00"/>
    <s v="20230924-6002-1"/>
    <s v="P6036A-919"/>
    <x v="1"/>
    <x v="4904"/>
  </r>
  <r>
    <x v="115"/>
    <x v="115"/>
    <s v="RAYTRONJAPAN"/>
    <d v="2023-09-24T00:00:00"/>
    <s v="20230924-6003-1"/>
    <s v="OL-04G 외"/>
    <x v="1"/>
    <x v="4905"/>
  </r>
  <r>
    <x v="115"/>
    <x v="115"/>
    <s v="Nanjing Evergreen trade co ltd"/>
    <d v="2023-09-25T00:00:00"/>
    <s v="20230925-6017-1"/>
    <s v="OHD4806NE"/>
    <x v="1"/>
    <x v="4906"/>
  </r>
  <r>
    <x v="115"/>
    <x v="115"/>
    <s v="CASCO(SUZHOU CHINA)"/>
    <d v="2023-09-26T00:00:00"/>
    <s v="20230926-6002-1"/>
    <s v="OP3216TF"/>
    <x v="1"/>
    <x v="4907"/>
  </r>
  <r>
    <x v="115"/>
    <x v="115"/>
    <s v="YES SEMICONDUCTOR(DALIAN)"/>
    <d v="2023-09-26T00:00:00"/>
    <s v="20230926-6003-1"/>
    <s v="ODN1005-02(M) 외"/>
    <x v="1"/>
    <x v="4908"/>
  </r>
  <r>
    <x v="115"/>
    <x v="115"/>
    <s v="RAYTRONJAPAN"/>
    <d v="2023-09-27T00:00:00"/>
    <s v="20230927-6001-1"/>
    <s v="SU7500CSP"/>
    <x v="1"/>
    <x v="4909"/>
  </r>
  <r>
    <x v="115"/>
    <x v="115"/>
    <s v="DIEHL BGT"/>
    <d v="2023-09-27T00:00:00"/>
    <s v="20230927-6002-1"/>
    <s v="OPI14KFFG-RA"/>
    <x v="1"/>
    <x v="3666"/>
  </r>
  <r>
    <x v="115"/>
    <x v="115"/>
    <s v="(주)서브원"/>
    <d v="2023-09-30T00:00:00"/>
    <s v="20230930-6012-1"/>
    <s v="OL44GLF-4CH-RC"/>
    <x v="1"/>
    <x v="3656"/>
  </r>
  <r>
    <x v="115"/>
    <x v="115"/>
    <s v="CASCO(SUZHOU CHINA)"/>
    <d v="2023-10-04T00:00:00"/>
    <s v="20231004-6001-1"/>
    <s v="OP3216TF"/>
    <x v="1"/>
    <x v="4910"/>
  </r>
  <r>
    <x v="115"/>
    <x v="115"/>
    <s v="샤프전자 한국지점"/>
    <d v="2023-10-04T00:00:00"/>
    <s v="20231004-6002-1"/>
    <s v="ORI1210AS"/>
    <x v="1"/>
    <x v="3692"/>
  </r>
  <r>
    <x v="115"/>
    <x v="115"/>
    <s v="NATEC Corporation"/>
    <d v="2023-10-06T00:00:00"/>
    <s v="20231006-6001-1"/>
    <s v="ODL-0630WE"/>
    <x v="1"/>
    <x v="4911"/>
  </r>
  <r>
    <x v="115"/>
    <x v="115"/>
    <s v="OMRON(SHANGHAI)CO.,LTD"/>
    <d v="2023-10-06T00:00:00"/>
    <s v="20231006-6002-1"/>
    <s v="OL85NLD-O"/>
    <x v="1"/>
    <x v="4912"/>
  </r>
  <r>
    <x v="115"/>
    <x v="115"/>
    <s v="RAYTRONJAPAN"/>
    <d v="2023-10-07T00:00:00"/>
    <s v="20231007-6001-1"/>
    <s v="CPD3512SU 외"/>
    <x v="1"/>
    <x v="4913"/>
  </r>
  <r>
    <x v="115"/>
    <x v="115"/>
    <s v="CASCO(SUZHOU CHINA)"/>
    <d v="2023-10-11T00:00:00"/>
    <s v="20231011-6005-1"/>
    <s v="OP3216TF"/>
    <x v="1"/>
    <x v="4914"/>
  </r>
  <r>
    <x v="115"/>
    <x v="115"/>
    <s v="SUNNY OPTICS(ZHONGSHAN) CO., L"/>
    <d v="2023-10-13T00:00:00"/>
    <s v="20231013-6001-1"/>
    <s v="P6030A-919"/>
    <x v="1"/>
    <x v="4915"/>
  </r>
  <r>
    <x v="115"/>
    <x v="115"/>
    <s v="NATEC Corporation"/>
    <d v="2023-10-13T00:00:00"/>
    <s v="20231013-6002-1"/>
    <s v="OL85NLD-O"/>
    <x v="1"/>
    <x v="4916"/>
  </r>
  <r>
    <x v="115"/>
    <x v="115"/>
    <s v="FUCHANCE ENTERPRIESE"/>
    <d v="2023-10-13T00:00:00"/>
    <s v="20231013-6003-1"/>
    <s v="OTD10KLBG-1"/>
    <x v="1"/>
    <x v="4917"/>
  </r>
  <r>
    <x v="115"/>
    <x v="115"/>
    <s v="OMRON(SHANGHAI)CO.,LTD"/>
    <d v="2023-10-14T00:00:00"/>
    <s v="20231014-6001-1"/>
    <s v="OL66MLF"/>
    <x v="1"/>
    <x v="4918"/>
  </r>
  <r>
    <x v="115"/>
    <x v="115"/>
    <s v="CASCO AUTOMOTIVE (TUNISIA)"/>
    <d v="2023-10-14T00:00:00"/>
    <s v="20231014-6002-1"/>
    <s v="603850000302-V2 외"/>
    <x v="1"/>
    <x v="4919"/>
  </r>
  <r>
    <x v="115"/>
    <x v="115"/>
    <s v="NATEC Corporation"/>
    <d v="2023-10-15T00:00:00"/>
    <s v="20231015-6003-1"/>
    <s v="OTD10MLFG"/>
    <x v="1"/>
    <x v="4920"/>
  </r>
  <r>
    <x v="115"/>
    <x v="115"/>
    <s v="RAYTRONJAPAN"/>
    <d v="2023-10-15T00:00:00"/>
    <s v="20231015-6004-1"/>
    <s v="SU7500CSP"/>
    <x v="1"/>
    <x v="4921"/>
  </r>
  <r>
    <x v="115"/>
    <x v="115"/>
    <s v="(주)서브원"/>
    <d v="2023-10-15T00:00:00"/>
    <s v="20231015-6005-1"/>
    <s v="OL44GLF-4CH-RC 외"/>
    <x v="1"/>
    <x v="3664"/>
  </r>
  <r>
    <x v="115"/>
    <x v="115"/>
    <s v="Nanjing Evergreen trade co ltd"/>
    <d v="2023-10-16T00:00:00"/>
    <s v="20231016-6002-1"/>
    <s v="OHD4806NE"/>
    <x v="1"/>
    <x v="4922"/>
  </r>
  <r>
    <x v="115"/>
    <x v="115"/>
    <s v="YES SEMICONDUCTOR(DALIAN)"/>
    <d v="2023-10-16T00:00:00"/>
    <s v="20231016-6003-1"/>
    <s v="PN-5P-2"/>
    <x v="1"/>
    <x v="4923"/>
  </r>
  <r>
    <x v="115"/>
    <x v="115"/>
    <s v="CASCO(SUZHOU CHINA)"/>
    <d v="2023-10-17T00:00:00"/>
    <s v="20231017-6003-1"/>
    <s v="OP3216TF"/>
    <x v="1"/>
    <x v="4924"/>
  </r>
  <r>
    <x v="115"/>
    <x v="115"/>
    <s v="(주)오디쎄미"/>
    <d v="2023-10-20T00:00:00"/>
    <s v="20231020-6002-1"/>
    <s v="COB-012 외"/>
    <x v="1"/>
    <x v="4925"/>
  </r>
  <r>
    <x v="115"/>
    <x v="115"/>
    <s v="SUNNY OPTICS(ZHONGSHAN) CO., L"/>
    <d v="2023-10-20T00:00:00"/>
    <s v="20231020-6003-1"/>
    <s v="P6034A-919"/>
    <x v="1"/>
    <x v="4926"/>
  </r>
  <r>
    <x v="115"/>
    <x v="115"/>
    <s v="SUNNY OPTICS(ZHONGSHAN) CO., L"/>
    <d v="2023-10-20T00:00:00"/>
    <s v="20231020-6004-1"/>
    <s v="P6036A-919"/>
    <x v="1"/>
    <x v="4927"/>
  </r>
  <r>
    <x v="115"/>
    <x v="115"/>
    <s v="RAYTRONJAPAN"/>
    <d v="2023-10-22T00:00:00"/>
    <s v="20231022-6001-1"/>
    <s v="SU7500CSP"/>
    <x v="1"/>
    <x v="4928"/>
  </r>
  <r>
    <x v="115"/>
    <x v="115"/>
    <s v="CASCO(SUZHOU CHINA)"/>
    <d v="2023-10-25T00:00:00"/>
    <s v="20231025-6015-1"/>
    <s v="OP3216TF"/>
    <x v="1"/>
    <x v="4929"/>
  </r>
  <r>
    <x v="115"/>
    <x v="115"/>
    <s v="RAYTRONJAPAN"/>
    <d v="2023-10-29T00:00:00"/>
    <s v="20231029-6001-1"/>
    <s v="SU7500CSP 외"/>
    <x v="1"/>
    <x v="4930"/>
  </r>
  <r>
    <x v="115"/>
    <x v="115"/>
    <s v="CASCO AUTOMOTIVE (TUNISIA)"/>
    <d v="2023-10-29T00:00:00"/>
    <s v="20231029-6002-1"/>
    <s v="203840007001-P1"/>
    <x v="1"/>
    <x v="4931"/>
  </r>
  <r>
    <x v="115"/>
    <x v="115"/>
    <s v="(주)서브원"/>
    <d v="2023-10-31T00:00:00"/>
    <s v="20231031-6009-1"/>
    <s v="OL44GLF-1CH 외"/>
    <x v="1"/>
    <x v="3668"/>
  </r>
  <r>
    <x v="115"/>
    <x v="115"/>
    <s v="갤럭시아디바이스 구미2공장"/>
    <d v="2023-10-31T00:00:00"/>
    <s v="20231031-6016-1"/>
    <s v="LED_OL87KLB-1_SF"/>
    <x v="1"/>
    <x v="3683"/>
  </r>
  <r>
    <x v="115"/>
    <x v="115"/>
    <s v="ASIANTECH OPTIC CORP"/>
    <d v="2023-11-01T00:00:00"/>
    <s v="20231101-6002-1"/>
    <s v="OP30TS"/>
    <x v="1"/>
    <x v="4932"/>
  </r>
  <r>
    <x v="115"/>
    <x v="115"/>
    <s v="OMRON(SHANGHAI)CO.,LTD"/>
    <d v="2023-11-02T00:00:00"/>
    <s v="20231102-6002-1"/>
    <s v="OL85NLD-O"/>
    <x v="1"/>
    <x v="4933"/>
  </r>
  <r>
    <x v="115"/>
    <x v="115"/>
    <s v="NATEC Corporation"/>
    <d v="2023-11-03T00:00:00"/>
    <s v="20231103-6002-1"/>
    <s v="ODL-0630WE 외"/>
    <x v="1"/>
    <x v="4934"/>
  </r>
  <r>
    <x v="115"/>
    <x v="115"/>
    <s v="RAYTRONJAPAN"/>
    <d v="2023-11-05T00:00:00"/>
    <s v="20231105-6001-1"/>
    <s v="SU7500CSP"/>
    <x v="1"/>
    <x v="4935"/>
  </r>
  <r>
    <x v="115"/>
    <x v="115"/>
    <s v="NATEC Corporation"/>
    <d v="2023-11-08T00:00:00"/>
    <s v="20231108-6002-1"/>
    <s v="OTD10MLFG"/>
    <x v="1"/>
    <x v="4936"/>
  </r>
  <r>
    <x v="115"/>
    <x v="115"/>
    <s v="YOUNG OPTICS"/>
    <d v="2023-11-08T00:00:00"/>
    <s v="20231108-6003-1"/>
    <s v="P6034A-919"/>
    <x v="1"/>
    <x v="4937"/>
  </r>
  <r>
    <x v="115"/>
    <x v="115"/>
    <s v="CASCO(SUZHOU CHINA)"/>
    <d v="2023-11-09T00:00:00"/>
    <s v="20231109-6005-1"/>
    <s v="OP3216TF"/>
    <x v="1"/>
    <x v="4938"/>
  </r>
  <r>
    <x v="115"/>
    <x v="115"/>
    <s v="Nanjing Evergreen trade co ltd"/>
    <d v="2023-11-09T00:00:00"/>
    <s v="20231109-6006-1"/>
    <s v="OHD4406NE-3 외"/>
    <x v="1"/>
    <x v="4939"/>
  </r>
  <r>
    <x v="115"/>
    <x v="115"/>
    <s v="RAYTRONJAPAN"/>
    <d v="2023-11-12T00:00:00"/>
    <s v="20231112-6001-1"/>
    <s v="SU7500CSP 외"/>
    <x v="1"/>
    <x v="4940"/>
  </r>
  <r>
    <x v="115"/>
    <x v="115"/>
    <s v="CASCO AUTOMOTIVE (TUNISIA)"/>
    <d v="2023-11-13T00:00:00"/>
    <s v="20231113-6001-1"/>
    <s v="603850000302-V2 외"/>
    <x v="1"/>
    <x v="4941"/>
  </r>
  <r>
    <x v="115"/>
    <x v="115"/>
    <s v="SUNNY OPTICS(ZHONGSHAN) CO., L"/>
    <d v="2023-11-16T00:00:00"/>
    <s v="20231116-6003-1"/>
    <s v="P6036A-919"/>
    <x v="1"/>
    <x v="4942"/>
  </r>
  <r>
    <x v="115"/>
    <x v="115"/>
    <s v="CASCO(SUZHOU CHINA)"/>
    <d v="2023-11-16T00:00:00"/>
    <s v="20231116-6004-1"/>
    <s v="OP3216TF"/>
    <x v="1"/>
    <x v="4943"/>
  </r>
  <r>
    <x v="115"/>
    <x v="115"/>
    <s v="OMRON(SHANGHAI)CO.,LTD"/>
    <d v="2023-11-16T00:00:00"/>
    <s v="20231116-6005-1"/>
    <s v="OL85NLD-O 외"/>
    <x v="1"/>
    <x v="4944"/>
  </r>
  <r>
    <x v="115"/>
    <x v="115"/>
    <s v="(주)오디쎄미"/>
    <d v="2023-11-17T00:00:00"/>
    <s v="20231117-6002-1"/>
    <s v="ODN1011(M) 외"/>
    <x v="1"/>
    <x v="4945"/>
  </r>
  <r>
    <x v="115"/>
    <x v="115"/>
    <s v="OMRON(SHANGHAI)CO.,LTD"/>
    <d v="2023-11-18T00:00:00"/>
    <s v="20231118-6002-1"/>
    <s v="OL66MLF"/>
    <x v="1"/>
    <x v="4946"/>
  </r>
  <r>
    <x v="115"/>
    <x v="115"/>
    <s v="RAYVAL"/>
    <d v="2023-11-18T00:00:00"/>
    <s v="20231118-6003-1"/>
    <s v="OP3216TF"/>
    <x v="1"/>
    <x v="4947"/>
  </r>
  <r>
    <x v="115"/>
    <x v="115"/>
    <s v="NATEC Corporation"/>
    <d v="2023-11-19T00:00:00"/>
    <s v="20231119-6001-1"/>
    <s v="ODL-0630WE"/>
    <x v="1"/>
    <x v="4948"/>
  </r>
  <r>
    <x v="115"/>
    <x v="115"/>
    <s v="RAFAEL"/>
    <d v="2023-11-22T00:00:00"/>
    <s v="20231122-6001-1"/>
    <s v="OPI210GP"/>
    <x v="1"/>
    <x v="4949"/>
  </r>
  <r>
    <x v="115"/>
    <x v="115"/>
    <s v="CASCO(SUZHOU CHINA)"/>
    <d v="2023-11-23T00:00:00"/>
    <s v="20231123-6002-1"/>
    <s v="OP3216TF"/>
    <x v="1"/>
    <x v="4950"/>
  </r>
  <r>
    <x v="115"/>
    <x v="115"/>
    <s v="SUNNY OPTICS(ZHONGSHAN) CO., L"/>
    <d v="2023-11-23T00:00:00"/>
    <s v="20231123-6003-1"/>
    <s v="P6036A-919"/>
    <x v="1"/>
    <x v="4951"/>
  </r>
  <r>
    <x v="115"/>
    <x v="115"/>
    <s v="달슨(Dahlson)"/>
    <d v="2023-11-23T00:00:00"/>
    <s v="20231123-6004-1"/>
    <s v="OL85KFF-HL2"/>
    <x v="1"/>
    <x v="4952"/>
  </r>
  <r>
    <x v="115"/>
    <x v="115"/>
    <s v="RAYTRONJAPAN"/>
    <d v="2023-11-25T00:00:00"/>
    <s v="20231125-6002-1"/>
    <s v="LC-5000B 외"/>
    <x v="1"/>
    <x v="4953"/>
  </r>
  <r>
    <x v="115"/>
    <x v="115"/>
    <s v="CASCO AUTOMOTIVE (TUNISIA)"/>
    <d v="2023-11-26T00:00:00"/>
    <s v="20231126-6001-1"/>
    <s v="203840007001-P1"/>
    <x v="1"/>
    <x v="4954"/>
  </r>
  <r>
    <x v="115"/>
    <x v="115"/>
    <s v="SHENZHEN CITY SUNMOON ELEC"/>
    <d v="2023-11-26T00:00:00"/>
    <s v="20231126-6002-1"/>
    <s v="OP30TS"/>
    <x v="1"/>
    <x v="3672"/>
  </r>
  <r>
    <x v="115"/>
    <x v="115"/>
    <s v="(주)서브원"/>
    <d v="2023-11-30T00:00:00"/>
    <s v="20231130-6009-1"/>
    <s v="OL44GLF-1CH 외"/>
    <x v="1"/>
    <x v="3679"/>
  </r>
  <r>
    <x v="115"/>
    <x v="115"/>
    <s v="갤럭시아디바이스 구미2공장"/>
    <d v="2023-11-30T00:00:00"/>
    <s v="20231130-6018-1"/>
    <s v="TR_OTD10KLC_SF 외"/>
    <x v="1"/>
    <x v="4955"/>
  </r>
  <r>
    <x v="115"/>
    <x v="115"/>
    <s v="OMRON(SHANGHAI)CO.,LTD"/>
    <d v="2023-11-30T00:00:00"/>
    <s v="20231130-6019-1"/>
    <s v="OL85NLD-O"/>
    <x v="1"/>
    <x v="4956"/>
  </r>
  <r>
    <x v="115"/>
    <x v="115"/>
    <s v="CASCO(SUZHOU CHINA)"/>
    <d v="2023-11-30T00:00:00"/>
    <s v="20231130-6020-1"/>
    <s v="OP3216TF"/>
    <x v="1"/>
    <x v="4957"/>
  </r>
  <r>
    <x v="115"/>
    <x v="115"/>
    <s v="RAYTRONJAPAN"/>
    <d v="2023-12-03T00:00:00"/>
    <s v="20231203-6001-1"/>
    <s v="SU7500CSP"/>
    <x v="1"/>
    <x v="4958"/>
  </r>
  <r>
    <x v="115"/>
    <x v="115"/>
    <s v="RAFAEL"/>
    <d v="2023-12-05T00:00:00"/>
    <s v="20231205-6003-1"/>
    <s v="OPI50KFF-RA"/>
    <x v="1"/>
    <x v="4959"/>
  </r>
  <r>
    <x v="115"/>
    <x v="115"/>
    <s v="NATEC Corporation"/>
    <d v="2023-12-06T00:00:00"/>
    <s v="20231206-6002-1"/>
    <s v="OTD10MLFG"/>
    <x v="1"/>
    <x v="4960"/>
  </r>
  <r>
    <x v="115"/>
    <x v="115"/>
    <s v="Elbit Systems-EW an SIGINT Elisra Ltd."/>
    <d v="2023-12-06T00:00:00"/>
    <s v="20231206-6003-1"/>
    <s v="BAND3"/>
    <x v="1"/>
    <x v="4961"/>
  </r>
  <r>
    <x v="115"/>
    <x v="115"/>
    <s v="CASCO(SUZHOU CHINA)"/>
    <d v="2023-12-06T00:00:00"/>
    <s v="20231206-6004-1"/>
    <s v="OP3216TF"/>
    <x v="1"/>
    <x v="4962"/>
  </r>
  <r>
    <x v="115"/>
    <x v="115"/>
    <s v="Union Optical technology Co., Ltd"/>
    <d v="2023-12-07T00:00:00"/>
    <s v="20231207-6005-1"/>
    <s v="P6030A-919"/>
    <x v="1"/>
    <x v="4963"/>
  </r>
  <r>
    <x v="115"/>
    <x v="115"/>
    <s v="OMRON(SHANGHAI)CO.,LTD"/>
    <d v="2023-12-08T00:00:00"/>
    <s v="20231208-6002-1"/>
    <s v="ODL-0630WA"/>
    <x v="1"/>
    <x v="4964"/>
  </r>
  <r>
    <x v="115"/>
    <x v="115"/>
    <s v="RAYTRONJAPAN"/>
    <d v="2023-12-10T00:00:00"/>
    <s v="20231210-6001-1"/>
    <s v="SU7500CSP 외"/>
    <x v="1"/>
    <x v="4965"/>
  </r>
  <r>
    <x v="115"/>
    <x v="115"/>
    <s v="CASCO AUTOMOTIVE (TUNISIA)"/>
    <d v="2023-12-12T00:00:00"/>
    <s v="20231212-6002-1"/>
    <s v="OP3216TF 외"/>
    <x v="1"/>
    <x v="4966"/>
  </r>
  <r>
    <x v="115"/>
    <x v="115"/>
    <s v="NATEC Corporation"/>
    <d v="2023-12-13T00:00:00"/>
    <s v="20231213-6009-1"/>
    <s v="ODL-0630WE 외"/>
    <x v="1"/>
    <x v="4967"/>
  </r>
  <r>
    <x v="115"/>
    <x v="115"/>
    <s v="Nanjing Evergreen trade co ltd"/>
    <d v="2023-12-13T00:00:00"/>
    <s v="20231213-6010-1"/>
    <s v="OHD4806NE"/>
    <x v="1"/>
    <x v="4968"/>
  </r>
  <r>
    <x v="115"/>
    <x v="115"/>
    <s v="SUNNY OPTICS(ZHONGSHAN) CO., L"/>
    <d v="2023-12-13T00:00:00"/>
    <s v="20231213-6011-1"/>
    <s v="P6036A-919"/>
    <x v="1"/>
    <x v="4969"/>
  </r>
  <r>
    <x v="115"/>
    <x v="115"/>
    <s v="CASCO(SUZHOU CHINA)"/>
    <d v="2023-12-14T00:00:00"/>
    <s v="20231214-6002-1"/>
    <s v="OP3216TF"/>
    <x v="1"/>
    <x v="4970"/>
  </r>
  <r>
    <x v="115"/>
    <x v="115"/>
    <s v="OMRON(SHANGHAI)CO.,LTD"/>
    <d v="2023-12-14T00:00:00"/>
    <s v="20231214-6003-1"/>
    <s v="ODL-0630WA"/>
    <x v="1"/>
    <x v="4971"/>
  </r>
  <r>
    <x v="115"/>
    <x v="115"/>
    <s v="(주)오디쎄미"/>
    <d v="2023-12-15T00:00:00"/>
    <s v="20231215-6005-1"/>
    <s v="OHT0506P 외"/>
    <x v="1"/>
    <x v="4972"/>
  </r>
  <r>
    <x v="115"/>
    <x v="115"/>
    <s v="(주)서브원"/>
    <d v="2023-12-15T00:00:00"/>
    <s v="20231215-6011-1"/>
    <s v="OL44GLF-1CH 외"/>
    <x v="1"/>
    <x v="3694"/>
  </r>
  <r>
    <x v="115"/>
    <x v="115"/>
    <s v="RAYTRONJAPAN"/>
    <d v="2023-12-17T00:00:00"/>
    <s v="20231217-6001-1"/>
    <s v="SU7500CSP"/>
    <x v="1"/>
    <x v="4973"/>
  </r>
  <r>
    <x v="115"/>
    <x v="115"/>
    <s v="NATEC Corporation"/>
    <d v="2023-12-17T00:00:00"/>
    <s v="20231217-6002-1"/>
    <s v="OL94MLF"/>
    <x v="1"/>
    <x v="4974"/>
  </r>
  <r>
    <x v="115"/>
    <x v="115"/>
    <s v="SUNNY OPTICS(ZHONGSHAN) CO., L"/>
    <d v="2023-12-19T00:00:00"/>
    <s v="20231219-6002-1"/>
    <s v="P6036A-919"/>
    <x v="1"/>
    <x v="4975"/>
  </r>
  <r>
    <x v="115"/>
    <x v="115"/>
    <s v="CASCO(SUZHOU CHINA)"/>
    <d v="2023-12-21T00:00:00"/>
    <s v="20231221-6002-1"/>
    <s v="OP3216TF"/>
    <x v="1"/>
    <x v="4976"/>
  </r>
  <r>
    <x v="115"/>
    <x v="115"/>
    <s v="Trivo(TaiCang)Technologies Co.,Ltd"/>
    <d v="2023-12-21T00:00:00"/>
    <s v="20231221-6003-1"/>
    <s v="OP3216TF-N"/>
    <x v="1"/>
    <x v="4977"/>
  </r>
  <r>
    <x v="115"/>
    <x v="115"/>
    <s v="OMRON(SHANGHAI)CO.,LTD"/>
    <d v="2023-12-23T00:00:00"/>
    <s v="20231223-6002-1"/>
    <s v="OL85NLD-O"/>
    <x v="1"/>
    <x v="4978"/>
  </r>
  <r>
    <x v="115"/>
    <x v="115"/>
    <s v="RAYTRONJAPAN"/>
    <d v="2023-12-23T00:00:00"/>
    <s v="20231223-6003-1"/>
    <s v="SU7500CSP"/>
    <x v="1"/>
    <x v="4979"/>
  </r>
  <r>
    <x v="115"/>
    <x v="115"/>
    <s v="OMRON(SHANGHAI)CO.,LTD"/>
    <d v="2023-12-24T00:00:00"/>
    <s v="20231224-6001-1"/>
    <s v="ODL-0630WA"/>
    <x v="1"/>
    <x v="4980"/>
  </r>
  <r>
    <x v="115"/>
    <x v="115"/>
    <s v="CASCO(SUZHOU CHINA)"/>
    <d v="2023-12-25T00:00:00"/>
    <s v="20231225-6001-1"/>
    <s v="OP3216TF"/>
    <x v="1"/>
    <x v="4981"/>
  </r>
  <r>
    <x v="115"/>
    <x v="115"/>
    <s v="(주)서브원"/>
    <d v="2023-12-31T00:00:00"/>
    <s v="20231231-6011-1"/>
    <s v="OL44GLF-1CH"/>
    <x v="1"/>
    <x v="4982"/>
  </r>
  <r>
    <x v="115"/>
    <x v="115"/>
    <s v="갤럭시아디바이스 구미2공장"/>
    <d v="2023-12-31T00:00:00"/>
    <s v="20231231-6013-1"/>
    <s v="TR_OTD06KLA-1_SF 외"/>
    <x v="1"/>
    <x v="4983"/>
  </r>
  <r>
    <x v="116"/>
    <x v="116"/>
    <s v="(주)비트정보기술"/>
    <d v="2023-01-02T00:00:00"/>
    <s v="20230102-7013-1"/>
    <s v="1월 ERP 유지 보수비"/>
    <x v="2983"/>
    <x v="0"/>
  </r>
  <r>
    <x v="116"/>
    <x v="116"/>
    <s v="주식회사 한비로"/>
    <d v="2023-01-05T00:00:00"/>
    <s v="20230105-7004-1"/>
    <s v="1월 그룹웨어 서버호스팅료"/>
    <x v="695"/>
    <x v="0"/>
  </r>
  <r>
    <x v="116"/>
    <x v="116"/>
    <s v="(유)전북전기관리소"/>
    <d v="2023-01-08T00:00:00"/>
    <s v="20230108-7001-1"/>
    <s v="1월 전기안전관리대행수수료"/>
    <x v="6449"/>
    <x v="0"/>
  </r>
  <r>
    <x v="116"/>
    <x v="116"/>
    <s v="특허청"/>
    <d v="2023-01-10T00:00:00"/>
    <s v="20230110-7003-1"/>
    <s v="연차등록료(10-0787081 16년차 광센서 모듈)"/>
    <x v="6450"/>
    <x v="0"/>
  </r>
  <r>
    <x v="116"/>
    <x v="116"/>
    <s v="특급합동관세사무소"/>
    <d v="2023-01-10T00:00:00"/>
    <s v="20230110-7028-1"/>
    <s v="CHIP(19-2132SURC) 외 수입시 수입통관료"/>
    <x v="1652"/>
    <x v="0"/>
  </r>
  <r>
    <x v="116"/>
    <x v="116"/>
    <s v="한국관세무역개발원인천공항특송사무"/>
    <d v="2023-01-10T00:00:00"/>
    <s v="20230110-7028-3"/>
    <s v="CHIP(19-2132SURC) 외 수입시 수입통관료"/>
    <x v="6451"/>
    <x v="0"/>
  </r>
  <r>
    <x v="116"/>
    <x v="116"/>
    <s v="관세법인 세종 인천공항지사"/>
    <d v="2023-01-13T00:00:00"/>
    <s v="20230113-7011-1"/>
    <s v="LED MODULE 외 수입시 수입통관료"/>
    <x v="1656"/>
    <x v="0"/>
  </r>
  <r>
    <x v="116"/>
    <x v="116"/>
    <s v="특급합동관세사무소"/>
    <d v="2023-01-16T00:00:00"/>
    <s v="20230116-7005-1"/>
    <s v="EPOXY(ME-540)외 수입시 수입통관료"/>
    <x v="1652"/>
    <x v="0"/>
  </r>
  <r>
    <x v="116"/>
    <x v="116"/>
    <s v="(주)서안국제운송"/>
    <d v="2023-01-16T00:00:00"/>
    <s v="20230116-7005-3"/>
    <s v="EPOXY(ME-540)외 수입시 수입통관료"/>
    <x v="6452"/>
    <x v="0"/>
  </r>
  <r>
    <x v="116"/>
    <x v="116"/>
    <s v="아시아나항공(주)"/>
    <d v="2023-01-16T00:00:00"/>
    <s v="20230116-7005-6"/>
    <s v="EPOXY(ME-540)외 수입시 수입통관료"/>
    <x v="2145"/>
    <x v="0"/>
  </r>
  <r>
    <x v="116"/>
    <x v="116"/>
    <s v="특급합동관세사무소"/>
    <d v="2023-01-16T00:00:00"/>
    <s v="20230116-7006-2"/>
    <s v="세라믹 형광체 외 수입시 수입통관비"/>
    <x v="1471"/>
    <x v="0"/>
  </r>
  <r>
    <x v="116"/>
    <x v="116"/>
    <s v="(주)서안국제운송"/>
    <d v="2023-01-16T00:00:00"/>
    <s v="20230116-7006-4"/>
    <s v="세라믹 형광체 외 수입시 수입통관비"/>
    <x v="6453"/>
    <x v="0"/>
  </r>
  <r>
    <x v="116"/>
    <x v="116"/>
    <s v="(주)서안국제운송"/>
    <d v="2023-01-16T00:00:00"/>
    <s v="20230116-7006-6"/>
    <s v="세라믹 형광체 외 수입시 수입통관비"/>
    <x v="1652"/>
    <x v="0"/>
  </r>
  <r>
    <x v="116"/>
    <x v="116"/>
    <s v="(주)대한항공"/>
    <d v="2023-01-16T00:00:00"/>
    <s v="20230116-7006-8"/>
    <s v="세라믹 형광체 외 수입시 수입통관비"/>
    <x v="6454"/>
    <x v="0"/>
  </r>
  <r>
    <x v="116"/>
    <x v="116"/>
    <s v="나이스로지스"/>
    <d v="2023-01-16T00:00:00"/>
    <s v="20230116-7006-10"/>
    <s v="세라믹 형광체 외 수입시 수입통관비"/>
    <x v="1864"/>
    <x v="0"/>
  </r>
  <r>
    <x v="116"/>
    <x v="116"/>
    <s v="큐알티 주식회사"/>
    <d v="2023-01-16T00:00:00"/>
    <s v="20230116-7026-1"/>
    <s v="Air Bubble Sensor 정밀 분석 시험비"/>
    <x v="6455"/>
    <x v="0"/>
  </r>
  <r>
    <x v="116"/>
    <x v="116"/>
    <s v="사단법인대한산업안전협회"/>
    <d v="2023-01-25T00:00:00"/>
    <s v="20230125-7004-1"/>
    <s v="1월 안전관리대행수수료"/>
    <x v="3677"/>
    <x v="0"/>
  </r>
  <r>
    <x v="116"/>
    <x v="116"/>
    <s v="(주)에스원전주"/>
    <d v="2023-01-25T00:00:00"/>
    <s v="20230125-7005-1"/>
    <s v="무인기계경비용역료"/>
    <x v="6456"/>
    <x v="0"/>
  </r>
  <r>
    <x v="116"/>
    <x v="116"/>
    <s v="(주)에스원전주"/>
    <d v="2023-01-25T00:00:00"/>
    <s v="20230125-7005-3"/>
    <s v="에스원 VP 이용료"/>
    <x v="1775"/>
    <x v="0"/>
  </r>
  <r>
    <x v="116"/>
    <x v="116"/>
    <s v="대한산업보건협회"/>
    <d v="2023-01-25T00:00:00"/>
    <s v="20230125-7006-1"/>
    <s v="1월 보건관리대행수수료"/>
    <x v="360"/>
    <x v="0"/>
  </r>
  <r>
    <x v="116"/>
    <x v="116"/>
    <s v="(재)한국기계전기전자시험연구원"/>
    <d v="2023-01-25T00:00:00"/>
    <s v="20230125-7020-1"/>
    <s v="자동승강조명장치 ODTPN-MR 무선 RF시험수수료"/>
    <x v="121"/>
    <x v="0"/>
  </r>
  <r>
    <x v="116"/>
    <x v="116"/>
    <s v="무일국제특허법률사무소"/>
    <d v="2023-01-30T00:00:00"/>
    <s v="20230130-7003-1"/>
    <s v="비염치료기 디자인 연차료"/>
    <x v="2705"/>
    <x v="0"/>
  </r>
  <r>
    <x v="116"/>
    <x v="116"/>
    <s v="(주)케이티"/>
    <d v="2023-01-31T00:00:00"/>
    <s v="20230131-7002-1"/>
    <s v="사회보험EDI이용료"/>
    <x v="6457"/>
    <x v="0"/>
  </r>
  <r>
    <x v="116"/>
    <x v="116"/>
    <s v="한국표준협회"/>
    <d v="2023-01-31T00:00:00"/>
    <s v="20230131-7004-1"/>
    <s v="2023년도 연회비"/>
    <x v="121"/>
    <x v="0"/>
  </r>
  <r>
    <x v="116"/>
    <x v="116"/>
    <s v="(주)비트정보기술"/>
    <d v="2023-02-01T00:00:00"/>
    <s v="20230201-7001-1"/>
    <s v="2월 ERP 유지 보수비"/>
    <x v="2983"/>
    <x v="0"/>
  </r>
  <r>
    <x v="116"/>
    <x v="116"/>
    <s v="특허청"/>
    <d v="2023-02-03T00:00:00"/>
    <s v="20230203-7001-1"/>
    <s v="연차등록료(10-1006953 13년차 LED를 이용한 조명기구)"/>
    <x v="6458"/>
    <x v="0"/>
  </r>
  <r>
    <x v="116"/>
    <x v="116"/>
    <s v="특허청"/>
    <d v="2023-02-03T00:00:00"/>
    <s v="20230203-7001-2"/>
    <s v="연차등록료(10-2076307 4년차 4분할 일사센서)"/>
    <x v="2945"/>
    <x v="0"/>
  </r>
  <r>
    <x v="116"/>
    <x v="116"/>
    <s v="특허청"/>
    <d v="2023-02-03T00:00:00"/>
    <s v="20230203-7001-3"/>
    <s v="연차등록료(10-1233273 11년차 표면실장형 LED를 활용한 옥외용 LED모듈)"/>
    <x v="3598"/>
    <x v="0"/>
  </r>
  <r>
    <x v="116"/>
    <x v="116"/>
    <s v="특허청"/>
    <d v="2023-02-03T00:00:00"/>
    <s v="20230203-7001-4"/>
    <s v="연차등록료(10-2077692 4년차 광산란기반의 먼지센서)"/>
    <x v="2486"/>
    <x v="0"/>
  </r>
  <r>
    <x v="116"/>
    <x v="116"/>
    <s v="특급합동관세사무소"/>
    <d v="2023-02-06T00:00:00"/>
    <s v="20230206-7006-1"/>
    <s v="EPOXY(ME-540)외 수입시 수입통관료"/>
    <x v="1652"/>
    <x v="0"/>
  </r>
  <r>
    <x v="116"/>
    <x v="116"/>
    <s v="(주)서안국제운송"/>
    <d v="2023-02-06T00:00:00"/>
    <s v="20230206-7006-3"/>
    <s v="EPOXY(ME-540)외 수입시 수입통관료"/>
    <x v="6459"/>
    <x v="0"/>
  </r>
  <r>
    <x v="116"/>
    <x v="116"/>
    <s v="아시아나항공(주)"/>
    <d v="2023-02-06T00:00:00"/>
    <s v="20230206-7006-6"/>
    <s v="EPOXY(ME-540)외 수입시 수입통관료"/>
    <x v="2145"/>
    <x v="0"/>
  </r>
  <r>
    <x v="116"/>
    <x v="116"/>
    <s v="대신특송"/>
    <d v="2023-02-06T00:00:00"/>
    <s v="20230206-7006-8"/>
    <s v="EPOXY(ME-540)외 수입시 수입통관료"/>
    <x v="1735"/>
    <x v="0"/>
  </r>
  <r>
    <x v="116"/>
    <x v="116"/>
    <s v="주식회사 한비로"/>
    <d v="2023-02-06T00:00:00"/>
    <s v="20230206-7021-1"/>
    <s v="2월 그룹웨어 서버호스팅료"/>
    <x v="695"/>
    <x v="0"/>
  </r>
  <r>
    <x v="116"/>
    <x v="116"/>
    <s v="(유)전북전기관리소"/>
    <d v="2023-02-08T00:00:00"/>
    <s v="20230208-7001-1"/>
    <s v="2월 전기안전관리대행수수료"/>
    <x v="6449"/>
    <x v="0"/>
  </r>
  <r>
    <x v="116"/>
    <x v="116"/>
    <s v="(주)서안국제운송"/>
    <d v="2023-02-13T00:00:00"/>
    <s v="20230213-7009-3"/>
    <s v="DIE BONDER(AD280PLUS) 장비 입고시 수입통관비"/>
    <x v="6460"/>
    <x v="0"/>
  </r>
  <r>
    <x v="116"/>
    <x v="116"/>
    <s v="유한회사 동양정보통신"/>
    <d v="2023-02-13T00:00:00"/>
    <s v="20230213-7019-1"/>
    <s v="사내 인터넷 회선정리 및 도면화 작업"/>
    <x v="3632"/>
    <x v="0"/>
  </r>
  <r>
    <x v="116"/>
    <x v="116"/>
    <s v="큐알티 주식회사"/>
    <d v="2023-02-14T00:00:00"/>
    <s v="20230214-7008-1"/>
    <s v="PM센서 정밀 분석 시험비"/>
    <x v="6461"/>
    <x v="0"/>
  </r>
  <r>
    <x v="116"/>
    <x v="116"/>
    <s v="한국가스안전공사 전북지역본부"/>
    <d v="2023-02-20T00:00:00"/>
    <s v="20230220-7003-1"/>
    <s v="LPG사용시설 정기검사"/>
    <x v="1733"/>
    <x v="0"/>
  </r>
  <r>
    <x v="116"/>
    <x v="116"/>
    <s v="주식회사디에이치엘코리아"/>
    <d v="2023-02-20T00:00:00"/>
    <s v="20230220-7019-1"/>
    <s v="통관 수수료"/>
    <x v="2253"/>
    <x v="0"/>
  </r>
  <r>
    <x v="116"/>
    <x v="116"/>
    <s v="대한산업보건협회"/>
    <d v="2023-02-24T00:00:00"/>
    <s v="20230224-7004-1"/>
    <s v="2월 보건관리대행수수료"/>
    <x v="360"/>
    <x v="0"/>
  </r>
  <r>
    <x v="116"/>
    <x v="116"/>
    <s v="사단법인대한산업안전협회"/>
    <d v="2023-02-24T00:00:00"/>
    <s v="20230224-7005-1"/>
    <s v="2월 안전관리대행수수료"/>
    <x v="3677"/>
    <x v="0"/>
  </r>
  <r>
    <x v="116"/>
    <x v="116"/>
    <s v="(주)에스원전주"/>
    <d v="2023-02-24T00:00:00"/>
    <s v="20230224-7006-1"/>
    <s v="무인기계경비용역료"/>
    <x v="6456"/>
    <x v="0"/>
  </r>
  <r>
    <x v="116"/>
    <x v="116"/>
    <s v="(주)에스원전주"/>
    <d v="2023-02-24T00:00:00"/>
    <s v="20230224-7006-3"/>
    <s v="에스원 VP이용료"/>
    <x v="1775"/>
    <x v="0"/>
  </r>
  <r>
    <x v="116"/>
    <x v="116"/>
    <s v="(주)엔트리연구원"/>
    <d v="2023-02-24T00:00:00"/>
    <s v="20230224-7010-1"/>
    <s v="신규 스포츠등(1200W, 800W) 전자파적합등록 시험수수료"/>
    <x v="2434"/>
    <x v="0"/>
  </r>
  <r>
    <x v="116"/>
    <x v="116"/>
    <s v="(주)케이티"/>
    <d v="2023-02-28T00:00:00"/>
    <s v="20230228-7003-1"/>
    <s v="사회보험EDI이용료"/>
    <x v="6457"/>
    <x v="0"/>
  </r>
  <r>
    <x v="116"/>
    <x v="116"/>
    <s v="(주)비트정보기술"/>
    <d v="2023-03-01T00:00:00"/>
    <s v="20230301-7001-1"/>
    <s v="3월 ERP 유지 보수비"/>
    <x v="2983"/>
    <x v="0"/>
  </r>
  <r>
    <x v="116"/>
    <x v="116"/>
    <s v="주식회사 한비로"/>
    <d v="2023-03-03T00:00:00"/>
    <s v="20230303-7004-1"/>
    <s v="3월 그룹웨어 서버호스팅료"/>
    <x v="695"/>
    <x v="0"/>
  </r>
  <r>
    <x v="116"/>
    <x v="116"/>
    <s v="한국승강기안전공단 호남지역본"/>
    <d v="2023-03-06T00:00:00"/>
    <s v="20230306-7001-1"/>
    <s v="정기안전검사(프레스,압력용기)"/>
    <x v="6462"/>
    <x v="0"/>
  </r>
  <r>
    <x v="116"/>
    <x v="116"/>
    <s v="특허법인(유한) 유일하이스트"/>
    <d v="2023-03-06T00:00:00"/>
    <s v="20230306-7004-1"/>
    <s v="반려동물 스트레스 완화장치 특허 출원비"/>
    <x v="1471"/>
    <x v="0"/>
  </r>
  <r>
    <x v="116"/>
    <x v="116"/>
    <s v="(주)중소기업유통센터(공공구매지원센터)"/>
    <d v="2023-03-06T00:00:00"/>
    <s v="20230306-7021-1"/>
    <s v="LED표식장비 외 직접생산확인 기간 갱신수수료"/>
    <x v="6463"/>
    <x v="0"/>
  </r>
  <r>
    <x v="116"/>
    <x v="116"/>
    <s v="재단법인 키엘연구원"/>
    <d v="2023-03-06T00:00:00"/>
    <s v="20230306-7025-1"/>
    <s v="LED실내등 외 KS 정기심사 수수료"/>
    <x v="3295"/>
    <x v="0"/>
  </r>
  <r>
    <x v="116"/>
    <x v="116"/>
    <s v="(유)전북전기관리소"/>
    <d v="2023-03-08T00:00:00"/>
    <s v="20230308-7001-1"/>
    <s v="3월 전기안전관리대행수수료"/>
    <x v="6449"/>
    <x v="0"/>
  </r>
  <r>
    <x v="116"/>
    <x v="116"/>
    <s v="(주)토탈물류"/>
    <d v="2023-03-20T00:00:00"/>
    <s v="20230320-7008-3"/>
    <s v="WIRE BONDER 장비 입고시 수입통관비"/>
    <x v="6464"/>
    <x v="0"/>
  </r>
  <r>
    <x v="116"/>
    <x v="116"/>
    <s v="에스제이로직스(주)"/>
    <d v="2023-03-20T00:00:00"/>
    <s v="20230320-7008-5"/>
    <s v="WIRE BONDER 장비 입고시 수입통관비"/>
    <x v="4212"/>
    <x v="0"/>
  </r>
  <r>
    <x v="116"/>
    <x v="116"/>
    <s v="(주)서안국제운송"/>
    <d v="2023-03-20T00:00:00"/>
    <s v="20230320-7008-7"/>
    <s v="WIRE BONDER 장비 입고시 수입통관비"/>
    <x v="6465"/>
    <x v="0"/>
  </r>
  <r>
    <x v="116"/>
    <x v="116"/>
    <s v="특급합동관세사무소"/>
    <d v="2023-03-20T00:00:00"/>
    <s v="20230320-7009-2"/>
    <s v="세라믹 형광체 외 수입시 수입통관비"/>
    <x v="2596"/>
    <x v="0"/>
  </r>
  <r>
    <x v="116"/>
    <x v="116"/>
    <s v="보성신항물류(주)신항지점"/>
    <d v="2023-03-20T00:00:00"/>
    <s v="20230320-7009-4"/>
    <s v="세라믹 형광체 외 수입시 수입통관비"/>
    <x v="6466"/>
    <x v="0"/>
  </r>
  <r>
    <x v="116"/>
    <x v="116"/>
    <s v="(주)서안국제운송"/>
    <d v="2023-03-20T00:00:00"/>
    <s v="20230320-7009-6"/>
    <s v="세라믹 형광체 외 수입시 수입통관비"/>
    <x v="6467"/>
    <x v="0"/>
  </r>
  <r>
    <x v="116"/>
    <x v="116"/>
    <s v="(주)에스원전주"/>
    <d v="2023-03-27T00:00:00"/>
    <s v="20230327-7001-1"/>
    <s v="무인기계경비용역료"/>
    <x v="6456"/>
    <x v="0"/>
  </r>
  <r>
    <x v="116"/>
    <x v="116"/>
    <s v="(주)에스원전주"/>
    <d v="2023-03-27T00:00:00"/>
    <s v="20230327-7001-3"/>
    <s v="에스원 VP이용료"/>
    <x v="1775"/>
    <x v="0"/>
  </r>
  <r>
    <x v="116"/>
    <x v="116"/>
    <s v="(주)에스원전주"/>
    <d v="2023-03-27T00:00:00"/>
    <s v="20230327-7001-5"/>
    <s v="보안정보시스템 이용료(2/21~28)"/>
    <x v="3013"/>
    <x v="0"/>
  </r>
  <r>
    <x v="116"/>
    <x v="116"/>
    <s v="(주)에스원전주"/>
    <d v="2023-03-27T00:00:00"/>
    <s v="20230327-7001-7"/>
    <s v="보안정보시스템 이용료(3/1~31)"/>
    <x v="342"/>
    <x v="0"/>
  </r>
  <r>
    <x v="116"/>
    <x v="116"/>
    <s v="대한산업보건협회"/>
    <d v="2023-03-27T00:00:00"/>
    <s v="20230327-7002-1"/>
    <s v="3월 보건관리대행수수료"/>
    <x v="360"/>
    <x v="0"/>
  </r>
  <r>
    <x v="116"/>
    <x v="116"/>
    <s v="사단법인대한산업안전협회"/>
    <d v="2023-03-27T00:00:00"/>
    <s v="20230327-7003-1"/>
    <s v="3월 안전관리대행수수료"/>
    <x v="3677"/>
    <x v="0"/>
  </r>
  <r>
    <x v="116"/>
    <x v="116"/>
    <s v="(주)지앤지"/>
    <d v="2023-03-27T00:00:00"/>
    <s v="20230327-7008-3"/>
    <s v="DICING M/C(SS20) 장비 입고시 수입통관비"/>
    <x v="6468"/>
    <x v="0"/>
  </r>
  <r>
    <x v="116"/>
    <x v="116"/>
    <s v="에스제이로직스(주)"/>
    <d v="2023-03-27T00:00:00"/>
    <s v="20230327-7008-5"/>
    <s v="DICING M/C(SS20) 장비 입고시 수입통관비"/>
    <x v="6469"/>
    <x v="0"/>
  </r>
  <r>
    <x v="116"/>
    <x v="116"/>
    <s v="(주)서안국제운송"/>
    <d v="2023-03-27T00:00:00"/>
    <s v="20230327-7008-7"/>
    <s v="DICING M/C(SS20) 장비 입고시 수입통관비"/>
    <x v="6470"/>
    <x v="0"/>
  </r>
  <r>
    <x v="116"/>
    <x v="116"/>
    <s v="특급합동관세사무소"/>
    <d v="2023-03-27T00:00:00"/>
    <s v="20230327-7009-1"/>
    <s v="ECCOBOND 외 수입시 수입통관료"/>
    <x v="1652"/>
    <x v="0"/>
  </r>
  <r>
    <x v="116"/>
    <x v="116"/>
    <s v="(주)팀트랜스"/>
    <d v="2023-03-27T00:00:00"/>
    <s v="20230327-7009-3"/>
    <s v="ECCOBOND 외 수입시 수입통관료"/>
    <x v="6471"/>
    <x v="0"/>
  </r>
  <r>
    <x v="116"/>
    <x v="116"/>
    <s v="아시아나항공(주)"/>
    <d v="2023-03-27T00:00:00"/>
    <s v="20230327-7009-6"/>
    <s v="ECCOBOND 외 수입시 수입통관료"/>
    <x v="2145"/>
    <x v="0"/>
  </r>
  <r>
    <x v="116"/>
    <x v="116"/>
    <s v="대신특송"/>
    <d v="2023-03-27T00:00:00"/>
    <s v="20230327-7009-8"/>
    <s v="ECCOBOND 외 수입시 수입통관료"/>
    <x v="1800"/>
    <x v="0"/>
  </r>
  <r>
    <x v="116"/>
    <x v="116"/>
    <s v="(주)케이티"/>
    <d v="2023-03-31T00:00:00"/>
    <s v="20230331-7002-1"/>
    <s v="사회보험EDI이용료"/>
    <x v="6457"/>
    <x v="0"/>
  </r>
  <r>
    <x v="116"/>
    <x v="116"/>
    <s v="(주)비트정보기술"/>
    <d v="2023-04-01T00:00:00"/>
    <s v="20230401-7001-1"/>
    <s v="4월 ERP 유지 보수비"/>
    <x v="2983"/>
    <x v="0"/>
  </r>
  <r>
    <x v="116"/>
    <x v="116"/>
    <s v="더블유텍"/>
    <d v="2023-04-03T00:00:00"/>
    <s v="20230403-7007-1"/>
    <s v="계측기 정기 검교정비"/>
    <x v="6472"/>
    <x v="0"/>
  </r>
  <r>
    <x v="116"/>
    <x v="116"/>
    <s v="주식회사 한비로"/>
    <d v="2023-04-04T00:00:00"/>
    <s v="20230404-7001-1"/>
    <s v="4월 그룹웨어 서버호스팅료"/>
    <x v="695"/>
    <x v="0"/>
  </r>
  <r>
    <x v="116"/>
    <x v="116"/>
    <s v="(유)전북전기관리소"/>
    <d v="2023-04-08T00:00:00"/>
    <s v="20230408-7001-1"/>
    <s v="4월 전기안전관리대행수수료"/>
    <x v="6449"/>
    <x v="0"/>
  </r>
  <r>
    <x v="116"/>
    <x v="116"/>
    <s v="특급합동관세사무소"/>
    <d v="2023-04-17T00:00:00"/>
    <s v="20230417-7003-1"/>
    <s v="EPOXY(ME-540)외 수입시 수입통관료"/>
    <x v="1652"/>
    <x v="0"/>
  </r>
  <r>
    <x v="116"/>
    <x v="116"/>
    <s v="(주)서안국제운송"/>
    <d v="2023-04-17T00:00:00"/>
    <s v="20230417-7003-3"/>
    <s v="EPOXY(ME-540)외 수입시 수입통관료"/>
    <x v="6473"/>
    <x v="0"/>
  </r>
  <r>
    <x v="116"/>
    <x v="116"/>
    <s v="아시아나항공(주)"/>
    <d v="2023-04-17T00:00:00"/>
    <s v="20230417-7003-6"/>
    <s v="EPOXY(ME-540)외 수입시 수입통관료"/>
    <x v="2145"/>
    <x v="0"/>
  </r>
  <r>
    <x v="116"/>
    <x v="116"/>
    <s v="대신특송"/>
    <d v="2023-04-17T00:00:00"/>
    <s v="20230417-7003-8"/>
    <s v="EPOXY(ME-540)외 수입시 수입통관료"/>
    <x v="1800"/>
    <x v="0"/>
  </r>
  <r>
    <x v="116"/>
    <x v="116"/>
    <s v="특급합동관세사무소"/>
    <d v="2023-04-17T00:00:00"/>
    <s v="20230417-7004-1"/>
    <s v="CHIP(17-2102UBGC) 외 수입시 수입통관료"/>
    <x v="1652"/>
    <x v="0"/>
  </r>
  <r>
    <x v="116"/>
    <x v="116"/>
    <s v="한국관세무역개발원인천공항특송사무"/>
    <d v="2023-04-17T00:00:00"/>
    <s v="20230417-7004-3"/>
    <s v="CHIP(17-2102UBGC) 외 수입시 수입통관료"/>
    <x v="6474"/>
    <x v="0"/>
  </r>
  <r>
    <x v="116"/>
    <x v="116"/>
    <s v="특허청"/>
    <d v="2023-04-20T00:00:00"/>
    <s v="20230420-7001-1"/>
    <s v="연차등록료 10-1515119 9년차 광검출소자 및 그 제조방법"/>
    <x v="6475"/>
    <x v="0"/>
  </r>
  <r>
    <x v="116"/>
    <x v="116"/>
    <s v="특허청"/>
    <d v="2023-04-20T00:00:00"/>
    <s v="20230420-7001-2"/>
    <s v="연차등록료 30-0642449 12년차 식물배양 LED등용 방열프레임"/>
    <x v="2239"/>
    <x v="0"/>
  </r>
  <r>
    <x v="116"/>
    <x v="116"/>
    <s v="(주)에스원전주"/>
    <d v="2023-04-25T00:00:00"/>
    <s v="20230425-7003-1"/>
    <s v="무인기계경비용역료"/>
    <x v="6456"/>
    <x v="0"/>
  </r>
  <r>
    <x v="116"/>
    <x v="116"/>
    <s v="(주)에스원전주"/>
    <d v="2023-04-25T00:00:00"/>
    <s v="20230425-7003-3"/>
    <s v="에스원 VP이용료"/>
    <x v="1775"/>
    <x v="0"/>
  </r>
  <r>
    <x v="116"/>
    <x v="116"/>
    <s v="(주)에스원전주"/>
    <d v="2023-04-25T00:00:00"/>
    <s v="20230425-7003-5"/>
    <s v="보안정보시스템 이용료"/>
    <x v="342"/>
    <x v="0"/>
  </r>
  <r>
    <x v="116"/>
    <x v="116"/>
    <s v="대한산업보건협회"/>
    <d v="2023-04-25T00:00:00"/>
    <s v="20230425-7004-1"/>
    <s v="4월 보건관리대행수수료"/>
    <x v="360"/>
    <x v="0"/>
  </r>
  <r>
    <x v="116"/>
    <x v="116"/>
    <s v="사단법인대한산업안전협회"/>
    <d v="2023-04-25T00:00:00"/>
    <s v="20230425-7005-1"/>
    <s v="4월 안전관리대행수수료"/>
    <x v="3677"/>
    <x v="0"/>
  </r>
  <r>
    <x v="116"/>
    <x v="116"/>
    <s v="재단법인 키엘연구원"/>
    <d v="2023-04-25T00:00:00"/>
    <s v="20230425-7018-1"/>
    <s v="LED스포츠등 전문기관검사 시험수수료"/>
    <x v="6476"/>
    <x v="0"/>
  </r>
  <r>
    <x v="116"/>
    <x v="116"/>
    <s v="(주)중소기업유통센터(공공구매지원센터)"/>
    <d v="2023-04-25T00:00:00"/>
    <s v="20230425-7020-1"/>
    <s v="LED옥외조명 외 직접생산확인 기간 갱신수수료"/>
    <x v="73"/>
    <x v="0"/>
  </r>
  <r>
    <x v="116"/>
    <x v="116"/>
    <s v="(주)케이티"/>
    <d v="2023-04-28T00:00:00"/>
    <s v="20230428-7001-1"/>
    <s v="사회보험EDI이용료"/>
    <x v="6457"/>
    <x v="0"/>
  </r>
  <r>
    <x v="116"/>
    <x v="116"/>
    <s v="D&amp;M사업부"/>
    <d v="2023-04-30T00:00:00"/>
    <s v="20230430-7003-5"/>
    <s v="4월분 소액현금(환경공단 제출용 수출입실적자료 출력 외)"/>
    <x v="6477"/>
    <x v="0"/>
  </r>
  <r>
    <x v="116"/>
    <x v="116"/>
    <s v="(주)비트정보기술"/>
    <d v="2023-05-01T00:00:00"/>
    <s v="20230501-7002-1"/>
    <s v="5월 ERP 유지 보수비"/>
    <x v="2983"/>
    <x v="0"/>
  </r>
  <r>
    <x v="116"/>
    <x v="116"/>
    <s v="특허청"/>
    <d v="2023-05-04T00:00:00"/>
    <s v="20230504-7001-1"/>
    <s v="연차등록료(30-0955963 6년차 비염치료기)"/>
    <x v="3142"/>
    <x v="0"/>
  </r>
  <r>
    <x v="116"/>
    <x v="116"/>
    <s v="특허청"/>
    <d v="2023-05-04T00:00:00"/>
    <s v="20230504-7001-2"/>
    <s v="연차등록료(10-2111536 4년차 수하물 정렬감지가 가능한 물류 이송로봇)"/>
    <x v="2082"/>
    <x v="0"/>
  </r>
  <r>
    <x v="116"/>
    <x v="116"/>
    <s v="유한회사 천일이엔지"/>
    <d v="2023-05-04T00:00:00"/>
    <s v="20230504-7002-1"/>
    <s v="작동기능점검"/>
    <x v="6478"/>
    <x v="0"/>
  </r>
  <r>
    <x v="116"/>
    <x v="116"/>
    <s v="주식회사 한비로"/>
    <d v="2023-05-05T00:00:00"/>
    <s v="20230505-7001-1"/>
    <s v="5월 그룹웨어 서버소스팅료"/>
    <x v="3062"/>
    <x v="0"/>
  </r>
  <r>
    <x v="116"/>
    <x v="116"/>
    <s v="주식회사 한비로"/>
    <d v="2023-05-05T00:00:00"/>
    <s v="20230505-7001-2"/>
    <s v="SSL보안 인증서"/>
    <x v="1303"/>
    <x v="0"/>
  </r>
  <r>
    <x v="116"/>
    <x v="116"/>
    <s v="(유)전북전기관리소"/>
    <d v="2023-05-08T00:00:00"/>
    <s v="20230508-7012-1"/>
    <s v="5월 전기안전관리대행수수료"/>
    <x v="6449"/>
    <x v="0"/>
  </r>
  <r>
    <x v="116"/>
    <x v="116"/>
    <s v="특급합동관세사무소"/>
    <d v="2023-05-10T00:00:00"/>
    <s v="20230510-7017-2"/>
    <s v="세라믹 형광체 외 수입시 수입통관비"/>
    <x v="3034"/>
    <x v="0"/>
  </r>
  <r>
    <x v="116"/>
    <x v="116"/>
    <s v="특급합동관세사무소"/>
    <d v="2023-05-15T00:00:00"/>
    <s v="20230515-7007-2"/>
    <s v="세라믹 형광체 외 수입시 수입통관비"/>
    <x v="2856"/>
    <x v="0"/>
  </r>
  <r>
    <x v="116"/>
    <x v="116"/>
    <s v="(주)서안국제운송"/>
    <d v="2023-05-15T00:00:00"/>
    <s v="20230515-7007-4"/>
    <s v="세라믹 형광체 외 수입시 수입통관비"/>
    <x v="6479"/>
    <x v="0"/>
  </r>
  <r>
    <x v="116"/>
    <x v="116"/>
    <s v="(주)대한항공"/>
    <d v="2023-05-15T00:00:00"/>
    <s v="20230515-7007-7"/>
    <s v="세라믹 형광체 외 수입시 수입통관비"/>
    <x v="6480"/>
    <x v="0"/>
  </r>
  <r>
    <x v="116"/>
    <x v="116"/>
    <s v="나이스로지스"/>
    <d v="2023-05-15T00:00:00"/>
    <s v="20230515-7007-9"/>
    <s v="세라믹 형광체 외 수입시 수입통관비"/>
    <x v="2641"/>
    <x v="0"/>
  </r>
  <r>
    <x v="116"/>
    <x v="116"/>
    <s v="KOTITI시험연구원"/>
    <d v="2023-05-15T00:00:00"/>
    <s v="20230515-7009-1"/>
    <s v="XRF 측정 분석료"/>
    <x v="6481"/>
    <x v="0"/>
  </r>
  <r>
    <x v="116"/>
    <x v="116"/>
    <s v="재단법인 키엘연구원"/>
    <d v="2023-05-15T00:00:00"/>
    <s v="20230515-7016-1"/>
    <s v="LED가로등 전문기관검사 시험수수료"/>
    <x v="6449"/>
    <x v="0"/>
  </r>
  <r>
    <x v="116"/>
    <x v="116"/>
    <s v="재단법인 키엘연구원"/>
    <d v="2023-05-15T00:00:00"/>
    <s v="20230515-7022-1"/>
    <s v="LED스포츠등 고효율에너지자재 인증 시험수수료"/>
    <x v="1167"/>
    <x v="0"/>
  </r>
  <r>
    <x v="116"/>
    <x v="116"/>
    <s v="특급합동관세사무소"/>
    <d v="2023-05-22T00:00:00"/>
    <s v="20230522-7008-1"/>
    <s v="CHIP(17-2102UBGC) 외 수입시 수입통관료"/>
    <x v="1652"/>
    <x v="0"/>
  </r>
  <r>
    <x v="116"/>
    <x v="116"/>
    <s v="한국관세무역개발원인천공항특송사무"/>
    <d v="2023-05-22T00:00:00"/>
    <s v="20230522-7008-3"/>
    <s v="CHIP(17-2102UBGC) 외 수입시 수입통관료"/>
    <x v="6474"/>
    <x v="0"/>
  </r>
  <r>
    <x v="116"/>
    <x v="116"/>
    <s v="재단법인 키엘연구원"/>
    <d v="2023-05-22T00:00:00"/>
    <s v="20230522-7009-1"/>
    <s v="LED경관조명기구등 전문기관검사 시험수수료"/>
    <x v="6482"/>
    <x v="0"/>
  </r>
  <r>
    <x v="116"/>
    <x v="116"/>
    <s v="특허청"/>
    <d v="2023-05-23T00:00:00"/>
    <s v="20230523-7001-2"/>
    <s v="연차등록료(30-0955963 6년차 비염치료기)"/>
    <x v="6483"/>
    <x v="0"/>
  </r>
  <r>
    <x v="116"/>
    <x v="116"/>
    <s v="특허청"/>
    <d v="2023-05-25T00:00:00"/>
    <s v="20230525-7002-1"/>
    <s v="연차등록료(10-0900184 15년차 광투과식 매연측정장치)"/>
    <x v="6484"/>
    <x v="0"/>
  </r>
  <r>
    <x v="116"/>
    <x v="116"/>
    <s v="(주)에스원전주"/>
    <d v="2023-05-25T00:00:00"/>
    <s v="20230525-7003-1"/>
    <s v="무인기계경비용역료"/>
    <x v="6456"/>
    <x v="0"/>
  </r>
  <r>
    <x v="116"/>
    <x v="116"/>
    <s v="(주)에스원전주"/>
    <d v="2023-05-25T00:00:00"/>
    <s v="20230525-7003-3"/>
    <s v="에스원 VP이용료"/>
    <x v="1775"/>
    <x v="0"/>
  </r>
  <r>
    <x v="116"/>
    <x v="116"/>
    <s v="(주)에스원전주"/>
    <d v="2023-05-25T00:00:00"/>
    <s v="20230525-7003-5"/>
    <s v="보안정보시스템 이용료"/>
    <x v="342"/>
    <x v="0"/>
  </r>
  <r>
    <x v="116"/>
    <x v="116"/>
    <s v="대한산업보건협회"/>
    <d v="2023-05-25T00:00:00"/>
    <s v="20230525-7004-1"/>
    <s v="5월 보건관리대행수수료"/>
    <x v="360"/>
    <x v="0"/>
  </r>
  <r>
    <x v="116"/>
    <x v="116"/>
    <s v="사단법인대한산업안전협회"/>
    <d v="2023-05-25T00:00:00"/>
    <s v="20230525-7005-1"/>
    <s v="5월 안전관리대행수수료"/>
    <x v="3677"/>
    <x v="0"/>
  </r>
  <r>
    <x v="116"/>
    <x v="116"/>
    <s v="(주)케이티"/>
    <d v="2023-05-31T00:00:00"/>
    <s v="20230531-7001-1"/>
    <s v="사회보험EDI이용료"/>
    <x v="6457"/>
    <x v="0"/>
  </r>
  <r>
    <x v="116"/>
    <x v="116"/>
    <s v="(주)비트정보기술"/>
    <d v="2023-06-01T00:00:00"/>
    <s v="20230601-7003-1"/>
    <s v="6월 ERP 유지 보수비"/>
    <x v="2983"/>
    <x v="0"/>
  </r>
  <r>
    <x v="116"/>
    <x v="116"/>
    <s v="특허청"/>
    <d v="2023-06-05T00:00:00"/>
    <s v="20230605-7001-1"/>
    <s v="연차등록료 10-1746531 7년차 차량용레인센서 및 이를 구비하는 차량의 와이퍼 구동 장치"/>
    <x v="3680"/>
    <x v="0"/>
  </r>
  <r>
    <x v="116"/>
    <x v="116"/>
    <s v="주식회사 한비로"/>
    <d v="2023-06-05T00:00:00"/>
    <s v="20230605-7026-1"/>
    <s v="6월 그룹웨어 서버호스팅료"/>
    <x v="3062"/>
    <x v="0"/>
  </r>
  <r>
    <x v="116"/>
    <x v="116"/>
    <s v="특급합동관세사무소"/>
    <d v="2023-06-07T00:00:00"/>
    <s v="20230607-7011-1"/>
    <s v="EPOXY(ME-540)외 수입시 수입통관료"/>
    <x v="1652"/>
    <x v="0"/>
  </r>
  <r>
    <x v="116"/>
    <x v="116"/>
    <s v="(주)서안국제운송"/>
    <d v="2023-06-07T00:00:00"/>
    <s v="20230607-7011-3"/>
    <s v="EPOXY(ME-540)외 수입시 수입통관료"/>
    <x v="6485"/>
    <x v="0"/>
  </r>
  <r>
    <x v="116"/>
    <x v="116"/>
    <s v="아시아나항공(주)"/>
    <d v="2023-06-07T00:00:00"/>
    <s v="20230607-7011-6"/>
    <s v="EPOXY(ME-540)외 수입시 수입통관료"/>
    <x v="2145"/>
    <x v="0"/>
  </r>
  <r>
    <x v="116"/>
    <x v="116"/>
    <s v="대신특송"/>
    <d v="2023-06-07T00:00:00"/>
    <s v="20230607-7011-8"/>
    <s v="EPOXY(ME-540)외 수입시 수입통관료"/>
    <x v="2314"/>
    <x v="0"/>
  </r>
  <r>
    <x v="116"/>
    <x v="116"/>
    <s v="재단법인 키엘연구원"/>
    <d v="2023-06-07T00:00:00"/>
    <s v="20230607-7015-1"/>
    <s v="LED램프 전문기관검사 시험수수료"/>
    <x v="6486"/>
    <x v="0"/>
  </r>
  <r>
    <x v="116"/>
    <x v="116"/>
    <s v="(유)전북전기관리소"/>
    <d v="2023-06-08T00:00:00"/>
    <s v="20230608-7001-1"/>
    <s v="6월 전기안전관리대행수수료"/>
    <x v="6449"/>
    <x v="0"/>
  </r>
  <r>
    <x v="116"/>
    <x v="116"/>
    <s v="재단법인 키엘연구원"/>
    <d v="2023-06-14T00:00:00"/>
    <s v="20230614-7008-2"/>
    <s v="LED스포츠등 전문기관검사 시험수수료 환급"/>
    <x v="6487"/>
    <x v="0"/>
  </r>
  <r>
    <x v="116"/>
    <x v="116"/>
    <s v="특허청"/>
    <d v="2023-06-19T00:00:00"/>
    <s v="20230619-7001-1"/>
    <s v="연차등록료 10-1750418 7년차 차량용 통합 센서"/>
    <x v="3768"/>
    <x v="0"/>
  </r>
  <r>
    <x v="116"/>
    <x v="116"/>
    <s v="특허청"/>
    <d v="2023-06-19T00:00:00"/>
    <s v="20230619-7001-2"/>
    <s v="연차등록료 10-1750419 7년차 차량용 통합 센서"/>
    <x v="3768"/>
    <x v="0"/>
  </r>
  <r>
    <x v="116"/>
    <x v="116"/>
    <s v="(주)에스원전주"/>
    <d v="2023-06-26T00:00:00"/>
    <s v="20230626-7002-1"/>
    <s v="무인기계경비용역료"/>
    <x v="6456"/>
    <x v="0"/>
  </r>
  <r>
    <x v="116"/>
    <x v="116"/>
    <s v="(주)에스원전주"/>
    <d v="2023-06-26T00:00:00"/>
    <s v="20230626-7002-3"/>
    <s v="에스원 VP이용료"/>
    <x v="1775"/>
    <x v="0"/>
  </r>
  <r>
    <x v="116"/>
    <x v="116"/>
    <s v="(주)에스원전주"/>
    <d v="2023-06-26T00:00:00"/>
    <s v="20230626-7002-5"/>
    <s v="보안정보시스템 이용료"/>
    <x v="342"/>
    <x v="0"/>
  </r>
  <r>
    <x v="116"/>
    <x v="116"/>
    <s v="사단법인대한산업안전협회"/>
    <d v="2023-06-26T00:00:00"/>
    <s v="20230626-7003-1"/>
    <s v="6월 안전관리대행수수료"/>
    <x v="3677"/>
    <x v="0"/>
  </r>
  <r>
    <x v="116"/>
    <x v="116"/>
    <s v="대한산업보건협회"/>
    <d v="2023-06-26T00:00:00"/>
    <s v="20230626-7005-1"/>
    <s v="6월 보건관리대행수수료"/>
    <x v="360"/>
    <x v="0"/>
  </r>
  <r>
    <x v="116"/>
    <x v="116"/>
    <s v="큐알티 주식회사"/>
    <d v="2023-06-26T00:00:00"/>
    <s v="20230626-7008-1"/>
    <s v="PM센서 정밀 분석 시험비"/>
    <x v="4096"/>
    <x v="0"/>
  </r>
  <r>
    <x v="116"/>
    <x v="116"/>
    <s v="(주)케이티"/>
    <d v="2023-06-30T00:00:00"/>
    <s v="20230630-7003-1"/>
    <s v="사회보험EDI이용료"/>
    <x v="6457"/>
    <x v="0"/>
  </r>
  <r>
    <x v="116"/>
    <x v="116"/>
    <s v="(주)비트정보기술"/>
    <d v="2023-07-01T00:00:00"/>
    <s v="20230701-7001-1"/>
    <s v="7월 ERP 유지 보수비"/>
    <x v="2983"/>
    <x v="0"/>
  </r>
  <r>
    <x v="116"/>
    <x v="116"/>
    <s v="특허청"/>
    <d v="2023-07-03T00:00:00"/>
    <s v="20230703-7001-1"/>
    <s v="연차등록료 30-604642 13년차 식물생장촉진용LED조명기구용 프레임"/>
    <x v="1945"/>
    <x v="0"/>
  </r>
  <r>
    <x v="116"/>
    <x v="116"/>
    <s v="한국표준협회 전북지역본부"/>
    <d v="2023-07-03T00:00:00"/>
    <s v="20230703-7008-1"/>
    <s v="LED가로등 외 KS C7653 공장심사 수수료"/>
    <x v="360"/>
    <x v="0"/>
  </r>
  <r>
    <x v="116"/>
    <x v="116"/>
    <s v="주식회사 한비로"/>
    <d v="2023-07-05T00:00:00"/>
    <s v="20230705-7003-1"/>
    <s v="7월 그룹웨어 서버호스팅료"/>
    <x v="3062"/>
    <x v="0"/>
  </r>
  <r>
    <x v="116"/>
    <x v="116"/>
    <s v="(유)전북전기관리소"/>
    <d v="2023-07-08T00:00:00"/>
    <s v="20230708-7001-1"/>
    <s v="7월 전기안전관리대행수수료"/>
    <x v="6449"/>
    <x v="0"/>
  </r>
  <r>
    <x v="116"/>
    <x v="116"/>
    <s v="한국에너지공단(본사)"/>
    <d v="2023-07-10T00:00:00"/>
    <s v="20230710-7002-1"/>
    <s v="LED신규스포츠등 고효율인증서 발급수수료"/>
    <x v="6488"/>
    <x v="0"/>
  </r>
  <r>
    <x v="116"/>
    <x v="116"/>
    <s v="한국표준협회"/>
    <d v="2023-07-10T00:00:00"/>
    <s v="20230710-7004-1"/>
    <s v="KS C 7658 외 KS표준 개정"/>
    <x v="6489"/>
    <x v="0"/>
  </r>
  <r>
    <x v="116"/>
    <x v="116"/>
    <s v="재단법인 키엘연구원"/>
    <d v="2023-07-10T00:00:00"/>
    <s v="20230710-7005-1"/>
    <s v="LED램프 전문기관검사 시험수수료"/>
    <x v="358"/>
    <x v="0"/>
  </r>
  <r>
    <x v="116"/>
    <x v="116"/>
    <s v="특급합동관세사무소"/>
    <d v="2023-07-10T00:00:00"/>
    <s v="20230710-7009-1"/>
    <s v="EPOXY(ME-540)외 수입시 수입통관료"/>
    <x v="1652"/>
    <x v="0"/>
  </r>
  <r>
    <x v="116"/>
    <x v="116"/>
    <s v="(주)서안국제운송"/>
    <d v="2023-07-10T00:00:00"/>
    <s v="20230710-7009-3"/>
    <s v="EPOXY(ME-540)외 수입시 수입통관료"/>
    <x v="6490"/>
    <x v="0"/>
  </r>
  <r>
    <x v="116"/>
    <x v="116"/>
    <s v="아시아나항공(주)"/>
    <d v="2023-07-10T00:00:00"/>
    <s v="20230710-7009-6"/>
    <s v="EPOXY(ME-540)외 수입시 수입통관료"/>
    <x v="2145"/>
    <x v="0"/>
  </r>
  <r>
    <x v="116"/>
    <x v="116"/>
    <s v="대신특송"/>
    <d v="2023-07-10T00:00:00"/>
    <s v="20230710-7009-8"/>
    <s v="EPOXY(ME-540)외 수입시 수입통관료"/>
    <x v="2314"/>
    <x v="0"/>
  </r>
  <r>
    <x v="116"/>
    <x v="116"/>
    <s v="특허청"/>
    <d v="2023-07-17T00:00:00"/>
    <s v="20230717-7001-1"/>
    <s v="연차등록료 10-1288540 11년차 텍란정유또는 옥텐유도체를 포함하는  살비활성 조성물 및 이를 이용한 진드기 살비제"/>
    <x v="6491"/>
    <x v="0"/>
  </r>
  <r>
    <x v="116"/>
    <x v="116"/>
    <s v="특허청"/>
    <d v="2023-07-17T00:00:00"/>
    <s v="20230717-7001-2"/>
    <s v="연차등록료 10-1288541 11년차 아세토페논유도체를 포함하는  살비성 조성물 및 이를 이용한 진드기 살비제"/>
    <x v="6491"/>
    <x v="0"/>
  </r>
  <r>
    <x v="116"/>
    <x v="116"/>
    <s v="특허청"/>
    <d v="2023-07-17T00:00:00"/>
    <s v="20230717-7001-3"/>
    <s v="연차등록료 10-1169190 12년차 LED 미생물 배양기"/>
    <x v="6492"/>
    <x v="0"/>
  </r>
  <r>
    <x v="116"/>
    <x v="116"/>
    <s v="특급합동관세사무소"/>
    <d v="2023-07-17T00:00:00"/>
    <s v="20230717-7007-1"/>
    <s v="CHIP(17-2102UBGC) 외 수입시 수입통관료"/>
    <x v="1652"/>
    <x v="0"/>
  </r>
  <r>
    <x v="116"/>
    <x v="116"/>
    <s v="한국관세무역개발원인천공항특송사무"/>
    <d v="2023-07-17T00:00:00"/>
    <s v="20230717-7007-3"/>
    <s v="CHIP(17-2102UBGC) 외 수입시 수입통관료"/>
    <x v="6474"/>
    <x v="0"/>
  </r>
  <r>
    <x v="116"/>
    <x v="116"/>
    <s v="한국표준협회"/>
    <d v="2023-07-17T00:00:00"/>
    <s v="20230717-7013-1"/>
    <s v="KS C 7658 외 KS표준 개정"/>
    <x v="2054"/>
    <x v="0"/>
  </r>
  <r>
    <x v="116"/>
    <x v="116"/>
    <s v="재단법인 키엘연구원"/>
    <d v="2023-07-24T00:00:00"/>
    <s v="20230724-7009-2"/>
    <s v="LED스포츠등 전문기관검사 시험수수료 환급"/>
    <x v="6493"/>
    <x v="0"/>
  </r>
  <r>
    <x v="116"/>
    <x v="116"/>
    <s v="재단법인 키엘연구원"/>
    <d v="2023-07-24T00:00:00"/>
    <s v="20230724-7009-3"/>
    <s v="LED경관조명기구등 전문기관검사 시험수수료 환급"/>
    <x v="6494"/>
    <x v="0"/>
  </r>
  <r>
    <x v="116"/>
    <x v="116"/>
    <s v="(주)에스원전주"/>
    <d v="2023-07-25T00:00:00"/>
    <s v="20230725-7003-1"/>
    <s v="무인기계경비용역료"/>
    <x v="6456"/>
    <x v="0"/>
  </r>
  <r>
    <x v="116"/>
    <x v="116"/>
    <s v="(주)에스원전주"/>
    <d v="2023-07-25T00:00:00"/>
    <s v="20230725-7003-3"/>
    <s v="에스원 VP이용료"/>
    <x v="1775"/>
    <x v="0"/>
  </r>
  <r>
    <x v="116"/>
    <x v="116"/>
    <s v="(주)에스원전주"/>
    <d v="2023-07-25T00:00:00"/>
    <s v="20230725-7003-5"/>
    <s v="보안정보시스템 이용료"/>
    <x v="342"/>
    <x v="0"/>
  </r>
  <r>
    <x v="116"/>
    <x v="116"/>
    <s v="사단법인대한산업안전협회"/>
    <d v="2023-07-25T00:00:00"/>
    <s v="20230725-7004-1"/>
    <s v="7월 안전관리대행수수료"/>
    <x v="3677"/>
    <x v="0"/>
  </r>
  <r>
    <x v="116"/>
    <x v="116"/>
    <s v="대한산업보건협회"/>
    <d v="2023-07-25T00:00:00"/>
    <s v="20230725-7005-1"/>
    <s v="7월 보건관리대행수수료"/>
    <x v="360"/>
    <x v="0"/>
  </r>
  <r>
    <x v="116"/>
    <x v="116"/>
    <s v="대한산업보건협회"/>
    <d v="2023-07-25T00:00:00"/>
    <s v="20230725-7005-3"/>
    <s v="23년 상반기 작업환경측정수수료"/>
    <x v="2087"/>
    <x v="0"/>
  </r>
  <r>
    <x v="116"/>
    <x v="116"/>
    <s v="주식회사 영진기기"/>
    <d v="2023-07-25T00:00:00"/>
    <s v="20230725-7013-1"/>
    <s v="PCB(064CF-16B55) VIA HOLE 크로스섹션 분석 시험수수료"/>
    <x v="1680"/>
    <x v="0"/>
  </r>
  <r>
    <x v="116"/>
    <x v="116"/>
    <s v="(주)케이티"/>
    <d v="2023-07-25T00:00:00"/>
    <s v="20230725-7024-1"/>
    <s v="사회보험EDI이용료"/>
    <x v="6457"/>
    <x v="0"/>
  </r>
  <r>
    <x v="116"/>
    <x v="116"/>
    <s v="(주)비트정보기술"/>
    <d v="2023-08-01T00:00:00"/>
    <s v="20230801-7001-1"/>
    <s v="8월 ERP 유지 보수비"/>
    <x v="2983"/>
    <x v="0"/>
  </r>
  <r>
    <x v="116"/>
    <x v="116"/>
    <s v="주식회사 한비로"/>
    <d v="2023-08-04T00:00:00"/>
    <s v="20230804-7002-1"/>
    <s v="8월 그룹웨어 서버호스팅료"/>
    <x v="3062"/>
    <x v="0"/>
  </r>
  <r>
    <x v="116"/>
    <x v="116"/>
    <s v="재단법인 키엘연구원"/>
    <d v="2023-08-07T00:00:00"/>
    <s v="20230807-7017-2"/>
    <s v="LED램프 전문기관검사 시험수수료 환급"/>
    <x v="6495"/>
    <x v="0"/>
  </r>
  <r>
    <x v="116"/>
    <x v="116"/>
    <s v="한국표준협회 전북지역본부"/>
    <d v="2023-08-08T00:00:00"/>
    <s v="20230808-7007-1"/>
    <s v="LED가로등 외 KS C7653 공장심사 수수료"/>
    <x v="6496"/>
    <x v="0"/>
  </r>
  <r>
    <x v="116"/>
    <x v="116"/>
    <s v="(유)전북전기관리소"/>
    <d v="2023-08-08T00:00:00"/>
    <s v="20230808-7011-1"/>
    <s v="8월 전기안전관리대행수수료"/>
    <x v="6449"/>
    <x v="0"/>
  </r>
  <r>
    <x v="116"/>
    <x v="116"/>
    <s v="(주)엔트리연구원"/>
    <d v="2023-08-22T00:00:00"/>
    <s v="20230822-7009-1"/>
    <s v="신규 200W 투광등 전자파적합등록 시험수수료"/>
    <x v="452"/>
    <x v="0"/>
  </r>
  <r>
    <x v="116"/>
    <x v="116"/>
    <s v="특허청"/>
    <d v="2023-08-25T00:00:00"/>
    <s v="20230825-7001-1"/>
    <s v="연차등록료 10-1061579 13년차 광생물 반응기용 LED 조명장치)"/>
    <x v="2331"/>
    <x v="0"/>
  </r>
  <r>
    <x v="116"/>
    <x v="116"/>
    <s v="대한산업보건협회"/>
    <d v="2023-08-25T00:00:00"/>
    <s v="20230825-7004-1"/>
    <s v="8월 보건관리대행수수료"/>
    <x v="360"/>
    <x v="0"/>
  </r>
  <r>
    <x v="116"/>
    <x v="116"/>
    <s v="(주)에스원전주"/>
    <d v="2023-08-25T00:00:00"/>
    <s v="20230825-7006-1"/>
    <s v="무인기계경비용역료"/>
    <x v="6456"/>
    <x v="0"/>
  </r>
  <r>
    <x v="116"/>
    <x v="116"/>
    <s v="(주)에스원전주"/>
    <d v="2023-08-25T00:00:00"/>
    <s v="20230825-7006-3"/>
    <s v="에스원 VP이용료"/>
    <x v="1775"/>
    <x v="0"/>
  </r>
  <r>
    <x v="116"/>
    <x v="116"/>
    <s v="(주)에스원전주"/>
    <d v="2023-08-25T00:00:00"/>
    <s v="20230825-7006-5"/>
    <s v="보안정보시스템 이용료"/>
    <x v="342"/>
    <x v="0"/>
  </r>
  <r>
    <x v="116"/>
    <x v="116"/>
    <s v="사단법인대한산업안전협회"/>
    <d v="2023-08-25T00:00:00"/>
    <s v="20230825-7007-1"/>
    <s v="8월 안전관리대행수수료"/>
    <x v="3677"/>
    <x v="0"/>
  </r>
  <r>
    <x v="116"/>
    <x v="116"/>
    <s v="(주)중소기업유통센터(공공구매지원센터)"/>
    <d v="2023-08-28T00:00:00"/>
    <s v="20230828-7015-1"/>
    <s v="LED실내조명 외 직접생산확인 기간 갱신수수료"/>
    <x v="1680"/>
    <x v="0"/>
  </r>
  <r>
    <x v="116"/>
    <x v="116"/>
    <s v="(주)케이티"/>
    <d v="2023-08-31T00:00:00"/>
    <s v="20230831-7001-1"/>
    <s v="사회보험EDI이용료"/>
    <x v="6457"/>
    <x v="0"/>
  </r>
  <r>
    <x v="116"/>
    <x v="116"/>
    <s v="한국표준협회"/>
    <d v="2023-08-31T00:00:00"/>
    <s v="20230831-7012-1"/>
    <s v="KS C 7658 외 KS표준 개정"/>
    <x v="6497"/>
    <x v="0"/>
  </r>
  <r>
    <x v="116"/>
    <x v="116"/>
    <s v="(주)비트정보기술"/>
    <d v="2023-09-01T00:00:00"/>
    <s v="20230901-7001-1"/>
    <s v="9월 ERP 유지 보수비"/>
    <x v="2983"/>
    <x v="0"/>
  </r>
  <r>
    <x v="116"/>
    <x v="116"/>
    <s v="특급합동관세사무소"/>
    <d v="2023-09-04T00:00:00"/>
    <s v="20230904-7006-1"/>
    <s v="EPOXY(ME-540)외 수입시 수입통관료"/>
    <x v="1652"/>
    <x v="0"/>
  </r>
  <r>
    <x v="116"/>
    <x v="116"/>
    <s v="(주)서안국제운송"/>
    <d v="2023-09-04T00:00:00"/>
    <s v="20230904-7006-3"/>
    <s v="EPOXY(ME-540)외 수입시 수입통관료"/>
    <x v="6498"/>
    <x v="0"/>
  </r>
  <r>
    <x v="116"/>
    <x v="116"/>
    <s v="아시아나항공(주)"/>
    <d v="2023-09-04T00:00:00"/>
    <s v="20230904-7006-6"/>
    <s v="EPOXY(ME-540)외 수입시 수입통관료"/>
    <x v="2145"/>
    <x v="0"/>
  </r>
  <r>
    <x v="116"/>
    <x v="116"/>
    <s v="대신특송"/>
    <d v="2023-09-04T00:00:00"/>
    <s v="20230904-7006-8"/>
    <s v="EPOXY(ME-540)외 수입시 수입통관료"/>
    <x v="2314"/>
    <x v="0"/>
  </r>
  <r>
    <x v="116"/>
    <x v="116"/>
    <s v="특허청"/>
    <d v="2023-09-04T00:00:00"/>
    <s v="20230904-7015-1"/>
    <s v="연차등록료 10-1441604 11년차 조명장치 결합 장치)"/>
    <x v="1789"/>
    <x v="0"/>
  </r>
  <r>
    <x v="116"/>
    <x v="116"/>
    <s v="특허청"/>
    <d v="2023-09-04T00:00:00"/>
    <s v="20230904-7015-2"/>
    <s v="연차등록료 10-1441604 11년차 엘리베이터 멀티빔센서를 이용한 모니터링방법)"/>
    <x v="4100"/>
    <x v="0"/>
  </r>
  <r>
    <x v="116"/>
    <x v="116"/>
    <s v="주식회사 한비로"/>
    <d v="2023-09-04T00:00:00"/>
    <s v="20230904-7018-1"/>
    <s v="9월 그룹웨어 서버호스팅료"/>
    <x v="3062"/>
    <x v="0"/>
  </r>
  <r>
    <x v="116"/>
    <x v="116"/>
    <s v="(유)전북전기관리소"/>
    <d v="2023-09-08T00:00:00"/>
    <s v="20230908-7002-1"/>
    <s v="9월 전기안전관리대행수수료"/>
    <x v="6449"/>
    <x v="0"/>
  </r>
  <r>
    <x v="116"/>
    <x v="116"/>
    <s v="특허청"/>
    <d v="2023-09-13T00:00:00"/>
    <s v="20230913-7001-2"/>
    <s v="연차등록료 인하로 환급 3건"/>
    <x v="6499"/>
    <x v="0"/>
  </r>
  <r>
    <x v="116"/>
    <x v="116"/>
    <s v="특허청"/>
    <d v="2023-09-21T00:00:00"/>
    <s v="20230921-7001-1"/>
    <s v="연차등록료(10-1068315 13년차 미생물 반응기용 수냉식 LED조명기구)"/>
    <x v="6500"/>
    <x v="0"/>
  </r>
  <r>
    <x v="116"/>
    <x v="116"/>
    <s v="특허청"/>
    <d v="2023-09-21T00:00:00"/>
    <s v="20230921-7001-2"/>
    <s v="연차등록료(10-1661961 8년차 진드기용 천연살비제,식별표시자 및 이의 제조방법)"/>
    <x v="6501"/>
    <x v="0"/>
  </r>
  <r>
    <x v="116"/>
    <x v="116"/>
    <s v="특허청"/>
    <d v="2023-09-21T00:00:00"/>
    <s v="20230921-7001-3"/>
    <s v="연차등록료(30-0574381 14년차  LED 텔레비젼 수상기)"/>
    <x v="1945"/>
    <x v="0"/>
  </r>
  <r>
    <x v="116"/>
    <x v="116"/>
    <s v="특허청"/>
    <d v="2023-09-21T00:00:00"/>
    <s v="20230921-7001-4"/>
    <s v="연차등록료(30-0574382 14년차  LED 조명기구)"/>
    <x v="1945"/>
    <x v="0"/>
  </r>
  <r>
    <x v="116"/>
    <x v="116"/>
    <s v="특허청"/>
    <d v="2023-09-21T00:00:00"/>
    <s v="20230921-7001-5"/>
    <s v="연차등록료(30-0574383 14년차  LED 조명기구)"/>
    <x v="1945"/>
    <x v="0"/>
  </r>
  <r>
    <x v="116"/>
    <x v="116"/>
    <s v="한국에너지공단(본사)"/>
    <d v="2023-09-21T00:00:00"/>
    <s v="20230921-7015-1"/>
    <s v="LED원형투광등 고효율인증서 발급수수료"/>
    <x v="2926"/>
    <x v="0"/>
  </r>
  <r>
    <x v="116"/>
    <x v="116"/>
    <s v="재단법인 키엘연구원"/>
    <d v="2023-09-21T00:00:00"/>
    <s v="20230921-7016-1"/>
    <s v="LED투광등 전문기관검사 시험수수료"/>
    <x v="781"/>
    <x v="0"/>
  </r>
  <r>
    <x v="116"/>
    <x v="116"/>
    <s v="한국화학융합시험연구원"/>
    <d v="2023-09-21T00:00:00"/>
    <s v="20230921-7017-1"/>
    <s v="LED투광등 정기공장검사 시험수수료"/>
    <x v="358"/>
    <x v="0"/>
  </r>
  <r>
    <x v="116"/>
    <x v="116"/>
    <s v="(주)에스원전주"/>
    <d v="2023-09-25T00:00:00"/>
    <s v="20230925-7003-1"/>
    <s v="무인기계경비용역료"/>
    <x v="6456"/>
    <x v="0"/>
  </r>
  <r>
    <x v="116"/>
    <x v="116"/>
    <s v="(주)에스원전주"/>
    <d v="2023-09-25T00:00:00"/>
    <s v="20230925-7003-3"/>
    <s v="에스원 VP이용료"/>
    <x v="1775"/>
    <x v="0"/>
  </r>
  <r>
    <x v="116"/>
    <x v="116"/>
    <s v="(주)에스원전주"/>
    <d v="2023-09-25T00:00:00"/>
    <s v="20230925-7003-5"/>
    <s v="보안정보시스템 이용료"/>
    <x v="342"/>
    <x v="0"/>
  </r>
  <r>
    <x v="116"/>
    <x v="116"/>
    <s v="사단법인대한산업안전협회"/>
    <d v="2023-09-25T00:00:00"/>
    <s v="20230925-7004-1"/>
    <s v="9월 안전관리대행수수료"/>
    <x v="3677"/>
    <x v="0"/>
  </r>
  <r>
    <x v="116"/>
    <x v="116"/>
    <s v="대한산업보건협회"/>
    <d v="2023-09-25T00:00:00"/>
    <s v="20230925-7005-1"/>
    <s v="9월 보건관리대행수수료"/>
    <x v="360"/>
    <x v="0"/>
  </r>
  <r>
    <x v="116"/>
    <x v="116"/>
    <s v="주식회사디에이치엘코리아"/>
    <d v="2023-09-26T00:00:00"/>
    <s v="20230926-7010-1"/>
    <s v="NICHIA LED(NSHU591C) 외 입고시 창고료"/>
    <x v="2119"/>
    <x v="0"/>
  </r>
  <r>
    <x v="116"/>
    <x v="116"/>
    <s v="(주)케이티"/>
    <d v="2023-09-27T00:00:00"/>
    <s v="20230927-7002-1"/>
    <s v="사회보험EDI이용료"/>
    <x v="6457"/>
    <x v="0"/>
  </r>
  <r>
    <x v="116"/>
    <x v="116"/>
    <s v="(주)비트정보기술"/>
    <d v="2023-10-01T00:00:00"/>
    <s v="20231001-7001-1"/>
    <s v="10월 ERP 유지 보수비"/>
    <x v="2983"/>
    <x v="0"/>
  </r>
  <r>
    <x v="116"/>
    <x v="116"/>
    <s v="특허청"/>
    <d v="2023-10-04T00:00:00"/>
    <s v="20231004-7007-1"/>
    <s v="연차등록료(10-0765915 17년차분 종이류 형광검출 센서)"/>
    <x v="6502"/>
    <x v="0"/>
  </r>
  <r>
    <x v="116"/>
    <x v="116"/>
    <s v="주식회사 한비로"/>
    <d v="2023-10-05T00:00:00"/>
    <s v="20231005-7007-1"/>
    <s v="10월 그룹웨어 서버호스팅료"/>
    <x v="3062"/>
    <x v="0"/>
  </r>
  <r>
    <x v="116"/>
    <x v="116"/>
    <s v="(유)전북전기관리소"/>
    <d v="2023-10-08T00:00:00"/>
    <s v="20231008-7001-1"/>
    <s v="10월 전기안전관리대행수수료"/>
    <x v="6449"/>
    <x v="0"/>
  </r>
  <r>
    <x v="116"/>
    <x v="116"/>
    <s v="D&amp;M사업부"/>
    <d v="2023-10-18T00:00:00"/>
    <s v="20231018-7003-3"/>
    <s v="10월분 소액현금(중국비자용 사진 외)"/>
    <x v="1668"/>
    <x v="0"/>
  </r>
  <r>
    <x v="116"/>
    <x v="116"/>
    <s v="특허청"/>
    <d v="2023-10-24T00:00:00"/>
    <s v="20231024-7001-1"/>
    <s v="연차등록료(10-2038520 5년차 방수형 광센서 패키지구조)"/>
    <x v="6503"/>
    <x v="0"/>
  </r>
  <r>
    <x v="116"/>
    <x v="116"/>
    <s v="주식회사디에이치엘코리아"/>
    <d v="2023-10-24T00:00:00"/>
    <s v="20231024-7008-1"/>
    <s v="NICHIA LED(NSHU591C) 외 입고시 창고료"/>
    <x v="2119"/>
    <x v="0"/>
  </r>
  <r>
    <x v="116"/>
    <x v="116"/>
    <s v="특급합동관세사무소"/>
    <d v="2023-10-24T00:00:00"/>
    <s v="20231024-7012-1"/>
    <s v="EPOXY(ME-540)외 수입시 수입통관료"/>
    <x v="1652"/>
    <x v="0"/>
  </r>
  <r>
    <x v="116"/>
    <x v="116"/>
    <s v="(주)서안국제운송"/>
    <d v="2023-10-24T00:00:00"/>
    <s v="20231024-7012-3"/>
    <s v="EPOXY(ME-540)외 수입시 수입통관료"/>
    <x v="6504"/>
    <x v="0"/>
  </r>
  <r>
    <x v="116"/>
    <x v="116"/>
    <s v="(주)한국관세무역개발원인천공항"/>
    <d v="2023-10-24T00:00:00"/>
    <s v="20231024-7012-6"/>
    <s v="EPOXY(ME-540)외 수입시 수입통관료"/>
    <x v="6505"/>
    <x v="0"/>
  </r>
  <r>
    <x v="116"/>
    <x v="116"/>
    <s v="대신특송"/>
    <d v="2023-10-24T00:00:00"/>
    <s v="20231024-7012-8"/>
    <s v="EPOXY(ME-540)외 수입시 수입통관료"/>
    <x v="1800"/>
    <x v="0"/>
  </r>
  <r>
    <x v="116"/>
    <x v="116"/>
    <s v="(주)엔트리연구원"/>
    <d v="2023-10-24T00:00:00"/>
    <s v="20231024-7013-1"/>
    <s v="LED경관 및 투광조명기구 전자파적합등록 시험수수료"/>
    <x v="1008"/>
    <x v="0"/>
  </r>
  <r>
    <x v="116"/>
    <x v="116"/>
    <s v="(주)에스원전주"/>
    <d v="2023-10-25T00:00:00"/>
    <s v="20231025-7005-1"/>
    <s v="무인기계경비용역료"/>
    <x v="6456"/>
    <x v="0"/>
  </r>
  <r>
    <x v="116"/>
    <x v="116"/>
    <s v="(주)에스원전주"/>
    <d v="2023-10-25T00:00:00"/>
    <s v="20231025-7005-3"/>
    <s v="에스원 VP이용료"/>
    <x v="1775"/>
    <x v="0"/>
  </r>
  <r>
    <x v="116"/>
    <x v="116"/>
    <s v="(주)에스원전주"/>
    <d v="2023-10-25T00:00:00"/>
    <s v="20231025-7005-5"/>
    <s v="보안정보시스템 이용료"/>
    <x v="342"/>
    <x v="0"/>
  </r>
  <r>
    <x v="116"/>
    <x v="116"/>
    <s v="사단법인대한산업안전협회"/>
    <d v="2023-10-25T00:00:00"/>
    <s v="20231025-7006-1"/>
    <s v="10월 안전관리대행수수료"/>
    <x v="3677"/>
    <x v="0"/>
  </r>
  <r>
    <x v="116"/>
    <x v="116"/>
    <s v="대한산업보건협회"/>
    <d v="2023-10-25T00:00:00"/>
    <s v="20231025-7007-1"/>
    <s v="10월 보건관리대행수수료"/>
    <x v="360"/>
    <x v="0"/>
  </r>
  <r>
    <x v="116"/>
    <x v="116"/>
    <s v="(주)엔트리연구원"/>
    <d v="2023-10-30T00:00:00"/>
    <s v="20231030-7013-1"/>
    <s v="LED투광등 전자파적합등록 시험수수료"/>
    <x v="1471"/>
    <x v="0"/>
  </r>
  <r>
    <x v="116"/>
    <x v="116"/>
    <s v="더블유텍"/>
    <d v="2023-10-30T00:00:00"/>
    <s v="20231030-7019-1"/>
    <s v="계측기 정기 검교정비"/>
    <x v="6506"/>
    <x v="0"/>
  </r>
  <r>
    <x v="116"/>
    <x v="116"/>
    <s v="(주)케이티"/>
    <d v="2023-10-31T00:00:00"/>
    <s v="20231031-7001-1"/>
    <s v="사회보험EDI이용료"/>
    <x v="6457"/>
    <x v="0"/>
  </r>
  <r>
    <x v="116"/>
    <x v="116"/>
    <s v="D&amp;M사업부"/>
    <d v="2023-10-31T00:00:00"/>
    <s v="20231031-7016-3"/>
    <s v="10월분 소액현금(법인인감증명서 발급 외)"/>
    <x v="2090"/>
    <x v="0"/>
  </r>
  <r>
    <x v="116"/>
    <x v="116"/>
    <s v="(주)비트정보기술"/>
    <d v="2023-11-01T00:00:00"/>
    <s v="20231101-7005-1"/>
    <s v="11월 ERP 유지 보수비"/>
    <x v="2983"/>
    <x v="0"/>
  </r>
  <r>
    <x v="116"/>
    <x v="116"/>
    <s v="주식회사 한비로"/>
    <d v="2023-11-03T00:00:00"/>
    <s v="20231103-7003-1"/>
    <s v="11월 그룹웨어 서버호스팅료"/>
    <x v="3062"/>
    <x v="0"/>
  </r>
  <r>
    <x v="116"/>
    <x v="116"/>
    <s v="특급합동관세사무소"/>
    <d v="2023-11-06T00:00:00"/>
    <s v="20231106-7008-1"/>
    <s v="EPOXY(ME-540)외 수입시 수입통관료"/>
    <x v="1652"/>
    <x v="0"/>
  </r>
  <r>
    <x v="116"/>
    <x v="116"/>
    <s v="(주)서안국제운송"/>
    <d v="2023-11-06T00:00:00"/>
    <s v="20231106-7008-3"/>
    <s v="EPOXY(ME-540)외 수입시 수입통관료"/>
    <x v="6507"/>
    <x v="0"/>
  </r>
  <r>
    <x v="116"/>
    <x v="116"/>
    <s v="아시아나항공(주)"/>
    <d v="2023-11-06T00:00:00"/>
    <s v="20231106-7008-6"/>
    <s v="EPOXY(ME-540)외 수입시 수입통관료"/>
    <x v="2145"/>
    <x v="0"/>
  </r>
  <r>
    <x v="116"/>
    <x v="116"/>
    <s v="대신특송"/>
    <d v="2023-11-06T00:00:00"/>
    <s v="20231106-7008-8"/>
    <s v="EPOXY(ME-540)외 수입시 수입통관료"/>
    <x v="1800"/>
    <x v="0"/>
  </r>
  <r>
    <x v="116"/>
    <x v="116"/>
    <s v="(주)엔트리연구원"/>
    <d v="2023-11-06T00:00:00"/>
    <s v="20231106-7014-1"/>
    <s v="LED실내조명 전자파적합등록 시험수수료"/>
    <x v="71"/>
    <x v="0"/>
  </r>
  <r>
    <x v="116"/>
    <x v="116"/>
    <s v="한국화학융합시험연구원"/>
    <d v="2023-11-06T00:00:00"/>
    <s v="20231106-7023-1"/>
    <s v="LED투광등 정기공장검사 시험수수료"/>
    <x v="6508"/>
    <x v="0"/>
  </r>
  <r>
    <x v="116"/>
    <x v="116"/>
    <s v="엔큐에이인증원(주)"/>
    <d v="2023-11-06T00:00:00"/>
    <s v="20231106-7027-1"/>
    <s v="IATF 16949:2016 심사 수수료"/>
    <x v="5895"/>
    <x v="0"/>
  </r>
  <r>
    <x v="116"/>
    <x v="116"/>
    <s v="(유)전북전기관리소"/>
    <d v="2023-11-08T00:00:00"/>
    <s v="20231108-7001-1"/>
    <s v="11월 전기안전관리대행수수료"/>
    <x v="6449"/>
    <x v="0"/>
  </r>
  <r>
    <x v="116"/>
    <x v="116"/>
    <s v="특급합동관세사무소"/>
    <d v="2023-11-13T00:00:00"/>
    <s v="20231113-7011-1"/>
    <s v="CHIP(17-2102UBGC) 외 수입시 수입통관료"/>
    <x v="1652"/>
    <x v="0"/>
  </r>
  <r>
    <x v="116"/>
    <x v="116"/>
    <s v="한국관세무역개발원인천공항특송사무"/>
    <d v="2023-11-13T00:00:00"/>
    <s v="20231113-7011-3"/>
    <s v="CHIP(17-2102UBGC) 외 수입시 수입통관료"/>
    <x v="6474"/>
    <x v="0"/>
  </r>
  <r>
    <x v="116"/>
    <x v="116"/>
    <s v="대한산업보건협회"/>
    <d v="2023-11-24T00:00:00"/>
    <s v="20231124-7005-1"/>
    <s v="11월 보건관리대행수수료"/>
    <x v="360"/>
    <x v="0"/>
  </r>
  <r>
    <x v="116"/>
    <x v="116"/>
    <s v="사단법인대한산업안전협회"/>
    <d v="2023-11-24T00:00:00"/>
    <s v="20231124-7006-1"/>
    <s v="11월 안전관리대행수수료"/>
    <x v="3677"/>
    <x v="0"/>
  </r>
  <r>
    <x v="116"/>
    <x v="116"/>
    <s v="(주)에스원전주"/>
    <d v="2023-11-24T00:00:00"/>
    <s v="20231124-7007-1"/>
    <s v="무인기계경비용역료"/>
    <x v="6456"/>
    <x v="0"/>
  </r>
  <r>
    <x v="116"/>
    <x v="116"/>
    <s v="(주)에스원전주"/>
    <d v="2023-11-24T00:00:00"/>
    <s v="20231124-7007-3"/>
    <s v="에스원 VP이용료"/>
    <x v="1775"/>
    <x v="0"/>
  </r>
  <r>
    <x v="116"/>
    <x v="116"/>
    <s v="(주)에스원전주"/>
    <d v="2023-11-24T00:00:00"/>
    <s v="20231124-7007-5"/>
    <s v="보안정보시스템 이용료"/>
    <x v="342"/>
    <x v="0"/>
  </r>
  <r>
    <x v="116"/>
    <x v="116"/>
    <s v="한국농업기술진흥원"/>
    <d v="2023-11-27T00:00:00"/>
    <s v="20231127-7012-1"/>
    <s v="필라스크리에이션 및 템퍼스 CO2 센서 시험수수료"/>
    <x v="2564"/>
    <x v="0"/>
  </r>
  <r>
    <x v="116"/>
    <x v="116"/>
    <s v="한국에너지공단(본사)"/>
    <d v="2023-11-27T00:00:00"/>
    <s v="20231127-7018-1"/>
    <s v="LED실내조명 고효율인증서 발급수수료"/>
    <x v="6509"/>
    <x v="0"/>
  </r>
  <r>
    <x v="116"/>
    <x v="116"/>
    <s v="(주)케이티"/>
    <d v="2023-11-30T00:00:00"/>
    <s v="20231130-7001-1"/>
    <s v="사회보험EDI이용료"/>
    <x v="6457"/>
    <x v="0"/>
  </r>
  <r>
    <x v="116"/>
    <x v="116"/>
    <s v="(주)비트정보기술"/>
    <d v="2023-12-01T00:00:00"/>
    <s v="20231201-7003-1"/>
    <s v="12월 ERP 유지 보수비"/>
    <x v="2983"/>
    <x v="0"/>
  </r>
  <r>
    <x v="116"/>
    <x v="116"/>
    <s v="주식회사 한비로"/>
    <d v="2023-12-05T00:00:00"/>
    <s v="20231205-7017-1"/>
    <s v="12월 그룹웨어 서버호스팅료"/>
    <x v="371"/>
    <x v="0"/>
  </r>
  <r>
    <x v="116"/>
    <x v="116"/>
    <s v="(유)전북전기관리소"/>
    <d v="2023-12-08T00:00:00"/>
    <s v="20231208-7005-1"/>
    <s v="12월 전기안전관리대행수수료"/>
    <x v="6449"/>
    <x v="0"/>
  </r>
  <r>
    <x v="116"/>
    <x v="116"/>
    <s v="특허청"/>
    <d v="2023-12-11T00:00:00"/>
    <s v="20231211-7001-1"/>
    <s v="연차등록료(10-0787081 17년차 광센서모듈)"/>
    <x v="6510"/>
    <x v="0"/>
  </r>
  <r>
    <x v="116"/>
    <x v="116"/>
    <s v="특허청"/>
    <d v="2023-12-22T00:00:00"/>
    <s v="20231222-7002-1"/>
    <s v="연차등록료(10-1100246 13년차 퀴논화합물을 유효성분으로 포함하는 집먼지진드기 표시및살비활성용 조성물)"/>
    <x v="6510"/>
    <x v="0"/>
  </r>
  <r>
    <x v="116"/>
    <x v="116"/>
    <s v="특허청"/>
    <d v="2023-12-22T00:00:00"/>
    <s v="20231222-7002-2"/>
    <s v="연차등록료(30-0583922 14년차 LED를 이용한 조명기구)"/>
    <x v="1945"/>
    <x v="0"/>
  </r>
  <r>
    <x v="116"/>
    <x v="116"/>
    <s v="(주)케이티"/>
    <d v="2023-12-22T00:00:00"/>
    <s v="20231222-7006-1"/>
    <s v="사회보험EDI이용료"/>
    <x v="6457"/>
    <x v="0"/>
  </r>
  <r>
    <x v="116"/>
    <x v="116"/>
    <s v="(주)에스원전주"/>
    <d v="2023-12-22T00:00:00"/>
    <s v="20231222-7007-1"/>
    <s v="무인기계경비용역료"/>
    <x v="6456"/>
    <x v="0"/>
  </r>
  <r>
    <x v="116"/>
    <x v="116"/>
    <s v="(주)에스원전주"/>
    <d v="2023-12-22T00:00:00"/>
    <s v="20231222-7007-3"/>
    <s v="에스원 VP이용료"/>
    <x v="1775"/>
    <x v="0"/>
  </r>
  <r>
    <x v="116"/>
    <x v="116"/>
    <s v="(주)에스원전주"/>
    <d v="2023-12-22T00:00:00"/>
    <s v="20231222-7007-5"/>
    <s v="보안정보시스템 이용료"/>
    <x v="342"/>
    <x v="0"/>
  </r>
  <r>
    <x v="116"/>
    <x v="116"/>
    <s v="대한산업보건협회"/>
    <d v="2023-12-22T00:00:00"/>
    <s v="20231222-7008-1"/>
    <s v="12월 보건관리대행수수료"/>
    <x v="360"/>
    <x v="0"/>
  </r>
  <r>
    <x v="116"/>
    <x v="116"/>
    <s v="사단법인대한산업안전협회"/>
    <d v="2023-12-22T00:00:00"/>
    <s v="20231222-7009-1"/>
    <s v="12월 안전관리대행수수료"/>
    <x v="3677"/>
    <x v="0"/>
  </r>
  <r>
    <x v="116"/>
    <x v="116"/>
    <s v="대한산업보건협회"/>
    <d v="2023-12-27T00:00:00"/>
    <s v="20231227-7003-1"/>
    <s v="23년 하반기 작업환경측정수수료"/>
    <x v="2087"/>
    <x v="0"/>
  </r>
  <r>
    <x v="117"/>
    <x v="117"/>
    <s v="NIDEC Corporation"/>
    <d v="2023-01-02T00:00:00"/>
    <s v="20230102-7002-3"/>
    <s v="형광체 휠 모터 선결제시 수수료"/>
    <x v="1656"/>
    <x v="0"/>
  </r>
  <r>
    <x v="117"/>
    <x v="117"/>
    <s v="NITRIDE SEMICONDUCTORS"/>
    <d v="2023-01-02T00:00:00"/>
    <s v="20230102-7003-3"/>
    <s v="CHIP(NS375C-2SAA) 외 선결제시 수수료"/>
    <x v="1656"/>
    <x v="0"/>
  </r>
  <r>
    <x v="117"/>
    <x v="117"/>
    <s v="KONI INDUSTRIES LTD"/>
    <d v="2023-01-02T00:00:00"/>
    <s v="20230102-7004-3"/>
    <s v="CAP(AP7852A) 외 선결제시 수수료"/>
    <x v="1656"/>
    <x v="0"/>
  </r>
  <r>
    <x v="117"/>
    <x v="117"/>
    <s v="한국닛또덴꼬(주)"/>
    <d v="2023-01-02T00:00:00"/>
    <s v="20230102-7007-3"/>
    <s v="EMC(NT8524H-11000) 선결제시 수수료"/>
    <x v="2093"/>
    <x v="0"/>
  </r>
  <r>
    <x v="117"/>
    <x v="117"/>
    <s v="한국투자증권(주)"/>
    <d v="2023-01-02T00:00:00"/>
    <s v="20230102-7012-4"/>
    <s v="아시아전문투자형사모부동산투자신탁29호 배당금수익 입금시 수수료"/>
    <x v="6511"/>
    <x v="0"/>
  </r>
  <r>
    <x v="117"/>
    <x v="117"/>
    <s v="NATEC Corporation"/>
    <d v="2023-01-02T00:00:00"/>
    <s v="20230102-7015-3"/>
    <s v="매출대금 회수시 수수료"/>
    <x v="161"/>
    <x v="0"/>
  </r>
  <r>
    <x v="117"/>
    <x v="117"/>
    <s v="E-PIN OPTICAL INDUSTRY CO.,LTD"/>
    <d v="2023-01-03T00:00:00"/>
    <s v="20230103-7002-3"/>
    <s v="매출대금 회수시 수수료"/>
    <x v="6512"/>
    <x v="0"/>
  </r>
  <r>
    <x v="117"/>
    <x v="117"/>
    <s v="ASIANTECH OPTIC CORP"/>
    <d v="2023-01-03T00:00:00"/>
    <s v="20230103-7004-3"/>
    <s v="매출대금 회수시 수수료"/>
    <x v="6513"/>
    <x v="0"/>
  </r>
  <r>
    <x v="117"/>
    <x v="117"/>
    <s v="AMS-TAOS INTERNATIONAL"/>
    <d v="2023-01-04T00:00:00"/>
    <s v="20230104-7004-3"/>
    <s v="매출대금 회수시 수수료"/>
    <x v="6514"/>
    <x v="0"/>
  </r>
  <r>
    <x v="117"/>
    <x v="117"/>
    <s v="신한은행 익산"/>
    <d v="2023-01-05T00:00:00"/>
    <s v="20230105-7001-6"/>
    <s v="SMS 이용료"/>
    <x v="6515"/>
    <x v="0"/>
  </r>
  <r>
    <x v="117"/>
    <x v="117"/>
    <s v="Nanjing Evergreen trade co ltd"/>
    <d v="2023-01-05T00:00:00"/>
    <s v="20230105-7005-4"/>
    <s v="매출대금 회수시 수수료"/>
    <x v="6516"/>
    <x v="0"/>
  </r>
  <r>
    <x v="117"/>
    <x v="117"/>
    <s v="세화회계법인"/>
    <d v="2023-01-06T00:00:00"/>
    <s v="20230106-7001-1"/>
    <s v="공정가치평가수수료"/>
    <x v="6517"/>
    <x v="0"/>
  </r>
  <r>
    <x v="117"/>
    <x v="117"/>
    <s v="신한은행 익산"/>
    <d v="2023-01-10T00:00:00"/>
    <s v="20230110-7011-1"/>
    <s v="성지산업 추심 수수료"/>
    <x v="161"/>
    <x v="0"/>
  </r>
  <r>
    <x v="117"/>
    <x v="117"/>
    <s v="SUNNY OPTICS(ZHONGSHAN) CO., L"/>
    <d v="2023-01-10T00:00:00"/>
    <s v="20230110-7012-3"/>
    <s v="매출대금 회수시 수수료"/>
    <x v="6518"/>
    <x v="0"/>
  </r>
  <r>
    <x v="117"/>
    <x v="117"/>
    <s v="HK XINYUHANG ELECTRONIC"/>
    <d v="2023-01-10T00:00:00"/>
    <s v="20230110-7022-3"/>
    <s v="1월분 매입액 결제시 수수료"/>
    <x v="1656"/>
    <x v="0"/>
  </r>
  <r>
    <x v="117"/>
    <x v="117"/>
    <s v="TAIWAN ASIA SEMICONDUCTOR CORPORATION"/>
    <d v="2023-01-10T00:00:00"/>
    <s v="20230110-7023-3"/>
    <s v="CHIP(ED-X14IRL-RS)외 선결제시 수수료"/>
    <x v="1656"/>
    <x v="0"/>
  </r>
  <r>
    <x v="117"/>
    <x v="117"/>
    <s v="Epileds Technologies, Inc."/>
    <d v="2023-01-10T00:00:00"/>
    <s v="20230110-7024-3"/>
    <s v="CHIP(BN-E1414E-A3) 외 선결제시 수수료"/>
    <x v="1656"/>
    <x v="0"/>
  </r>
  <r>
    <x v="117"/>
    <x v="117"/>
    <s v="TYNTEK CORPORATION"/>
    <d v="2023-01-10T00:00:00"/>
    <s v="20230110-7025-3"/>
    <s v="TK114IRS 수입시 선결제시 수수료"/>
    <x v="1656"/>
    <x v="0"/>
  </r>
  <r>
    <x v="117"/>
    <x v="117"/>
    <s v="PELNOX"/>
    <d v="2023-01-10T00:00:00"/>
    <s v="20230110-7026-3"/>
    <s v="EPOXY(ME-540) 외 선결제시 수수료"/>
    <x v="1656"/>
    <x v="0"/>
  </r>
  <r>
    <x v="117"/>
    <x v="117"/>
    <s v="특급합동관세사무소"/>
    <d v="2023-01-10T00:00:00"/>
    <s v="20230110-7027-2"/>
    <s v="CONNECTOR 외 수입시 수입통관료"/>
    <x v="2007"/>
    <x v="0"/>
  </r>
  <r>
    <x v="117"/>
    <x v="117"/>
    <s v="NIDEC Corporation"/>
    <d v="2023-01-13T00:00:00"/>
    <s v="20230113-7002-3"/>
    <s v="형광체 휠 모터 선결제시 수수료"/>
    <x v="1656"/>
    <x v="0"/>
  </r>
  <r>
    <x v="117"/>
    <x v="117"/>
    <s v="RAYTRONJAPAN"/>
    <d v="2023-01-13T00:00:00"/>
    <s v="20230113-7003-3"/>
    <s v="매출대금 회수시 수수료"/>
    <x v="161"/>
    <x v="0"/>
  </r>
  <r>
    <x v="117"/>
    <x v="117"/>
    <s v="한생해운항공주식회사"/>
    <d v="2023-01-14T00:00:00"/>
    <s v="20230114-7001-1"/>
    <s v="이핀 출하시 통관수수료"/>
    <x v="1949"/>
    <x v="0"/>
  </r>
  <r>
    <x v="117"/>
    <x v="117"/>
    <s v="ASM Technology Singapore"/>
    <d v="2023-01-16T00:00:00"/>
    <s v="20230116-7001-3"/>
    <s v="WIRE BONDER 외 설비 선결제시 수수료"/>
    <x v="1656"/>
    <x v="0"/>
  </r>
  <r>
    <x v="117"/>
    <x v="117"/>
    <s v="NICHIA CORPORATION"/>
    <d v="2023-01-16T00:00:00"/>
    <s v="20230116-7007-3"/>
    <s v="LED(NSHU591C) 선결제시 수수료"/>
    <x v="1656"/>
    <x v="0"/>
  </r>
  <r>
    <x v="117"/>
    <x v="117"/>
    <s v="RAYTRONJAPAN"/>
    <d v="2023-01-16T00:00:00"/>
    <s v="20230116-7013-3"/>
    <s v="12월분 매입액 결제시 수수료"/>
    <x v="1656"/>
    <x v="0"/>
  </r>
  <r>
    <x v="117"/>
    <x v="117"/>
    <s v="동화아이엔디(주)"/>
    <d v="2023-01-16T00:00:00"/>
    <s v="20230116-7014-3"/>
    <s v="12월분 매입액 결제시 수수료"/>
    <x v="2234"/>
    <x v="0"/>
  </r>
  <r>
    <x v="117"/>
    <x v="117"/>
    <s v="Chuko Sansho Co.,Ltd"/>
    <d v="2023-01-16T00:00:00"/>
    <s v="20230116-7015-3"/>
    <s v="12월분 매입액 결제시 수수료"/>
    <x v="1656"/>
    <x v="0"/>
  </r>
  <r>
    <x v="117"/>
    <x v="117"/>
    <s v="NATEC"/>
    <d v="2023-01-16T00:00:00"/>
    <s v="20230116-7016-3"/>
    <s v="12월분 매입액 결제시 수수료"/>
    <x v="1656"/>
    <x v="0"/>
  </r>
  <r>
    <x v="117"/>
    <x v="117"/>
    <s v="D&amp;M사업부"/>
    <d v="2023-01-16T00:00:00"/>
    <s v="20230116-7027-2"/>
    <s v="SRT환불수수료"/>
    <x v="2754"/>
    <x v="0"/>
  </r>
  <r>
    <x v="117"/>
    <x v="117"/>
    <s v="D&amp;M사업부"/>
    <d v="2023-01-16T00:00:00"/>
    <s v="20230116-7027-3"/>
    <s v="SRT환불수수료"/>
    <x v="2754"/>
    <x v="0"/>
  </r>
  <r>
    <x v="117"/>
    <x v="117"/>
    <s v="D&amp;M사업부"/>
    <d v="2023-01-16T00:00:00"/>
    <s v="20230116-7027-4"/>
    <s v="SRT환불수수료"/>
    <x v="2754"/>
    <x v="0"/>
  </r>
  <r>
    <x v="117"/>
    <x v="117"/>
    <s v="미래에셋증권 주식회사"/>
    <d v="2023-01-16T00:00:00"/>
    <s v="20230116-7028-5"/>
    <s v="이자 입금시 수수료"/>
    <x v="6519"/>
    <x v="0"/>
  </r>
  <r>
    <x v="117"/>
    <x v="117"/>
    <s v="OMRON(SHANGHAI)CO.,LTD"/>
    <d v="2023-01-20T00:00:00"/>
    <s v="20230120-7009-3"/>
    <s v="매출대금 회수시 수수료"/>
    <x v="6520"/>
    <x v="0"/>
  </r>
  <r>
    <x v="117"/>
    <x v="117"/>
    <s v="특급합동관세사무소"/>
    <d v="2023-01-25T00:00:00"/>
    <s v="20230125-7016-2"/>
    <s v="SU7500CSP 수입시 수입통관비"/>
    <x v="2596"/>
    <x v="0"/>
  </r>
  <r>
    <x v="117"/>
    <x v="117"/>
    <s v="RESONAC PHOTONICS Corporation"/>
    <d v="2023-01-25T00:00:00"/>
    <s v="20230125-7019-3"/>
    <s v="CHIP(R85-35GSE) 외 선결제시 수수료"/>
    <x v="1656"/>
    <x v="0"/>
  </r>
  <r>
    <x v="117"/>
    <x v="117"/>
    <s v="EPISTAR"/>
    <d v="2023-01-25T00:00:00"/>
    <s v="20230125-7028-3"/>
    <s v="12월분 매입액 결제시 수수료"/>
    <x v="1656"/>
    <x v="0"/>
  </r>
  <r>
    <x v="117"/>
    <x v="117"/>
    <s v="CASCO(SUZHOU CHINA)"/>
    <d v="2023-01-25T00:00:00"/>
    <s v="20230125-7032-3"/>
    <s v="매출대금 회수시 수수료"/>
    <x v="6521"/>
    <x v="0"/>
  </r>
  <r>
    <x v="117"/>
    <x v="117"/>
    <s v="AMS-TAOS INTERNATIONAL"/>
    <d v="2023-01-25T00:00:00"/>
    <s v="20230125-7033-3"/>
    <s v="ams 부가세 대금, 장비관련 잡이익"/>
    <x v="161"/>
    <x v="0"/>
  </r>
  <r>
    <x v="117"/>
    <x v="117"/>
    <s v="노무법인 한결"/>
    <d v="2023-01-26T00:00:00"/>
    <s v="20230126-7001-1"/>
    <s v="인사노무 자문수수료"/>
    <x v="73"/>
    <x v="0"/>
  </r>
  <r>
    <x v="117"/>
    <x v="117"/>
    <s v="(주)한국무역정보통신"/>
    <d v="2023-01-26T00:00:00"/>
    <s v="20230126-7007-1"/>
    <s v="에스제이아이 내국신용장 발급수수료"/>
    <x v="3044"/>
    <x v="0"/>
  </r>
  <r>
    <x v="117"/>
    <x v="117"/>
    <s v="(주)한국거래소 서울사옥"/>
    <d v="2023-01-30T00:00:00"/>
    <s v="20230130-7011-1"/>
    <s v="2022년 코스닥 연부과금 납부"/>
    <x v="437"/>
    <x v="0"/>
  </r>
  <r>
    <x v="117"/>
    <x v="117"/>
    <s v="국민은행"/>
    <d v="2023-01-30T00:00:00"/>
    <s v="20230130-7012-1"/>
    <s v="2022년 증권대행수수료 납부"/>
    <x v="6522"/>
    <x v="0"/>
  </r>
  <r>
    <x v="117"/>
    <x v="117"/>
    <s v="국보물류(주)"/>
    <d v="2023-01-31T00:00:00"/>
    <s v="20230131-7011-1"/>
    <s v="OMRON(상해) 수출통관료"/>
    <x v="75"/>
    <x v="0"/>
  </r>
  <r>
    <x v="117"/>
    <x v="117"/>
    <s v="익산관세사무소"/>
    <d v="2023-01-31T00:00:00"/>
    <s v="20230131-7013-1"/>
    <s v="이핀, NATEC 수출통관료"/>
    <x v="6523"/>
    <x v="0"/>
  </r>
  <r>
    <x v="117"/>
    <x v="117"/>
    <s v="Epileds Technologies, Inc."/>
    <d v="2023-01-31T00:00:00"/>
    <s v="20230131-7014-3"/>
    <s v="CHIP(BN-E1414E-A3) 외 선결제시 수수료"/>
    <x v="1656"/>
    <x v="0"/>
  </r>
  <r>
    <x v="117"/>
    <x v="117"/>
    <s v="관리부"/>
    <d v="2023-01-31T00:00:00"/>
    <s v="20230131-7016-2"/>
    <s v="1월분 소액현금(법인인감증명서 발급 외)"/>
    <x v="3934"/>
    <x v="0"/>
  </r>
  <r>
    <x v="117"/>
    <x v="117"/>
    <s v="D&amp;M사업부"/>
    <d v="2023-01-31T00:00:00"/>
    <s v="20230131-7017-5"/>
    <s v="1월분 소액현금(세금계산서 발행 수수료 외)"/>
    <x v="2119"/>
    <x v="0"/>
  </r>
  <r>
    <x v="117"/>
    <x v="117"/>
    <s v="건흥전기(주)"/>
    <d v="2023-01-31T00:00:00"/>
    <s v="20230131-7023-5"/>
    <s v="매출대금 회수시 수수료"/>
    <x v="2260"/>
    <x v="0"/>
  </r>
  <r>
    <x v="117"/>
    <x v="117"/>
    <s v="(주)광우"/>
    <d v="2023-01-31T00:00:00"/>
    <s v="20230131-7026-6"/>
    <s v="매출대금 회수시 수수료"/>
    <x v="6524"/>
    <x v="0"/>
  </r>
  <r>
    <x v="117"/>
    <x v="117"/>
    <s v="(주)오디쎄미"/>
    <d v="2023-01-31T00:00:00"/>
    <s v="20230131-7027-3"/>
    <s v="매출대금 회수시 수수료"/>
    <x v="161"/>
    <x v="0"/>
  </r>
  <r>
    <x v="117"/>
    <x v="117"/>
    <s v="엔앤씨광고인쇄"/>
    <d v="2023-01-31T00:00:00"/>
    <s v="20230131-7029-1"/>
    <s v="경영전략 액자속지 및 2023년 슬로건 현수막 제작"/>
    <x v="1768"/>
    <x v="0"/>
  </r>
  <r>
    <x v="117"/>
    <x v="117"/>
    <s v="미래에셋증권 주식회사"/>
    <d v="2023-01-31T00:00:00"/>
    <s v="20230131-7030-5"/>
    <s v="이자 입금시 수수료"/>
    <x v="6525"/>
    <x v="0"/>
  </r>
  <r>
    <x v="117"/>
    <x v="117"/>
    <s v="NATEC Corporation"/>
    <d v="2023-02-01T00:00:00"/>
    <s v="20230201-7002-3"/>
    <s v="매출대금 회수시 수수료"/>
    <x v="6526"/>
    <x v="0"/>
  </r>
  <r>
    <x v="117"/>
    <x v="117"/>
    <s v="CASCO AUTOMOTIVE (TUNISIA)"/>
    <d v="2023-02-03T00:00:00"/>
    <s v="20230203-7003-3"/>
    <s v="매출대금 회수시 수수료"/>
    <x v="6527"/>
    <x v="0"/>
  </r>
  <r>
    <x v="117"/>
    <x v="117"/>
    <s v="Union Optical technology Co., Ltd"/>
    <d v="2023-02-03T00:00:00"/>
    <s v="20230203-7004-3"/>
    <s v="매출대금 회수시 수수료"/>
    <x v="6528"/>
    <x v="0"/>
  </r>
  <r>
    <x v="117"/>
    <x v="117"/>
    <s v="한국전자인증(주)"/>
    <d v="2023-02-06T00:00:00"/>
    <s v="20230206-7001-1"/>
    <s v="공인인증서 갱신수수료"/>
    <x v="1471"/>
    <x v="0"/>
  </r>
  <r>
    <x v="117"/>
    <x v="117"/>
    <s v="신한은행 익산"/>
    <d v="2023-02-06T00:00:00"/>
    <s v="20230206-7003-6"/>
    <s v="SMS 이용료 외"/>
    <x v="1961"/>
    <x v="0"/>
  </r>
  <r>
    <x v="117"/>
    <x v="117"/>
    <s v="OMRON(SHANGHAI)CO.,LTD"/>
    <d v="2023-02-06T00:00:00"/>
    <s v="20230206-7016-3"/>
    <s v="매출대금 회수시 수수료"/>
    <x v="6529"/>
    <x v="0"/>
  </r>
  <r>
    <x v="117"/>
    <x v="117"/>
    <s v="DIEHL BGT"/>
    <d v="2023-02-06T00:00:00"/>
    <s v="20230206-7017-3"/>
    <s v="매출대금 회수시 수수료"/>
    <x v="161"/>
    <x v="0"/>
  </r>
  <r>
    <x v="117"/>
    <x v="117"/>
    <s v="AMS-TAOS INTERNATIONAL"/>
    <d v="2023-02-06T00:00:00"/>
    <s v="20230206-7018-3"/>
    <s v="매출대금 회수시 수수료"/>
    <x v="161"/>
    <x v="0"/>
  </r>
  <r>
    <x v="117"/>
    <x v="117"/>
    <s v="SMC Multi-Media Trading Co., L"/>
    <d v="2023-02-07T00:00:00"/>
    <s v="20230207-7001-3"/>
    <s v="매출대금 회수시 수수료"/>
    <x v="6530"/>
    <x v="0"/>
  </r>
  <r>
    <x v="117"/>
    <x v="117"/>
    <s v="E-PIN OPTICAL INDUSTRY CO.,LTD"/>
    <d v="2023-02-07T00:00:00"/>
    <s v="20230207-7002-3"/>
    <s v="매출대금 회수시 수수료"/>
    <x v="6531"/>
    <x v="0"/>
  </r>
  <r>
    <x v="117"/>
    <x v="117"/>
    <s v="RAYVAL"/>
    <d v="2023-02-07T00:00:00"/>
    <s v="20230207-7003-3"/>
    <s v="매출대금 회수시 수수료"/>
    <x v="6532"/>
    <x v="0"/>
  </r>
  <r>
    <x v="117"/>
    <x v="117"/>
    <s v="샤프전자 한국지점"/>
    <d v="2023-02-07T00:00:00"/>
    <s v="20230207-7004-3"/>
    <s v="매출대금 회수시 수수료"/>
    <x v="2093"/>
    <x v="0"/>
  </r>
  <r>
    <x v="117"/>
    <x v="117"/>
    <s v="SCHOTT GLASS MALAYSIA COMPONENTS SDN.BHD."/>
    <d v="2023-02-09T00:00:00"/>
    <s v="20230209-7002-3"/>
    <s v="세라믹 형광체 외 선결제시 수수료"/>
    <x v="1656"/>
    <x v="0"/>
  </r>
  <r>
    <x v="117"/>
    <x v="117"/>
    <s v="신한은행 익산"/>
    <d v="2023-02-10T00:00:00"/>
    <s v="20230210-7006-1"/>
    <s v="성지산업 추심 수수료"/>
    <x v="161"/>
    <x v="0"/>
  </r>
  <r>
    <x v="117"/>
    <x v="117"/>
    <s v="D&amp;M사업부"/>
    <d v="2023-02-10T00:00:00"/>
    <s v="20230210-7014-1"/>
    <s v="SRT환불수수료"/>
    <x v="2754"/>
    <x v="0"/>
  </r>
  <r>
    <x v="117"/>
    <x v="117"/>
    <s v="D&amp;M사업부"/>
    <d v="2023-02-10T00:00:00"/>
    <s v="20230210-7014-2"/>
    <s v="SRT환불수수료"/>
    <x v="2754"/>
    <x v="0"/>
  </r>
  <r>
    <x v="117"/>
    <x v="117"/>
    <s v="D&amp;M사업부"/>
    <d v="2023-02-10T00:00:00"/>
    <s v="20230210-7014-3"/>
    <s v="SRT환불수수료"/>
    <x v="2754"/>
    <x v="0"/>
  </r>
  <r>
    <x v="117"/>
    <x v="117"/>
    <s v="D&amp;M사업부"/>
    <d v="2023-02-10T00:00:00"/>
    <s v="20230210-7014-4"/>
    <s v="SRT환불수수료"/>
    <x v="2754"/>
    <x v="0"/>
  </r>
  <r>
    <x v="117"/>
    <x v="117"/>
    <s v="TAIWAN ASIA SEMICONDUCTOR CORPORATION"/>
    <d v="2023-02-13T00:00:00"/>
    <s v="20230213-7002-3"/>
    <s v="CHIP(ED-X14IRL-RS)외 선결제시 수수료"/>
    <x v="1656"/>
    <x v="0"/>
  </r>
  <r>
    <x v="117"/>
    <x v="117"/>
    <s v="특급합동관세사무소"/>
    <d v="2023-02-13T00:00:00"/>
    <s v="20230213-7009-1"/>
    <s v="DIE BONDER(AD280PLUS) 장비 입고시 수입통관비"/>
    <x v="6533"/>
    <x v="0"/>
  </r>
  <r>
    <x v="117"/>
    <x v="117"/>
    <s v="RAYTRONJAPAN"/>
    <d v="2023-02-13T00:00:00"/>
    <s v="20230213-7015-3"/>
    <s v="매출대금 회수시 수수료"/>
    <x v="161"/>
    <x v="0"/>
  </r>
  <r>
    <x v="117"/>
    <x v="117"/>
    <s v="특급합동관세사무소"/>
    <d v="2023-02-14T00:00:00"/>
    <s v="20230214-7001-2"/>
    <s v="SU7500CSP 수입시 수입통관비"/>
    <x v="2312"/>
    <x v="0"/>
  </r>
  <r>
    <x v="117"/>
    <x v="117"/>
    <s v="RAYTRONJAPAN"/>
    <d v="2023-02-15T00:00:00"/>
    <s v="20230215-7002-3"/>
    <s v="1월분 매입액 결제시 수수료"/>
    <x v="1656"/>
    <x v="0"/>
  </r>
  <r>
    <x v="117"/>
    <x v="117"/>
    <s v="동화아이엔디(주)"/>
    <d v="2023-02-15T00:00:00"/>
    <s v="20230215-7003-3"/>
    <s v="1월분 매입액 결제시 수수료"/>
    <x v="161"/>
    <x v="0"/>
  </r>
  <r>
    <x v="117"/>
    <x v="117"/>
    <s v="Chuko Sansho Co.,Ltd"/>
    <d v="2023-02-15T00:00:00"/>
    <s v="20230215-7004-3"/>
    <s v="1월분 매입액 결제시 수수료"/>
    <x v="1656"/>
    <x v="0"/>
  </r>
  <r>
    <x v="117"/>
    <x v="117"/>
    <s v="NATEC"/>
    <d v="2023-02-15T00:00:00"/>
    <s v="20230215-7005-3"/>
    <s v="1월분 매입액 결제시 수수료"/>
    <x v="1656"/>
    <x v="0"/>
  </r>
  <r>
    <x v="117"/>
    <x v="117"/>
    <s v="X-FAB Semiconductor Foundries"/>
    <d v="2023-02-15T00:00:00"/>
    <s v="20230215-7006-3"/>
    <s v="1월분 매입액 결제시 수수료"/>
    <x v="1656"/>
    <x v="0"/>
  </r>
  <r>
    <x v="117"/>
    <x v="117"/>
    <s v="EPISTAR"/>
    <d v="2023-02-15T00:00:00"/>
    <s v="20230215-7007-3"/>
    <s v="1월분 매입액 결제시 수수료"/>
    <x v="1656"/>
    <x v="0"/>
  </r>
  <r>
    <x v="117"/>
    <x v="117"/>
    <s v="CASCO AUTOMOTIVE (TUNISIA)"/>
    <d v="2023-02-16T00:00:00"/>
    <s v="20230216-7001-3"/>
    <s v="매출대금 회수시 수수료"/>
    <x v="6534"/>
    <x v="0"/>
  </r>
  <r>
    <x v="117"/>
    <x v="117"/>
    <s v="한국닛또덴꼬(주)"/>
    <d v="2023-02-20T00:00:00"/>
    <s v="20230220-7006-3"/>
    <s v="EMC(NT8524H-11000) 선결제시 수수료"/>
    <x v="2234"/>
    <x v="0"/>
  </r>
  <r>
    <x v="117"/>
    <x v="117"/>
    <s v="특급합동관세사무소"/>
    <d v="2023-02-20T00:00:00"/>
    <s v="20230220-7009-2"/>
    <s v="CONNECTOR 수입시 수입통관비"/>
    <x v="2007"/>
    <x v="0"/>
  </r>
  <r>
    <x v="117"/>
    <x v="117"/>
    <s v="미래에셋증권 주식회사"/>
    <d v="2023-02-20T00:00:00"/>
    <s v="20230220-7010-10"/>
    <s v="파인엠텍 제7회 무보증 사모 전환사채 이체시 수수료"/>
    <x v="6535"/>
    <x v="0"/>
  </r>
  <r>
    <x v="117"/>
    <x v="117"/>
    <s v="NICHIA CORPORATION"/>
    <d v="2023-02-20T00:00:00"/>
    <s v="20230220-7014-3"/>
    <s v="LED(NSHU591C) 선결제시 수수료"/>
    <x v="1656"/>
    <x v="0"/>
  </r>
  <r>
    <x v="117"/>
    <x v="117"/>
    <s v="SUNNY OPTICS(ZHONGSHAN) CO., L"/>
    <d v="2023-02-22T00:00:00"/>
    <s v="20230222-7001-3"/>
    <s v="매출대금 회수시 수수료"/>
    <x v="6536"/>
    <x v="0"/>
  </r>
  <r>
    <x v="117"/>
    <x v="117"/>
    <s v="AMS-TAOS INTERNATIONAL"/>
    <d v="2023-02-22T00:00:00"/>
    <s v="20230222-7002-3"/>
    <s v="매출대금 회수시 수수료"/>
    <x v="161"/>
    <x v="0"/>
  </r>
  <r>
    <x v="117"/>
    <x v="117"/>
    <s v="한생해운항공주식회사"/>
    <d v="2023-02-24T00:00:00"/>
    <s v="20230224-7013-1"/>
    <s v="이핀 출하시 통관수수료"/>
    <x v="1949"/>
    <x v="0"/>
  </r>
  <r>
    <x v="117"/>
    <x v="117"/>
    <s v="CASCO(SUZHOU CHINA)"/>
    <d v="2023-02-24T00:00:00"/>
    <s v="20230224-7014-3"/>
    <s v="매출대금 회수시 수수료"/>
    <x v="6537"/>
    <x v="0"/>
  </r>
  <r>
    <x v="117"/>
    <x v="117"/>
    <s v="노무법인 한결"/>
    <d v="2023-02-24T00:00:00"/>
    <s v="20230224-7023-1"/>
    <s v="2월 인사노무 자문수수료"/>
    <x v="73"/>
    <x v="0"/>
  </r>
  <r>
    <x v="117"/>
    <x v="117"/>
    <s v="(주)한국무역정보통신"/>
    <d v="2023-02-27T00:00:00"/>
    <s v="20230227-7011-1"/>
    <s v="에스제이아이 내국신용장 이용료"/>
    <x v="3044"/>
    <x v="0"/>
  </r>
  <r>
    <x v="117"/>
    <x v="117"/>
    <s v="국보물류(주)"/>
    <d v="2023-02-28T00:00:00"/>
    <s v="20230228-7011-1"/>
    <s v="OMRON(상해) 수출통관료"/>
    <x v="3614"/>
    <x v="0"/>
  </r>
  <r>
    <x v="117"/>
    <x v="117"/>
    <s v="건흥전기(주)"/>
    <d v="2023-02-28T00:00:00"/>
    <s v="20230228-7020-3"/>
    <s v="매출대금 회수시 수수료"/>
    <x v="2260"/>
    <x v="0"/>
  </r>
  <r>
    <x v="117"/>
    <x v="117"/>
    <s v="(주)광우"/>
    <d v="2023-02-28T00:00:00"/>
    <s v="20230228-7023-6"/>
    <s v="매출대금 회수시 수수료"/>
    <x v="6538"/>
    <x v="0"/>
  </r>
  <r>
    <x v="117"/>
    <x v="117"/>
    <s v="OMRON(SHANGHAI)CO.,LTD"/>
    <d v="2023-02-28T00:00:00"/>
    <s v="20230228-7024-3"/>
    <s v="매출대금 회수시 수수료"/>
    <x v="6539"/>
    <x v="0"/>
  </r>
  <r>
    <x v="117"/>
    <x v="117"/>
    <s v="RAYVAL"/>
    <d v="2023-02-28T00:00:00"/>
    <s v="20230228-7025-3"/>
    <s v="매출대금 회수시 수수료"/>
    <x v="6540"/>
    <x v="0"/>
  </r>
  <r>
    <x v="117"/>
    <x v="117"/>
    <s v="OMRON(SHANGHAI)CO.,LTD"/>
    <d v="2023-02-28T00:00:00"/>
    <s v="20230228-7026-3"/>
    <s v="매출대금 회수시 수수료"/>
    <x v="6541"/>
    <x v="0"/>
  </r>
  <r>
    <x v="117"/>
    <x v="117"/>
    <s v="AMS-TAOS INTERNATIONAL"/>
    <d v="2023-02-28T00:00:00"/>
    <s v="20230228-7027-3"/>
    <s v="매출대금 회수시 수수료"/>
    <x v="161"/>
    <x v="0"/>
  </r>
  <r>
    <x v="117"/>
    <x v="117"/>
    <s v="E-PIN OPTICAL INDUSTRY CO.,LTD"/>
    <d v="2023-02-28T00:00:00"/>
    <s v="20230228-7028-3"/>
    <s v="매출대금 회수시 수수료"/>
    <x v="6542"/>
    <x v="0"/>
  </r>
  <r>
    <x v="117"/>
    <x v="117"/>
    <s v="YOUNG OPTICS"/>
    <d v="2023-02-28T00:00:00"/>
    <s v="20230228-7029-3"/>
    <s v="매출대금 회수시 수수료"/>
    <x v="6543"/>
    <x v="0"/>
  </r>
  <r>
    <x v="117"/>
    <x v="117"/>
    <s v="관리부"/>
    <d v="2023-02-28T00:00:00"/>
    <s v="20230228-7033-4"/>
    <s v="2월분 소액현금(법인인감증명서 발급 외)"/>
    <x v="2679"/>
    <x v="0"/>
  </r>
  <r>
    <x v="117"/>
    <x v="117"/>
    <s v="익산관세사무소"/>
    <d v="2023-02-28T00:00:00"/>
    <s v="20230228-7035-1"/>
    <s v="이핀, NATEC 수출통관료"/>
    <x v="6544"/>
    <x v="0"/>
  </r>
  <r>
    <x v="117"/>
    <x v="117"/>
    <s v="미래에셋증권 주식회사"/>
    <d v="2023-02-28T00:00:00"/>
    <s v="20230228-7039-5"/>
    <s v="이자 입금시 수수료"/>
    <x v="6545"/>
    <x v="0"/>
  </r>
  <r>
    <x v="117"/>
    <x v="117"/>
    <s v="NATEC Corporation"/>
    <d v="2023-03-02T00:00:00"/>
    <s v="20230302-7006-3"/>
    <s v="매출대금 회수시 수수료"/>
    <x v="6546"/>
    <x v="0"/>
  </r>
  <r>
    <x v="117"/>
    <x v="117"/>
    <s v="PT. SUMITRONICS INDONESIA"/>
    <d v="2023-03-02T00:00:00"/>
    <s v="20230302-7007-3"/>
    <s v="매출대금 회수시 수수료"/>
    <x v="161"/>
    <x v="0"/>
  </r>
  <r>
    <x v="117"/>
    <x v="117"/>
    <s v="RESONAC PHOTONICS Corporation"/>
    <d v="2023-03-02T00:00:00"/>
    <s v="20230302-7008-3"/>
    <s v="CHIP(R85-35GSE) 외 선결제시 수수료"/>
    <x v="1656"/>
    <x v="0"/>
  </r>
  <r>
    <x v="117"/>
    <x v="117"/>
    <s v="TYNTEK CORPORATION"/>
    <d v="2023-03-02T00:00:00"/>
    <s v="20230302-7009-3"/>
    <s v="TK114IRS 수입시 선결제시 수수료"/>
    <x v="1656"/>
    <x v="0"/>
  </r>
  <r>
    <x v="117"/>
    <x v="117"/>
    <s v="Epileds Technologies, Inc."/>
    <d v="2023-03-02T00:00:00"/>
    <s v="20230302-7010-3"/>
    <s v="CHIP(BN-E1414E-A3) 외 선결제시 수수료"/>
    <x v="1656"/>
    <x v="0"/>
  </r>
  <r>
    <x v="117"/>
    <x v="117"/>
    <s v="D&amp;M사업부"/>
    <d v="2023-03-02T00:00:00"/>
    <s v="20230302-7012-3"/>
    <s v="SRT환불수수료"/>
    <x v="2754"/>
    <x v="0"/>
  </r>
  <r>
    <x v="117"/>
    <x v="117"/>
    <s v="Tokyo Seimitsu Co.,Ltd."/>
    <d v="2023-03-06T00:00:00"/>
    <s v="20230306-7005-3"/>
    <s v="DICING M/C(SS20) 외 설비 선결제시 수수료"/>
    <x v="1656"/>
    <x v="0"/>
  </r>
  <r>
    <x v="117"/>
    <x v="117"/>
    <s v="SURA INSTRUMENTS"/>
    <d v="2023-03-06T00:00:00"/>
    <s v="20230306-7006-3"/>
    <s v="PYROSIL COATING 장비 수리 외 결제시 수수료"/>
    <x v="2365"/>
    <x v="0"/>
  </r>
  <r>
    <x v="117"/>
    <x v="117"/>
    <s v="신한은행 익산"/>
    <d v="2023-03-06T00:00:00"/>
    <s v="20230306-7011-6"/>
    <s v="SMS 이용료"/>
    <x v="6547"/>
    <x v="0"/>
  </r>
  <r>
    <x v="117"/>
    <x v="117"/>
    <s v="특급합동관세사무소"/>
    <d v="2023-03-06T00:00:00"/>
    <s v="20230306-7015-2"/>
    <s v="SU7500CSP 수입시 수입통관비"/>
    <x v="6399"/>
    <x v="0"/>
  </r>
  <r>
    <x v="117"/>
    <x v="117"/>
    <s v="코스닥상장법인협의회"/>
    <d v="2023-03-07T00:00:00"/>
    <s v="20230307-7001-1"/>
    <s v="2023년 코스닥CEO포럼 월례회비 납부"/>
    <x v="1327"/>
    <x v="0"/>
  </r>
  <r>
    <x v="117"/>
    <x v="117"/>
    <s v="AMS-TAOS INTERNATIONAL"/>
    <d v="2023-03-09T00:00:00"/>
    <s v="20230309-7002-3"/>
    <s v="매출대금 회수시 수수료"/>
    <x v="161"/>
    <x v="0"/>
  </r>
  <r>
    <x v="117"/>
    <x v="117"/>
    <s v="샤프전자 한국지점"/>
    <d v="2023-03-09T00:00:00"/>
    <s v="20230309-7003-3"/>
    <s v="매출대금 회수시 수수료"/>
    <x v="2093"/>
    <x v="0"/>
  </r>
  <r>
    <x v="117"/>
    <x v="117"/>
    <s v="LS-Global(Belgium)"/>
    <d v="2023-03-09T00:00:00"/>
    <s v="20230309-7004-3"/>
    <s v="매출대금 회수시 수수료"/>
    <x v="6548"/>
    <x v="0"/>
  </r>
  <r>
    <x v="117"/>
    <x v="117"/>
    <s v="SMC Multi-Media Trading Co., L"/>
    <d v="2023-03-09T00:00:00"/>
    <s v="20230309-7005-3"/>
    <s v="매출대금 회수시 수수료"/>
    <x v="2389"/>
    <x v="0"/>
  </r>
  <r>
    <x v="117"/>
    <x v="117"/>
    <s v="AMS-TAOS INTERNATIONAL"/>
    <d v="2023-03-10T00:00:00"/>
    <s v="20230310-7007-3"/>
    <s v="매출대금 회수시 수수료"/>
    <x v="161"/>
    <x v="0"/>
  </r>
  <r>
    <x v="117"/>
    <x v="117"/>
    <s v="D&amp;M사업부"/>
    <d v="2023-03-10T00:00:00"/>
    <s v="20230310-7011-1"/>
    <s v="SRT환불수수료"/>
    <x v="2754"/>
    <x v="0"/>
  </r>
  <r>
    <x v="117"/>
    <x v="117"/>
    <s v="D&amp;M사업부"/>
    <d v="2023-03-10T00:00:00"/>
    <s v="20230310-7011-2"/>
    <s v="SRT환불수수료"/>
    <x v="2754"/>
    <x v="0"/>
  </r>
  <r>
    <x v="117"/>
    <x v="117"/>
    <s v="D&amp;M사업부"/>
    <d v="2023-03-13T00:00:00"/>
    <s v="20230313-7014-6"/>
    <s v="3월분 소액현금(세금계산서 발행 수수료 외)"/>
    <x v="501"/>
    <x v="0"/>
  </r>
  <r>
    <x v="117"/>
    <x v="117"/>
    <s v="(주)코스콤"/>
    <d v="2023-03-14T00:00:00"/>
    <s v="20230314-7001-1"/>
    <s v="공인인증서 갱신 수수료(미래에셋대우)"/>
    <x v="647"/>
    <x v="0"/>
  </r>
  <r>
    <x v="117"/>
    <x v="117"/>
    <s v="RAYTRONJAPAN"/>
    <d v="2023-03-14T00:00:00"/>
    <s v="20230314-7004-3"/>
    <s v="매출대금 회수시 수수료"/>
    <x v="6549"/>
    <x v="0"/>
  </r>
  <r>
    <x v="117"/>
    <x v="117"/>
    <s v="RAYTRONJAPAN"/>
    <d v="2023-03-15T00:00:00"/>
    <s v="20230315-7001-3"/>
    <s v="2월분 매입액 결제시 수수료"/>
    <x v="1656"/>
    <x v="0"/>
  </r>
  <r>
    <x v="117"/>
    <x v="117"/>
    <s v="Chuko Sansho Co.,Ltd"/>
    <d v="2023-03-15T00:00:00"/>
    <s v="20230315-7003-3"/>
    <s v="2월분 매입액 결제시 수수료"/>
    <x v="1656"/>
    <x v="0"/>
  </r>
  <r>
    <x v="117"/>
    <x v="117"/>
    <s v="NEXTY Electronics"/>
    <d v="2023-03-15T00:00:00"/>
    <s v="20230315-7004-3"/>
    <s v="2월분 매입액 결제시 수수료"/>
    <x v="1656"/>
    <x v="0"/>
  </r>
  <r>
    <x v="117"/>
    <x v="117"/>
    <s v="EPISTAR"/>
    <d v="2023-03-15T00:00:00"/>
    <s v="20230315-7005-3"/>
    <s v="2월분 매입액 결제시 수수료"/>
    <x v="2365"/>
    <x v="0"/>
  </r>
  <r>
    <x v="117"/>
    <x v="117"/>
    <s v="특급합동관세사무소"/>
    <d v="2023-03-15T00:00:00"/>
    <s v="20230315-7013-2"/>
    <s v="CONNECTOR 외 수입시 수입통관료"/>
    <x v="2007"/>
    <x v="0"/>
  </r>
  <r>
    <x v="117"/>
    <x v="117"/>
    <s v="리코라이프"/>
    <d v="2023-03-15T00:00:00"/>
    <s v="20230315-7016-1"/>
    <s v="LED 영업수수료"/>
    <x v="661"/>
    <x v="0"/>
  </r>
  <r>
    <x v="117"/>
    <x v="117"/>
    <s v="동화아이엔디(주)"/>
    <d v="2023-03-16T00:00:00"/>
    <s v="20230316-7001-3"/>
    <s v="2월분 매입액 결제시 수수료"/>
    <x v="161"/>
    <x v="0"/>
  </r>
  <r>
    <x v="117"/>
    <x v="117"/>
    <s v="AMS-TAOS INTERNATIONAL"/>
    <d v="2023-03-17T00:00:00"/>
    <s v="20230317-7001-3"/>
    <s v="매출대금 회수시 수수료"/>
    <x v="161"/>
    <x v="0"/>
  </r>
  <r>
    <x v="117"/>
    <x v="117"/>
    <s v="신한은행 익산"/>
    <d v="2023-03-17T00:00:00"/>
    <s v="20230317-7002-1"/>
    <s v="에스제이아이 추심 수수료"/>
    <x v="6550"/>
    <x v="0"/>
  </r>
  <r>
    <x v="117"/>
    <x v="117"/>
    <s v="특급합동관세사무소"/>
    <d v="2023-03-20T00:00:00"/>
    <s v="20230320-7008-1"/>
    <s v="WIRE BONDER 장비 입고시 수입통관비"/>
    <x v="6551"/>
    <x v="0"/>
  </r>
  <r>
    <x v="117"/>
    <x v="117"/>
    <s v="PELNOX"/>
    <d v="2023-03-20T00:00:00"/>
    <s v="20230320-7011-3"/>
    <s v="EPOXY(ME-540) 외 선결제시 수수료"/>
    <x v="2365"/>
    <x v="0"/>
  </r>
  <r>
    <x v="117"/>
    <x v="117"/>
    <s v="Trivo(TaiCang)Technologies Co.,Ltd"/>
    <d v="2023-03-20T00:00:00"/>
    <s v="20230320-7020-3"/>
    <s v="매출대금 회수시 수수료"/>
    <x v="6552"/>
    <x v="0"/>
  </r>
  <r>
    <x v="117"/>
    <x v="117"/>
    <s v="(주)오디쎄미"/>
    <d v="2023-03-20T00:00:00"/>
    <s v="20230320-7021-3"/>
    <s v="매출대금 회수시 수수료"/>
    <x v="1715"/>
    <x v="0"/>
  </r>
  <r>
    <x v="117"/>
    <x v="117"/>
    <s v="특급합동관세사무소"/>
    <d v="2023-03-27T00:00:00"/>
    <s v="20230327-7008-1"/>
    <s v="DICING M/C(SS20) 장비 입고시 수입통관비"/>
    <x v="1790"/>
    <x v="0"/>
  </r>
  <r>
    <x v="117"/>
    <x v="117"/>
    <s v="미래에셋증권 주식회사"/>
    <d v="2023-03-27T00:00:00"/>
    <s v="20230327-7019-1"/>
    <s v="2022년 계리평가서비스 수수료"/>
    <x v="6553"/>
    <x v="0"/>
  </r>
  <r>
    <x v="117"/>
    <x v="117"/>
    <s v="(주)한국무역정보통신"/>
    <d v="2023-03-27T00:00:00"/>
    <s v="20230327-7026-1"/>
    <s v="에스제이아이 내국신용장 발급수수료"/>
    <x v="3044"/>
    <x v="0"/>
  </r>
  <r>
    <x v="117"/>
    <x v="117"/>
    <s v="한국닛또덴꼬(주)"/>
    <d v="2023-03-27T00:00:00"/>
    <s v="20230327-7029-3"/>
    <s v="EMC(NT8524H-11000) 선결제시 수수료"/>
    <x v="2093"/>
    <x v="0"/>
  </r>
  <r>
    <x v="117"/>
    <x v="117"/>
    <s v="공인회계사류신걸"/>
    <d v="2023-03-27T00:00:00"/>
    <s v="20230327-7034-1"/>
    <s v="세무조정수수료"/>
    <x v="979"/>
    <x v="0"/>
  </r>
  <r>
    <x v="117"/>
    <x v="117"/>
    <s v="OMRON(SHANGHAI)CO.,LTD"/>
    <d v="2023-03-28T00:00:00"/>
    <s v="20230328-7006-3"/>
    <s v="매출대금 회수시 수수료"/>
    <x v="6554"/>
    <x v="0"/>
  </r>
  <r>
    <x v="117"/>
    <x v="117"/>
    <s v="노무법인 한결"/>
    <d v="2023-03-28T00:00:00"/>
    <s v="20230328-7007-1"/>
    <s v="인사노무자문수수료"/>
    <x v="73"/>
    <x v="0"/>
  </r>
  <r>
    <x v="117"/>
    <x v="117"/>
    <s v="ASIANTECH OPTIC CORP"/>
    <d v="2023-03-30T00:00:00"/>
    <s v="20230330-7002-3"/>
    <s v="매출대금 회수시 수수료"/>
    <x v="6555"/>
    <x v="0"/>
  </r>
  <r>
    <x v="117"/>
    <x v="117"/>
    <s v="CASCO(SUZHOU CHINA)"/>
    <d v="2023-03-30T00:00:00"/>
    <s v="20230330-7003-3"/>
    <s v="매출대금 회수시 수수료"/>
    <x v="6556"/>
    <x v="0"/>
  </r>
  <r>
    <x v="117"/>
    <x v="117"/>
    <s v="OMRON(SHANGHAI)CO.,LTD"/>
    <d v="2023-03-30T00:00:00"/>
    <s v="20230330-7004-3"/>
    <s v="매출대금 회수시 수수료"/>
    <x v="6556"/>
    <x v="0"/>
  </r>
  <r>
    <x v="117"/>
    <x v="117"/>
    <s v="선일회계법인(광주지점)"/>
    <d v="2023-03-30T00:00:00"/>
    <s v="20230330-7008-1"/>
    <s v="내부회계용역수수료 잔금 및 부대비용"/>
    <x v="1561"/>
    <x v="0"/>
  </r>
  <r>
    <x v="117"/>
    <x v="117"/>
    <s v="관리부"/>
    <d v="2023-03-31T00:00:00"/>
    <s v="20230331-7010-3"/>
    <s v="3월분 소액현금(등기 반송료 외)"/>
    <x v="3067"/>
    <x v="0"/>
  </r>
  <r>
    <x v="117"/>
    <x v="117"/>
    <s v="AMS-TAOS INTERNATIONAL"/>
    <d v="2023-03-31T00:00:00"/>
    <s v="20230331-7012-3"/>
    <s v="매출대금 회수시 수수료"/>
    <x v="161"/>
    <x v="0"/>
  </r>
  <r>
    <x v="117"/>
    <x v="117"/>
    <s v="(주)광우"/>
    <d v="2023-03-31T00:00:00"/>
    <s v="20230331-7018-3"/>
    <s v="매출대금 회수시 수수료"/>
    <x v="6557"/>
    <x v="0"/>
  </r>
  <r>
    <x v="117"/>
    <x v="117"/>
    <s v="NATEC Corporation"/>
    <d v="2023-03-31T00:00:00"/>
    <s v="20230331-7020-3"/>
    <s v="매출대금 회수시 수수료"/>
    <x v="161"/>
    <x v="0"/>
  </r>
  <r>
    <x v="117"/>
    <x v="117"/>
    <s v="회계법인 리안"/>
    <d v="2023-03-31T00:00:00"/>
    <s v="20230331-7026-1"/>
    <s v="공정가치금융자산 주식평가 수수료"/>
    <x v="6558"/>
    <x v="0"/>
  </r>
  <r>
    <x v="117"/>
    <x v="117"/>
    <s v="미래에셋증권 주식회사"/>
    <d v="2023-03-31T00:00:00"/>
    <s v="20230331-7027-5"/>
    <s v="이자 입금시 수수료"/>
    <x v="6559"/>
    <x v="0"/>
  </r>
  <r>
    <x v="117"/>
    <x v="117"/>
    <s v="D&amp;M사업부"/>
    <d v="2023-03-31T00:00:00"/>
    <s v="20230331-7029-1"/>
    <s v="SRT환불수수료"/>
    <x v="2754"/>
    <x v="0"/>
  </r>
  <r>
    <x v="117"/>
    <x v="117"/>
    <s v="D&amp;M사업부"/>
    <d v="2023-03-31T00:00:00"/>
    <s v="20230331-7029-2"/>
    <s v="SRT환불수수료"/>
    <x v="2754"/>
    <x v="0"/>
  </r>
  <r>
    <x v="117"/>
    <x v="117"/>
    <s v="D&amp;M사업부"/>
    <d v="2023-03-31T00:00:00"/>
    <s v="20230331-7029-3"/>
    <s v="SRT환불수수료"/>
    <x v="2754"/>
    <x v="0"/>
  </r>
  <r>
    <x v="117"/>
    <x v="117"/>
    <s v="D&amp;M사업부"/>
    <d v="2023-03-31T00:00:00"/>
    <s v="20230331-7029-4"/>
    <s v="SRT환불수수료"/>
    <x v="2754"/>
    <x v="0"/>
  </r>
  <r>
    <x v="117"/>
    <x v="117"/>
    <s v="익산관세사무소"/>
    <d v="2023-03-31T00:00:00"/>
    <s v="20230331-7035-1"/>
    <s v="이핀, NATEC 수출통관료"/>
    <x v="66"/>
    <x v="0"/>
  </r>
  <r>
    <x v="117"/>
    <x v="117"/>
    <s v="삼정회계법인"/>
    <d v="2023-03-31T00:00:00"/>
    <s v="20230331-7037-1"/>
    <s v="회계감사수수료 잔금"/>
    <x v="6560"/>
    <x v="0"/>
  </r>
  <r>
    <x v="117"/>
    <x v="117"/>
    <s v="한국투자증권(주)"/>
    <d v="2023-04-03T00:00:00"/>
    <s v="20230403-7013-4"/>
    <s v="아시아전문투자형사모부동산투자신탁29호 배당금수익 입금시 수수료"/>
    <x v="6561"/>
    <x v="0"/>
  </r>
  <r>
    <x v="117"/>
    <x v="117"/>
    <s v="E-PIN OPTICAL INDUSTRY CO.,LTD"/>
    <d v="2023-04-03T00:00:00"/>
    <s v="20230403-7014-3"/>
    <s v="매출대금 회수시 수수료"/>
    <x v="6562"/>
    <x v="0"/>
  </r>
  <r>
    <x v="117"/>
    <x v="117"/>
    <s v="미래에셋증권 주식회사"/>
    <d v="2023-04-03T00:00:00"/>
    <s v="20230403-7017-5"/>
    <s v="이자 입금시 수수료"/>
    <x v="6563"/>
    <x v="0"/>
  </r>
  <r>
    <x v="117"/>
    <x v="117"/>
    <s v="SCHOTT GLASS MALAYSIA COMPONENTS SDN.BHD."/>
    <d v="2023-04-04T00:00:00"/>
    <s v="20230404-7006-3"/>
    <s v="세라믹 형광체 외 선결제시 수수료"/>
    <x v="1656"/>
    <x v="0"/>
  </r>
  <r>
    <x v="117"/>
    <x v="117"/>
    <s v="신한은행 익산"/>
    <d v="2023-04-05T00:00:00"/>
    <s v="20230405-7002-6"/>
    <s v="SMS 이용료"/>
    <x v="6515"/>
    <x v="0"/>
  </r>
  <r>
    <x v="117"/>
    <x v="117"/>
    <s v="미래에셋증권 주식회사"/>
    <d v="2023-04-05T00:00:00"/>
    <s v="20230405-7003-2"/>
    <s v="자사주 취득시 신탁 수수료"/>
    <x v="6564"/>
    <x v="0"/>
  </r>
  <r>
    <x v="117"/>
    <x v="117"/>
    <s v="한생해운항공주식회사"/>
    <d v="2023-04-05T00:00:00"/>
    <s v="20230405-7005-1"/>
    <s v="이핀 출하시 통관수수료"/>
    <x v="1949"/>
    <x v="0"/>
  </r>
  <r>
    <x v="117"/>
    <x v="117"/>
    <s v="JTB Communication Design, Inc."/>
    <d v="2023-04-10T00:00:00"/>
    <s v="20230410-7008-3"/>
    <s v="일본 종합 솔루션 전시회 참가시 부스이용료시 수수료"/>
    <x v="1656"/>
    <x v="0"/>
  </r>
  <r>
    <x v="117"/>
    <x v="117"/>
    <s v="MURAYAMA INC."/>
    <d v="2023-04-10T00:00:00"/>
    <s v="20230410-7009-3"/>
    <s v="일본 종합 솔루션 전시회 참가시 부스설치비시 수수료"/>
    <x v="1656"/>
    <x v="0"/>
  </r>
  <r>
    <x v="117"/>
    <x v="117"/>
    <s v="HIBINO MEDIA TECHNICAL CORPORATION"/>
    <d v="2023-04-10T00:00:00"/>
    <s v="20230410-7010-3"/>
    <s v="일본 종합 솔루션 전시회 참가시 모니터이용료시 수수료"/>
    <x v="1656"/>
    <x v="0"/>
  </r>
  <r>
    <x v="117"/>
    <x v="117"/>
    <s v="ASIANTECH OPTIC CORP"/>
    <d v="2023-04-10T00:00:00"/>
    <s v="20230410-7021-4"/>
    <s v="매출대금 회수시 수수료"/>
    <x v="6565"/>
    <x v="0"/>
  </r>
  <r>
    <x v="117"/>
    <x v="117"/>
    <s v="AMS-TAOS INTERNATIONAL"/>
    <d v="2023-04-10T00:00:00"/>
    <s v="20230410-7022-3"/>
    <s v="매출대금 회수시 수수료"/>
    <x v="161"/>
    <x v="0"/>
  </r>
  <r>
    <x v="117"/>
    <x v="117"/>
    <s v="코스닥상장법인협의회"/>
    <d v="2023-04-11T00:00:00"/>
    <s v="20230411-7004-1"/>
    <s v="2023년 코스닥 임원월례회비 납부"/>
    <x v="6566"/>
    <x v="0"/>
  </r>
  <r>
    <x v="117"/>
    <x v="117"/>
    <s v="코스닥상장법인협의회"/>
    <d v="2023-04-11T00:00:00"/>
    <s v="20230411-7005-1"/>
    <s v="2023년 코스닥협회 정기회비 납부"/>
    <x v="1283"/>
    <x v="0"/>
  </r>
  <r>
    <x v="117"/>
    <x v="117"/>
    <s v="(주)이크레더블"/>
    <d v="2023-04-11T00:00:00"/>
    <s v="20230411-7006-1"/>
    <s v="2023년 신용평가 의뢰(민간/조달)"/>
    <x v="1829"/>
    <x v="0"/>
  </r>
  <r>
    <x v="117"/>
    <x v="117"/>
    <s v="(주)오디쎄미"/>
    <d v="2023-04-12T00:00:00"/>
    <s v="20230412-7002-3"/>
    <s v="매출대금 회수시 수수료"/>
    <x v="161"/>
    <x v="0"/>
  </r>
  <r>
    <x v="117"/>
    <x v="117"/>
    <s v="SUNNY OPTICS(ZHONGSHAN) CO., L"/>
    <d v="2023-04-13T00:00:00"/>
    <s v="20230413-7002-3"/>
    <s v="매출대금 회수시 수수료"/>
    <x v="6567"/>
    <x v="0"/>
  </r>
  <r>
    <x v="117"/>
    <x v="117"/>
    <s v="RAYTRONJAPAN"/>
    <d v="2023-04-14T00:00:00"/>
    <s v="20230414-7003-3"/>
    <s v="매출대금 회수시 수수료"/>
    <x v="161"/>
    <x v="0"/>
  </r>
  <r>
    <x v="117"/>
    <x v="117"/>
    <s v="특급합동관세사무소"/>
    <d v="2023-04-17T00:00:00"/>
    <s v="20230417-7005-2"/>
    <s v="SU7500CSP 수입시 수입통관비"/>
    <x v="2156"/>
    <x v="0"/>
  </r>
  <r>
    <x v="117"/>
    <x v="117"/>
    <s v="D&amp;M사업부"/>
    <d v="2023-04-17T00:00:00"/>
    <s v="20230417-7011-5"/>
    <s v="4월분 소액현금(세금계산서 발행수수료 외)"/>
    <x v="2119"/>
    <x v="0"/>
  </r>
  <r>
    <x v="117"/>
    <x v="117"/>
    <s v="법무법인 영 전주분사무소"/>
    <d v="2023-04-17T00:00:00"/>
    <s v="20230417-7022-1"/>
    <s v="행정소송 수임계약(이지선)"/>
    <x v="41"/>
    <x v="0"/>
  </r>
  <r>
    <x v="117"/>
    <x v="117"/>
    <s v="디자인봄"/>
    <d v="2023-04-17T00:00:00"/>
    <s v="20230417-7025-1"/>
    <s v="주주총회소집통지 및 감사보고서, 사업보고서 홈페이지 팝업"/>
    <x v="73"/>
    <x v="0"/>
  </r>
  <r>
    <x v="117"/>
    <x v="117"/>
    <s v="법무사설재만사무소"/>
    <d v="2023-04-17T00:00:00"/>
    <s v="20230417-7027-1"/>
    <s v="법인등기 및 공증수수료"/>
    <x v="6568"/>
    <x v="0"/>
  </r>
  <r>
    <x v="117"/>
    <x v="117"/>
    <s v="AMS-TAOS INTERNATIONAL"/>
    <d v="2023-04-17T00:00:00"/>
    <s v="20230417-7029-3"/>
    <s v="매출대금 회수시 수수료"/>
    <x v="161"/>
    <x v="0"/>
  </r>
  <r>
    <x v="117"/>
    <x v="117"/>
    <s v="HK XINYUHANG ELECTRONIC"/>
    <d v="2023-04-18T00:00:00"/>
    <s v="20230418-7002-3"/>
    <s v="4월분 매입액 결제시 수수료"/>
    <x v="1656"/>
    <x v="0"/>
  </r>
  <r>
    <x v="117"/>
    <x v="117"/>
    <s v="Tokyo Seimitsu Co.,Ltd."/>
    <d v="2023-04-18T00:00:00"/>
    <s v="20230418-7003-3"/>
    <s v="DICING M/C(SS20) 외 설비 잔금 결제시 수수료"/>
    <x v="1656"/>
    <x v="0"/>
  </r>
  <r>
    <x v="117"/>
    <x v="117"/>
    <s v="NIDEC Corporation"/>
    <d v="2023-04-18T00:00:00"/>
    <s v="20230418-7004-3"/>
    <s v="형광체 휠 모터 선결제시 수수료"/>
    <x v="1656"/>
    <x v="0"/>
  </r>
  <r>
    <x v="117"/>
    <x v="117"/>
    <s v="RAYTRONJAPAN"/>
    <d v="2023-04-18T00:00:00"/>
    <s v="20230418-7005-3"/>
    <s v="3월분 매입액 결제시 수수료"/>
    <x v="1656"/>
    <x v="0"/>
  </r>
  <r>
    <x v="117"/>
    <x v="117"/>
    <s v="동화아이엔디(주)"/>
    <d v="2023-04-18T00:00:00"/>
    <s v="20230418-7006-3"/>
    <s v="3월분 매입액 결제시 수수료"/>
    <x v="161"/>
    <x v="0"/>
  </r>
  <r>
    <x v="117"/>
    <x v="117"/>
    <s v="Chuko Sansho Co.,Ltd"/>
    <d v="2023-04-18T00:00:00"/>
    <s v="20230418-7007-3"/>
    <s v="3월분 매입액 결제시 수수료"/>
    <x v="1656"/>
    <x v="0"/>
  </r>
  <r>
    <x v="117"/>
    <x v="117"/>
    <s v="NATEC"/>
    <d v="2023-04-18T00:00:00"/>
    <s v="20230418-7008-3"/>
    <s v="3월분 매입액 결제시 수수료"/>
    <x v="1656"/>
    <x v="0"/>
  </r>
  <r>
    <x v="117"/>
    <x v="117"/>
    <s v="NEXTY Electronics"/>
    <d v="2023-04-18T00:00:00"/>
    <s v="20230418-7009-3"/>
    <s v="3월분 매입액 결제시 수수료"/>
    <x v="1656"/>
    <x v="0"/>
  </r>
  <r>
    <x v="117"/>
    <x v="117"/>
    <s v="EPISTAR"/>
    <d v="2023-04-18T00:00:00"/>
    <s v="20230418-7010-3"/>
    <s v="3월분 매입액 결제시 수수료"/>
    <x v="2365"/>
    <x v="0"/>
  </r>
  <r>
    <x v="117"/>
    <x v="117"/>
    <s v="Air Tech International,INC."/>
    <d v="2023-04-18T00:00:00"/>
    <s v="20230418-7011-3"/>
    <s v="3월분 매입액 결제시 수수료"/>
    <x v="2365"/>
    <x v="0"/>
  </r>
  <r>
    <x v="117"/>
    <x v="117"/>
    <s v="CASCO AUTOMOTIVE (TUNISIA)"/>
    <d v="2023-04-18T00:00:00"/>
    <s v="20230418-7013-3"/>
    <s v="매출대금 회수시 수수료"/>
    <x v="6569"/>
    <x v="0"/>
  </r>
  <r>
    <x v="117"/>
    <x v="117"/>
    <s v="CASCO(SUZHOU CHINA)"/>
    <d v="2023-04-21T00:00:00"/>
    <s v="20230421-7001-3"/>
    <s v="매출대금 회수시 수수료"/>
    <x v="6570"/>
    <x v="0"/>
  </r>
  <r>
    <x v="117"/>
    <x v="117"/>
    <s v="DAIDO KOGYO CO., LTD"/>
    <d v="2023-04-24T00:00:00"/>
    <s v="20230424-7004-3"/>
    <s v="CHIP(MED7P5) 외 선결제시 수수료"/>
    <x v="2365"/>
    <x v="0"/>
  </r>
  <r>
    <x v="117"/>
    <x v="117"/>
    <s v="노무법인 한결"/>
    <d v="2023-04-24T00:00:00"/>
    <s v="20230424-7018-1"/>
    <s v="인사노무 자문수수료 4월분"/>
    <x v="73"/>
    <x v="0"/>
  </r>
  <r>
    <x v="117"/>
    <x v="117"/>
    <s v="(주)한국무역정보통신"/>
    <d v="2023-04-25T00:00:00"/>
    <s v="20230425-7002-1"/>
    <s v="에스제이아이 내국신용장 발급수수료"/>
    <x v="3044"/>
    <x v="0"/>
  </r>
  <r>
    <x v="117"/>
    <x v="117"/>
    <s v="OMRON(SHANGHAI)CO.,LTD"/>
    <d v="2023-04-25T00:00:00"/>
    <s v="20230425-7024-3"/>
    <s v="매출대금 회수시 수수료"/>
    <x v="6571"/>
    <x v="0"/>
  </r>
  <r>
    <x v="117"/>
    <x v="117"/>
    <s v="OMRON(SHANGHAI)CO.,LTD"/>
    <d v="2023-04-26T00:00:00"/>
    <s v="20230426-7003-3"/>
    <s v="매출대금 회수시 수수료"/>
    <x v="6572"/>
    <x v="0"/>
  </r>
  <r>
    <x v="117"/>
    <x v="117"/>
    <s v="미래에셋증권 주식회사"/>
    <d v="2023-04-28T00:00:00"/>
    <s v="20230428-7007-5"/>
    <s v="이자 입금시 수수료"/>
    <x v="6573"/>
    <x v="0"/>
  </r>
  <r>
    <x v="117"/>
    <x v="117"/>
    <s v="(주)광우"/>
    <d v="2023-04-28T00:00:00"/>
    <s v="20230428-7011-3"/>
    <s v="매출대금 회수시 수수료"/>
    <x v="6574"/>
    <x v="0"/>
  </r>
  <r>
    <x v="117"/>
    <x v="117"/>
    <s v="AMS-TAOS INTERNATIONAL"/>
    <d v="2023-04-28T00:00:00"/>
    <s v="20230428-7012-3"/>
    <s v="매출대금 회수시 수수료"/>
    <x v="161"/>
    <x v="0"/>
  </r>
  <r>
    <x v="117"/>
    <x v="117"/>
    <s v="익산관세사무소"/>
    <d v="2023-04-29T00:00:00"/>
    <s v="20230429-7002-1"/>
    <s v="NATEC 수출통관료"/>
    <x v="3960"/>
    <x v="0"/>
  </r>
  <r>
    <x v="117"/>
    <x v="117"/>
    <s v="국보물류(주)"/>
    <d v="2023-04-30T00:00:00"/>
    <s v="20230430-7001-1"/>
    <s v="OMRON(상해) 수출통관료"/>
    <x v="217"/>
    <x v="0"/>
  </r>
  <r>
    <x v="117"/>
    <x v="117"/>
    <s v="관리부"/>
    <d v="2023-04-30T00:00:00"/>
    <s v="20230430-7002-3"/>
    <s v="4월분 소액현금(법인인감증명서 발급 외)"/>
    <x v="3526"/>
    <x v="0"/>
  </r>
  <r>
    <x v="117"/>
    <x v="117"/>
    <s v="D&amp;M사업부"/>
    <d v="2023-04-30T00:00:00"/>
    <s v="20230430-7003-4"/>
    <s v="4월분 소액현금(세금계산서 발행 수수료 외)"/>
    <x v="2119"/>
    <x v="0"/>
  </r>
  <r>
    <x v="117"/>
    <x v="117"/>
    <s v="특급합동관세사무소"/>
    <d v="2023-05-02T00:00:00"/>
    <s v="20230502-7005-3"/>
    <s v="SILICON RESIN 외 수입시 수입통관비"/>
    <x v="2007"/>
    <x v="0"/>
  </r>
  <r>
    <x v="117"/>
    <x v="117"/>
    <s v="TAIWAN ASIA SEMICONDUCTOR CORPORATION"/>
    <d v="2023-05-02T00:00:00"/>
    <s v="20230502-7006-3"/>
    <s v="PD-30101U-B 외 선결제시 수수료"/>
    <x v="1656"/>
    <x v="0"/>
  </r>
  <r>
    <x v="117"/>
    <x v="117"/>
    <s v="한국닛또덴꼬(주)"/>
    <d v="2023-05-02T00:00:00"/>
    <s v="20230502-7007-3"/>
    <s v="4월분 매입액 결제시 수수료"/>
    <x v="161"/>
    <x v="0"/>
  </r>
  <r>
    <x v="117"/>
    <x v="117"/>
    <s v="PELNOX"/>
    <d v="2023-05-02T00:00:00"/>
    <s v="20230502-7009-3"/>
    <s v="EPOXY(ME-540) 외 선결제시 수수료"/>
    <x v="2365"/>
    <x v="0"/>
  </r>
  <r>
    <x v="117"/>
    <x v="117"/>
    <s v="PT. SUMITRONICS INDONESIA"/>
    <d v="2023-05-02T00:00:00"/>
    <s v="20230502-7015-3"/>
    <s v="매출대금 회수시 수수료"/>
    <x v="161"/>
    <x v="0"/>
  </r>
  <r>
    <x v="117"/>
    <x v="117"/>
    <s v="샤프전자 한국지점"/>
    <d v="2023-05-02T00:00:00"/>
    <s v="20230502-7016-3"/>
    <s v="매출대금 회수시 수수료"/>
    <x v="2093"/>
    <x v="0"/>
  </r>
  <r>
    <x v="117"/>
    <x v="117"/>
    <s v="NATEC Corporation"/>
    <d v="2023-05-02T00:00:00"/>
    <s v="20230502-7017-3"/>
    <s v="매출대금 회수시 수수료"/>
    <x v="6526"/>
    <x v="0"/>
  </r>
  <r>
    <x v="117"/>
    <x v="117"/>
    <s v="D&amp;M사업부"/>
    <d v="2023-05-05T00:00:00"/>
    <s v="20230505-7003-1"/>
    <s v="SRT환불수수료"/>
    <x v="2754"/>
    <x v="0"/>
  </r>
  <r>
    <x v="117"/>
    <x v="117"/>
    <s v="D&amp;M사업부"/>
    <d v="2023-05-05T00:00:00"/>
    <s v="20230505-7003-2"/>
    <s v="SRT환불수수료"/>
    <x v="2754"/>
    <x v="0"/>
  </r>
  <r>
    <x v="117"/>
    <x v="117"/>
    <s v="D&amp;M사업부"/>
    <d v="2023-05-05T00:00:00"/>
    <s v="20230505-7003-3"/>
    <s v="SRT환불수수료"/>
    <x v="2754"/>
    <x v="0"/>
  </r>
  <r>
    <x v="117"/>
    <x v="117"/>
    <s v="D&amp;M사업부"/>
    <d v="2023-05-05T00:00:00"/>
    <s v="20230505-7003-4"/>
    <s v="SRT환불수수료"/>
    <x v="2754"/>
    <x v="0"/>
  </r>
  <r>
    <x v="117"/>
    <x v="117"/>
    <s v="D&amp;M사업부"/>
    <d v="2023-05-05T00:00:00"/>
    <s v="20230505-7003-5"/>
    <s v="SRT환불수수료"/>
    <x v="2754"/>
    <x v="0"/>
  </r>
  <r>
    <x v="117"/>
    <x v="117"/>
    <s v="신한은행 익산"/>
    <d v="2023-05-08T00:00:00"/>
    <s v="20230508-7002-5"/>
    <s v="SMS 이용료"/>
    <x v="6515"/>
    <x v="0"/>
  </r>
  <r>
    <x v="117"/>
    <x v="117"/>
    <s v="신한은행 익산"/>
    <d v="2023-05-10T00:00:00"/>
    <s v="20230510-7005-1"/>
    <s v="에스제이아이 추심 수수료"/>
    <x v="161"/>
    <x v="0"/>
  </r>
  <r>
    <x v="117"/>
    <x v="117"/>
    <s v="주식회사 지니컴즈"/>
    <d v="2023-05-10T00:00:00"/>
    <s v="20230510-7014-1"/>
    <s v="2023 독일 뮌헨 자동화 전시회 관련 모니터 대여"/>
    <x v="6575"/>
    <x v="0"/>
  </r>
  <r>
    <x v="117"/>
    <x v="117"/>
    <s v="특급합동관세사무소"/>
    <d v="2023-05-10T00:00:00"/>
    <s v="20230510-7016-2"/>
    <s v="SU7500CSP 수입시 수입통관비"/>
    <x v="2734"/>
    <x v="0"/>
  </r>
  <r>
    <x v="117"/>
    <x v="117"/>
    <s v="RAYTRONJAPAN"/>
    <d v="2023-05-11T00:00:00"/>
    <s v="20230511-7001-3"/>
    <s v="매출대금 회수시 수수료"/>
    <x v="161"/>
    <x v="0"/>
  </r>
  <r>
    <x v="117"/>
    <x v="117"/>
    <s v="한국닛또덴꼬(주)"/>
    <d v="2023-05-15T00:00:00"/>
    <s v="20230515-7003-3"/>
    <s v="EMC(NT8524H-11000) 선결제시 수수료"/>
    <x v="2093"/>
    <x v="0"/>
  </r>
  <r>
    <x v="117"/>
    <x v="117"/>
    <s v="RAYTRONJAPAN"/>
    <d v="2023-05-15T00:00:00"/>
    <s v="20230515-7010-3"/>
    <s v="4월분 매입액 결제시 수수료"/>
    <x v="1656"/>
    <x v="0"/>
  </r>
  <r>
    <x v="117"/>
    <x v="117"/>
    <s v="동화아이엔디(주)"/>
    <d v="2023-05-15T00:00:00"/>
    <s v="20230515-7011-3"/>
    <s v="4월분 매입액 결제시 수수료"/>
    <x v="161"/>
    <x v="0"/>
  </r>
  <r>
    <x v="117"/>
    <x v="117"/>
    <s v="Chuko Sansho Co.,Ltd"/>
    <d v="2023-05-15T00:00:00"/>
    <s v="20230515-7012-3"/>
    <s v="4월분 매입액 결제시 수수료"/>
    <x v="1656"/>
    <x v="0"/>
  </r>
  <r>
    <x v="117"/>
    <x v="117"/>
    <s v="RIKEI"/>
    <d v="2023-05-15T00:00:00"/>
    <s v="20230515-7013-3"/>
    <s v="4월분 매입액 결제시 수수료"/>
    <x v="1656"/>
    <x v="0"/>
  </r>
  <r>
    <x v="117"/>
    <x v="117"/>
    <s v="NIDEC Corporation"/>
    <d v="2023-05-15T00:00:00"/>
    <s v="20230515-7015-3"/>
    <s v="형광체 휠 모터 선결제시 수수료"/>
    <x v="1656"/>
    <x v="0"/>
  </r>
  <r>
    <x v="117"/>
    <x v="117"/>
    <s v="AMS-TAOS INTERNATIONAL"/>
    <d v="2023-05-15T00:00:00"/>
    <s v="20230515-7028-3"/>
    <s v="매출대금 회수시 수수료"/>
    <x v="1715"/>
    <x v="0"/>
  </r>
  <r>
    <x v="117"/>
    <x v="117"/>
    <s v="(주)오디쎄미"/>
    <d v="2023-05-15T00:00:00"/>
    <s v="20230515-7029-3"/>
    <s v="매출대금 회수시 수수료"/>
    <x v="161"/>
    <x v="0"/>
  </r>
  <r>
    <x v="117"/>
    <x v="117"/>
    <s v="한생해운항공주식회사"/>
    <d v="2023-05-19T00:00:00"/>
    <s v="20230519-7003-1"/>
    <s v="이핀 출하시 통관수수료"/>
    <x v="1949"/>
    <x v="0"/>
  </r>
  <r>
    <x v="117"/>
    <x v="117"/>
    <s v="HK XINYUHANG ELECTRONIC"/>
    <d v="2023-05-22T00:00:00"/>
    <s v="20230522-7006-3"/>
    <s v="5월분 매입액 결제시 수수료"/>
    <x v="1656"/>
    <x v="0"/>
  </r>
  <r>
    <x v="117"/>
    <x v="117"/>
    <s v="CASCO(SUZHOU CHINA)"/>
    <d v="2023-05-25T00:00:00"/>
    <s v="20230525-7010-3"/>
    <s v="매출대금 회수시 수수료"/>
    <x v="6576"/>
    <x v="0"/>
  </r>
  <r>
    <x v="117"/>
    <x v="117"/>
    <s v="노무법인 한결"/>
    <d v="2023-05-26T00:00:00"/>
    <s v="20230526-7005-1"/>
    <s v="인사노무 자문수수료"/>
    <x v="73"/>
    <x v="0"/>
  </r>
  <r>
    <x v="117"/>
    <x v="117"/>
    <s v="D&amp;M사업부"/>
    <d v="2023-05-27T00:00:00"/>
    <s v="20230527-7002-1"/>
    <s v="SRT환불수수료"/>
    <x v="2754"/>
    <x v="0"/>
  </r>
  <r>
    <x v="117"/>
    <x v="117"/>
    <s v="D&amp;M사업부"/>
    <d v="2023-05-27T00:00:00"/>
    <s v="20230527-7002-2"/>
    <s v="SRT환불수수료"/>
    <x v="2754"/>
    <x v="0"/>
  </r>
  <r>
    <x v="117"/>
    <x v="117"/>
    <s v="D&amp;M사업부"/>
    <d v="2023-05-27T00:00:00"/>
    <s v="20230527-7002-3"/>
    <s v="SRT환불수수료"/>
    <x v="2754"/>
    <x v="0"/>
  </r>
  <r>
    <x v="117"/>
    <x v="117"/>
    <s v="OMRON(SHANGHAI)CO.,LTD"/>
    <d v="2023-05-30T00:00:00"/>
    <s v="20230530-7003-3"/>
    <s v="매출대금 회수시 수수료"/>
    <x v="6577"/>
    <x v="0"/>
  </r>
  <r>
    <x v="117"/>
    <x v="117"/>
    <s v="건흥전기(주)"/>
    <d v="2023-05-30T00:00:00"/>
    <s v="20230530-7006-3"/>
    <s v="매출대금 회수시 수수료"/>
    <x v="2260"/>
    <x v="0"/>
  </r>
  <r>
    <x v="117"/>
    <x v="117"/>
    <s v="국보물류(주)"/>
    <d v="2023-05-31T00:00:00"/>
    <s v="20230531-7010-1"/>
    <s v="OMRON(상해) 수출통관료"/>
    <x v="291"/>
    <x v="0"/>
  </r>
  <r>
    <x v="117"/>
    <x v="117"/>
    <s v="삼정회계법인"/>
    <d v="2023-05-31T00:00:00"/>
    <s v="20230531-7011-1"/>
    <s v="회계감사수수료 착수금"/>
    <x v="6578"/>
    <x v="0"/>
  </r>
  <r>
    <x v="117"/>
    <x v="117"/>
    <s v="미래에셋증권 주식회사"/>
    <d v="2023-05-31T00:00:00"/>
    <s v="20230531-7012-5"/>
    <s v="이자 입금시 수수료"/>
    <x v="6579"/>
    <x v="0"/>
  </r>
  <r>
    <x v="117"/>
    <x v="117"/>
    <s v="익산관세사무소"/>
    <d v="2023-05-31T00:00:00"/>
    <s v="20230531-7013-1"/>
    <s v="이핀, NATEC 수출통관료"/>
    <x v="3027"/>
    <x v="0"/>
  </r>
  <r>
    <x v="117"/>
    <x v="117"/>
    <s v="(주)광우"/>
    <d v="2023-05-31T00:00:00"/>
    <s v="20230531-7019-3"/>
    <s v="매출대금 회수시 수수료"/>
    <x v="6580"/>
    <x v="0"/>
  </r>
  <r>
    <x v="117"/>
    <x v="117"/>
    <s v="관리부"/>
    <d v="2023-05-31T00:00:00"/>
    <s v="20230531-7020-4"/>
    <s v="5월분 소액현금(법인인감증명서 발급 외)"/>
    <x v="1976"/>
    <x v="0"/>
  </r>
  <r>
    <x v="117"/>
    <x v="117"/>
    <s v="SCHOTT GLASS MALAYSIA COMPONENTS SDN.BHD."/>
    <d v="2023-06-05T00:00:00"/>
    <s v="20230605-7004-3"/>
    <s v="세라믹 형광체 외 선결제시 수수료"/>
    <x v="1656"/>
    <x v="0"/>
  </r>
  <r>
    <x v="117"/>
    <x v="117"/>
    <s v="TAIWAN ASIA SEMICONDUCTOR CORPORATION"/>
    <d v="2023-06-05T00:00:00"/>
    <s v="20230605-7005-3"/>
    <s v="PD-40165U-B 외 선결제시 수수료"/>
    <x v="1656"/>
    <x v="0"/>
  </r>
  <r>
    <x v="117"/>
    <x v="117"/>
    <s v="신한은행 익산"/>
    <d v="2023-06-05T00:00:00"/>
    <s v="20230605-7018-6"/>
    <s v="SMS 이용료 외"/>
    <x v="6581"/>
    <x v="0"/>
  </r>
  <r>
    <x v="117"/>
    <x v="117"/>
    <s v="미래에셋증권 주식회사"/>
    <d v="2023-06-07T00:00:00"/>
    <s v="20230607-7002-5"/>
    <s v="이자 입금시 수수료"/>
    <x v="6582"/>
    <x v="0"/>
  </r>
  <r>
    <x v="117"/>
    <x v="117"/>
    <s v="코스닥상장법인협의회"/>
    <d v="2023-06-12T00:00:00"/>
    <s v="20230612-7009-1"/>
    <s v="미소사랑 자선골프대회 후원행사 참여"/>
    <x v="3295"/>
    <x v="0"/>
  </r>
  <r>
    <x v="117"/>
    <x v="117"/>
    <s v="한생해운항공주식회사"/>
    <d v="2023-06-18T00:00:00"/>
    <s v="20230618-7001-1"/>
    <s v="이핀 출하시 통관수수료"/>
    <x v="1949"/>
    <x v="0"/>
  </r>
  <r>
    <x v="117"/>
    <x v="117"/>
    <s v="D&amp;M사업부"/>
    <d v="2023-06-19T00:00:00"/>
    <s v="20230619-7006-6"/>
    <s v="6월분 소액현금(세금계산서 발행 수수료 외)"/>
    <x v="400"/>
    <x v="0"/>
  </r>
  <r>
    <x v="117"/>
    <x v="117"/>
    <s v="특급합동관세사무소"/>
    <d v="2023-06-19T00:00:00"/>
    <s v="20230619-7015-2"/>
    <s v="SU7500CSP 수입시 수입통관비"/>
    <x v="2596"/>
    <x v="0"/>
  </r>
  <r>
    <x v="117"/>
    <x v="117"/>
    <s v="RAYTRONJAPAN"/>
    <d v="2023-06-19T00:00:00"/>
    <s v="20230619-7025-3"/>
    <s v="5월분 매입액 결제시 수수료"/>
    <x v="1656"/>
    <x v="0"/>
  </r>
  <r>
    <x v="117"/>
    <x v="117"/>
    <s v="EPISTAR"/>
    <d v="2023-06-19T00:00:00"/>
    <s v="20230619-7027-3"/>
    <s v="5월분 매입액 결제시 수수료"/>
    <x v="2365"/>
    <x v="0"/>
  </r>
  <r>
    <x v="117"/>
    <x v="117"/>
    <s v="The Indium Corporation of America"/>
    <d v="2023-06-19T00:00:00"/>
    <s v="20230619-7028-3"/>
    <s v="Silver Sintering 외 선결제시 수수료"/>
    <x v="1656"/>
    <x v="0"/>
  </r>
  <r>
    <x v="117"/>
    <x v="117"/>
    <s v="Power-Mach Enterprise"/>
    <d v="2023-06-19T00:00:00"/>
    <s v="20230619-7029-3"/>
    <s v="금형(LAMPS TOOLING SET(OD-01)) 외 선결제시 수수료"/>
    <x v="1656"/>
    <x v="0"/>
  </r>
  <r>
    <x v="117"/>
    <x v="117"/>
    <s v="NIDEC Corporation"/>
    <d v="2023-06-19T00:00:00"/>
    <s v="20230619-7030-3"/>
    <s v="형광체 휠 모터 선결제시 수수료"/>
    <x v="1656"/>
    <x v="0"/>
  </r>
  <r>
    <x v="117"/>
    <x v="117"/>
    <s v="NATEC Corporation"/>
    <d v="2023-06-19T00:00:00"/>
    <s v="20230619-7031-3"/>
    <s v="매출대금 회수시 수수료"/>
    <x v="6583"/>
    <x v="0"/>
  </r>
  <r>
    <x v="117"/>
    <x v="117"/>
    <s v="CASCO(SUZHOU CHINA)"/>
    <d v="2023-06-22T00:00:00"/>
    <s v="20230622-7003-3"/>
    <s v="매출대금 회수시 수수료"/>
    <x v="6584"/>
    <x v="0"/>
  </r>
  <r>
    <x v="117"/>
    <x v="117"/>
    <s v="(주)오디쎄미"/>
    <d v="2023-06-22T00:00:00"/>
    <s v="20230622-7004-3"/>
    <s v="매출대금 회수시 수수료"/>
    <x v="161"/>
    <x v="0"/>
  </r>
  <r>
    <x v="117"/>
    <x v="117"/>
    <s v="PT. SUMITRONICS INDONESIA"/>
    <d v="2023-06-23T00:00:00"/>
    <s v="20230623-7004-3"/>
    <s v="매출대금 회수시 수수료"/>
    <x v="161"/>
    <x v="0"/>
  </r>
  <r>
    <x v="117"/>
    <x v="117"/>
    <s v="(주)한국무역정보통신"/>
    <d v="2023-06-26T00:00:00"/>
    <s v="20230626-7007-1"/>
    <s v="에스제이아이 내국신용장 발급수수료"/>
    <x v="3044"/>
    <x v="0"/>
  </r>
  <r>
    <x v="117"/>
    <x v="117"/>
    <s v="동화아이엔디(주)"/>
    <d v="2023-06-26T00:00:00"/>
    <s v="20230626-7010-3"/>
    <s v="5월분 매입액 결제시 수수료"/>
    <x v="161"/>
    <x v="0"/>
  </r>
  <r>
    <x v="117"/>
    <x v="117"/>
    <s v="NICHIA CORPORATION"/>
    <d v="2023-06-26T00:00:00"/>
    <s v="20230626-7011-3"/>
    <s v="LED(NSHU591C) 선결제시 수수료"/>
    <x v="1656"/>
    <x v="0"/>
  </r>
  <r>
    <x v="117"/>
    <x v="117"/>
    <s v="PELNOX"/>
    <d v="2023-06-26T00:00:00"/>
    <s v="20230626-7014-3"/>
    <s v="EPOXY(ME-540) 외 선결제시 수수료"/>
    <x v="2365"/>
    <x v="0"/>
  </r>
  <r>
    <x v="117"/>
    <x v="117"/>
    <s v="The Indium Corporation of America"/>
    <d v="2023-06-26T00:00:00"/>
    <s v="20230626-7015-3"/>
    <s v="80AU 20SN SQUARE 외 선결제시 수수료"/>
    <x v="1656"/>
    <x v="0"/>
  </r>
  <r>
    <x v="117"/>
    <x v="117"/>
    <s v="RESONAC PHOTONICS Corporation"/>
    <d v="2023-06-26T00:00:00"/>
    <s v="20230626-7024-3"/>
    <s v="CHIP(R85-35GSE) 외 선결제시 수수료"/>
    <x v="1656"/>
    <x v="0"/>
  </r>
  <r>
    <x v="117"/>
    <x v="117"/>
    <s v="RAYTRONJAPAN"/>
    <d v="2023-06-26T00:00:00"/>
    <s v="20230626-7032-3"/>
    <s v="매출대금 회수시 수수료"/>
    <x v="6585"/>
    <x v="0"/>
  </r>
  <r>
    <x v="117"/>
    <x v="117"/>
    <s v="D&amp;M사업부"/>
    <d v="2023-06-27T00:00:00"/>
    <s v="20230627-7005-3"/>
    <s v="KTX환불수수료"/>
    <x v="6515"/>
    <x v="0"/>
  </r>
  <r>
    <x v="117"/>
    <x v="117"/>
    <s v="노무법인 한결"/>
    <d v="2023-06-27T00:00:00"/>
    <s v="20230627-7008-1"/>
    <s v="인사노무 자문수수료(6월)"/>
    <x v="73"/>
    <x v="0"/>
  </r>
  <r>
    <x v="117"/>
    <x v="117"/>
    <s v="SUNNY OPTICS(ZHONGSHAN) CO., L"/>
    <d v="2023-06-29T00:00:00"/>
    <s v="20230629-7003-3"/>
    <s v="매출대금 회수시 수수료"/>
    <x v="6586"/>
    <x v="0"/>
  </r>
  <r>
    <x v="117"/>
    <x v="117"/>
    <s v="CASCO AUTOMOTIVE (TUNISIA)"/>
    <d v="2023-06-29T00:00:00"/>
    <s v="20230629-7004-3"/>
    <s v="매출대금 회수시 수수료"/>
    <x v="6587"/>
    <x v="0"/>
  </r>
  <r>
    <x v="117"/>
    <x v="117"/>
    <s v="국보물류(주)"/>
    <d v="2023-06-30T00:00:00"/>
    <s v="20230630-7013-1"/>
    <s v="OMRON(상해) 수출통관료"/>
    <x v="380"/>
    <x v="0"/>
  </r>
  <r>
    <x v="117"/>
    <x v="117"/>
    <s v="관리부"/>
    <d v="2023-06-30T00:00:00"/>
    <s v="20230630-7016-3"/>
    <s v="6월분 소액현금(법인인감증명서 발급 외)"/>
    <x v="2119"/>
    <x v="0"/>
  </r>
  <r>
    <x v="117"/>
    <x v="117"/>
    <s v="미래에셋증권 주식회사"/>
    <d v="2023-06-30T00:00:00"/>
    <s v="20230630-7018-5"/>
    <s v="이자 입금시 수수료"/>
    <x v="6588"/>
    <x v="0"/>
  </r>
  <r>
    <x v="117"/>
    <x v="117"/>
    <s v="Union Optical technology Co., Ltd"/>
    <d v="2023-06-30T00:00:00"/>
    <s v="20230630-7022-3"/>
    <s v="매출대금 회수시 수수료"/>
    <x v="6589"/>
    <x v="0"/>
  </r>
  <r>
    <x v="117"/>
    <x v="117"/>
    <s v="OMRON(SHANGHAI)CO.,LTD"/>
    <d v="2023-06-30T00:00:00"/>
    <s v="20230630-7023-3"/>
    <s v="매출대금 회수시 수수료"/>
    <x v="6590"/>
    <x v="0"/>
  </r>
  <r>
    <x v="117"/>
    <x v="117"/>
    <s v="AMS-TAOS INTERNATIONAL"/>
    <d v="2023-06-30T00:00:00"/>
    <s v="20230630-7024-3"/>
    <s v="매출대금 회수시 수수료"/>
    <x v="6591"/>
    <x v="0"/>
  </r>
  <r>
    <x v="117"/>
    <x v="117"/>
    <s v="E-PIN OPTICAL INDUSTRY CO.,LTD"/>
    <d v="2023-06-30T00:00:00"/>
    <s v="20230630-7025-3"/>
    <s v="매출대금 회수시 수수료"/>
    <x v="6592"/>
    <x v="0"/>
  </r>
  <r>
    <x v="117"/>
    <x v="117"/>
    <s v="NATEC Corporation"/>
    <d v="2023-06-30T00:00:00"/>
    <s v="20230630-7026-3"/>
    <s v="매출대금 회수시 수수료"/>
    <x v="6593"/>
    <x v="0"/>
  </r>
  <r>
    <x v="117"/>
    <x v="117"/>
    <s v="RAYVAL"/>
    <d v="2023-06-30T00:00:00"/>
    <s v="20230630-7027-3"/>
    <s v="매출대금 회수시 수수료"/>
    <x v="6594"/>
    <x v="0"/>
  </r>
  <r>
    <x v="117"/>
    <x v="117"/>
    <s v="PT. SUMITRONICS INDONESIA"/>
    <d v="2023-06-30T00:00:00"/>
    <s v="20230630-7028-3"/>
    <s v="매출대금 회수시 수수료"/>
    <x v="6585"/>
    <x v="0"/>
  </r>
  <r>
    <x v="117"/>
    <x v="117"/>
    <s v="SMC Multi-Media Trading Co., L"/>
    <d v="2023-06-30T00:00:00"/>
    <s v="20230630-7029-3"/>
    <s v="매출대금 회수시 수수료"/>
    <x v="6595"/>
    <x v="0"/>
  </r>
  <r>
    <x v="117"/>
    <x v="117"/>
    <s v="OMRON(SHANGHAI)CO.,LTD"/>
    <d v="2023-06-30T00:00:00"/>
    <s v="20230630-7030-3"/>
    <s v="매출대금 회수시 수수료"/>
    <x v="6596"/>
    <x v="0"/>
  </r>
  <r>
    <x v="117"/>
    <x v="117"/>
    <s v="NATEC Corporation"/>
    <d v="2023-06-30T00:00:00"/>
    <s v="20230630-7031-3"/>
    <s v="매출대금 회수시 수수료"/>
    <x v="6597"/>
    <x v="0"/>
  </r>
  <r>
    <x v="117"/>
    <x v="117"/>
    <s v="샤프전자 한국지점"/>
    <d v="2023-06-30T00:00:00"/>
    <s v="20230630-7032-3"/>
    <s v="매출대금 회수시 수수료"/>
    <x v="2093"/>
    <x v="0"/>
  </r>
  <r>
    <x v="117"/>
    <x v="117"/>
    <s v="(주)광우"/>
    <d v="2023-06-30T00:00:00"/>
    <s v="20230630-7033-3"/>
    <s v="매출대금 회수시 수수료"/>
    <x v="6598"/>
    <x v="0"/>
  </r>
  <r>
    <x v="117"/>
    <x v="117"/>
    <s v="건흥전기(주)"/>
    <d v="2023-06-30T00:00:00"/>
    <s v="20230630-7037-3"/>
    <s v="매출대금 회수시 수수료"/>
    <x v="2260"/>
    <x v="0"/>
  </r>
  <r>
    <x v="117"/>
    <x v="117"/>
    <s v="D&amp;M사업부"/>
    <d v="2023-06-30T00:00:00"/>
    <s v="20230630-7041-2"/>
    <s v="SRT환불수수료"/>
    <x v="2754"/>
    <x v="0"/>
  </r>
  <r>
    <x v="117"/>
    <x v="117"/>
    <s v="D&amp;M사업부"/>
    <d v="2023-06-30T00:00:00"/>
    <s v="20230630-7041-3"/>
    <s v="SRT환불수수료"/>
    <x v="2754"/>
    <x v="0"/>
  </r>
  <r>
    <x v="117"/>
    <x v="117"/>
    <s v="D&amp;M사업부"/>
    <d v="2023-06-30T00:00:00"/>
    <s v="20230630-7041-4"/>
    <s v="SRT환불수수료"/>
    <x v="2754"/>
    <x v="0"/>
  </r>
  <r>
    <x v="117"/>
    <x v="117"/>
    <s v="D&amp;M사업부"/>
    <d v="2023-06-30T00:00:00"/>
    <s v="20230630-7041-5"/>
    <s v="SRT환불수수료"/>
    <x v="2754"/>
    <x v="0"/>
  </r>
  <r>
    <x v="117"/>
    <x v="117"/>
    <s v="익산관세사무소"/>
    <d v="2023-06-30T00:00:00"/>
    <s v="20230630-7044-1"/>
    <s v="이핀 수출통관료"/>
    <x v="1769"/>
    <x v="0"/>
  </r>
  <r>
    <x v="117"/>
    <x v="117"/>
    <s v="D&amp;M사업부"/>
    <d v="2023-07-02T00:00:00"/>
    <s v="20230702-7001-1"/>
    <s v="SRT환불수수료"/>
    <x v="2754"/>
    <x v="0"/>
  </r>
  <r>
    <x v="117"/>
    <x v="117"/>
    <s v="D&amp;M사업부"/>
    <d v="2023-07-02T00:00:00"/>
    <s v="20230702-7001-3"/>
    <s v="SRT환불수수료"/>
    <x v="2754"/>
    <x v="0"/>
  </r>
  <r>
    <x v="117"/>
    <x v="117"/>
    <s v="D&amp;M사업부"/>
    <d v="2023-07-02T00:00:00"/>
    <s v="20230702-7001-4"/>
    <s v="SRT환불수수료"/>
    <x v="2754"/>
    <x v="0"/>
  </r>
  <r>
    <x v="117"/>
    <x v="117"/>
    <s v="한국투자증권(주)"/>
    <d v="2023-07-03T00:00:00"/>
    <s v="20230703-7011-4"/>
    <s v="아시아전문투자형사모부동산투자신탁29호 배당금수익 입금시 수수료"/>
    <x v="6599"/>
    <x v="0"/>
  </r>
  <r>
    <x v="117"/>
    <x v="117"/>
    <s v="D&amp;M사업부"/>
    <d v="2023-07-04T00:00:00"/>
    <s v="20230704-7004-5"/>
    <s v="KTX환불수수료"/>
    <x v="3930"/>
    <x v="0"/>
  </r>
  <r>
    <x v="117"/>
    <x v="117"/>
    <s v="신한은행 익산"/>
    <d v="2023-07-05T00:00:00"/>
    <s v="20230705-7002-6"/>
    <s v="SMS 이용료"/>
    <x v="6515"/>
    <x v="0"/>
  </r>
  <r>
    <x v="117"/>
    <x v="117"/>
    <s v="D&amp;M사업부"/>
    <d v="2023-07-08T00:00:00"/>
    <s v="20230708-7002-2"/>
    <s v="SRT환불수수료"/>
    <x v="2754"/>
    <x v="0"/>
  </r>
  <r>
    <x v="117"/>
    <x v="117"/>
    <s v="D&amp;M사업부"/>
    <d v="2023-07-08T00:00:00"/>
    <s v="20230708-7002-4"/>
    <s v="SRT환불수수료"/>
    <x v="2754"/>
    <x v="0"/>
  </r>
  <r>
    <x v="117"/>
    <x v="117"/>
    <s v="주식회사디앤시바이오"/>
    <d v="2023-07-10T00:00:00"/>
    <s v="20230710-7003-1"/>
    <s v="영업수수료"/>
    <x v="6600"/>
    <x v="0"/>
  </r>
  <r>
    <x v="117"/>
    <x v="117"/>
    <s v="특급합동관세사무소"/>
    <d v="2023-07-10T00:00:00"/>
    <s v="20230710-7008-2"/>
    <s v="SU7500CSP 수입시 수입통관비"/>
    <x v="4213"/>
    <x v="0"/>
  </r>
  <r>
    <x v="117"/>
    <x v="117"/>
    <s v="NIDEC Corporation"/>
    <d v="2023-07-10T00:00:00"/>
    <s v="20230710-7010-4"/>
    <s v="형광체 휠 모터 선결제시 수수료"/>
    <x v="1656"/>
    <x v="0"/>
  </r>
  <r>
    <x v="117"/>
    <x v="117"/>
    <s v="D&amp;M사업부"/>
    <d v="2023-07-11T00:00:00"/>
    <s v="20230711-7006-6"/>
    <s v="KTX환불수수료"/>
    <x v="3930"/>
    <x v="0"/>
  </r>
  <r>
    <x v="117"/>
    <x v="117"/>
    <s v="D&amp;M사업부"/>
    <d v="2023-07-11T00:00:00"/>
    <s v="20230711-7006-7"/>
    <s v="KTX환불수수료"/>
    <x v="3930"/>
    <x v="0"/>
  </r>
  <r>
    <x v="117"/>
    <x v="117"/>
    <s v="HK XINYUHANG ELECTRONIC"/>
    <d v="2023-07-17T00:00:00"/>
    <s v="20230717-7005-3"/>
    <s v="7월분 매입액 결제시 수수료"/>
    <x v="2365"/>
    <x v="0"/>
  </r>
  <r>
    <x v="117"/>
    <x v="117"/>
    <s v="RAYTRONJAPAN"/>
    <d v="2023-07-17T00:00:00"/>
    <s v="20230717-7010-3"/>
    <s v="6월분 매입액 결제시 수수료"/>
    <x v="1656"/>
    <x v="0"/>
  </r>
  <r>
    <x v="117"/>
    <x v="117"/>
    <s v="동화아이엔디(주)"/>
    <d v="2023-07-17T00:00:00"/>
    <s v="20230717-7011-3"/>
    <s v="6월분 매입액 결제시 수수료"/>
    <x v="2093"/>
    <x v="0"/>
  </r>
  <r>
    <x v="117"/>
    <x v="117"/>
    <s v="X-FAB Semiconductor Foundries"/>
    <d v="2023-07-17T00:00:00"/>
    <s v="20230717-7012-3"/>
    <s v="6월분 매입액 결제시 수수료"/>
    <x v="1656"/>
    <x v="0"/>
  </r>
  <r>
    <x v="117"/>
    <x v="117"/>
    <s v="D&amp;M사업부"/>
    <d v="2023-07-24T00:00:00"/>
    <s v="20230724-7012-1"/>
    <s v="SRT환불수수료"/>
    <x v="2754"/>
    <x v="0"/>
  </r>
  <r>
    <x v="117"/>
    <x v="117"/>
    <s v="D&amp;M사업부"/>
    <d v="2023-07-24T00:00:00"/>
    <s v="20230724-7012-2"/>
    <s v="SRT환불수수료"/>
    <x v="2754"/>
    <x v="0"/>
  </r>
  <r>
    <x v="117"/>
    <x v="117"/>
    <s v="D&amp;M사업부"/>
    <d v="2023-07-24T00:00:00"/>
    <s v="20230724-7012-3"/>
    <s v="SRT환불수수료"/>
    <x v="2754"/>
    <x v="0"/>
  </r>
  <r>
    <x v="117"/>
    <x v="117"/>
    <s v="특급합동관세사무소"/>
    <d v="2023-07-25T00:00:00"/>
    <s v="20230725-7006-3"/>
    <s v="CLE-5017SU CHIP 외 수입시 수입통관비"/>
    <x v="2007"/>
    <x v="0"/>
  </r>
  <r>
    <x v="117"/>
    <x v="117"/>
    <s v="노무법인 한결"/>
    <d v="2023-07-25T00:00:00"/>
    <s v="20230725-7037-1"/>
    <s v="인사노무 자문수수료"/>
    <x v="73"/>
    <x v="0"/>
  </r>
  <r>
    <x v="117"/>
    <x v="117"/>
    <s v="익산관세사무소"/>
    <d v="2023-07-26T00:00:00"/>
    <s v="20230726-7004-1"/>
    <s v="이핀, NATEC 수출통관료"/>
    <x v="3639"/>
    <x v="0"/>
  </r>
  <r>
    <x v="117"/>
    <x v="117"/>
    <s v="코스닥상장법인협의회"/>
    <d v="2023-07-27T00:00:00"/>
    <s v="20230727-7001-1"/>
    <s v="코스닥CEO포럼 총동문회 하계세미나 참석비용"/>
    <x v="1817"/>
    <x v="0"/>
  </r>
  <r>
    <x v="117"/>
    <x v="117"/>
    <s v="건흥전기(주)"/>
    <d v="2023-07-27T00:00:00"/>
    <s v="20230727-7009-3"/>
    <s v="매출대금 회수시 수수료"/>
    <x v="2260"/>
    <x v="0"/>
  </r>
  <r>
    <x v="117"/>
    <x v="117"/>
    <s v="국보물류(주)"/>
    <d v="2023-07-31T00:00:00"/>
    <s v="20230731-7001-1"/>
    <s v="OMRON(상해) 수출통관료"/>
    <x v="5557"/>
    <x v="0"/>
  </r>
  <r>
    <x v="117"/>
    <x v="117"/>
    <s v="관리부"/>
    <d v="2023-07-31T00:00:00"/>
    <s v="20230731-7003-3"/>
    <s v="7월분 소액현금(법인인감증명서 발급 외)"/>
    <x v="2145"/>
    <x v="0"/>
  </r>
  <r>
    <x v="117"/>
    <x v="117"/>
    <s v="미래에셋증권 주식회사"/>
    <d v="2023-07-31T00:00:00"/>
    <s v="20230731-7006-5"/>
    <s v="이자 입금시 수수료"/>
    <x v="6601"/>
    <x v="0"/>
  </r>
  <r>
    <x v="117"/>
    <x v="117"/>
    <s v="(주)광우"/>
    <d v="2023-07-31T00:00:00"/>
    <s v="20230731-7017-3"/>
    <s v="매출대금 회수시 수수료"/>
    <x v="6602"/>
    <x v="0"/>
  </r>
  <r>
    <x v="117"/>
    <x v="117"/>
    <s v="D&amp;M사업부"/>
    <d v="2023-08-01T00:00:00"/>
    <s v="20230801-7003-1"/>
    <s v="SRT환불수수료"/>
    <x v="2754"/>
    <x v="0"/>
  </r>
  <r>
    <x v="117"/>
    <x v="117"/>
    <s v="D&amp;M사업부"/>
    <d v="2023-08-01T00:00:00"/>
    <s v="20230801-7003-4"/>
    <s v="SRT환불수수료"/>
    <x v="2754"/>
    <x v="0"/>
  </r>
  <r>
    <x v="117"/>
    <x v="117"/>
    <s v="한생해운항공주식회사"/>
    <d v="2023-08-01T00:00:00"/>
    <s v="20230801-7004-1"/>
    <s v="이핀 출하시 통관수수료"/>
    <x v="1949"/>
    <x v="0"/>
  </r>
  <r>
    <x v="117"/>
    <x v="117"/>
    <s v="PT. SUMITRONICS INDONESIA"/>
    <d v="2023-08-03T00:00:00"/>
    <s v="20230803-7001-3"/>
    <s v="매출대금 회수시 수수료"/>
    <x v="161"/>
    <x v="0"/>
  </r>
  <r>
    <x v="117"/>
    <x v="117"/>
    <s v="CASCO(SUZHOU CHINA)"/>
    <d v="2023-08-03T00:00:00"/>
    <s v="20230803-7002-3"/>
    <s v="매출대금 회수시 수수료"/>
    <x v="6603"/>
    <x v="0"/>
  </r>
  <r>
    <x v="117"/>
    <x v="117"/>
    <s v="신한은행"/>
    <d v="2023-08-04T00:00:00"/>
    <s v="20230804-7001-1"/>
    <s v="공인인증서 갱신수수료"/>
    <x v="1973"/>
    <x v="0"/>
  </r>
  <r>
    <x v="117"/>
    <x v="117"/>
    <s v="신한은행 익산"/>
    <d v="2023-08-07T00:00:00"/>
    <s v="20230807-7011-6"/>
    <s v="SMS 이용료"/>
    <x v="6515"/>
    <x v="0"/>
  </r>
  <r>
    <x v="117"/>
    <x v="117"/>
    <s v="특급합동관세사무소"/>
    <d v="2023-08-08T00:00:00"/>
    <s v="20230808-7004-2"/>
    <s v="SU7500CSP 수입시 수입통관비"/>
    <x v="280"/>
    <x v="0"/>
  </r>
  <r>
    <x v="117"/>
    <x v="117"/>
    <s v="D&amp;M사업부"/>
    <d v="2023-08-10T00:00:00"/>
    <s v="20230810-7012-2"/>
    <s v="SRT환불수수료"/>
    <x v="2754"/>
    <x v="0"/>
  </r>
  <r>
    <x v="117"/>
    <x v="117"/>
    <s v="D&amp;M사업부"/>
    <d v="2023-08-10T00:00:00"/>
    <s v="20230810-7012-3"/>
    <s v="SRT환불수수료"/>
    <x v="2754"/>
    <x v="0"/>
  </r>
  <r>
    <x v="117"/>
    <x v="117"/>
    <s v="ASIANTECH OPTIC CORP"/>
    <d v="2023-08-11T00:00:00"/>
    <s v="20230811-7002-4"/>
    <s v="매출대금 회수시 수수료"/>
    <x v="6604"/>
    <x v="0"/>
  </r>
  <r>
    <x v="117"/>
    <x v="117"/>
    <s v="RAYTRONJAPAN"/>
    <d v="2023-08-11T00:00:00"/>
    <s v="20230811-7003-4"/>
    <s v="매출대금 회수시 수수료"/>
    <x v="6605"/>
    <x v="0"/>
  </r>
  <r>
    <x v="117"/>
    <x v="117"/>
    <s v="AMS-TAOS INTERNATIONAL"/>
    <d v="2023-08-11T00:00:00"/>
    <s v="20230811-7005-3"/>
    <s v="매출대금 회수시 수수료"/>
    <x v="1668"/>
    <x v="0"/>
  </r>
  <r>
    <x v="117"/>
    <x v="117"/>
    <s v="OMRON(SHANGHAI)CO.,LTD"/>
    <d v="2023-08-11T00:00:00"/>
    <s v="20230811-7006-3"/>
    <s v="매출대금 회수시 수수료"/>
    <x v="6606"/>
    <x v="0"/>
  </r>
  <r>
    <x v="117"/>
    <x v="117"/>
    <s v="Elbit Systems-EW an SIGINT Elisra Ltd."/>
    <d v="2023-08-11T00:00:00"/>
    <s v="20230811-7007-3"/>
    <s v="매출대금 회수시 수수료"/>
    <x v="6607"/>
    <x v="0"/>
  </r>
  <r>
    <x v="117"/>
    <x v="117"/>
    <s v="Trivo(TaiCang)Technologies Co.,Ltd"/>
    <d v="2023-08-11T00:00:00"/>
    <s v="20230811-7008-3"/>
    <s v="매출대금 회수시 수수료"/>
    <x v="6608"/>
    <x v="0"/>
  </r>
  <r>
    <x v="117"/>
    <x v="117"/>
    <s v="특급합동관세사무소"/>
    <d v="2023-08-14T00:00:00"/>
    <s v="20230814-7007-2"/>
    <s v="CONECTOR 외 수입시 수입통관비"/>
    <x v="2007"/>
    <x v="0"/>
  </r>
  <r>
    <x v="117"/>
    <x v="117"/>
    <s v="SCHOTT GLASS MALAYSIA COMPONENTS SDN.BHD."/>
    <d v="2023-08-16T00:00:00"/>
    <s v="20230816-7003-3"/>
    <s v="세라믹 형광체 외 선결제시 수수료"/>
    <x v="1656"/>
    <x v="0"/>
  </r>
  <r>
    <x v="117"/>
    <x v="117"/>
    <s v="PELNOX"/>
    <d v="2023-08-16T00:00:00"/>
    <s v="20230816-7004-3"/>
    <s v="EPOXY(ME-540) 외 선결제시 수수료"/>
    <x v="2365"/>
    <x v="0"/>
  </r>
  <r>
    <x v="117"/>
    <x v="117"/>
    <s v="RAYTRONJAPAN"/>
    <d v="2023-08-16T00:00:00"/>
    <s v="20230816-7008-3"/>
    <s v="7월분 매입액 결제시 수수료"/>
    <x v="1656"/>
    <x v="0"/>
  </r>
  <r>
    <x v="117"/>
    <x v="117"/>
    <s v="동화아이엔디(주)"/>
    <d v="2023-08-16T00:00:00"/>
    <s v="20230816-7009-3"/>
    <s v="7월분 매입액 결제시 수수료"/>
    <x v="161"/>
    <x v="0"/>
  </r>
  <r>
    <x v="117"/>
    <x v="117"/>
    <s v="EPISTAR"/>
    <d v="2023-08-16T00:00:00"/>
    <s v="20230816-7010-3"/>
    <s v="7월분 매입액 결제시 수수료"/>
    <x v="1656"/>
    <x v="0"/>
  </r>
  <r>
    <x v="117"/>
    <x v="117"/>
    <s v="MILITRAM"/>
    <d v="2023-08-16T00:00:00"/>
    <s v="20230816-7012-1"/>
    <s v="OPI200GFF COMMISSION"/>
    <x v="6609"/>
    <x v="0"/>
  </r>
  <r>
    <x v="117"/>
    <x v="117"/>
    <s v="MILITRAM"/>
    <d v="2023-08-16T00:00:00"/>
    <s v="20230816-7012-3"/>
    <s v="OPI200GFF COMMISSION시 수수료"/>
    <x v="1656"/>
    <x v="0"/>
  </r>
  <r>
    <x v="117"/>
    <x v="117"/>
    <s v="샤프전자 한국지점"/>
    <d v="2023-08-17T00:00:00"/>
    <s v="20230817-7001-3"/>
    <s v="매출대금 회수시 수수료"/>
    <x v="2093"/>
    <x v="0"/>
  </r>
  <r>
    <x v="117"/>
    <x v="117"/>
    <s v="대한승강기협회"/>
    <d v="2023-08-17T00:00:00"/>
    <s v="20230817-7003-1"/>
    <s v="대한승강기협회 회비"/>
    <x v="431"/>
    <x v="0"/>
  </r>
  <r>
    <x v="117"/>
    <x v="117"/>
    <s v="D&amp;M사업부"/>
    <d v="2023-08-22T00:00:00"/>
    <s v="20230822-7003-3"/>
    <s v="8월분 소액현금(세금계산서 발행수수료 외)"/>
    <x v="400"/>
    <x v="0"/>
  </r>
  <r>
    <x v="117"/>
    <x v="117"/>
    <s v="KONI INDUSTRIES LTD"/>
    <d v="2023-08-23T00:00:00"/>
    <s v="20230823-7004-3"/>
    <s v="CAP(AP7852A) 외 선결제시 수수료"/>
    <x v="6610"/>
    <x v="0"/>
  </r>
  <r>
    <x v="117"/>
    <x v="117"/>
    <s v="The Indium Corporation of America"/>
    <d v="2023-08-25T00:00:00"/>
    <s v="20230825-7011-3"/>
    <s v="SQUAREAU-33941-TP 외 선결제시 수수료"/>
    <x v="1656"/>
    <x v="0"/>
  </r>
  <r>
    <x v="117"/>
    <x v="117"/>
    <s v="노무법인 한결"/>
    <d v="2023-08-25T00:00:00"/>
    <s v="20230825-7018-1"/>
    <s v="인사노무 자문수수료(8월분)"/>
    <x v="73"/>
    <x v="0"/>
  </r>
  <r>
    <x v="117"/>
    <x v="117"/>
    <s v="Power-Mach Enterprise"/>
    <d v="2023-08-28T00:00:00"/>
    <s v="20230828-4008-3"/>
    <s v="금형(LAMPS TOOLING SET(OD-01)) 외 선결제시 수수료"/>
    <x v="1656"/>
    <x v="0"/>
  </r>
  <r>
    <x v="117"/>
    <x v="117"/>
    <s v="특급합동관세사무소"/>
    <d v="2023-08-28T00:00:00"/>
    <s v="20230828-7009-2"/>
    <s v="CHIP(OP9D47) 외 수입시 수입통관비"/>
    <x v="2007"/>
    <x v="0"/>
  </r>
  <r>
    <x v="117"/>
    <x v="117"/>
    <s v="NICHIA CORPORATION"/>
    <d v="2023-08-28T00:00:00"/>
    <s v="20230828-7014-3"/>
    <s v="LED(NSHU591C) 선결제시 수수료"/>
    <x v="1656"/>
    <x v="0"/>
  </r>
  <r>
    <x v="117"/>
    <x v="117"/>
    <s v="국보물류(주)"/>
    <d v="2023-08-31T00:00:00"/>
    <s v="20230831-7014-1"/>
    <s v="OMRON(상해) 수출통관료"/>
    <x v="357"/>
    <x v="0"/>
  </r>
  <r>
    <x v="117"/>
    <x v="117"/>
    <s v="삼정회계법인"/>
    <d v="2023-08-31T00:00:00"/>
    <s v="20230831-7015-1"/>
    <s v="회계감사수수료 중도금"/>
    <x v="6578"/>
    <x v="0"/>
  </r>
  <r>
    <x v="117"/>
    <x v="117"/>
    <s v="미래에셋증권 주식회사"/>
    <d v="2023-08-31T00:00:00"/>
    <s v="20230831-7016-5"/>
    <s v="이자 입금시 수수료"/>
    <x v="6611"/>
    <x v="0"/>
  </r>
  <r>
    <x v="117"/>
    <x v="117"/>
    <s v="익산관세사무소"/>
    <d v="2023-08-31T00:00:00"/>
    <s v="20230831-7017-1"/>
    <s v="이핀, NATEC 수출통관료"/>
    <x v="6612"/>
    <x v="0"/>
  </r>
  <r>
    <x v="117"/>
    <x v="117"/>
    <s v="(주)광우"/>
    <d v="2023-08-31T00:00:00"/>
    <s v="20230831-7024-3"/>
    <s v="매출대금 회수시 수수료"/>
    <x v="6613"/>
    <x v="0"/>
  </r>
  <r>
    <x v="117"/>
    <x v="117"/>
    <s v="건흥전기(주)"/>
    <d v="2023-08-31T00:00:00"/>
    <s v="20230831-7024-6"/>
    <s v="매출대금 회수시 수수료"/>
    <x v="2260"/>
    <x v="0"/>
  </r>
  <r>
    <x v="117"/>
    <x v="117"/>
    <s v="NATEC Corporation"/>
    <d v="2023-09-01T00:00:00"/>
    <s v="20230901-7002-3"/>
    <s v="매출대금 회수시 수수료"/>
    <x v="161"/>
    <x v="0"/>
  </r>
  <r>
    <x v="117"/>
    <x v="117"/>
    <s v="NICHIA CORPORATION"/>
    <d v="2023-09-04T00:00:00"/>
    <s v="20230904-7005-3"/>
    <s v="LED(NSHU591C) 선결제시 수수료"/>
    <x v="1656"/>
    <x v="0"/>
  </r>
  <r>
    <x v="117"/>
    <x v="117"/>
    <s v="NIDEC Corporation"/>
    <d v="2023-09-04T00:00:00"/>
    <s v="20230904-7007-3"/>
    <s v="형광체 휠 모터 선결제시 수수료"/>
    <x v="1656"/>
    <x v="0"/>
  </r>
  <r>
    <x v="117"/>
    <x v="117"/>
    <s v="한국닛또덴꼬(주)"/>
    <d v="2023-09-04T00:00:00"/>
    <s v="20230904-7009-3"/>
    <s v="EMC(NT8524H-11000) 결제시 수수료"/>
    <x v="2234"/>
    <x v="0"/>
  </r>
  <r>
    <x v="117"/>
    <x v="117"/>
    <s v="TAIWAN ASIA SEMICONDUCTOR CORPORATION"/>
    <d v="2023-09-04T00:00:00"/>
    <s v="20230904-7011-3"/>
    <s v="PD-40165U-B 외 선결제시 수수료"/>
    <x v="1656"/>
    <x v="0"/>
  </r>
  <r>
    <x v="117"/>
    <x v="117"/>
    <s v="특급합동관세사무소"/>
    <d v="2023-09-04T00:00:00"/>
    <s v="20230904-7012-2"/>
    <s v="SU7500CSP 수입시 수입통관비"/>
    <x v="2609"/>
    <x v="0"/>
  </r>
  <r>
    <x v="117"/>
    <x v="117"/>
    <s v="신한은행 익산"/>
    <d v="2023-09-05T00:00:00"/>
    <s v="20230905-7003-6"/>
    <s v="SMS 이용료"/>
    <x v="6515"/>
    <x v="0"/>
  </r>
  <r>
    <x v="117"/>
    <x v="117"/>
    <s v="Union Optical technology Co., Ltd"/>
    <d v="2023-09-06T00:00:00"/>
    <s v="20230906-7001-3"/>
    <s v="매출대금 회수시 수수료"/>
    <x v="6614"/>
    <x v="0"/>
  </r>
  <r>
    <x v="117"/>
    <x v="117"/>
    <s v="(주)오디쎄미"/>
    <d v="2023-09-06T00:00:00"/>
    <s v="20230906-7002-3"/>
    <s v="매출대금 회수시 수수료"/>
    <x v="1715"/>
    <x v="0"/>
  </r>
  <r>
    <x v="117"/>
    <x v="117"/>
    <s v="CASCO AUTOMOTIVE (TUNISIA)"/>
    <d v="2023-09-13T00:00:00"/>
    <s v="20230913-7006-3"/>
    <s v="매출대금 회수시 수수료"/>
    <x v="6615"/>
    <x v="0"/>
  </r>
  <r>
    <x v="117"/>
    <x v="117"/>
    <s v="D&amp;M사업부"/>
    <d v="2023-09-16T00:00:00"/>
    <s v="20230916-7002-1"/>
    <s v="SRT환불수수료"/>
    <x v="1976"/>
    <x v="0"/>
  </r>
  <r>
    <x v="117"/>
    <x v="117"/>
    <s v="D&amp;M사업부"/>
    <d v="2023-09-16T00:00:00"/>
    <s v="20230916-7002-2"/>
    <s v="SRT환불수수료"/>
    <x v="2754"/>
    <x v="0"/>
  </r>
  <r>
    <x v="117"/>
    <x v="117"/>
    <s v="D&amp;M사업부"/>
    <d v="2023-09-16T00:00:00"/>
    <s v="20230916-7002-3"/>
    <s v="SRT환불수수료"/>
    <x v="2754"/>
    <x v="0"/>
  </r>
  <r>
    <x v="117"/>
    <x v="117"/>
    <s v="D&amp;M사업부"/>
    <d v="2023-09-16T00:00:00"/>
    <s v="20230916-7002-4"/>
    <s v="SRT환불수수료"/>
    <x v="2754"/>
    <x v="0"/>
  </r>
  <r>
    <x v="117"/>
    <x v="117"/>
    <s v="D&amp;M사업부"/>
    <d v="2023-09-16T00:00:00"/>
    <s v="20230916-7002-5"/>
    <s v="SRT환불수수료"/>
    <x v="2754"/>
    <x v="0"/>
  </r>
  <r>
    <x v="117"/>
    <x v="117"/>
    <s v="D&amp;M사업부"/>
    <d v="2023-09-17T00:00:00"/>
    <s v="20230917-7007-4"/>
    <s v="SRT환불수수료"/>
    <x v="2754"/>
    <x v="0"/>
  </r>
  <r>
    <x v="117"/>
    <x v="117"/>
    <s v="NICHIA CORPORATION"/>
    <d v="2023-09-18T00:00:00"/>
    <s v="20230918-7003-3"/>
    <s v="LED(NSHU591C) 선결제시 수수료"/>
    <x v="1656"/>
    <x v="0"/>
  </r>
  <r>
    <x v="117"/>
    <x v="117"/>
    <s v="RAYTRONJAPAN"/>
    <d v="2023-09-18T00:00:00"/>
    <s v="20230918-7004-3"/>
    <s v="7,8월분 매입액 결제시 수수료"/>
    <x v="1656"/>
    <x v="0"/>
  </r>
  <r>
    <x v="117"/>
    <x v="117"/>
    <s v="동화아이엔디(주)"/>
    <d v="2023-09-18T00:00:00"/>
    <s v="20230918-7005-3"/>
    <s v="8월분 매입액 결제시 수수료"/>
    <x v="2234"/>
    <x v="0"/>
  </r>
  <r>
    <x v="117"/>
    <x v="117"/>
    <s v="NATEC"/>
    <d v="2023-09-18T00:00:00"/>
    <s v="20230918-7006-3"/>
    <s v="8월분 매입액 결제시 수수료"/>
    <x v="1656"/>
    <x v="0"/>
  </r>
  <r>
    <x v="117"/>
    <x v="117"/>
    <s v="HANWEI ELECTRONICS GROUP CORPORATION"/>
    <d v="2023-09-19T00:00:00"/>
    <s v="20230919-7002-3"/>
    <s v="GTQ-BS03-HF 외 선결제시 수수료"/>
    <x v="1656"/>
    <x v="0"/>
  </r>
  <r>
    <x v="117"/>
    <x v="117"/>
    <s v="SUNNY OPTICS(ZHONGSHAN) CO., L"/>
    <d v="2023-09-20T00:00:00"/>
    <s v="20230920-7011-3"/>
    <s v="매출대금 회수시 수수료"/>
    <x v="6616"/>
    <x v="0"/>
  </r>
  <r>
    <x v="117"/>
    <x v="117"/>
    <s v="주식회사디앤시바이오"/>
    <d v="2023-09-21T00:00:00"/>
    <s v="20230921-7014-1"/>
    <s v="LED 영업수수료"/>
    <x v="1045"/>
    <x v="0"/>
  </r>
  <r>
    <x v="117"/>
    <x v="117"/>
    <s v="CASCO(SUZHOU CHINA)"/>
    <d v="2023-09-21T00:00:00"/>
    <s v="20230921-7020-3"/>
    <s v="매출대금 회수시 수수료"/>
    <x v="6617"/>
    <x v="0"/>
  </r>
  <r>
    <x v="117"/>
    <x v="117"/>
    <s v="YES SEMICONDUCTOR(DALIAN)"/>
    <d v="2023-09-21T00:00:00"/>
    <s v="20230921-7021-3"/>
    <s v="매출대금 선수입금시 수수료"/>
    <x v="6618"/>
    <x v="0"/>
  </r>
  <r>
    <x v="117"/>
    <x v="117"/>
    <s v="CASCO(SUZHOU CHINA)"/>
    <d v="2023-09-25T00:00:00"/>
    <s v="20230925-7007-3"/>
    <s v="매출대금 회수시 수수료"/>
    <x v="6619"/>
    <x v="0"/>
  </r>
  <r>
    <x v="117"/>
    <x v="117"/>
    <s v="노무법인 한결"/>
    <d v="2023-09-25T00:00:00"/>
    <s v="20230925-7014-1"/>
    <s v="인사노무 자문수수료"/>
    <x v="73"/>
    <x v="0"/>
  </r>
  <r>
    <x v="117"/>
    <x v="117"/>
    <s v="Nanjing Evergreen trade co ltd"/>
    <d v="2023-09-26T00:00:00"/>
    <s v="20230926-7001-4"/>
    <s v="매출대금 회수시 수수료"/>
    <x v="6620"/>
    <x v="0"/>
  </r>
  <r>
    <x v="117"/>
    <x v="117"/>
    <s v="OMRON(SHANGHAI)CO.,LTD"/>
    <d v="2023-09-26T00:00:00"/>
    <s v="20230926-7002-3"/>
    <s v="매출대금 회수시 수수료"/>
    <x v="6621"/>
    <x v="0"/>
  </r>
  <r>
    <x v="117"/>
    <x v="117"/>
    <s v="AMS-TAOS INTERNATIONAL"/>
    <d v="2023-09-26T00:00:00"/>
    <s v="20230926-7003-3"/>
    <s v="매출대금 회수시 수수료"/>
    <x v="6622"/>
    <x v="0"/>
  </r>
  <r>
    <x v="117"/>
    <x v="117"/>
    <s v="(주)오디쎄미"/>
    <d v="2023-09-26T00:00:00"/>
    <s v="20230926-7004-3"/>
    <s v="매출대금 회수시 수수료"/>
    <x v="6597"/>
    <x v="0"/>
  </r>
  <r>
    <x v="117"/>
    <x v="117"/>
    <s v="샤프전자 한국지점"/>
    <d v="2023-09-26T00:00:00"/>
    <s v="20230926-7005-3"/>
    <s v="매출대금 회수시 수수료"/>
    <x v="6623"/>
    <x v="0"/>
  </r>
  <r>
    <x v="117"/>
    <x v="117"/>
    <s v="PT. SUMITRONICS INDONESIA"/>
    <d v="2023-09-26T00:00:00"/>
    <s v="20230926-7006-3"/>
    <s v="매출대금 회수시 수수료"/>
    <x v="6597"/>
    <x v="0"/>
  </r>
  <r>
    <x v="117"/>
    <x v="117"/>
    <s v="CASCO AUTOMOTIVE (TUNISIA)"/>
    <d v="2023-09-26T00:00:00"/>
    <s v="20230926-7008-3"/>
    <s v="매출대금 회수시 수수료"/>
    <x v="6624"/>
    <x v="0"/>
  </r>
  <r>
    <x v="117"/>
    <x v="117"/>
    <s v="FUCHANCE ENTERPRIESE"/>
    <d v="2023-09-26T00:00:00"/>
    <s v="20230926-7009-3"/>
    <s v="매출대금 회수시 수수료"/>
    <x v="6625"/>
    <x v="0"/>
  </r>
  <r>
    <x v="117"/>
    <x v="117"/>
    <s v="OMRON(SHANGHAI)CO.,LTD"/>
    <d v="2023-09-27T00:00:00"/>
    <s v="20230927-7009-3"/>
    <s v="매출대금 회수시 수수료"/>
    <x v="1652"/>
    <x v="0"/>
  </r>
  <r>
    <x v="117"/>
    <x v="117"/>
    <s v="RAYTRONJAPAN"/>
    <d v="2023-09-27T00:00:00"/>
    <s v="20230927-7010-3"/>
    <s v="매출대금 회수시 수수료"/>
    <x v="6626"/>
    <x v="0"/>
  </r>
  <r>
    <x v="117"/>
    <x v="117"/>
    <s v="샤프전자 한국지점"/>
    <d v="2023-09-27T00:00:00"/>
    <s v="20230927-7011-3"/>
    <s v="매출대금 회수시 수수료"/>
    <x v="2093"/>
    <x v="0"/>
  </r>
  <r>
    <x v="117"/>
    <x v="117"/>
    <s v="미래에셋증권 주식회사"/>
    <d v="2023-09-27T00:00:00"/>
    <s v="20230927-7017-5"/>
    <s v="이자 입금시 수수료"/>
    <x v="6627"/>
    <x v="0"/>
  </r>
  <r>
    <x v="117"/>
    <x v="117"/>
    <s v="익산관세사무소"/>
    <d v="2023-09-28T00:00:00"/>
    <s v="20230928-7001-1"/>
    <s v="NATEC 수출통관료"/>
    <x v="1675"/>
    <x v="0"/>
  </r>
  <r>
    <x v="117"/>
    <x v="117"/>
    <s v="관리부"/>
    <d v="2023-09-30T00:00:00"/>
    <s v="20230930-7002-4"/>
    <s v="9월분 소액현금(법인등기부등본 발급 외)"/>
    <x v="6628"/>
    <x v="0"/>
  </r>
  <r>
    <x v="117"/>
    <x v="117"/>
    <s v="D&amp;M사업부"/>
    <d v="2023-09-30T00:00:00"/>
    <s v="20230930-7003-3"/>
    <s v="9월분 소액현금(세금계산서 발행료 외)"/>
    <x v="2119"/>
    <x v="0"/>
  </r>
  <r>
    <x v="117"/>
    <x v="117"/>
    <s v="국보물류(주)"/>
    <d v="2023-09-30T00:00:00"/>
    <s v="20230930-7005-1"/>
    <s v="OMRON(상해) 수출통관료"/>
    <x v="75"/>
    <x v="0"/>
  </r>
  <r>
    <x v="117"/>
    <x v="117"/>
    <s v="TAIWAN ASIA SEMICONDUCTOR CORPORATION"/>
    <d v="2023-10-04T00:00:00"/>
    <s v="20231004-7004-3"/>
    <s v="ED-011SRD 외 선결제시 수수료"/>
    <x v="1656"/>
    <x v="0"/>
  </r>
  <r>
    <x v="117"/>
    <x v="117"/>
    <s v="건흥전기(주)"/>
    <d v="2023-10-04T00:00:00"/>
    <s v="20231004-7021-3"/>
    <s v="매출대금 회수시 수수료"/>
    <x v="2260"/>
    <x v="0"/>
  </r>
  <r>
    <x v="117"/>
    <x v="117"/>
    <s v="한국투자증권(주)"/>
    <d v="2023-10-04T00:00:00"/>
    <s v="20231004-7022-4"/>
    <s v="아시아전문투자형사모부동산투자신탁29호 배당금수익 입금시 수수료"/>
    <x v="6629"/>
    <x v="0"/>
  </r>
  <r>
    <x v="117"/>
    <x v="117"/>
    <s v="D&amp;M사업부"/>
    <d v="2023-10-04T00:00:00"/>
    <s v="20231004-7025-2"/>
    <s v="SRT환불수수료"/>
    <x v="2754"/>
    <x v="0"/>
  </r>
  <r>
    <x v="117"/>
    <x v="117"/>
    <s v="D&amp;M사업부"/>
    <d v="2023-10-04T00:00:00"/>
    <s v="20231004-7025-3"/>
    <s v="SRT환불수수료"/>
    <x v="2754"/>
    <x v="0"/>
  </r>
  <r>
    <x v="117"/>
    <x v="117"/>
    <s v="신한은행 익산"/>
    <d v="2023-10-05T00:00:00"/>
    <s v="20231005-7002-6"/>
    <s v="SMS 이용료"/>
    <x v="6515"/>
    <x v="0"/>
  </r>
  <r>
    <x v="117"/>
    <x v="117"/>
    <s v="PELNOX"/>
    <d v="2023-10-10T00:00:00"/>
    <s v="20231010-7003-3"/>
    <s v="EPOXY(ME-540) 외 선결제시 수수료"/>
    <x v="2365"/>
    <x v="0"/>
  </r>
  <r>
    <x v="117"/>
    <x v="117"/>
    <s v="유한회사 한빛에스코"/>
    <d v="2023-10-10T00:00:00"/>
    <s v="20231010-7006-1"/>
    <s v="영업수수료"/>
    <x v="6630"/>
    <x v="0"/>
  </r>
  <r>
    <x v="117"/>
    <x v="117"/>
    <s v="(사)한국무역협회"/>
    <d v="2023-10-10T00:00:00"/>
    <s v="20231010-7015-1"/>
    <s v="ABTC발급수수료(대표이사)"/>
    <x v="1966"/>
    <x v="0"/>
  </r>
  <r>
    <x v="117"/>
    <x v="117"/>
    <s v="특급합동관세사무소"/>
    <d v="2023-10-16T00:00:00"/>
    <s v="20231016-7010-3"/>
    <s v="SU7500CSP 수입시 수입통관비"/>
    <x v="6308"/>
    <x v="0"/>
  </r>
  <r>
    <x v="117"/>
    <x v="117"/>
    <s v="특급합동관세사무소"/>
    <d v="2023-10-16T00:00:00"/>
    <s v="20231016-7011-3"/>
    <s v="SILICON RESIN 외 수입시 수입통관비"/>
    <x v="2007"/>
    <x v="0"/>
  </r>
  <r>
    <x v="117"/>
    <x v="117"/>
    <s v="한국닛또덴꼬(주)"/>
    <d v="2023-10-17T00:00:00"/>
    <s v="20231017-7005-3"/>
    <s v="EMC(NT8524H-11000) 선결제시 수수료"/>
    <x v="2093"/>
    <x v="0"/>
  </r>
  <r>
    <x v="117"/>
    <x v="117"/>
    <s v="RAYTRONJAPAN"/>
    <d v="2023-10-17T00:00:00"/>
    <s v="20231017-7007-3"/>
    <s v="9월분 매입액 결제시 수수료"/>
    <x v="1656"/>
    <x v="0"/>
  </r>
  <r>
    <x v="117"/>
    <x v="117"/>
    <s v="동화아이엔디(주)"/>
    <d v="2023-10-17T00:00:00"/>
    <s v="20231017-7008-3"/>
    <s v="9월분 매입액 결제시 수수료"/>
    <x v="161"/>
    <x v="0"/>
  </r>
  <r>
    <x v="117"/>
    <x v="117"/>
    <s v="NATEC"/>
    <d v="2023-10-17T00:00:00"/>
    <s v="20231017-7009-3"/>
    <s v="9월분 매입액 결제시 수수료"/>
    <x v="1656"/>
    <x v="0"/>
  </r>
  <r>
    <x v="117"/>
    <x v="117"/>
    <s v="Chuko Sansho Co.,Ltd"/>
    <d v="2023-10-17T00:00:00"/>
    <s v="20231017-7010-3"/>
    <s v="9월분 매입액 결제시 수수료"/>
    <x v="1656"/>
    <x v="0"/>
  </r>
  <r>
    <x v="117"/>
    <x v="117"/>
    <s v="EPISTAR"/>
    <d v="2023-10-17T00:00:00"/>
    <s v="20231017-7011-3"/>
    <s v="9월분 매입액 결제시 수수료"/>
    <x v="2365"/>
    <x v="0"/>
  </r>
  <r>
    <x v="117"/>
    <x v="117"/>
    <s v="PELNOX"/>
    <d v="2023-10-17T00:00:00"/>
    <s v="20231017-7013-3"/>
    <s v="EPOXY(ME-540) 외 선결제시 수수료"/>
    <x v="2365"/>
    <x v="0"/>
  </r>
  <r>
    <x v="117"/>
    <x v="117"/>
    <s v="PT. SUMITRONICS INDONESIA"/>
    <d v="2023-10-17T00:00:00"/>
    <s v="20231017-7016-3"/>
    <s v="매출대금 회수시 수수료"/>
    <x v="161"/>
    <x v="0"/>
  </r>
  <r>
    <x v="117"/>
    <x v="117"/>
    <s v="AMS-TAOS INTERNATIONAL"/>
    <d v="2023-10-17T00:00:00"/>
    <s v="20231017-7018-3"/>
    <s v="매출대금 회수시 수수료"/>
    <x v="161"/>
    <x v="0"/>
  </r>
  <r>
    <x v="117"/>
    <x v="117"/>
    <s v="D&amp;M사업부"/>
    <d v="2023-10-19T00:00:00"/>
    <s v="20231019-7008-3"/>
    <s v="SRT환불수수료"/>
    <x v="2754"/>
    <x v="0"/>
  </r>
  <r>
    <x v="117"/>
    <x v="117"/>
    <s v="(주)코스콤"/>
    <d v="2023-10-25T00:00:00"/>
    <s v="20231025-7015-1"/>
    <s v="홈페이지 주가정보 데이터 제공"/>
    <x v="4161"/>
    <x v="0"/>
  </r>
  <r>
    <x v="117"/>
    <x v="117"/>
    <s v="(주)코스콤"/>
    <d v="2023-10-25T00:00:00"/>
    <s v="20231025-7016-1"/>
    <s v="홈페이지 자기주식 정보 제공 등 월수수료"/>
    <x v="1668"/>
    <x v="0"/>
  </r>
  <r>
    <x v="117"/>
    <x v="117"/>
    <s v="TAIWAN ASIA SEMICONDUCTOR CORPORATION"/>
    <d v="2023-10-25T00:00:00"/>
    <s v="20231025-7021-3"/>
    <s v="PD-40165U-B 외 선결제시 수수료"/>
    <x v="1656"/>
    <x v="0"/>
  </r>
  <r>
    <x v="117"/>
    <x v="117"/>
    <s v="RAYVAL"/>
    <d v="2023-10-25T00:00:00"/>
    <s v="20231025-7022-3"/>
    <s v="매출대금 회수시 수수료"/>
    <x v="6631"/>
    <x v="0"/>
  </r>
  <r>
    <x v="117"/>
    <x v="117"/>
    <s v="노무법인 한결"/>
    <d v="2023-10-25T00:00:00"/>
    <s v="20231025-7031-1"/>
    <s v="인사노무 자문수수료"/>
    <x v="73"/>
    <x v="0"/>
  </r>
  <r>
    <x v="117"/>
    <x v="117"/>
    <s v="SUNNY OPTICS(ZHONGSHAN) CO., L"/>
    <d v="2023-10-26T00:00:00"/>
    <s v="20231026-7002-3"/>
    <s v="매출대금 회수시 수수료"/>
    <x v="6632"/>
    <x v="0"/>
  </r>
  <r>
    <x v="117"/>
    <x v="117"/>
    <s v="(주)오디쎄미"/>
    <d v="2023-10-26T00:00:00"/>
    <s v="20231026-7003-3"/>
    <s v="매출대금 회수시 수수료"/>
    <x v="161"/>
    <x v="0"/>
  </r>
  <r>
    <x v="117"/>
    <x v="117"/>
    <s v="D&amp;M사업부"/>
    <d v="2023-10-28T00:00:00"/>
    <s v="20231028-7001-2"/>
    <s v="SRT환불수수료"/>
    <x v="2754"/>
    <x v="0"/>
  </r>
  <r>
    <x v="117"/>
    <x v="117"/>
    <s v="TAIWAN ASIA SEMICONDUCTOR CORPORATION"/>
    <d v="2023-10-31T00:00:00"/>
    <s v="20231031-7012-3"/>
    <s v="ED-011SRD 외 선결제시 수수료"/>
    <x v="1656"/>
    <x v="0"/>
  </r>
  <r>
    <x v="117"/>
    <x v="117"/>
    <s v="미래에셋증권 주식회사"/>
    <d v="2023-10-31T00:00:00"/>
    <s v="20231031-7014-5"/>
    <s v="이자 입금시 수수료"/>
    <x v="6633"/>
    <x v="0"/>
  </r>
  <r>
    <x v="117"/>
    <x v="117"/>
    <s v="관리부"/>
    <d v="2023-10-31T00:00:00"/>
    <s v="20231031-7015-4"/>
    <s v="10월분 소액현금(법인등기부등본 발급 외)"/>
    <x v="2145"/>
    <x v="0"/>
  </r>
  <r>
    <x v="117"/>
    <x v="117"/>
    <s v="국보물류(주)"/>
    <d v="2023-10-31T00:00:00"/>
    <s v="20231031-7018-1"/>
    <s v="OMRON(상해) 수출통관료"/>
    <x v="75"/>
    <x v="0"/>
  </r>
  <r>
    <x v="117"/>
    <x v="117"/>
    <s v="익산관세사무소"/>
    <d v="2023-10-31T00:00:00"/>
    <s v="20231031-7019-1"/>
    <s v="NATEC 수출통관료"/>
    <x v="2262"/>
    <x v="0"/>
  </r>
  <r>
    <x v="117"/>
    <x v="117"/>
    <s v="D&amp;M사업부"/>
    <d v="2023-10-31T00:00:00"/>
    <s v="20231031-7037-2"/>
    <s v="SRT환불수수료"/>
    <x v="2117"/>
    <x v="0"/>
  </r>
  <r>
    <x v="117"/>
    <x v="117"/>
    <s v="CASCO AUTOMOTIVE (TUNISIA)"/>
    <d v="2023-11-01T00:00:00"/>
    <s v="20231101-7003-3"/>
    <s v="매출대금 회수시 수수료"/>
    <x v="6634"/>
    <x v="0"/>
  </r>
  <r>
    <x v="117"/>
    <x v="117"/>
    <s v="DIEHL BGT"/>
    <d v="2023-11-01T00:00:00"/>
    <s v="20231101-7004-3"/>
    <s v="매출대금 회수시 수수료"/>
    <x v="161"/>
    <x v="0"/>
  </r>
  <r>
    <x v="117"/>
    <x v="117"/>
    <s v="D&amp;M사업부"/>
    <d v="2023-11-03T00:00:00"/>
    <s v="20231103-7007-1"/>
    <s v="SRT환불수수료"/>
    <x v="2754"/>
    <x v="0"/>
  </r>
  <r>
    <x v="117"/>
    <x v="117"/>
    <s v="D&amp;M사업부"/>
    <d v="2023-11-03T00:00:00"/>
    <s v="20231103-7007-2"/>
    <s v="SRT환불수수료"/>
    <x v="2754"/>
    <x v="0"/>
  </r>
  <r>
    <x v="117"/>
    <x v="117"/>
    <s v="D&amp;M사업부"/>
    <d v="2023-11-03T00:00:00"/>
    <s v="20231103-7007-3"/>
    <s v="SRT환불수수료"/>
    <x v="2754"/>
    <x v="0"/>
  </r>
  <r>
    <x v="117"/>
    <x v="117"/>
    <s v="D&amp;M사업부"/>
    <d v="2023-11-03T00:00:00"/>
    <s v="20231103-7007-4"/>
    <s v="SRT환불수수료"/>
    <x v="2319"/>
    <x v="0"/>
  </r>
  <r>
    <x v="117"/>
    <x v="117"/>
    <s v="신한은행 익산"/>
    <d v="2023-11-06T00:00:00"/>
    <s v="20231106-7002-6"/>
    <s v="SMS 이용료"/>
    <x v="6515"/>
    <x v="0"/>
  </r>
  <r>
    <x v="117"/>
    <x v="117"/>
    <s v="특급합동관세사무소"/>
    <d v="2023-11-06T00:00:00"/>
    <s v="20231106-7020-2"/>
    <s v="SU7500CSP 수입시 수입통관비"/>
    <x v="3602"/>
    <x v="0"/>
  </r>
  <r>
    <x v="117"/>
    <x v="117"/>
    <s v="(사)중소기업기술혁신협회"/>
    <d v="2023-11-06T00:00:00"/>
    <s v="20231106-7022-1"/>
    <s v="이노비즈 인증 갱신 평가수수료"/>
    <x v="1035"/>
    <x v="0"/>
  </r>
  <r>
    <x v="117"/>
    <x v="117"/>
    <s v="NICHIA CORPORATION"/>
    <d v="2023-11-07T00:00:00"/>
    <s v="20231107-7002-3"/>
    <s v="LED(NSHU591C) 선결제시 수수료"/>
    <x v="1656"/>
    <x v="0"/>
  </r>
  <r>
    <x v="117"/>
    <x v="117"/>
    <s v="유한회사 한빛에스코"/>
    <d v="2023-11-13T00:00:00"/>
    <s v="20231113-7007-1"/>
    <s v="LED 영업수수료"/>
    <x v="6635"/>
    <x v="0"/>
  </r>
  <r>
    <x v="117"/>
    <x v="117"/>
    <s v="NIDEC Corporation"/>
    <d v="2023-11-14T00:00:00"/>
    <s v="20231114-7005-3"/>
    <s v="형광체 휠 모터 선결제시 수수료"/>
    <x v="1656"/>
    <x v="0"/>
  </r>
  <r>
    <x v="117"/>
    <x v="117"/>
    <s v="HK XINYUHANG ELECTRONIC"/>
    <d v="2023-11-14T00:00:00"/>
    <s v="20231114-7006-3"/>
    <s v="11월분 매입액 결제시 수수료"/>
    <x v="2365"/>
    <x v="0"/>
  </r>
  <r>
    <x v="117"/>
    <x v="117"/>
    <s v="PELNOX"/>
    <d v="2023-11-14T00:00:00"/>
    <s v="20231114-7007-3"/>
    <s v="EPOXY(ME-540) 외 선결제시 수수료"/>
    <x v="2365"/>
    <x v="0"/>
  </r>
  <r>
    <x v="117"/>
    <x v="117"/>
    <s v="D&amp;M사업부"/>
    <d v="2023-11-14T00:00:00"/>
    <s v="20231114-7010-3"/>
    <s v="SRT환불수수료"/>
    <x v="2754"/>
    <x v="0"/>
  </r>
  <r>
    <x v="117"/>
    <x v="117"/>
    <s v="D&amp;M사업부"/>
    <d v="2023-11-14T00:00:00"/>
    <s v="20231114-7010-4"/>
    <s v="SRT환불수수료"/>
    <x v="2754"/>
    <x v="0"/>
  </r>
  <r>
    <x v="117"/>
    <x v="117"/>
    <s v="RAYTRONJAPAN"/>
    <d v="2023-11-15T00:00:00"/>
    <s v="20231115-7002-3"/>
    <s v="10월분 매입액 결제시 수수료"/>
    <x v="1656"/>
    <x v="0"/>
  </r>
  <r>
    <x v="117"/>
    <x v="117"/>
    <s v="동화아이엔디(주)"/>
    <d v="2023-11-15T00:00:00"/>
    <s v="20231115-7003-3"/>
    <s v="10월분 매입액 결제시 수수료"/>
    <x v="161"/>
    <x v="0"/>
  </r>
  <r>
    <x v="117"/>
    <x v="117"/>
    <s v="Chuko Sansho Co.,Ltd"/>
    <d v="2023-11-15T00:00:00"/>
    <s v="20231115-7004-3"/>
    <s v="10월분 매입액 결제시 수수료"/>
    <x v="1656"/>
    <x v="0"/>
  </r>
  <r>
    <x v="117"/>
    <x v="117"/>
    <s v="NATEC"/>
    <d v="2023-11-15T00:00:00"/>
    <s v="20231115-7005-3"/>
    <s v="10월분 매입액 결제시 수수료"/>
    <x v="1656"/>
    <x v="0"/>
  </r>
  <r>
    <x v="117"/>
    <x v="117"/>
    <s v="노무법인 한결"/>
    <d v="2023-11-20T00:00:00"/>
    <s v="20231120-7011-1"/>
    <s v="인사노무 자문수수료"/>
    <x v="73"/>
    <x v="0"/>
  </r>
  <r>
    <x v="117"/>
    <x v="117"/>
    <s v="NICHIA CORPORATION"/>
    <d v="2023-11-23T00:00:00"/>
    <s v="20231123-7005-3"/>
    <s v="LED(NSHU591C) 선결제시 수수료"/>
    <x v="1656"/>
    <x v="0"/>
  </r>
  <r>
    <x v="117"/>
    <x v="117"/>
    <s v="CASCO(SUZHOU CHINA)"/>
    <d v="2023-11-23T00:00:00"/>
    <s v="20231123-7007-3"/>
    <s v="매출대금 회수시 수수료"/>
    <x v="6636"/>
    <x v="0"/>
  </r>
  <r>
    <x v="117"/>
    <x v="117"/>
    <s v="(주)코스콤"/>
    <d v="2023-11-24T00:00:00"/>
    <s v="20231124-7008-1"/>
    <s v="홈페이지 주가연동 서비스"/>
    <x v="1668"/>
    <x v="0"/>
  </r>
  <r>
    <x v="117"/>
    <x v="117"/>
    <s v="Nanjing Evergreen trade co ltd"/>
    <d v="2023-11-24T00:00:00"/>
    <s v="20231124-7010-4"/>
    <s v="매출대금 회수시 수수료"/>
    <x v="6637"/>
    <x v="0"/>
  </r>
  <r>
    <x v="117"/>
    <x v="117"/>
    <s v="디자인봄"/>
    <d v="2023-11-27T00:00:00"/>
    <s v="20231127-7005-1"/>
    <s v="홈페이지 웹호스팅 연장(1년)"/>
    <x v="1718"/>
    <x v="0"/>
  </r>
  <r>
    <x v="117"/>
    <x v="117"/>
    <s v="관리부"/>
    <d v="2023-11-30T00:00:00"/>
    <s v="20231130-7010-2"/>
    <s v="11월분 소액현금(신용평가보고서 발급 외)"/>
    <x v="2181"/>
    <x v="0"/>
  </r>
  <r>
    <x v="117"/>
    <x v="117"/>
    <s v="D&amp;M사업부"/>
    <d v="2023-11-30T00:00:00"/>
    <s v="20231130-7011-4"/>
    <s v="11월분 소액현금(세금계산서 발행수수료 외)"/>
    <x v="400"/>
    <x v="0"/>
  </r>
  <r>
    <x v="117"/>
    <x v="117"/>
    <s v="(주)광우"/>
    <d v="2023-11-30T00:00:00"/>
    <s v="20231130-7016-3"/>
    <s v="매출대금 회수시 수수료"/>
    <x v="6638"/>
    <x v="0"/>
  </r>
  <r>
    <x v="117"/>
    <x v="117"/>
    <s v="미래에셋증권 주식회사"/>
    <d v="2023-11-30T00:00:00"/>
    <s v="20231130-7017-5"/>
    <s v="이자 입금시 수수료"/>
    <x v="6639"/>
    <x v="0"/>
  </r>
  <r>
    <x v="117"/>
    <x v="117"/>
    <s v="국보물류(주)"/>
    <d v="2023-11-30T00:00:00"/>
    <s v="20231130-7018-1"/>
    <s v="OMRON(상해) 수출통관료"/>
    <x v="70"/>
    <x v="0"/>
  </r>
  <r>
    <x v="117"/>
    <x v="117"/>
    <s v="익산관세사무소"/>
    <d v="2023-11-30T00:00:00"/>
    <s v="20231130-7019-1"/>
    <s v="NATEC 수출통관료"/>
    <x v="2262"/>
    <x v="0"/>
  </r>
  <r>
    <x v="117"/>
    <x v="117"/>
    <s v="D&amp;M사업부"/>
    <d v="2023-12-04T00:00:00"/>
    <s v="20231204-7020-2"/>
    <s v="SRT환불수수료"/>
    <x v="2754"/>
    <x v="0"/>
  </r>
  <r>
    <x v="117"/>
    <x v="117"/>
    <s v="신한은행 익산"/>
    <d v="2023-12-05T00:00:00"/>
    <s v="20231205-7003-6"/>
    <s v="SMS 이용료"/>
    <x v="6515"/>
    <x v="0"/>
  </r>
  <r>
    <x v="117"/>
    <x v="117"/>
    <s v="TAIWAN ASIA SEMICONDUCTOR CORPORATION"/>
    <d v="2023-12-05T00:00:00"/>
    <s v="20231205-7010-3"/>
    <s v="ED-011SRD 외 선결제시 수수료"/>
    <x v="1656"/>
    <x v="0"/>
  </r>
  <r>
    <x v="117"/>
    <x v="117"/>
    <s v="ASIANTECH OPTIC CORP"/>
    <d v="2023-12-05T00:00:00"/>
    <s v="20231205-7011-4"/>
    <s v="매출대금 회수시 수수료"/>
    <x v="6640"/>
    <x v="0"/>
  </r>
  <r>
    <x v="117"/>
    <x v="117"/>
    <s v="SHENZHEN CITY SUNMOON ELEC"/>
    <d v="2023-12-05T00:00:00"/>
    <s v="20231205-7012-4"/>
    <s v="매출대금 회수시 수수료"/>
    <x v="6641"/>
    <x v="0"/>
  </r>
  <r>
    <x v="117"/>
    <x v="117"/>
    <s v="Elbit Systems-EW an SIGINT Elisra Ltd."/>
    <d v="2023-12-05T00:00:00"/>
    <s v="20231205-7013-3"/>
    <s v="매출대금 회수시 수수료"/>
    <x v="6642"/>
    <x v="0"/>
  </r>
  <r>
    <x v="117"/>
    <x v="117"/>
    <s v="샤프전자 한국지점"/>
    <d v="2023-12-07T00:00:00"/>
    <s v="20231207-7002-3"/>
    <s v="매출대금 회수시 수수료"/>
    <x v="2093"/>
    <x v="0"/>
  </r>
  <r>
    <x v="117"/>
    <x v="117"/>
    <s v="D&amp;M사업부"/>
    <d v="2023-12-07T00:00:00"/>
    <s v="20231207-7007-3"/>
    <s v="SRT환불수수료"/>
    <x v="2754"/>
    <x v="0"/>
  </r>
  <r>
    <x v="117"/>
    <x v="117"/>
    <s v="NATEC Corporation"/>
    <d v="2023-12-08T00:00:00"/>
    <s v="20231208-7002-3"/>
    <s v="매출대금 회수시 수수료"/>
    <x v="1652"/>
    <x v="0"/>
  </r>
  <r>
    <x v="117"/>
    <x v="117"/>
    <s v="OMRON(SHANGHAI)CO.,LTD"/>
    <d v="2023-12-08T00:00:00"/>
    <s v="20231208-7003-3"/>
    <s v="매출대금 회수시 수수료"/>
    <x v="1715"/>
    <x v="0"/>
  </r>
  <r>
    <x v="117"/>
    <x v="117"/>
    <s v="RAYTRONJAPAN"/>
    <d v="2023-12-08T00:00:00"/>
    <s v="20231208-7004-3"/>
    <s v="매출대금 회수시 수수료"/>
    <x v="161"/>
    <x v="0"/>
  </r>
  <r>
    <x v="117"/>
    <x v="117"/>
    <s v="특급합동관세사무소"/>
    <d v="2023-12-11T00:00:00"/>
    <s v="20231211-7007-2"/>
    <s v="SU7500CSP 수입시 수입통관비"/>
    <x v="4100"/>
    <x v="0"/>
  </r>
  <r>
    <x v="117"/>
    <x v="117"/>
    <s v="RAYTRONJAPAN"/>
    <d v="2023-12-14T00:00:00"/>
    <s v="20231214-7005-3"/>
    <s v="매출대금 회수시 수수료"/>
    <x v="161"/>
    <x v="0"/>
  </r>
  <r>
    <x v="117"/>
    <x v="117"/>
    <s v="RAYTRONJAPAN"/>
    <d v="2023-12-15T00:00:00"/>
    <s v="20231215-7002-3"/>
    <s v="11월분 매입액 결제시 수수료"/>
    <x v="1656"/>
    <x v="0"/>
  </r>
  <r>
    <x v="117"/>
    <x v="117"/>
    <s v="동화아이엔디(주)"/>
    <d v="2023-12-15T00:00:00"/>
    <s v="20231215-7003-3"/>
    <s v="11월분 매입액 결제시 수수료"/>
    <x v="2093"/>
    <x v="0"/>
  </r>
  <r>
    <x v="117"/>
    <x v="117"/>
    <s v="Chuko Sansho Co.,Ltd"/>
    <d v="2023-12-15T00:00:00"/>
    <s v="20231215-7004-3"/>
    <s v="11월분 매입액 결제시 수수료"/>
    <x v="1656"/>
    <x v="0"/>
  </r>
  <r>
    <x v="117"/>
    <x v="117"/>
    <s v="미림주방가구"/>
    <d v="2023-12-18T00:00:00"/>
    <s v="20231218-7011-1"/>
    <s v="LED 영업수수료"/>
    <x v="6643"/>
    <x v="0"/>
  </r>
  <r>
    <x v="117"/>
    <x v="117"/>
    <s v="RAYTRONJAPAN"/>
    <d v="2023-12-18T00:00:00"/>
    <s v="20231218-7024-3"/>
    <s v="매출대금 회수시 수수료"/>
    <x v="161"/>
    <x v="0"/>
  </r>
  <r>
    <x v="117"/>
    <x v="117"/>
    <s v="NICHIA CORPORATION"/>
    <d v="2023-12-19T00:00:00"/>
    <s v="20231219-7002-3"/>
    <s v="LED(NSHU591C) 선결제시 수수료"/>
    <x v="1656"/>
    <x v="0"/>
  </r>
  <r>
    <x v="117"/>
    <x v="117"/>
    <s v="한국닛또덴꼬(주)"/>
    <d v="2023-12-19T00:00:00"/>
    <s v="20231219-7003-3"/>
    <s v="EMC(NT8524H-11000) 선결제시 수수료"/>
    <x v="161"/>
    <x v="0"/>
  </r>
  <r>
    <x v="117"/>
    <x v="117"/>
    <s v="D&amp;M사업부"/>
    <d v="2023-12-19T00:00:00"/>
    <s v="20231219-7008-1"/>
    <s v="SRT환불수수료"/>
    <x v="2754"/>
    <x v="0"/>
  </r>
  <r>
    <x v="117"/>
    <x v="117"/>
    <s v="D&amp;M사업부"/>
    <d v="2023-12-19T00:00:00"/>
    <s v="20231219-7008-2"/>
    <s v="SRT환불수수료"/>
    <x v="2754"/>
    <x v="0"/>
  </r>
  <r>
    <x v="117"/>
    <x v="117"/>
    <s v="HANWEI ELECTRONICS GROUP CORPORATION"/>
    <d v="2023-12-20T00:00:00"/>
    <s v="20231220-7002-3"/>
    <s v="GTQ-BS03-HF 외 선결제시 수수료"/>
    <x v="1656"/>
    <x v="0"/>
  </r>
  <r>
    <x v="117"/>
    <x v="117"/>
    <s v="신한은행"/>
    <d v="2023-12-20T00:00:00"/>
    <s v="20231220-7009-1"/>
    <s v="공인인증서 갱신수수료"/>
    <x v="1976"/>
    <x v="0"/>
  </r>
  <r>
    <x v="117"/>
    <x v="117"/>
    <s v="(주)코스콤"/>
    <d v="2023-12-22T00:00:00"/>
    <s v="20231222-7003-1"/>
    <s v="홈페이지 주가정보시스템 이용료"/>
    <x v="1668"/>
    <x v="0"/>
  </r>
  <r>
    <x v="117"/>
    <x v="117"/>
    <s v="엔앤씨광고인쇄"/>
    <d v="2023-12-26T00:00:00"/>
    <s v="20231226-7015-1"/>
    <s v="2024년 플랑카드 제작 및 경영전략 액자속지 인쇄"/>
    <x v="2523"/>
    <x v="0"/>
  </r>
  <r>
    <x v="117"/>
    <x v="117"/>
    <s v="대주회계법인"/>
    <d v="2023-12-28T00:00:00"/>
    <s v="20231228-7007-1"/>
    <s v="리노스 매각 관련 평가수수료"/>
    <x v="1348"/>
    <x v="0"/>
  </r>
  <r>
    <x v="117"/>
    <x v="117"/>
    <s v="OMRON(SHANGHAI)CO.,LTD"/>
    <d v="2023-12-28T00:00:00"/>
    <s v="20231228-7016-3"/>
    <s v="매출대금 회수시 수수료"/>
    <x v="161"/>
    <x v="0"/>
  </r>
  <r>
    <x v="117"/>
    <x v="117"/>
    <s v="노무법인 한결"/>
    <d v="2023-12-28T00:00:00"/>
    <s v="20231228-7019-1"/>
    <s v="인사노무 자문수수료"/>
    <x v="73"/>
    <x v="0"/>
  </r>
  <r>
    <x v="117"/>
    <x v="117"/>
    <s v="(주)오디쎄미"/>
    <d v="2023-12-29T00:00:00"/>
    <s v="20231229-7001-3"/>
    <s v="매출대금 회수시 수수료"/>
    <x v="6644"/>
    <x v="0"/>
  </r>
  <r>
    <x v="117"/>
    <x v="117"/>
    <s v="YOUNG OPTICS"/>
    <d v="2023-12-29T00:00:00"/>
    <s v="20231229-7002-3"/>
    <s v="매출대금 회수시 수수료"/>
    <x v="6645"/>
    <x v="0"/>
  </r>
  <r>
    <x v="117"/>
    <x v="117"/>
    <s v="OMRON(SHANGHAI)CO.,LTD"/>
    <d v="2023-12-29T00:00:00"/>
    <s v="20231229-7003-3"/>
    <s v="매출대금 회수시 수수료"/>
    <x v="6646"/>
    <x v="0"/>
  </r>
  <r>
    <x v="117"/>
    <x v="117"/>
    <s v="CASCO AUTOMOTIVE (TUNISIA)"/>
    <d v="2023-12-29T00:00:00"/>
    <s v="20231229-7004-3"/>
    <s v="매출대금 회수시 수수료"/>
    <x v="6647"/>
    <x v="0"/>
  </r>
  <r>
    <x v="117"/>
    <x v="117"/>
    <s v="AMS-TAOS INTERNATIONAL"/>
    <d v="2023-12-29T00:00:00"/>
    <s v="20231229-7005-3"/>
    <s v="매출대금 회수시 수수료"/>
    <x v="6585"/>
    <x v="0"/>
  </r>
  <r>
    <x v="117"/>
    <x v="117"/>
    <s v="CASCO(SUZHOU CHINA)"/>
    <d v="2023-12-29T00:00:00"/>
    <s v="20231229-7006-3"/>
    <s v="매출대금 회수시 수수료"/>
    <x v="6648"/>
    <x v="0"/>
  </r>
  <r>
    <x v="117"/>
    <x v="117"/>
    <s v="SUNNY OPTICS(ZHONGSHAN) CO., L"/>
    <d v="2023-12-29T00:00:00"/>
    <s v="20231229-7007-3"/>
    <s v="매출대금 회수시 수수료"/>
    <x v="6649"/>
    <x v="0"/>
  </r>
  <r>
    <x v="117"/>
    <x v="117"/>
    <s v="NATEC Corporation"/>
    <d v="2023-12-29T00:00:00"/>
    <s v="20231229-7008-3"/>
    <s v="매출대금 회수시 수수료"/>
    <x v="6583"/>
    <x v="0"/>
  </r>
  <r>
    <x v="117"/>
    <x v="117"/>
    <s v="샤프전자 한국지점"/>
    <d v="2023-12-29T00:00:00"/>
    <s v="20231229-7009-3"/>
    <s v="매출대금 회수시 수수료"/>
    <x v="6650"/>
    <x v="0"/>
  </r>
  <r>
    <x v="117"/>
    <x v="117"/>
    <s v="Nanjing Evergreen trade co ltd"/>
    <d v="2023-12-29T00:00:00"/>
    <s v="20231229-7010-4"/>
    <s v="매출대금 회수시 수수료"/>
    <x v="6651"/>
    <x v="0"/>
  </r>
  <r>
    <x v="117"/>
    <x v="117"/>
    <s v="삼정회계법인"/>
    <d v="2023-12-29T00:00:00"/>
    <s v="20231229-7011-1"/>
    <s v="회계감사수수료 중도금"/>
    <x v="6578"/>
    <x v="0"/>
  </r>
  <r>
    <x v="117"/>
    <x v="117"/>
    <s v="(주)광우"/>
    <d v="2023-12-29T00:00:00"/>
    <s v="20231229-7017-3"/>
    <s v="매출대금 회수시 수수료"/>
    <x v="6652"/>
    <x v="0"/>
  </r>
  <r>
    <x v="117"/>
    <x v="117"/>
    <s v="익산관세사무소"/>
    <d v="2023-12-29T00:00:00"/>
    <s v="20231229-7019-1"/>
    <s v="NATEC 수출통관료"/>
    <x v="4258"/>
    <x v="0"/>
  </r>
  <r>
    <x v="117"/>
    <x v="117"/>
    <s v="미래에셋증권 주식회사"/>
    <d v="2023-12-29T00:00:00"/>
    <s v="20231229-7020-5"/>
    <s v="이자 입금시 수수료"/>
    <x v="6653"/>
    <x v="0"/>
  </r>
  <r>
    <x v="117"/>
    <x v="117"/>
    <s v="관리부"/>
    <d v="2023-12-31T00:00:00"/>
    <s v="20231231-7003-2"/>
    <s v="12월분 소액현금(법인인감증명서 발급 외)"/>
    <x v="1677"/>
    <x v="0"/>
  </r>
  <r>
    <x v="117"/>
    <x v="117"/>
    <s v="국보물류(주)"/>
    <d v="2023-12-31T00:00:00"/>
    <s v="20231231-7010-1"/>
    <s v="OMRON(상해) 수출통관료"/>
    <x v="70"/>
    <x v="0"/>
  </r>
  <r>
    <x v="118"/>
    <x v="118"/>
    <s v="관리부"/>
    <d v="2023-03-31T00:00:00"/>
    <s v="20230331-7058-2"/>
    <s v="지분법적용투자주식 -&gt; 관계기업투자손상차손(리노스)"/>
    <x v="1"/>
    <x v="4984"/>
  </r>
  <r>
    <x v="118"/>
    <x v="118"/>
    <s v="관리부"/>
    <d v="2023-06-30T00:00:00"/>
    <s v="20230630-7019-2"/>
    <s v="지분법적용투자주식 -&gt; 관계기업투자손상차손(리노스)"/>
    <x v="1"/>
    <x v="4985"/>
  </r>
  <r>
    <x v="118"/>
    <x v="118"/>
    <s v="관리부"/>
    <d v="2023-12-26T00:00:00"/>
    <s v="20231226-7013-2"/>
    <s v="관계기업투자손상차손(리노스) 환입"/>
    <x v="1"/>
    <x v="4986"/>
  </r>
  <r>
    <x v="118"/>
    <x v="118"/>
    <s v="관리부"/>
    <d v="2023-12-26T00:00:00"/>
    <s v="20231226-7014-2"/>
    <s v="리노스 매각 계약에 따른 매각예정비유동자산 계정 분류"/>
    <x v="1"/>
    <x v="4987"/>
  </r>
  <r>
    <x v="119"/>
    <x v="119"/>
    <m/>
    <d v="2023-03-24T00:00:00"/>
    <s v="20230324-7003-1"/>
    <s v="제23기 잉여금 처분"/>
    <x v="6654"/>
    <x v="0"/>
  </r>
  <r>
    <x v="120"/>
    <x v="120"/>
    <s v="SK텔레콤"/>
    <d v="2023-01-25T00:00:00"/>
    <s v="20230125-7007-12"/>
    <s v="이동전화요금 010-5720-1550"/>
    <x v="6655"/>
    <x v="0"/>
  </r>
  <r>
    <x v="120"/>
    <x v="120"/>
    <s v="(주)케이티"/>
    <d v="2023-01-31T00:00:00"/>
    <s v="20230131-7002-3"/>
    <s v="자동화재속보설비 통신비"/>
    <x v="6547"/>
    <x v="0"/>
  </r>
  <r>
    <x v="120"/>
    <x v="120"/>
    <s v="(주)LG유플러스"/>
    <d v="2023-01-31T00:00:00"/>
    <s v="20230131-7007-1"/>
    <s v="전화요금"/>
    <x v="6656"/>
    <x v="0"/>
  </r>
  <r>
    <x v="120"/>
    <x v="120"/>
    <s v="D&amp;M사업부"/>
    <d v="2023-02-13T00:00:00"/>
    <s v="20230213-7012-4"/>
    <s v="2월분 소액현금(등기 외)"/>
    <x v="3953"/>
    <x v="0"/>
  </r>
  <r>
    <x v="120"/>
    <x v="120"/>
    <s v="SK텔레콤"/>
    <d v="2023-02-28T00:00:00"/>
    <s v="20230228-7002-11"/>
    <s v="이동전화요금 010-5720-1550"/>
    <x v="6657"/>
    <x v="0"/>
  </r>
  <r>
    <x v="120"/>
    <x v="120"/>
    <s v="(주)케이티"/>
    <d v="2023-02-28T00:00:00"/>
    <s v="20230228-7003-3"/>
    <s v="자동화재속보설비 통신비"/>
    <x v="6547"/>
    <x v="0"/>
  </r>
  <r>
    <x v="120"/>
    <x v="120"/>
    <s v="(주)LG유플러스"/>
    <d v="2023-02-28T00:00:00"/>
    <s v="20230228-7004-1"/>
    <s v="전화요금"/>
    <x v="6658"/>
    <x v="0"/>
  </r>
  <r>
    <x v="120"/>
    <x v="120"/>
    <s v="D&amp;M사업부"/>
    <d v="2023-03-13T00:00:00"/>
    <s v="20230313-7014-4"/>
    <s v="3월분 소액현금(등기 외)"/>
    <x v="6659"/>
    <x v="0"/>
  </r>
  <r>
    <x v="120"/>
    <x v="120"/>
    <s v="SK텔레콤"/>
    <d v="2023-03-21T00:00:00"/>
    <s v="20230321-7001-11"/>
    <s v="이동전화요금 010-5720-1550"/>
    <x v="6657"/>
    <x v="0"/>
  </r>
  <r>
    <x v="120"/>
    <x v="120"/>
    <s v="(주)케이티"/>
    <d v="2023-03-31T00:00:00"/>
    <s v="20230331-7002-3"/>
    <s v="자동화재속보설비 통신비"/>
    <x v="6547"/>
    <x v="0"/>
  </r>
  <r>
    <x v="120"/>
    <x v="120"/>
    <s v="(주)LG유플러스"/>
    <d v="2023-03-31T00:00:00"/>
    <s v="20230331-7008-1"/>
    <s v="전화요금"/>
    <x v="6660"/>
    <x v="0"/>
  </r>
  <r>
    <x v="120"/>
    <x v="120"/>
    <s v="SK텔레콤"/>
    <d v="2023-04-17T00:00:00"/>
    <s v="20230417-7028-11"/>
    <s v="이동전화요금 010-5720-1550"/>
    <x v="6657"/>
    <x v="0"/>
  </r>
  <r>
    <x v="120"/>
    <x v="120"/>
    <s v="(주)케이티"/>
    <d v="2023-04-28T00:00:00"/>
    <s v="20230428-7001-3"/>
    <s v="자동화재속보설비 통신비"/>
    <x v="6547"/>
    <x v="0"/>
  </r>
  <r>
    <x v="120"/>
    <x v="120"/>
    <s v="(주)LG유플러스"/>
    <d v="2023-04-28T00:00:00"/>
    <s v="20230428-7002-1"/>
    <s v="전화요금"/>
    <x v="6661"/>
    <x v="0"/>
  </r>
  <r>
    <x v="120"/>
    <x v="120"/>
    <s v="SK텔레콤"/>
    <d v="2023-05-22T00:00:00"/>
    <s v="20230522-7007-11"/>
    <s v="이동전화요금 010-5720-1550"/>
    <x v="6662"/>
    <x v="0"/>
  </r>
  <r>
    <x v="120"/>
    <x v="120"/>
    <s v="(주)케이티"/>
    <d v="2023-05-31T00:00:00"/>
    <s v="20230531-7001-3"/>
    <s v="자동화재속보설비 통신비"/>
    <x v="6663"/>
    <x v="0"/>
  </r>
  <r>
    <x v="120"/>
    <x v="120"/>
    <s v="(주)LG유플러스"/>
    <d v="2023-05-31T00:00:00"/>
    <s v="20230531-7004-1"/>
    <s v="전화요금"/>
    <x v="6664"/>
    <x v="0"/>
  </r>
  <r>
    <x v="120"/>
    <x v="120"/>
    <s v="SK텔레콤"/>
    <d v="2023-06-21T00:00:00"/>
    <s v="20230621-7002-12"/>
    <s v="이동전화요금 010-5720-1550"/>
    <x v="6665"/>
    <x v="0"/>
  </r>
  <r>
    <x v="120"/>
    <x v="120"/>
    <s v="(주)케이티"/>
    <d v="2023-06-30T00:00:00"/>
    <s v="20230630-7003-3"/>
    <s v="자동화재속보설비 통신비"/>
    <x v="6547"/>
    <x v="0"/>
  </r>
  <r>
    <x v="120"/>
    <x v="120"/>
    <s v="(주)LG유플러스"/>
    <d v="2023-06-30T00:00:00"/>
    <s v="20230630-7005-1"/>
    <s v="전화요금"/>
    <x v="6666"/>
    <x v="0"/>
  </r>
  <r>
    <x v="120"/>
    <x v="120"/>
    <s v="SK텔레콤"/>
    <d v="2023-07-21T00:00:00"/>
    <s v="20230721-7001-12"/>
    <s v="이동전화요금 010-5720-1550"/>
    <x v="6667"/>
    <x v="0"/>
  </r>
  <r>
    <x v="120"/>
    <x v="120"/>
    <s v="(주)케이티"/>
    <d v="2023-07-25T00:00:00"/>
    <s v="20230725-7024-3"/>
    <s v="자동화재속보설비 통신비"/>
    <x v="6547"/>
    <x v="0"/>
  </r>
  <r>
    <x v="120"/>
    <x v="120"/>
    <s v="(주)LG유플러스"/>
    <d v="2023-07-25T00:00:00"/>
    <s v="20230725-7025-1"/>
    <s v="전화요금"/>
    <x v="6668"/>
    <x v="0"/>
  </r>
  <r>
    <x v="120"/>
    <x v="120"/>
    <s v="SK텔레콤"/>
    <d v="2023-08-22T00:00:00"/>
    <s v="20230822-7005-12"/>
    <s v="이동전화요금 010-5720-1550"/>
    <x v="6669"/>
    <x v="0"/>
  </r>
  <r>
    <x v="120"/>
    <x v="120"/>
    <s v="(주)케이티"/>
    <d v="2023-08-31T00:00:00"/>
    <s v="20230831-7001-3"/>
    <s v="자동화재속보설비 통신비"/>
    <x v="6547"/>
    <x v="0"/>
  </r>
  <r>
    <x v="120"/>
    <x v="120"/>
    <s v="(주)LG유플러스"/>
    <d v="2023-08-31T00:00:00"/>
    <s v="20230831-7006-1"/>
    <s v="전화요금"/>
    <x v="6670"/>
    <x v="0"/>
  </r>
  <r>
    <x v="120"/>
    <x v="120"/>
    <s v="SK텔레콤"/>
    <d v="2023-09-21T00:00:00"/>
    <s v="20230921-7004-12"/>
    <s v="이동전화요금 010-5720-1550"/>
    <x v="6657"/>
    <x v="0"/>
  </r>
  <r>
    <x v="120"/>
    <x v="120"/>
    <s v="(주)케이티"/>
    <d v="2023-09-27T00:00:00"/>
    <s v="20230927-7002-3"/>
    <s v="자동화재속보설비 통신비"/>
    <x v="6547"/>
    <x v="0"/>
  </r>
  <r>
    <x v="120"/>
    <x v="120"/>
    <s v="(주)LG유플러스"/>
    <d v="2023-09-27T00:00:00"/>
    <s v="20230927-7004-1"/>
    <s v="전화요금"/>
    <x v="6671"/>
    <x v="0"/>
  </r>
  <r>
    <x v="120"/>
    <x v="120"/>
    <s v="D&amp;M사업부"/>
    <d v="2023-10-18T00:00:00"/>
    <s v="20231018-7003-5"/>
    <s v="10월분 소액현금(등기 외)"/>
    <x v="3482"/>
    <x v="0"/>
  </r>
  <r>
    <x v="120"/>
    <x v="120"/>
    <s v="SK텔레콤"/>
    <d v="2023-10-23T00:00:00"/>
    <s v="20231023-7011-12"/>
    <s v="이동전화요금 010-5720-1550"/>
    <x v="6672"/>
    <x v="0"/>
  </r>
  <r>
    <x v="120"/>
    <x v="120"/>
    <s v="(주)케이티"/>
    <d v="2023-10-31T00:00:00"/>
    <s v="20231031-7001-3"/>
    <s v="자동화재속보설비 통신비"/>
    <x v="6547"/>
    <x v="0"/>
  </r>
  <r>
    <x v="120"/>
    <x v="120"/>
    <s v="(주)LG유플러스"/>
    <d v="2023-10-31T00:00:00"/>
    <s v="20231031-7004-1"/>
    <s v="전화요금"/>
    <x v="6673"/>
    <x v="0"/>
  </r>
  <r>
    <x v="120"/>
    <x v="120"/>
    <s v="SK텔레콤"/>
    <d v="2023-11-20T00:00:00"/>
    <s v="20231120-7012-12"/>
    <s v="이동전화요금 010-5720-1550"/>
    <x v="6667"/>
    <x v="0"/>
  </r>
  <r>
    <x v="120"/>
    <x v="120"/>
    <s v="(주)케이티"/>
    <d v="2023-11-30T00:00:00"/>
    <s v="20231130-7001-3"/>
    <s v="자동화재속보설비 통신비"/>
    <x v="6547"/>
    <x v="0"/>
  </r>
  <r>
    <x v="120"/>
    <x v="120"/>
    <s v="(주)LG유플러스"/>
    <d v="2023-11-30T00:00:00"/>
    <s v="20231130-7006-1"/>
    <s v="전화요금"/>
    <x v="6674"/>
    <x v="0"/>
  </r>
  <r>
    <x v="120"/>
    <x v="120"/>
    <s v="D&amp;M사업부"/>
    <d v="2023-11-30T00:00:00"/>
    <s v="20231130-7011-3"/>
    <s v="11월분 소액현금(등기 외)"/>
    <x v="6675"/>
    <x v="0"/>
  </r>
  <r>
    <x v="120"/>
    <x v="120"/>
    <s v="SK텔레콤"/>
    <d v="2023-12-18T00:00:00"/>
    <s v="20231218-7027-12"/>
    <s v="이동전화요금 010-5720-1550"/>
    <x v="6676"/>
    <x v="0"/>
  </r>
  <r>
    <x v="120"/>
    <x v="120"/>
    <s v="(주)케이티"/>
    <d v="2023-12-22T00:00:00"/>
    <s v="20231222-7006-3"/>
    <s v="자동화재속보설비 통신비"/>
    <x v="6547"/>
    <x v="0"/>
  </r>
  <r>
    <x v="120"/>
    <x v="120"/>
    <s v="(주)LG유플러스"/>
    <d v="2023-12-22T00:00:00"/>
    <s v="20231222-7017-1"/>
    <s v="전화요금"/>
    <x v="6677"/>
    <x v="0"/>
  </r>
  <r>
    <x v="121"/>
    <x v="121"/>
    <s v="관리부"/>
    <d v="2023-01-31T00:00:00"/>
    <s v="20230131-7016-1"/>
    <s v="1월분 소액현금(등기 외)"/>
    <x v="6678"/>
    <x v="0"/>
  </r>
  <r>
    <x v="121"/>
    <x v="121"/>
    <s v="관리부"/>
    <d v="2023-02-28T00:00:00"/>
    <s v="20230228-7033-3"/>
    <s v="2월분 소액현금(등기 외)"/>
    <x v="6679"/>
    <x v="0"/>
  </r>
  <r>
    <x v="121"/>
    <x v="121"/>
    <s v="관리부"/>
    <d v="2023-03-31T00:00:00"/>
    <s v="20230331-7010-2"/>
    <s v="3월분 소액현금(등기 외)"/>
    <x v="6680"/>
    <x v="0"/>
  </r>
  <r>
    <x v="121"/>
    <x v="121"/>
    <s v="D&amp;M사업부"/>
    <d v="2023-04-17T00:00:00"/>
    <s v="20230417-7011-4"/>
    <s v="4월분 소액현금(등기 외)"/>
    <x v="6681"/>
    <x v="0"/>
  </r>
  <r>
    <x v="121"/>
    <x v="121"/>
    <s v="관리부"/>
    <d v="2023-04-30T00:00:00"/>
    <s v="20230430-7002-2"/>
    <s v="4월분 소액현금(등기 외)"/>
    <x v="6682"/>
    <x v="0"/>
  </r>
  <r>
    <x v="121"/>
    <x v="121"/>
    <s v="관리부"/>
    <d v="2023-05-31T00:00:00"/>
    <s v="20230531-7020-2"/>
    <s v="5월분 소액현금(등기 외)"/>
    <x v="6683"/>
    <x v="0"/>
  </r>
  <r>
    <x v="121"/>
    <x v="121"/>
    <s v="D&amp;M사업부"/>
    <d v="2023-06-30T00:00:00"/>
    <s v="20230630-7015-5"/>
    <s v="6월분 소액현금(등기 외)"/>
    <x v="6684"/>
    <x v="0"/>
  </r>
  <r>
    <x v="121"/>
    <x v="121"/>
    <s v="관리부"/>
    <d v="2023-06-30T00:00:00"/>
    <s v="20230630-7016-2"/>
    <s v="6월분 소액현금(등기 외)"/>
    <x v="6685"/>
    <x v="0"/>
  </r>
  <r>
    <x v="121"/>
    <x v="121"/>
    <s v="관리부"/>
    <d v="2023-07-31T00:00:00"/>
    <s v="20230731-7003-2"/>
    <s v="7월분 소액현금(등기 외)"/>
    <x v="6686"/>
    <x v="0"/>
  </r>
  <r>
    <x v="121"/>
    <x v="121"/>
    <s v="관리부"/>
    <d v="2023-08-31T00:00:00"/>
    <s v="20230831-7029-2"/>
    <s v="8월분 소액현금(등기 외)"/>
    <x v="6687"/>
    <x v="0"/>
  </r>
  <r>
    <x v="121"/>
    <x v="121"/>
    <s v="관리부"/>
    <d v="2023-09-30T00:00:00"/>
    <s v="20230930-7002-2"/>
    <s v="9월분 소액현금(등기 외)"/>
    <x v="6688"/>
    <x v="0"/>
  </r>
  <r>
    <x v="121"/>
    <x v="121"/>
    <s v="관리부"/>
    <d v="2023-10-31T00:00:00"/>
    <s v="20231031-7015-3"/>
    <s v="10월분 소액현금(등기 외)"/>
    <x v="6689"/>
    <x v="0"/>
  </r>
  <r>
    <x v="121"/>
    <x v="121"/>
    <s v="관리부"/>
    <d v="2023-11-30T00:00:00"/>
    <s v="20231130-7010-1"/>
    <s v="11월분 소액현금(등기 외)"/>
    <x v="6690"/>
    <x v="0"/>
  </r>
  <r>
    <x v="121"/>
    <x v="121"/>
    <s v="관리부"/>
    <d v="2023-12-31T00:00:00"/>
    <s v="20231231-7003-3"/>
    <s v="12월분 소액현금(택배료 외)"/>
    <x v="6691"/>
    <x v="0"/>
  </r>
  <r>
    <x v="121"/>
    <x v="121"/>
    <s v="D&amp;M사업부"/>
    <d v="2023-12-31T00:00:00"/>
    <s v="20231231-7004-3"/>
    <s v="12월분 소액현금(등기 외)"/>
    <x v="6692"/>
    <x v="0"/>
  </r>
  <r>
    <x v="122"/>
    <x v="122"/>
    <s v="D&amp;M사업부"/>
    <d v="2023-03-31T00:00:00"/>
    <s v="20230331-7052-2"/>
    <s v="1분기 퇴직급여충당금 설정"/>
    <x v="6693"/>
    <x v="0"/>
  </r>
  <r>
    <x v="122"/>
    <x v="122"/>
    <s v="미래에셋증권 주식회사"/>
    <d v="2023-03-31T00:00:00"/>
    <s v="20230331-7052-6"/>
    <s v="1분기 퇴직급여충당금 설정"/>
    <x v="6694"/>
    <x v="0"/>
  </r>
  <r>
    <x v="122"/>
    <x v="122"/>
    <s v="D&amp;M사업부"/>
    <d v="2023-06-30T00:00:00"/>
    <s v="20230630-7066-2"/>
    <s v="2분기 퇴직급여충당금 설정"/>
    <x v="6695"/>
    <x v="0"/>
  </r>
  <r>
    <x v="122"/>
    <x v="122"/>
    <s v="미래에셋증권 주식회사"/>
    <d v="2023-06-30T00:00:00"/>
    <s v="20230630-7066-6"/>
    <s v="2분기 퇴직급여충당금 설정"/>
    <x v="6696"/>
    <x v="0"/>
  </r>
  <r>
    <x v="122"/>
    <x v="122"/>
    <s v="D&amp;M사업부"/>
    <d v="2023-09-30T00:00:00"/>
    <s v="20230930-7031-2"/>
    <s v="3분기 퇴직급여충당금 설정"/>
    <x v="6697"/>
    <x v="0"/>
  </r>
  <r>
    <x v="122"/>
    <x v="122"/>
    <s v="미래에셋증권 주식회사"/>
    <d v="2023-09-30T00:00:00"/>
    <s v="20230930-7031-6"/>
    <s v="3분기 퇴직급여충당금 설정"/>
    <x v="6698"/>
    <x v="0"/>
  </r>
  <r>
    <x v="122"/>
    <x v="122"/>
    <s v="관리부"/>
    <d v="2023-09-30T00:00:00"/>
    <s v="20230930-7031-8"/>
    <s v="3분기 퇴직급여충당금 설정"/>
    <x v="6699"/>
    <x v="0"/>
  </r>
  <r>
    <x v="123"/>
    <x v="123"/>
    <s v="관리부"/>
    <d v="2023-03-31T00:00:00"/>
    <s v="20230331-7052-1"/>
    <s v="1분기 퇴직급여충당금 설정"/>
    <x v="6700"/>
    <x v="0"/>
  </r>
  <r>
    <x v="123"/>
    <x v="123"/>
    <s v="미래에셋증권 주식회사"/>
    <d v="2023-03-31T00:00:00"/>
    <s v="20230331-7052-5"/>
    <s v="1분기 퇴직급여충당금 설정"/>
    <x v="6701"/>
    <x v="0"/>
  </r>
  <r>
    <x v="123"/>
    <x v="123"/>
    <s v="관리부"/>
    <d v="2023-06-30T00:00:00"/>
    <s v="20230630-7066-1"/>
    <s v="2분기 퇴직급여충당금 설정"/>
    <x v="6702"/>
    <x v="0"/>
  </r>
  <r>
    <x v="123"/>
    <x v="123"/>
    <s v="미래에셋증권 주식회사"/>
    <d v="2023-06-30T00:00:00"/>
    <s v="20230630-7066-5"/>
    <s v="2분기 퇴직급여충당금 설정"/>
    <x v="6703"/>
    <x v="0"/>
  </r>
  <r>
    <x v="123"/>
    <x v="123"/>
    <s v="관리부"/>
    <d v="2023-09-30T00:00:00"/>
    <s v="20230930-7031-1"/>
    <s v="3분기 퇴직급여충당금 설정"/>
    <x v="6704"/>
    <x v="0"/>
  </r>
  <r>
    <x v="123"/>
    <x v="123"/>
    <s v="미래에셋증권 주식회사"/>
    <d v="2023-09-30T00:00:00"/>
    <s v="20230930-7031-5"/>
    <s v="3분기 퇴직급여충당금 설정"/>
    <x v="6705"/>
    <x v="0"/>
  </r>
  <r>
    <x v="123"/>
    <x v="123"/>
    <s v="관리부"/>
    <d v="2023-09-30T00:00:00"/>
    <s v="20230930-7031-7"/>
    <s v="3분기 퇴직급여충당금 설정"/>
    <x v="6706"/>
    <x v="0"/>
  </r>
  <r>
    <x v="124"/>
    <x v="124"/>
    <m/>
    <d v="2023-03-31T00:00:00"/>
    <s v="20230331-7052-3"/>
    <s v="1분기 퇴직급여충당금 설정"/>
    <x v="1"/>
    <x v="4988"/>
  </r>
  <r>
    <x v="124"/>
    <x v="124"/>
    <m/>
    <d v="2023-05-25T00:00:00"/>
    <s v="20230525-7006-1"/>
    <s v="강형진사원 퇴직금(21.01.11~23.04.19)"/>
    <x v="6707"/>
    <x v="0"/>
  </r>
  <r>
    <x v="124"/>
    <x v="124"/>
    <m/>
    <d v="2023-05-25T00:00:00"/>
    <s v="20230525-7006-2"/>
    <s v="양건우사원 퇴직금(21.01.19~23.04.19)"/>
    <x v="6708"/>
    <x v="0"/>
  </r>
  <r>
    <x v="124"/>
    <x v="124"/>
    <m/>
    <d v="2023-05-25T00:00:00"/>
    <s v="20230525-7006-3"/>
    <s v="우준혁사원 퇴직금(21.03.02~23.04.30)"/>
    <x v="6709"/>
    <x v="0"/>
  </r>
  <r>
    <x v="124"/>
    <x v="124"/>
    <m/>
    <d v="2023-06-30T00:00:00"/>
    <s v="20230630-7060-1"/>
    <s v="조혜주사원 퇴직금(20.11.11~23.06.30)"/>
    <x v="6710"/>
    <x v="0"/>
  </r>
  <r>
    <x v="124"/>
    <x v="124"/>
    <m/>
    <d v="2023-06-30T00:00:00"/>
    <s v="20230630-7060-2"/>
    <s v="박찬우사원 퇴직금(21.05.24~23.06.13)"/>
    <x v="6711"/>
    <x v="0"/>
  </r>
  <r>
    <x v="124"/>
    <x v="124"/>
    <m/>
    <d v="2023-06-30T00:00:00"/>
    <s v="20230630-7066-3"/>
    <s v="2분기 퇴직급여충당금 설정"/>
    <x v="1"/>
    <x v="4989"/>
  </r>
  <r>
    <x v="124"/>
    <x v="124"/>
    <m/>
    <d v="2023-08-25T00:00:00"/>
    <s v="20230825-7005-1"/>
    <s v="엄기훈기사 퇴직금(12.09.11~23.07.27)"/>
    <x v="6712"/>
    <x v="0"/>
  </r>
  <r>
    <x v="124"/>
    <x v="124"/>
    <m/>
    <d v="2023-08-25T00:00:00"/>
    <s v="20230825-7005-2"/>
    <s v="최은하사원 퇴직금(14.02.01~23.07.31)"/>
    <x v="6713"/>
    <x v="0"/>
  </r>
  <r>
    <x v="124"/>
    <x v="124"/>
    <m/>
    <d v="2023-08-25T00:00:00"/>
    <s v="20230825-7005-3"/>
    <s v="김선우사원 퇴직금(20.11.02~23.07.26)"/>
    <x v="6714"/>
    <x v="0"/>
  </r>
  <r>
    <x v="124"/>
    <x v="124"/>
    <m/>
    <d v="2023-08-25T00:00:00"/>
    <s v="20230825-7005-4"/>
    <s v="김태원사원 퇴직금(21.06.29~23.07.26)"/>
    <x v="6715"/>
    <x v="0"/>
  </r>
  <r>
    <x v="124"/>
    <x v="124"/>
    <m/>
    <d v="2023-09-30T00:00:00"/>
    <s v="20230930-7023-1"/>
    <s v="임효민사원 퇴직금(21.08.09~23.09.07)"/>
    <x v="845"/>
    <x v="0"/>
  </r>
  <r>
    <x v="124"/>
    <x v="124"/>
    <m/>
    <d v="2023-09-30T00:00:00"/>
    <s v="20230930-7031-3"/>
    <s v="3분기 퇴직급여충당금 설정"/>
    <x v="1"/>
    <x v="4990"/>
  </r>
  <r>
    <x v="124"/>
    <x v="124"/>
    <m/>
    <d v="2023-09-30T00:00:00"/>
    <s v="20230930-7031-9"/>
    <s v="3분기 퇴직급여충당금 설정"/>
    <x v="1"/>
    <x v="4991"/>
  </r>
  <r>
    <x v="124"/>
    <x v="124"/>
    <m/>
    <d v="2023-11-24T00:00:00"/>
    <s v="20231124-7003-1"/>
    <s v="김혁전무 퇴직금(07.09.01~23.10.31)"/>
    <x v="6716"/>
    <x v="0"/>
  </r>
  <r>
    <x v="124"/>
    <x v="124"/>
    <m/>
    <d v="2023-11-24T00:00:00"/>
    <s v="20231124-7003-2"/>
    <s v="노시영주임 퇴직금(21.02.22~23.10.31)"/>
    <x v="6717"/>
    <x v="0"/>
  </r>
  <r>
    <x v="124"/>
    <x v="124"/>
    <m/>
    <d v="2023-11-24T00:00:00"/>
    <s v="20231124-7003-3"/>
    <s v="박수연사원 퇴직금(12.04.01~23.10.31)"/>
    <x v="6718"/>
    <x v="0"/>
  </r>
  <r>
    <x v="124"/>
    <x v="124"/>
    <m/>
    <d v="2023-12-22T00:00:00"/>
    <s v="20231222-7011-1"/>
    <s v="이윤우사원 퇴직금(22.10.11~23.11.27)"/>
    <x v="6719"/>
    <x v="0"/>
  </r>
  <r>
    <x v="125"/>
    <x v="125"/>
    <m/>
    <d v="2023-01-25T00:00:00"/>
    <s v="20230125-7001-2"/>
    <s v="소병훈전무외2명 퇴직금 지급"/>
    <x v="1"/>
    <x v="1150"/>
  </r>
  <r>
    <x v="125"/>
    <x v="125"/>
    <m/>
    <d v="2023-01-25T00:00:00"/>
    <s v="20230125-7001-3"/>
    <s v="퇴직연금 추가불입"/>
    <x v="828"/>
    <x v="0"/>
  </r>
  <r>
    <x v="125"/>
    <x v="125"/>
    <m/>
    <d v="2023-03-31T00:00:00"/>
    <s v="20230331-7052-4"/>
    <s v="1분기 퇴직급여충당금 설정"/>
    <x v="6720"/>
    <x v="0"/>
  </r>
  <r>
    <x v="125"/>
    <x v="125"/>
    <m/>
    <d v="2023-05-25T00:00:00"/>
    <s v="20230525-7006-4"/>
    <s v="강형진사원외2명 퇴직금 지급"/>
    <x v="1"/>
    <x v="4992"/>
  </r>
  <r>
    <x v="125"/>
    <x v="125"/>
    <m/>
    <d v="2023-05-25T00:00:00"/>
    <s v="20230525-7006-5"/>
    <s v="퇴직연금 추가 불입"/>
    <x v="6721"/>
    <x v="0"/>
  </r>
  <r>
    <x v="125"/>
    <x v="125"/>
    <m/>
    <d v="2023-06-30T00:00:00"/>
    <s v="20230630-7066-4"/>
    <s v="2분기 퇴직급여충당금 설정"/>
    <x v="6722"/>
    <x v="0"/>
  </r>
  <r>
    <x v="125"/>
    <x v="125"/>
    <m/>
    <d v="2023-07-25T00:00:00"/>
    <s v="20230725-7001-2"/>
    <s v="조혜주,박찬우사원 퇴직연금 지급"/>
    <x v="1"/>
    <x v="4993"/>
  </r>
  <r>
    <x v="125"/>
    <x v="125"/>
    <m/>
    <d v="2023-07-25T00:00:00"/>
    <s v="20230725-7001-3"/>
    <s v="퇴직연금 추가불입"/>
    <x v="6723"/>
    <x v="0"/>
  </r>
  <r>
    <x v="125"/>
    <x v="125"/>
    <m/>
    <d v="2023-08-25T00:00:00"/>
    <s v="20230825-7005-5"/>
    <s v="엄기훈기사외3명 퇴직금 지급"/>
    <x v="1"/>
    <x v="4994"/>
  </r>
  <r>
    <x v="125"/>
    <x v="125"/>
    <m/>
    <d v="2023-08-25T00:00:00"/>
    <s v="20230825-7005-6"/>
    <s v="퇴직연금 추가 불입"/>
    <x v="6724"/>
    <x v="0"/>
  </r>
  <r>
    <x v="125"/>
    <x v="125"/>
    <m/>
    <d v="2023-09-30T00:00:00"/>
    <s v="20230930-7031-4"/>
    <s v="3분기 퇴직급여충당금 설정"/>
    <x v="6725"/>
    <x v="0"/>
  </r>
  <r>
    <x v="125"/>
    <x v="125"/>
    <m/>
    <d v="2023-10-25T00:00:00"/>
    <s v="20231025-7003-2"/>
    <s v="임효민사원 퇴직연금 지급"/>
    <x v="1"/>
    <x v="1088"/>
  </r>
  <r>
    <x v="125"/>
    <x v="125"/>
    <m/>
    <d v="2023-10-25T00:00:00"/>
    <s v="20231025-7003-3"/>
    <s v="퇴직연금 추가불입"/>
    <x v="6726"/>
    <x v="0"/>
  </r>
  <r>
    <x v="125"/>
    <x v="125"/>
    <m/>
    <d v="2023-11-24T00:00:00"/>
    <s v="20231124-7003-4"/>
    <s v="김혁전무외2명 퇴직금 지급"/>
    <x v="1"/>
    <x v="1765"/>
  </r>
  <r>
    <x v="125"/>
    <x v="125"/>
    <m/>
    <d v="2023-11-24T00:00:00"/>
    <s v="20231124-7003-5"/>
    <s v="퇴직연금 추가 불입"/>
    <x v="6727"/>
    <x v="0"/>
  </r>
  <r>
    <x v="125"/>
    <x v="125"/>
    <m/>
    <d v="2023-12-22T00:00:00"/>
    <s v="20231222-7011-2"/>
    <s v="이윤우사원 퇴직금 지급"/>
    <x v="1"/>
    <x v="1835"/>
  </r>
  <r>
    <x v="125"/>
    <x v="125"/>
    <m/>
    <d v="2023-12-22T00:00:00"/>
    <s v="20231222-7011-3"/>
    <s v="퇴직연금 추가 불입"/>
    <x v="6719"/>
    <x v="0"/>
  </r>
  <r>
    <x v="126"/>
    <x v="126"/>
    <s v="관리부"/>
    <d v="2023-03-31T00:00:00"/>
    <s v="20230331-7054-3"/>
    <s v="1분기 무형자산상각비 계상"/>
    <x v="1"/>
    <x v="2485"/>
  </r>
  <r>
    <x v="126"/>
    <x v="126"/>
    <s v="관리부"/>
    <d v="2023-06-30T00:00:00"/>
    <s v="20230630-7063-3"/>
    <s v="2분기 무형자산상각비 계상"/>
    <x v="1"/>
    <x v="2485"/>
  </r>
  <r>
    <x v="126"/>
    <x v="126"/>
    <s v="관리부"/>
    <d v="2023-09-30T00:00:00"/>
    <s v="20230930-7027-3"/>
    <s v="3분기 무형자산상각비 계상"/>
    <x v="1"/>
    <x v="2485"/>
  </r>
  <r>
    <x v="126"/>
    <x v="126"/>
    <s v="관리부"/>
    <d v="2023-12-31T00:00:00"/>
    <s v="20231231-7029-3"/>
    <s v="4분기 무형자산상각비 계상"/>
    <x v="1"/>
    <x v="2485"/>
  </r>
  <r>
    <x v="127"/>
    <x v="127"/>
    <s v="관리부"/>
    <d v="2023-12-31T00:00:00"/>
    <s v="20231231-7011-2"/>
    <s v="전환사채 콜옵션 만료에 따른 대체"/>
    <x v="1"/>
    <x v="4995"/>
  </r>
  <r>
    <x v="128"/>
    <x v="128"/>
    <m/>
    <d v="2023-12-31T00:00:00"/>
    <s v="20231231-7011-1"/>
    <s v="전환사채 콜옵션 만료에 따른 대체"/>
    <x v="6728"/>
    <x v="0"/>
  </r>
  <r>
    <x v="129"/>
    <x v="129"/>
    <s v="D&amp;M사업부"/>
    <d v="2023-01-05T00:00:00"/>
    <s v="20230105-7002-4"/>
    <s v="1월분 소액현금"/>
    <x v="1"/>
    <x v="320"/>
  </r>
  <r>
    <x v="129"/>
    <x v="129"/>
    <s v="인천세관장"/>
    <d v="2023-01-25T00:00:00"/>
    <s v="20230125-7015-4"/>
    <s v="SUNNY OPTICS 6031B-919 입고시 수입부가세"/>
    <x v="6729"/>
    <x v="0"/>
  </r>
  <r>
    <x v="129"/>
    <x v="129"/>
    <s v="센서영업부"/>
    <d v="2023-06-19T00:00:00"/>
    <s v="20230619-7013-2"/>
    <s v="석봉래부장외2명 일본전시회참가 출장비 정산(5/29~6/3)"/>
    <x v="6730"/>
    <x v="0"/>
  </r>
  <r>
    <x v="129"/>
    <x v="129"/>
    <s v="한국화학물질관리협회"/>
    <d v="2023-06-30T00:00:00"/>
    <s v="20230630-7011-2"/>
    <s v="유해화학물질 안전교육(기술인력관리자과정)배홍석차장6/22~23"/>
    <x v="1"/>
    <x v="159"/>
  </r>
  <r>
    <x v="129"/>
    <x v="129"/>
    <s v="관리부"/>
    <d v="2023-06-30T00:00:00"/>
    <s v="20230630-7012-2"/>
    <s v="거래처 대표 자녀 결혼 축의금"/>
    <x v="1"/>
    <x v="31"/>
  </r>
  <r>
    <x v="129"/>
    <x v="129"/>
    <s v="센서영업부"/>
    <d v="2023-07-25T00:00:00"/>
    <s v="20230725-7030-5"/>
    <s v="강희석부장외1명 중국출장비 정산(7/18~20)"/>
    <x v="1"/>
    <x v="4996"/>
  </r>
  <r>
    <x v="129"/>
    <x v="129"/>
    <s v="개발부"/>
    <d v="2023-09-18T00:00:00"/>
    <s v="20230918-7001-3"/>
    <s v="오동영부장 심천 전시회참관 출장비 정산(9/5~8)"/>
    <x v="6731"/>
    <x v="0"/>
  </r>
  <r>
    <x v="129"/>
    <x v="129"/>
    <s v="D&amp;M사업부"/>
    <d v="2023-10-12T00:00:00"/>
    <s v="20231012-7001-2"/>
    <s v="추계워크숍 정산"/>
    <x v="1674"/>
    <x v="0"/>
  </r>
  <r>
    <x v="129"/>
    <x v="129"/>
    <s v="센서영업부"/>
    <d v="2023-11-20T00:00:00"/>
    <s v="20231120-7001-4"/>
    <s v="소병훈전무외1명 중국출장비 정산(11/5~8)"/>
    <x v="6732"/>
    <x v="0"/>
  </r>
  <r>
    <x v="129"/>
    <x v="129"/>
    <s v="관리부"/>
    <d v="2023-12-28T00:00:00"/>
    <s v="20231228-7009-2"/>
    <s v="나상호상무 출장비 지급"/>
    <x v="1"/>
    <x v="4997"/>
  </r>
  <r>
    <x v="129"/>
    <x v="129"/>
    <s v="관리부"/>
    <d v="2023-12-31T00:00:00"/>
    <s v="20231231-7003-7"/>
    <s v="12월분 소액현금 정산"/>
    <x v="6733"/>
    <x v="0"/>
  </r>
  <r>
    <x v="129"/>
    <x v="129"/>
    <s v="D&amp;M사업부"/>
    <d v="2023-12-31T00:00:00"/>
    <s v="20231231-7004-7"/>
    <s v="12월분 소액현금 정산"/>
    <x v="673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2" cacheId="2" applyNumberFormats="0" applyBorderFormats="0" applyFontFormats="0" applyPatternFormats="0" applyAlignmentFormats="0" applyWidthHeightFormats="1" dataCaption="값" updatedVersion="6" minRefreshableVersion="3" useAutoFormatting="1" rowGrandTotals="0" colGrandTotals="0" itemPrintTitles="1" createdVersion="6" indent="0" compact="0" compactData="0" multipleFieldFilters="0">
  <location ref="A5:D27" firstHeaderRow="0" firstDataRow="1" firstDataCol="2"/>
  <pivotFields count="8">
    <pivotField axis="axisRow" compact="0" outline="0" showAll="0" defaultSubtotal="0">
      <items count="130">
        <item h="1" x="129"/>
        <item h="1" x="85"/>
        <item h="1" x="74"/>
        <item h="1" x="50"/>
        <item h="1" x="86"/>
        <item h="1" x="111"/>
        <item h="1" x="87"/>
        <item h="1" x="82"/>
        <item h="1" x="34"/>
        <item h="1" x="83"/>
        <item h="1" x="41"/>
        <item h="1" x="27"/>
        <item h="1" x="42"/>
        <item h="1" x="26"/>
        <item h="1" x="127"/>
        <item h="1" x="67"/>
        <item h="1" x="63"/>
        <item h="1" x="94"/>
        <item h="1" x="66"/>
        <item h="1" x="68"/>
        <item h="1" x="55"/>
        <item h="1" x="0"/>
        <item h="1" x="39"/>
        <item h="1" x="1"/>
        <item h="1" x="3"/>
        <item h="1" x="22"/>
        <item h="1" x="4"/>
        <item h="1" x="16"/>
        <item h="1" x="10"/>
        <item h="1" x="2"/>
        <item h="1" x="15"/>
        <item h="1" x="5"/>
        <item h="1" x="17"/>
        <item h="1" x="9"/>
        <item h="1" x="59"/>
        <item h="1" x="60"/>
        <item h="1" x="75"/>
        <item h="1" x="18"/>
        <item h="1" x="126"/>
        <item h="1" x="106"/>
        <item h="1" x="32"/>
        <item h="1" x="118"/>
        <item h="1" x="58"/>
        <item h="1" x="49"/>
        <item h="1" x="54"/>
        <item h="1" x="81"/>
        <item h="1" x="43"/>
        <item h="1" x="46"/>
        <item h="1" x="38"/>
        <item h="1" x="69"/>
        <item h="1" x="8"/>
        <item h="1" x="80"/>
        <item h="1" x="56"/>
        <item h="1" x="44"/>
        <item h="1" x="45"/>
        <item h="1" x="108"/>
        <item h="1" x="37"/>
        <item h="1" x="124"/>
        <item h="1" x="125"/>
        <item h="1" x="57"/>
        <item h="1" x="101"/>
        <item h="1" x="95"/>
        <item h="1" x="24"/>
        <item h="1" x="119"/>
        <item h="1" x="64"/>
        <item h="1" x="65"/>
        <item h="1" x="114"/>
        <item h="1" x="115"/>
        <item h="1" x="25"/>
        <item h="1" x="21"/>
        <item h="1" x="113"/>
        <item h="1" x="62"/>
        <item h="1" x="123"/>
        <item h="1" x="12"/>
        <item h="1" x="14"/>
        <item h="1" x="33"/>
        <item h="1" x="36"/>
        <item h="1" x="53"/>
        <item h="1" x="73"/>
        <item h="1" x="78"/>
        <item h="1" x="92"/>
        <item h="1" x="110"/>
        <item h="1" x="117"/>
        <item h="1" x="7"/>
        <item h="1" x="40"/>
        <item h="1" x="100"/>
        <item h="1" x="121"/>
        <item h="1" x="71"/>
        <item h="1" x="103"/>
        <item h="1" x="91"/>
        <item h="1" x="89"/>
        <item h="1" x="29"/>
        <item h="1" x="47"/>
        <item h="1" x="31"/>
        <item h="1" x="19"/>
        <item h="1" x="105"/>
        <item h="1" x="98"/>
        <item h="1" x="90"/>
        <item h="1" x="88"/>
        <item h="1" x="28"/>
        <item h="1" x="11"/>
        <item h="1" x="30"/>
        <item h="1" x="23"/>
        <item h="1" x="104"/>
        <item h="1" x="128"/>
        <item h="1" x="96"/>
        <item h="1" x="97"/>
        <item h="1" x="48"/>
        <item x="20"/>
        <item x="112"/>
        <item x="61"/>
        <item x="122"/>
        <item x="107"/>
        <item x="76"/>
        <item x="99"/>
        <item x="52"/>
        <item x="6"/>
        <item x="72"/>
        <item x="70"/>
        <item x="51"/>
        <item x="77"/>
        <item x="93"/>
        <item x="84"/>
        <item x="13"/>
        <item x="116"/>
        <item x="35"/>
        <item x="120"/>
        <item x="102"/>
        <item x="109"/>
        <item x="79"/>
      </items>
      <extLst>
        <ext xmlns:x14="http://schemas.microsoft.com/office/spreadsheetml/2009/9/main" uri="{2946ED86-A175-432a-8AC1-64E0C546D7DE}">
          <x14:pivotField fillDownLabels="1"/>
        </ext>
      </extLst>
    </pivotField>
    <pivotField axis="axisRow" compact="0" outline="0" showAll="0" defaultSubtotal="0">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items count="6735">
        <item x="128"/>
        <item x="126"/>
        <item x="124"/>
        <item x="122"/>
        <item x="6316"/>
        <item x="6318"/>
        <item x="3181"/>
        <item x="3177"/>
        <item x="3172"/>
        <item x="3173"/>
        <item x="58"/>
        <item x="3182"/>
        <item x="3178"/>
        <item x="3174"/>
        <item x="851"/>
        <item x="152"/>
        <item x="853"/>
        <item x="4332"/>
        <item x="4359"/>
        <item x="5977"/>
        <item x="848"/>
        <item x="154"/>
        <item x="4280"/>
        <item x="99"/>
        <item x="103"/>
        <item x="5644"/>
        <item x="94"/>
        <item x="108"/>
        <item x="5571"/>
        <item x="5673"/>
        <item x="148"/>
        <item x="3212"/>
        <item x="159"/>
        <item x="4152"/>
        <item x="4170"/>
        <item x="4219"/>
        <item x="140"/>
        <item x="5570"/>
        <item x="5674"/>
        <item x="5669"/>
        <item x="4281"/>
        <item x="160"/>
        <item x="5622"/>
        <item x="201"/>
        <item x="4279"/>
        <item x="206"/>
        <item x="40"/>
        <item x="5667"/>
        <item x="190"/>
        <item x="196"/>
        <item x="44"/>
        <item x="5646"/>
        <item x="6430"/>
        <item x="5592"/>
        <item x="5623"/>
        <item x="142"/>
        <item x="4308"/>
        <item x="5685"/>
        <item x="4276"/>
        <item x="6694"/>
        <item x="5680"/>
        <item x="6442"/>
        <item x="6434"/>
        <item x="6438"/>
        <item x="5178"/>
        <item x="35"/>
        <item x="6698"/>
        <item x="5624"/>
        <item x="38"/>
        <item x="5400"/>
        <item x="6696"/>
        <item x="4278"/>
        <item x="4151"/>
        <item x="5593"/>
        <item x="6704"/>
        <item x="115"/>
        <item x="90"/>
        <item x="25"/>
        <item x="14"/>
        <item x="18"/>
        <item x="5296"/>
        <item x="6703"/>
        <item x="4216"/>
        <item x="29"/>
        <item x="82"/>
        <item x="104"/>
        <item x="76"/>
        <item x="3191"/>
        <item x="5693"/>
        <item x="4214"/>
        <item x="4173"/>
        <item x="2348"/>
        <item x="6705"/>
        <item x="6701"/>
        <item x="5681"/>
        <item x="64"/>
        <item x="27"/>
        <item x="110"/>
        <item x="4217"/>
        <item x="20"/>
        <item x="3185"/>
        <item x="4149"/>
        <item x="16"/>
        <item x="167"/>
        <item x="5691"/>
        <item x="9"/>
        <item x="4175"/>
        <item x="189"/>
        <item x="6344"/>
        <item x="6338"/>
        <item x="2659"/>
        <item x="6347"/>
        <item x="6341"/>
        <item x="6326"/>
        <item x="2917"/>
        <item x="6320"/>
        <item x="6353"/>
        <item x="3187"/>
        <item x="5679"/>
        <item x="4669"/>
        <item x="5687"/>
        <item x="6323"/>
        <item x="6335"/>
        <item x="6332"/>
        <item x="2649"/>
        <item x="6329"/>
        <item x="6350"/>
        <item x="2920"/>
        <item x="4174"/>
        <item x="3165"/>
        <item x="3164"/>
        <item x="3157"/>
        <item x="3162"/>
        <item x="4171"/>
        <item x="4277"/>
        <item x="2349"/>
        <item x="84"/>
        <item x="3634"/>
        <item x="6487"/>
        <item x="3981"/>
        <item x="2654"/>
        <item x="1285"/>
        <item x="4104"/>
        <item x="5884"/>
        <item x="3160"/>
        <item x="2353"/>
        <item x="2354"/>
        <item x="4985"/>
        <item x="2648"/>
        <item x="62"/>
        <item x="6146"/>
        <item x="5686"/>
        <item x="2355"/>
        <item x="2344"/>
        <item x="3189"/>
        <item x="4785"/>
        <item x="6493"/>
        <item x="6494"/>
        <item x="5692"/>
        <item x="86"/>
        <item x="2653"/>
        <item x="2651"/>
        <item x="5940"/>
        <item x="2656"/>
        <item x="2661"/>
        <item x="2660"/>
        <item x="6495"/>
        <item x="4215"/>
        <item x="3509"/>
        <item x="6261"/>
        <item x="3153"/>
        <item x="2652"/>
        <item x="72"/>
        <item x="2346"/>
        <item x="4150"/>
        <item x="3155"/>
        <item x="3149"/>
        <item x="2666"/>
        <item x="21"/>
        <item x="138"/>
        <item x="856"/>
        <item x="1648"/>
        <item x="2646"/>
        <item x="404"/>
        <item x="2911"/>
        <item x="6233"/>
        <item x="5559"/>
        <item x="65"/>
        <item x="2915"/>
        <item x="2668"/>
        <item x="5594"/>
        <item x="2351"/>
        <item x="3158"/>
        <item x="5567"/>
        <item x="5562"/>
        <item x="3888"/>
        <item x="2667"/>
        <item x="2918"/>
        <item x="3902"/>
        <item x="4527"/>
        <item x="6499"/>
        <item x="2913"/>
        <item x="4172"/>
        <item x="3880"/>
        <item x="3876"/>
        <item x="2912"/>
        <item x="3898"/>
        <item x="2362"/>
        <item x="3884"/>
        <item x="2559"/>
        <item x="2665"/>
        <item x="1749"/>
        <item x="3911"/>
        <item x="3906"/>
        <item x="4070"/>
        <item x="2647"/>
        <item x="3150"/>
        <item x="3151"/>
        <item x="3147"/>
        <item x="2650"/>
        <item x="1837"/>
        <item x="5645"/>
        <item x="6483"/>
        <item x="2669"/>
        <item x="2350"/>
        <item x="3915"/>
        <item x="1651"/>
        <item x="1787"/>
        <item x="2636"/>
        <item x="2657"/>
        <item x="2662"/>
        <item x="3635"/>
        <item x="2663"/>
        <item x="2356"/>
        <item x="2910"/>
        <item x="3930"/>
        <item x="1023"/>
        <item x="1087"/>
        <item x="6311"/>
        <item x="888"/>
        <item x="1075"/>
        <item x="1024"/>
        <item x="6315"/>
        <item x="1424"/>
        <item x="1022"/>
        <item x="1229"/>
        <item x="1599"/>
        <item x="3513"/>
        <item x="1427"/>
        <item x="1604"/>
        <item x="1086"/>
        <item x="1292"/>
        <item x="1025"/>
        <item x="886"/>
        <item x="1235"/>
        <item x="3474"/>
        <item x="1085"/>
        <item x="3378"/>
        <item x="1291"/>
        <item x="885"/>
        <item x="1476"/>
        <item x="3374"/>
        <item x="887"/>
        <item x="2369"/>
        <item x="1600"/>
        <item x="1994"/>
        <item x="3476"/>
        <item x="3452"/>
        <item x="6515"/>
        <item x="6733"/>
        <item x="3389"/>
        <item x="3409"/>
        <item x="1254"/>
        <item x="855"/>
        <item x="2754"/>
        <item x="3370"/>
        <item x="3487"/>
        <item x="2943"/>
        <item x="2083"/>
        <item x="3341"/>
        <item x="3372"/>
        <item x="3976"/>
        <item x="3455"/>
        <item x="2100"/>
        <item x="2545"/>
        <item x="3479"/>
        <item x="5793"/>
        <item x="2472"/>
        <item x="4061"/>
        <item x="3448"/>
        <item x="6729"/>
        <item x="6628"/>
        <item x="2099"/>
        <item x="2006"/>
        <item x="3480"/>
        <item x="3410"/>
        <item x="2794"/>
        <item x="1030"/>
        <item x="2090"/>
        <item x="3473"/>
        <item x="1237"/>
        <item x="2900"/>
        <item x="3377"/>
        <item x="3446"/>
        <item x="2003"/>
        <item x="3450"/>
        <item x="3735"/>
        <item x="1029"/>
        <item x="6561"/>
        <item x="6511"/>
        <item x="3373"/>
        <item x="1597"/>
        <item x="6474"/>
        <item x="590"/>
        <item x="3488"/>
        <item x="3411"/>
        <item x="3379"/>
        <item x="3932"/>
        <item x="5766"/>
        <item x="2107"/>
        <item x="2640"/>
        <item x="6451"/>
        <item x="3475"/>
        <item x="3485"/>
        <item x="1755"/>
        <item x="1236"/>
        <item x="1238"/>
        <item x="1996"/>
        <item x="2448"/>
        <item x="3451"/>
        <item x="2319"/>
        <item x="2002"/>
        <item x="3067"/>
        <item x="1252"/>
        <item x="6599"/>
        <item x="2616"/>
        <item x="2492"/>
        <item x="2562"/>
        <item x="3407"/>
        <item x="3388"/>
        <item x="2634"/>
        <item x="3681"/>
        <item x="4001"/>
        <item x="3453"/>
        <item x="3376"/>
        <item x="2260"/>
        <item x="3498"/>
        <item x="3490"/>
        <item x="1616"/>
        <item x="1239"/>
        <item x="4098"/>
        <item x="6629"/>
        <item x="3482"/>
        <item x="489"/>
        <item x="1992"/>
        <item x="2154"/>
        <item x="1842"/>
        <item x="5769"/>
        <item x="2117"/>
        <item x="2905"/>
        <item x="3567"/>
        <item x="1993"/>
        <item x="1012"/>
        <item x="1405"/>
        <item x="1580"/>
        <item x="1028"/>
        <item x="5739"/>
        <item x="1982"/>
        <item x="3408"/>
        <item x="3945"/>
        <item x="5891"/>
        <item x="6580"/>
        <item x="1997"/>
        <item x="3107"/>
        <item x="2250"/>
        <item x="3569"/>
        <item x="2137"/>
        <item x="3573"/>
        <item x="6675"/>
        <item x="1759"/>
        <item x="3579"/>
        <item x="6659"/>
        <item x="2471"/>
        <item x="5745"/>
        <item x="6681"/>
        <item x="1602"/>
        <item x="2819"/>
        <item x="5802"/>
        <item x="3923"/>
        <item x="3484"/>
        <item x="2593"/>
        <item x="3946"/>
        <item x="1976"/>
        <item x="822"/>
        <item x="2686"/>
        <item x="4025"/>
        <item x="3406"/>
        <item x="1032"/>
        <item x="3961"/>
        <item x="2808"/>
        <item x="3369"/>
        <item x="3972"/>
        <item x="3486"/>
        <item x="4013"/>
        <item x="2242"/>
        <item x="1031"/>
        <item x="3383"/>
        <item x="3044"/>
        <item x="3400"/>
        <item x="5843"/>
        <item x="3340"/>
        <item x="5773"/>
        <item x="5799"/>
        <item x="3416"/>
        <item x="3425"/>
        <item x="1831"/>
        <item x="2961"/>
        <item x="3371"/>
        <item x="3503"/>
        <item x="3552"/>
        <item x="3953"/>
        <item x="6505"/>
        <item x="6623"/>
        <item x="6650"/>
        <item x="2093"/>
        <item x="2820"/>
        <item x="3454"/>
        <item x="2048"/>
        <item x="6547"/>
        <item x="1615"/>
        <item x="6663"/>
        <item x="2691"/>
        <item x="2502"/>
        <item x="2104"/>
        <item x="2550"/>
        <item x="2313"/>
        <item x="2049"/>
        <item x="1233"/>
        <item x="3934"/>
        <item x="4017"/>
        <item x="6480"/>
        <item x="3975"/>
        <item x="5753"/>
        <item x="3387"/>
        <item x="2597"/>
        <item x="2094"/>
        <item x="5715"/>
        <item x="2208"/>
        <item x="3015"/>
        <item x="4021"/>
        <item x="2768"/>
        <item x="6563"/>
        <item x="2689"/>
        <item x="3965"/>
        <item x="3096"/>
        <item x="6574"/>
        <item x="2632"/>
        <item x="2477"/>
        <item x="1253"/>
        <item x="2112"/>
        <item x="2942"/>
        <item x="1284"/>
        <item x="3825"/>
        <item x="2141"/>
        <item x="3447"/>
        <item x="448"/>
        <item x="4020"/>
        <item x="4049"/>
        <item x="1429"/>
        <item x="1420"/>
        <item x="1595"/>
        <item x="1027"/>
        <item x="1231"/>
        <item x="1646"/>
        <item x="6557"/>
        <item x="2008"/>
        <item x="2427"/>
        <item x="2234"/>
        <item x="2577"/>
        <item x="6457"/>
        <item x="2069"/>
        <item x="773"/>
        <item x="2832"/>
        <item x="1870"/>
        <item x="6638"/>
        <item x="4009"/>
        <item x="6684"/>
        <item x="1422"/>
        <item x="1596"/>
        <item x="3413"/>
        <item x="3987"/>
        <item x="1699"/>
        <item x="2097"/>
        <item x="2792"/>
        <item x="2468"/>
        <item x="1115"/>
        <item x="1889"/>
        <item x="1598"/>
        <item x="1215"/>
        <item x="5757"/>
        <item x="1021"/>
        <item x="1234"/>
        <item x="1423"/>
        <item x="1973"/>
        <item x="2175"/>
        <item x="2000"/>
        <item x="2330"/>
        <item x="1851"/>
        <item x="2293"/>
        <item x="1727"/>
        <item x="1605"/>
        <item x="1614"/>
        <item x="1438"/>
        <item x="6454"/>
        <item x="3938"/>
        <item x="1875"/>
        <item x="1251"/>
        <item x="1173"/>
        <item x="1046"/>
        <item x="2635"/>
        <item x="2064"/>
        <item x="1896"/>
        <item x="4907"/>
        <item x="1810"/>
        <item x="3956"/>
        <item x="3141"/>
        <item x="3108"/>
        <item x="2111"/>
        <item x="1686"/>
        <item x="1711"/>
        <item x="3925"/>
        <item x="6582"/>
        <item x="4018"/>
        <item x="1579"/>
        <item x="3971"/>
        <item x="6593"/>
        <item x="6546"/>
        <item x="6526"/>
        <item x="6605"/>
        <item x="6583"/>
        <item x="6597"/>
        <item x="6585"/>
        <item x="161"/>
        <item x="6549"/>
        <item x="6644"/>
        <item x="1601"/>
        <item x="6538"/>
        <item x="3359"/>
        <item x="1290"/>
        <item x="6598"/>
        <item x="2467"/>
        <item x="6550"/>
        <item x="4108"/>
        <item x="270"/>
        <item x="3970"/>
        <item x="6535"/>
        <item x="4775"/>
        <item x="1901"/>
        <item x="3950"/>
        <item x="4063"/>
        <item x="6613"/>
        <item x="2119"/>
        <item x="2212"/>
        <item x="6602"/>
        <item x="3606"/>
        <item x="1679"/>
        <item x="2615"/>
        <item x="3449"/>
        <item x="1744"/>
        <item x="2031"/>
        <item x="2302"/>
        <item x="2480"/>
        <item x="4043"/>
        <item x="2633"/>
        <item x="3995"/>
        <item x="2532"/>
        <item x="3823"/>
        <item x="2872"/>
        <item x="4112"/>
        <item x="5786"/>
        <item x="2145"/>
        <item x="4000"/>
        <item x="323"/>
        <item x="1710"/>
        <item x="3928"/>
        <item x="3712"/>
        <item x="4056"/>
        <item x="555"/>
        <item x="998"/>
        <item x="1806"/>
        <item x="3084"/>
        <item x="1819"/>
        <item x="5702"/>
        <item x="2679"/>
        <item x="2578"/>
        <item x="2202"/>
        <item x="1074"/>
        <item x="2105"/>
        <item x="778"/>
        <item x="1721"/>
        <item x="2365"/>
        <item x="1734"/>
        <item x="5736"/>
        <item x="2931"/>
        <item x="1693"/>
        <item x="2760"/>
        <item x="2404"/>
        <item x="2450"/>
        <item x="3924"/>
        <item x="5735"/>
        <item x="1908"/>
        <item x="6188"/>
        <item x="541"/>
        <item x="2374"/>
        <item x="2072"/>
        <item x="2406"/>
        <item x="340"/>
        <item x="6692"/>
        <item x="5749"/>
        <item x="2133"/>
        <item x="2181"/>
        <item x="1751"/>
        <item x="2222"/>
        <item x="6652"/>
        <item x="1828"/>
        <item x="801"/>
        <item x="2196"/>
        <item x="6477"/>
        <item x="5887"/>
        <item x="2465"/>
        <item x="1088"/>
        <item x="3933"/>
        <item x="1762"/>
        <item x="2901"/>
        <item x="1795"/>
        <item x="1303"/>
        <item x="1426"/>
        <item x="5741"/>
        <item x="2737"/>
        <item x="5721"/>
        <item x="2431"/>
        <item x="2846"/>
        <item x="1769"/>
        <item x="1756"/>
        <item x="1700"/>
        <item x="4373"/>
        <item x="5800"/>
        <item x="1156"/>
        <item x="1677"/>
        <item x="1425"/>
        <item x="2766"/>
        <item x="2240"/>
        <item x="6552"/>
        <item x="6608"/>
        <item x="3941"/>
        <item x="2473"/>
        <item x="2587"/>
        <item x="4014"/>
        <item x="3922"/>
        <item x="2258"/>
        <item x="1782"/>
        <item x="2637"/>
        <item x="597"/>
        <item x="2992"/>
        <item x="2372"/>
        <item x="2336"/>
        <item x="2742"/>
        <item x="2445"/>
        <item x="3142"/>
        <item x="1175"/>
        <item x="2546"/>
        <item x="1770"/>
        <item x="2091"/>
        <item x="2317"/>
        <item x="2902"/>
        <item x="2209"/>
        <item x="3973"/>
        <item x="1656"/>
        <item x="3072"/>
        <item x="2101"/>
        <item x="2225"/>
        <item x="2060"/>
        <item x="3101"/>
        <item x="2565"/>
        <item x="4086"/>
        <item x="5642"/>
        <item x="5698"/>
        <item x="2254"/>
        <item x="3960"/>
        <item x="3112"/>
        <item x="2251"/>
        <item x="2530"/>
        <item x="2504"/>
        <item x="2391"/>
        <item x="1776"/>
        <item x="2282"/>
        <item x="1800"/>
        <item x="2816"/>
        <item x="3345"/>
        <item x="3988"/>
        <item x="2271"/>
        <item x="3962"/>
        <item x="406"/>
        <item x="1232"/>
        <item x="3998"/>
        <item x="1715"/>
        <item x="6626"/>
        <item x="2619"/>
        <item x="2999"/>
        <item x="1961"/>
        <item x="2733"/>
        <item x="2420"/>
        <item x="496"/>
        <item x="2193"/>
        <item x="2398"/>
        <item x="2310"/>
        <item x="3146"/>
        <item x="2564"/>
        <item x="6524"/>
        <item x="1874"/>
        <item x="3134"/>
        <item x="2590"/>
        <item x="3028"/>
        <item x="2625"/>
        <item x="3045"/>
        <item x="3541"/>
        <item x="4274"/>
        <item x="501"/>
        <item x="1893"/>
        <item x="2366"/>
        <item x="1845"/>
        <item x="5772"/>
        <item x="2962"/>
        <item x="5803"/>
        <item x="3951"/>
        <item x="2517"/>
        <item x="5790"/>
        <item x="3561"/>
        <item x="2039"/>
        <item x="3979"/>
        <item x="2509"/>
        <item x="2817"/>
        <item x="3429"/>
        <item x="5779"/>
        <item x="2173"/>
        <item x="2993"/>
        <item x="2740"/>
        <item x="3765"/>
        <item x="3000"/>
        <item x="1858"/>
        <item x="1853"/>
        <item x="2338"/>
        <item x="2538"/>
        <item x="692"/>
        <item x="2276"/>
        <item x="1904"/>
        <item x="2894"/>
        <item x="1947"/>
        <item x="2068"/>
        <item x="5712"/>
        <item x="2314"/>
        <item x="3357"/>
        <item x="1669"/>
        <item x="3368"/>
        <item x="3391"/>
        <item x="2818"/>
        <item x="1882"/>
        <item x="3395"/>
        <item x="2996"/>
        <item x="3530"/>
        <item x="3070"/>
        <item x="3418"/>
        <item x="3441"/>
        <item x="3457"/>
        <item x="3463"/>
        <item x="1754"/>
        <item x="1863"/>
        <item x="2542"/>
        <item x="4704"/>
        <item x="4039"/>
        <item x="4113"/>
        <item x="3375"/>
        <item x="1039"/>
        <item x="1915"/>
        <item x="6531"/>
        <item x="6690"/>
        <item x="3978"/>
        <item x="635"/>
        <item x="1922"/>
        <item x="3497"/>
        <item x="6512"/>
        <item x="2375"/>
        <item x="2447"/>
        <item x="1020"/>
        <item x="3997"/>
        <item x="3489"/>
        <item x="3692"/>
        <item x="691"/>
        <item x="3512"/>
        <item x="2053"/>
        <item x="3966"/>
        <item x="6592"/>
        <item x="1948"/>
        <item x="2940"/>
        <item x="3481"/>
        <item x="6562"/>
        <item x="2380"/>
        <item x="6679"/>
        <item x="6542"/>
        <item x="3921"/>
        <item x="1603"/>
        <item x="2603"/>
        <item x="1763"/>
        <item x="3967"/>
        <item x="6409"/>
        <item x="2007"/>
        <item x="4003"/>
        <item x="1966"/>
        <item x="1926"/>
        <item x="2246"/>
        <item x="462"/>
        <item x="2867"/>
        <item x="2155"/>
        <item x="3554"/>
        <item x="2889"/>
        <item x="4032"/>
        <item x="3521"/>
        <item x="1929"/>
        <item x="2095"/>
        <item x="1735"/>
        <item x="5789"/>
        <item x="2169"/>
        <item x="1959"/>
        <item x="3103"/>
        <item x="3872"/>
        <item x="552"/>
        <item x="2333"/>
        <item x="871"/>
        <item x="5795"/>
        <item x="3936"/>
        <item x="6405"/>
        <item x="6686"/>
        <item x="6532"/>
        <item x="1268"/>
        <item x="1299"/>
        <item x="1675"/>
        <item x="6516"/>
        <item x="6415"/>
        <item x="1979"/>
        <item x="6651"/>
        <item x="2183"/>
        <item x="1645"/>
        <item x="1937"/>
        <item x="1972"/>
        <item x="6637"/>
        <item x="6408"/>
        <item x="6594"/>
        <item x="2575"/>
        <item x="4366"/>
        <item x="1794"/>
        <item x="6540"/>
        <item x="1687"/>
        <item x="1652"/>
        <item x="6618"/>
        <item x="3919"/>
        <item x="6581"/>
        <item x="6631"/>
        <item x="2301"/>
        <item x="3782"/>
        <item x="4033"/>
        <item x="3869"/>
        <item x="2743"/>
        <item x="2551"/>
        <item x="3068"/>
        <item x="2739"/>
        <item x="2486"/>
        <item x="1428"/>
        <item x="3038"/>
        <item x="2548"/>
        <item x="4997"/>
        <item x="1436"/>
        <item x="2263"/>
        <item x="5809"/>
        <item x="1116"/>
        <item x="737"/>
        <item x="3585"/>
        <item x="3920"/>
        <item x="2638"/>
        <item x="3927"/>
        <item x="2561"/>
        <item x="3957"/>
        <item x="2515"/>
        <item x="1593"/>
        <item x="5568"/>
        <item x="2783"/>
        <item x="2158"/>
        <item x="400"/>
        <item x="4204"/>
        <item x="2769"/>
        <item x="3050"/>
        <item x="2797"/>
        <item x="680"/>
        <item x="2295"/>
        <item x="6688"/>
        <item x="4010"/>
        <item x="2046"/>
        <item x="3071"/>
        <item x="2044"/>
        <item x="5068"/>
        <item x="2168"/>
        <item x="2600"/>
        <item x="3977"/>
        <item x="2968"/>
        <item x="2384"/>
        <item x="2460"/>
        <item x="6528"/>
        <item x="2903"/>
        <item x="6521"/>
        <item x="3110"/>
        <item x="6518"/>
        <item x="4081"/>
        <item x="2567"/>
        <item x="1726"/>
        <item x="6529"/>
        <item x="1949"/>
        <item x="6400"/>
        <item x="436"/>
        <item x="2664"/>
        <item x="2557"/>
        <item x="2795"/>
        <item x="3393"/>
        <item x="6648"/>
        <item x="3639"/>
        <item x="2396"/>
        <item x="5720"/>
        <item x="2558"/>
        <item x="4938"/>
        <item x="6584"/>
        <item x="3254"/>
        <item x="2290"/>
        <item x="1664"/>
        <item x="1739"/>
        <item x="6603"/>
        <item x="1733"/>
        <item x="6556"/>
        <item x="6537"/>
        <item x="2321"/>
        <item x="3952"/>
        <item x="3080"/>
        <item x="2125"/>
        <item x="6589"/>
        <item x="6576"/>
        <item x="6541"/>
        <item x="6365"/>
        <item x="6570"/>
        <item x="6571"/>
        <item x="1891"/>
        <item x="6619"/>
        <item x="6617"/>
        <item x="2461"/>
        <item x="5569"/>
        <item x="3543"/>
        <item x="2770"/>
        <item x="2856"/>
        <item x="3355"/>
        <item x="1912"/>
        <item x="3092"/>
        <item x="6380"/>
        <item x="1924"/>
        <item x="2887"/>
        <item x="4304"/>
        <item x="3808"/>
        <item x="6612"/>
        <item x="6689"/>
        <item x="2361"/>
        <item x="3102"/>
        <item x="2482"/>
        <item x="561"/>
        <item x="6525"/>
        <item x="2851"/>
        <item x="229"/>
        <item x="3526"/>
        <item x="3534"/>
        <item x="3483"/>
        <item x="3727"/>
        <item x="2907"/>
        <item x="3349"/>
        <item x="865"/>
        <item x="2144"/>
        <item x="434"/>
        <item x="2475"/>
        <item x="1793"/>
        <item x="4904"/>
        <item x="4339"/>
        <item x="2228"/>
        <item x="1905"/>
        <item x="2503"/>
        <item x="2335"/>
        <item x="6543"/>
        <item x="2982"/>
        <item x="1421"/>
        <item x="2642"/>
        <item x="6591"/>
        <item x="1674"/>
        <item x="1767"/>
        <item x="4029"/>
        <item x="4036"/>
        <item x="2581"/>
        <item x="5784"/>
        <item x="2303"/>
        <item x="6625"/>
        <item x="4095"/>
        <item x="4007"/>
        <item x="2135"/>
        <item x="6680"/>
        <item x="6732"/>
        <item x="5794"/>
        <item x="1750"/>
        <item x="2969"/>
        <item x="6610"/>
        <item x="4067"/>
        <item x="4026"/>
        <item x="3405"/>
        <item x="729"/>
        <item x="685"/>
        <item x="4288"/>
        <item x="3088"/>
        <item x="4082"/>
        <item x="2987"/>
        <item x="2103"/>
        <item x="3955"/>
        <item x="3843"/>
        <item x="2185"/>
        <item x="5751"/>
        <item x="2262"/>
        <item x="2050"/>
        <item x="3983"/>
        <item x="994"/>
        <item x="6536"/>
        <item x="6678"/>
        <item x="603"/>
        <item x="2213"/>
        <item x="2159"/>
        <item x="1823"/>
        <item x="2553"/>
        <item x="4105"/>
        <item x="3974"/>
        <item x="1918"/>
        <item x="6567"/>
        <item x="2446"/>
        <item x="2449"/>
        <item x="6519"/>
        <item x="2273"/>
        <item x="4103"/>
        <item x="6632"/>
        <item x="337"/>
        <item x="3630"/>
        <item x="3517"/>
        <item x="6358"/>
        <item x="1740"/>
        <item x="6687"/>
        <item x="2241"/>
        <item x="2751"/>
        <item x="1661"/>
        <item x="6685"/>
        <item x="647"/>
        <item x="3871"/>
        <item x="2211"/>
        <item x="2814"/>
        <item x="2624"/>
        <item x="2944"/>
        <item x="1685"/>
        <item x="4037"/>
        <item x="6731"/>
        <item x="2368"/>
        <item x="2591"/>
        <item x="812"/>
        <item x="2067"/>
        <item x="1697"/>
        <item x="3445"/>
        <item x="684"/>
        <item x="3399"/>
        <item x="2245"/>
        <item x="2722"/>
        <item x="2367"/>
        <item x="4054"/>
        <item x="3382"/>
        <item x="2588"/>
        <item x="3929"/>
        <item x="6527"/>
        <item x="5758"/>
        <item x="2677"/>
        <item x="4295"/>
        <item x="1974"/>
        <item x="4245"/>
        <item x="6530"/>
        <item x="2880"/>
        <item x="1969"/>
        <item x="1765"/>
        <item x="162"/>
        <item x="1808"/>
        <item x="6624"/>
        <item x="6382"/>
        <item x="6647"/>
        <item x="2458"/>
        <item x="388"/>
        <item x="1738"/>
        <item x="2106"/>
        <item x="1960"/>
        <item x="6534"/>
        <item x="4130"/>
        <item x="2704"/>
        <item x="3715"/>
        <item x="4078"/>
        <item x="6309"/>
        <item x="6595"/>
        <item x="2247"/>
        <item x="559"/>
        <item x="6569"/>
        <item x="2389"/>
        <item x="6622"/>
        <item x="1668"/>
        <item x="1846"/>
        <item x="4008"/>
        <item x="6548"/>
        <item x="3994"/>
        <item x="6634"/>
        <item x="2979"/>
        <item x="6497"/>
        <item x="1741"/>
        <item x="6683"/>
        <item x="2402"/>
        <item x="1399"/>
        <item x="1766"/>
        <item x="1824"/>
        <item x="1753"/>
        <item x="4200"/>
        <item x="1407"/>
        <item x="3073"/>
        <item x="2115"/>
        <item x="4044"/>
        <item x="2001"/>
        <item x="1662"/>
        <item x="1725"/>
        <item x="2413"/>
        <item x="3745"/>
        <item x="6642"/>
        <item x="2134"/>
        <item x="770"/>
        <item x="6607"/>
        <item x="6305"/>
        <item x="2082"/>
        <item x="6555"/>
        <item x="3959"/>
        <item x="6377"/>
        <item x="4526"/>
        <item x="6426"/>
        <item x="2315"/>
        <item x="2162"/>
        <item x="4239"/>
        <item x="1799"/>
        <item x="2822"/>
        <item x="4142"/>
        <item x="3939"/>
        <item x="66"/>
        <item x="2339"/>
        <item x="3365"/>
        <item x="3940"/>
        <item x="4346"/>
        <item x="4011"/>
        <item x="1780"/>
        <item x="3027"/>
        <item x="4182"/>
        <item x="6514"/>
        <item x="3013"/>
        <item x="657"/>
        <item x="6418"/>
        <item x="1815"/>
        <item x="1944"/>
        <item x="2954"/>
        <item x="1989"/>
        <item x="6384"/>
        <item x="317"/>
        <item x="6577"/>
        <item x="6379"/>
        <item x="2490"/>
        <item x="3510"/>
        <item x="6545"/>
        <item x="1854"/>
        <item x="6734"/>
        <item x="6520"/>
        <item x="3996"/>
        <item x="1938"/>
        <item x="3459"/>
        <item x="636"/>
        <item x="6539"/>
        <item x="2316"/>
        <item x="2096"/>
        <item x="6030"/>
        <item x="2595"/>
        <item x="3515"/>
        <item x="1663"/>
        <item x="2958"/>
        <item x="6394"/>
        <item x="6362"/>
        <item x="6554"/>
        <item x="2423"/>
        <item x="2736"/>
        <item x="5785"/>
        <item x="3386"/>
        <item x="3040"/>
        <item x="2291"/>
        <item x="6093"/>
        <item x="2224"/>
        <item x="6572"/>
        <item x="2138"/>
        <item x="2306"/>
        <item x="74"/>
        <item x="670"/>
        <item x="3010"/>
        <item x="2570"/>
        <item x="449"/>
        <item x="2827"/>
        <item x="1877"/>
        <item x="6657"/>
        <item x="3873"/>
        <item x="6396"/>
        <item x="6669"/>
        <item x="5888"/>
        <item x="3381"/>
        <item x="3128"/>
        <item x="547"/>
        <item x="3007"/>
        <item x="6667"/>
        <item x="3828"/>
        <item x="2682"/>
        <item x="1984"/>
        <item x="312"/>
        <item x="4168"/>
        <item x="3943"/>
        <item x="4062"/>
        <item x="3721"/>
        <item x="3502"/>
        <item x="6676"/>
        <item x="4016"/>
        <item x="3420"/>
        <item x="2054"/>
        <item x="6662"/>
        <item x="1684"/>
        <item x="2563"/>
        <item x="2680"/>
        <item x="6559"/>
        <item x="5561"/>
        <item x="6257"/>
        <item x="6378"/>
        <item x="2950"/>
        <item x="2763"/>
        <item x="2675"/>
        <item x="4179"/>
        <item x="2945"/>
        <item x="2438"/>
        <item x="4198"/>
        <item x="6672"/>
        <item x="3992"/>
        <item x="2854"/>
        <item x="6370"/>
        <item x="3468"/>
        <item x="3472"/>
        <item x="2685"/>
        <item x="2253"/>
        <item x="6596"/>
        <item x="4247"/>
        <item x="2452"/>
        <item x="4697"/>
        <item x="3982"/>
        <item x="3433"/>
        <item x="2963"/>
        <item x="286"/>
        <item x="3444"/>
        <item x="4261"/>
        <item x="6369"/>
        <item x="4048"/>
        <item x="3533"/>
        <item x="3017"/>
        <item x="6391"/>
        <item x="2705"/>
        <item x="376"/>
        <item x="6424"/>
        <item x="1654"/>
        <item x="3656"/>
        <item x="4958"/>
        <item x="2009"/>
        <item x="602"/>
        <item x="5566"/>
        <item x="2728"/>
        <item x="1957"/>
        <item x="570"/>
        <item x="4066"/>
        <item x="3029"/>
        <item x="2070"/>
        <item x="3145"/>
        <item x="2239"/>
        <item x="1843"/>
        <item x="4111"/>
        <item x="4127"/>
        <item x="2909"/>
        <item x="6665"/>
        <item x="5752"/>
        <item x="319"/>
        <item x="6655"/>
        <item x="4114"/>
        <item x="3788"/>
        <item x="6645"/>
        <item x="3716"/>
        <item x="4005"/>
        <item x="1660"/>
        <item x="1779"/>
        <item x="6636"/>
        <item x="5881"/>
        <item x="6590"/>
        <item x="5713"/>
        <item x="1709"/>
        <item x="3829"/>
        <item x="1724"/>
        <item x="3465"/>
        <item x="5872"/>
        <item x="1839"/>
        <item x="6614"/>
        <item x="3412"/>
        <item x="2959"/>
        <item x="5761"/>
        <item x="5871"/>
        <item x="1822"/>
        <item x="3074"/>
        <item x="2812"/>
        <item x="5823"/>
        <item x="2771"/>
        <item x="6368"/>
        <item x="263"/>
        <item x="285"/>
        <item x="442"/>
        <item x="3131"/>
        <item x="6565"/>
        <item x="752"/>
        <item x="5892"/>
        <item x="1841"/>
        <item x="2876"/>
        <item x="6606"/>
        <item x="225"/>
        <item x="5731"/>
        <item x="2153"/>
        <item x="6513"/>
        <item x="3363"/>
        <item x="2033"/>
        <item x="3105"/>
        <item x="364"/>
        <item x="3124"/>
        <item x="6381"/>
        <item x="2074"/>
        <item x="2178"/>
        <item x="6503"/>
        <item x="1400"/>
        <item x="596"/>
        <item x="5882"/>
        <item x="4042"/>
        <item x="2128"/>
        <item x="6586"/>
        <item x="164"/>
        <item x="2866"/>
        <item x="3968"/>
        <item x="2965"/>
        <item x="6691"/>
        <item x="2028"/>
        <item x="1696"/>
        <item x="425"/>
        <item x="2779"/>
        <item x="2288"/>
        <item x="1706"/>
        <item x="2791"/>
        <item x="2421"/>
        <item x="2989"/>
        <item x="166"/>
        <item x="4092"/>
        <item x="3121"/>
        <item x="5743"/>
        <item x="3949"/>
        <item x="6406"/>
        <item x="4122"/>
        <item x="4022"/>
        <item x="4178"/>
        <item x="687"/>
        <item x="6383"/>
        <item x="5699"/>
        <item x="1888"/>
        <item x="6682"/>
        <item x="4405"/>
        <item x="6649"/>
        <item x="4045"/>
        <item x="1980"/>
        <item x="4191"/>
        <item x="4251"/>
        <item x="6111"/>
        <item x="2479"/>
        <item x="2032"/>
        <item x="2960"/>
        <item x="2370"/>
        <item x="5700"/>
        <item x="5801"/>
        <item x="2130"/>
        <item x="3948"/>
        <item x="2474"/>
        <item x="3740"/>
        <item x="2929"/>
        <item x="4210"/>
        <item x="67"/>
        <item x="2861"/>
        <item x="3018"/>
        <item x="2443"/>
        <item x="3603"/>
        <item x="1832"/>
        <item x="2034"/>
        <item x="4521"/>
        <item x="5591"/>
        <item x="3100"/>
        <item x="2494"/>
        <item x="6620"/>
        <item x="5519"/>
        <item x="1775"/>
        <item x="1871"/>
        <item x="316"/>
        <item x="4071"/>
        <item x="4087"/>
        <item x="4030"/>
        <item x="3397"/>
        <item x="5724"/>
        <item x="4031"/>
        <item x="2753"/>
        <item x="3870"/>
        <item x="2891"/>
        <item x="2205"/>
        <item x="1807"/>
        <item x="6375"/>
        <item x="1821"/>
        <item x="2142"/>
        <item x="5869"/>
        <item x="4581"/>
        <item x="4258"/>
        <item x="2531"/>
        <item x="2694"/>
        <item x="2511"/>
        <item x="2004"/>
        <item x="3127"/>
        <item x="2453"/>
        <item x="4123"/>
        <item x="1986"/>
        <item x="3591"/>
        <item x="2227"/>
        <item x="2040"/>
        <item x="4773"/>
        <item x="2118"/>
        <item x="2489"/>
        <item x="3001"/>
        <item x="2075"/>
        <item x="6373"/>
        <item x="1051"/>
        <item x="266"/>
        <item x="3109"/>
        <item x="1798"/>
        <item x="322"/>
        <item x="6412"/>
        <item x="4053"/>
        <item x="241"/>
        <item x="6587"/>
        <item x="4236"/>
        <item x="6615"/>
        <item x="1471"/>
        <item x="4194"/>
        <item x="3358"/>
        <item x="5760"/>
        <item x="6090"/>
        <item x="522"/>
        <item x="1860"/>
        <item x="4124"/>
        <item x="2865"/>
        <item x="1723"/>
        <item x="3023"/>
        <item x="4059"/>
        <item x="3034"/>
        <item x="5072"/>
        <item x="1764"/>
        <item x="1659"/>
        <item x="1778"/>
        <item x="1923"/>
        <item x="4241"/>
        <item x="4160"/>
        <item x="395"/>
        <item x="749"/>
        <item x="1911"/>
        <item x="6387"/>
        <item x="2218"/>
        <item x="5493"/>
        <item x="2510"/>
        <item x="1945"/>
        <item x="3059"/>
        <item x="4028"/>
        <item x="2914"/>
        <item x="2594"/>
        <item x="654"/>
        <item x="2161"/>
        <item x="1609"/>
        <item x="3964"/>
        <item x="3116"/>
        <item x="6364"/>
        <item x="6401"/>
        <item x="6359"/>
        <item x="2320"/>
        <item x="4064"/>
        <item x="5717"/>
        <item x="2022"/>
        <item x="1818"/>
        <item x="2802"/>
        <item x="5558"/>
        <item x="1121"/>
        <item x="2292"/>
        <item x="2392"/>
        <item x="2121"/>
        <item x="2359"/>
        <item x="75"/>
        <item x="6544"/>
        <item x="2226"/>
        <item x="578"/>
        <item x="5878"/>
        <item x="2341"/>
        <item x="2257"/>
        <item x="1991"/>
        <item x="3422"/>
        <item x="2554"/>
        <item x="4222"/>
        <item x="4129"/>
        <item x="6501"/>
        <item x="6621"/>
        <item x="580"/>
        <item x="3942"/>
        <item x="3594"/>
        <item x="4201"/>
        <item x="3991"/>
        <item x="1802"/>
        <item x="3691"/>
        <item x="6640"/>
        <item x="1978"/>
        <item x="1657"/>
        <item x="556"/>
        <item x="4262"/>
        <item x="2244"/>
        <item x="3529"/>
        <item x="2825"/>
        <item x="6360"/>
        <item x="3914"/>
        <item x="2744"/>
        <item x="1534"/>
        <item x="4099"/>
        <item x="4921"/>
        <item x="3711"/>
        <item x="2716"/>
        <item x="3052"/>
        <item x="2785"/>
        <item x="2608"/>
        <item x="3935"/>
        <item x="3097"/>
        <item x="2892"/>
        <item x="3763"/>
        <item x="2272"/>
        <item x="3247"/>
        <item x="6627"/>
        <item x="4199"/>
        <item x="5491"/>
        <item x="1790"/>
        <item x="4259"/>
        <item x="4188"/>
        <item x="278"/>
        <item x="2981"/>
        <item x="899"/>
        <item x="2643"/>
        <item x="392"/>
        <item x="1928"/>
        <item x="5511"/>
        <item x="4233"/>
        <item x="3402"/>
        <item x="2607"/>
        <item x="6641"/>
        <item x="2801"/>
        <item x="4244"/>
        <item x="2322"/>
        <item x="2870"/>
        <item x="903"/>
        <item x="4159"/>
        <item x="1809"/>
        <item x="4115"/>
        <item x="2328"/>
        <item x="334"/>
        <item x="2108"/>
        <item x="4197"/>
        <item x="3057"/>
        <item x="617"/>
        <item x="546"/>
        <item x="4100"/>
        <item x="4992"/>
        <item x="2533"/>
        <item x="6573"/>
        <item x="4213"/>
        <item x="2746"/>
        <item x="6355"/>
        <item x="983"/>
        <item x="2539"/>
        <item x="3719"/>
        <item x="3865"/>
        <item x="5876"/>
        <item x="2946"/>
        <item x="2972"/>
        <item x="2701"/>
        <item x="4038"/>
        <item x="4265"/>
        <item x="5867"/>
        <item x="2210"/>
        <item x="6523"/>
        <item x="3609"/>
        <item x="529"/>
        <item x="6653"/>
        <item x="6616"/>
        <item x="2784"/>
        <item x="727"/>
        <item x="3602"/>
        <item x="3771"/>
        <item x="6588"/>
        <item x="5865"/>
        <item x="5812"/>
        <item x="5968"/>
        <item x="2478"/>
        <item x="6308"/>
        <item x="6504"/>
        <item x="960"/>
        <item x="1934"/>
        <item x="4132"/>
        <item x="2714"/>
        <item x="280"/>
        <item x="6498"/>
        <item x="6036"/>
        <item x="2821"/>
        <item x="2149"/>
        <item x="2609"/>
        <item x="5009"/>
        <item x="6639"/>
        <item x="2252"/>
        <item x="6367"/>
        <item x="2713"/>
        <item x="4135"/>
        <item x="2194"/>
        <item x="4027"/>
        <item x="6490"/>
        <item x="4230"/>
        <item x="2280"/>
        <item x="6507"/>
        <item x="2871"/>
        <item x="2718"/>
        <item x="1902"/>
        <item x="5419"/>
        <item x="3662"/>
        <item x="2596"/>
        <item x="6601"/>
        <item x="2329"/>
        <item x="4101"/>
        <item x="4208"/>
        <item x="5788"/>
        <item x="3674"/>
        <item x="6611"/>
        <item x="339"/>
        <item x="4085"/>
        <item x="350"/>
        <item x="4060"/>
        <item x="2312"/>
        <item x="403"/>
        <item x="2195"/>
        <item x="5810"/>
        <item x="2541"/>
        <item x="6361"/>
        <item x="2936"/>
        <item x="238"/>
        <item x="1718"/>
        <item x="2214"/>
        <item x="6485"/>
        <item x="4068"/>
        <item x="591"/>
        <item x="2997"/>
        <item x="5706"/>
        <item x="6115"/>
        <item x="2419"/>
        <item x="5701"/>
        <item x="485"/>
        <item x="6399"/>
        <item x="5759"/>
        <item x="4221"/>
        <item x="1880"/>
        <item x="328"/>
        <item x="2884"/>
        <item x="876"/>
        <item x="1694"/>
        <item x="1707"/>
        <item x="3984"/>
        <item x="2110"/>
        <item x="4073"/>
        <item x="2428"/>
        <item x="353"/>
        <item x="706"/>
        <item x="1722"/>
        <item x="1683"/>
        <item x="6459"/>
        <item x="2422"/>
        <item x="3078"/>
        <item x="168"/>
        <item x="1797"/>
        <item x="1752"/>
        <item x="1956"/>
        <item x="6475"/>
        <item x="2899"/>
        <item x="6473"/>
        <item x="4120"/>
        <item x="4612"/>
        <item x="5603"/>
        <item x="2790"/>
        <item x="2734"/>
        <item x="1708"/>
        <item x="466"/>
        <item x="6452"/>
        <item x="1658"/>
        <item x="6398"/>
        <item x="4093"/>
        <item x="3478"/>
        <item x="6492"/>
        <item x="2102"/>
        <item x="3868"/>
        <item x="4203"/>
        <item x="1665"/>
        <item x="1887"/>
        <item x="279"/>
        <item x="3094"/>
        <item x="2723"/>
        <item x="333"/>
        <item x="3544"/>
        <item x="3809"/>
        <item x="3098"/>
        <item x="503"/>
        <item x="1256"/>
        <item x="2641"/>
        <item x="6604"/>
        <item x="4862"/>
        <item x="1026"/>
        <item x="6633"/>
        <item x="297"/>
        <item x="3119"/>
        <item x="4737"/>
        <item x="1695"/>
        <item x="3762"/>
        <item x="1742"/>
        <item x="567"/>
        <item x="1566"/>
        <item x="1737"/>
        <item x="1820"/>
        <item x="1681"/>
        <item x="1152"/>
        <item x="1626"/>
        <item x="4089"/>
        <item x="2926"/>
        <item x="3353"/>
        <item x="3557"/>
        <item x="4252"/>
        <item x="5732"/>
        <item x="2528"/>
        <item x="3589"/>
        <item x="2506"/>
        <item x="5651"/>
        <item x="2283"/>
        <item x="6363"/>
        <item x="2599"/>
        <item x="4514"/>
        <item x="2568"/>
        <item x="4163"/>
        <item x="1594"/>
        <item x="2020"/>
        <item x="2395"/>
        <item x="4133"/>
        <item x="1768"/>
        <item x="351"/>
        <item x="5564"/>
        <item x="2177"/>
        <item x="4128"/>
        <item x="2585"/>
        <item x="5808"/>
        <item x="3810"/>
        <item x="2544"/>
        <item x="5733"/>
        <item x="1913"/>
        <item x="6411"/>
        <item x="3958"/>
        <item x="6372"/>
        <item x="2761"/>
        <item x="724"/>
        <item x="3768"/>
        <item x="5705"/>
        <item x="6306"/>
        <item x="4206"/>
        <item x="483"/>
        <item x="4075"/>
        <item x="2525"/>
        <item x="2165"/>
        <item x="4147"/>
        <item x="2308"/>
        <item x="3822"/>
        <item x="6481"/>
        <item x="644"/>
        <item x="1890"/>
        <item x="3723"/>
        <item x="2279"/>
        <item x="2038"/>
        <item x="2281"/>
        <item x="2323"/>
        <item x="4611"/>
        <item x="3866"/>
        <item x="348"/>
        <item x="2843"/>
        <item x="2026"/>
        <item x="6666"/>
        <item x="2796"/>
        <item x="2439"/>
        <item x="2707"/>
        <item x="2708"/>
        <item x="3826"/>
        <item x="4034"/>
        <item x="2156"/>
        <item x="1941"/>
        <item x="1736"/>
        <item x="1777"/>
        <item x="3832"/>
        <item x="6402"/>
        <item x="2566"/>
        <item x="4040"/>
        <item x="1467"/>
        <item x="3858"/>
        <item x="4076"/>
        <item x="6660"/>
        <item x="6668"/>
        <item x="1224"/>
        <item x="3862"/>
        <item x="6661"/>
        <item x="1789"/>
        <item x="6389"/>
        <item x="4121"/>
        <item x="6664"/>
        <item x="2612"/>
        <item x="4240"/>
        <item x="304"/>
        <item x="2683"/>
        <item x="3020"/>
        <item x="6671"/>
        <item x="260"/>
        <item x="2023"/>
        <item x="2412"/>
        <item x="4102"/>
        <item x="1698"/>
        <item x="4790"/>
        <item x="1493"/>
        <item x="6730"/>
        <item x="4065"/>
        <item x="6658"/>
        <item x="6366"/>
        <item x="3039"/>
        <item x="3361"/>
        <item x="253"/>
        <item x="3041"/>
        <item x="5703"/>
        <item x="2523"/>
        <item x="6674"/>
        <item x="2614"/>
        <item x="289"/>
        <item x="2426"/>
        <item x="3717"/>
        <item x="370"/>
        <item x="6656"/>
        <item x="6463"/>
        <item x="5924"/>
        <item x="6677"/>
        <item x="4164"/>
        <item x="2056"/>
        <item x="2732"/>
        <item x="5889"/>
        <item x="6646"/>
        <item x="6371"/>
        <item x="783"/>
        <item x="347"/>
        <item x="3917"/>
        <item x="583"/>
        <item x="2684"/>
        <item x="2721"/>
        <item x="3853"/>
        <item x="6551"/>
        <item x="3709"/>
        <item x="2035"/>
        <item x="6579"/>
        <item x="3848"/>
        <item x="1192"/>
        <item x="780"/>
        <item x="4235"/>
        <item x="5997"/>
        <item x="1995"/>
        <item x="137"/>
        <item x="816"/>
        <item x="6670"/>
        <item x="4249"/>
        <item x="2136"/>
        <item x="3344"/>
        <item x="2526"/>
        <item x="6410"/>
        <item x="3106"/>
        <item x="2381"/>
        <item x="510"/>
        <item x="3642"/>
        <item x="378"/>
        <item x="405"/>
        <item x="2877"/>
        <item x="3553"/>
        <item x="4638"/>
        <item x="2775"/>
        <item x="6489"/>
        <item x="460"/>
        <item x="310"/>
        <item x="3351"/>
        <item x="5886"/>
        <item x="73"/>
        <item x="4472"/>
        <item x="5494"/>
        <item x="3736"/>
        <item x="689"/>
        <item x="5864"/>
        <item x="6673"/>
        <item x="3680"/>
        <item x="6140"/>
        <item x="2726"/>
        <item x="5747"/>
        <item x="6047"/>
        <item x="1897"/>
        <item x="6376"/>
        <item x="3847"/>
        <item x="540"/>
        <item x="2063"/>
        <item x="219"/>
        <item x="1543"/>
        <item x="5787"/>
        <item x="4057"/>
        <item x="2852"/>
        <item x="1635"/>
        <item x="6033"/>
        <item x="2331"/>
        <item x="4620"/>
        <item x="4566"/>
        <item x="2513"/>
        <item x="3654"/>
        <item x="531"/>
        <item x="5531"/>
        <item x="7"/>
        <item x="6502"/>
        <item x="384"/>
        <item x="6397"/>
        <item x="2045"/>
        <item x="445"/>
        <item x="5782"/>
        <item x="3861"/>
        <item x="5504"/>
        <item x="2582"/>
        <item x="1872"/>
        <item x="6458"/>
        <item x="3523"/>
        <item x="2418"/>
        <item x="2529"/>
        <item x="3726"/>
        <item x="2164"/>
        <item x="2394"/>
        <item x="2379"/>
        <item x="4107"/>
        <item x="4096"/>
        <item x="3398"/>
        <item x="2296"/>
        <item x="3047"/>
        <item x="3255"/>
        <item x="5722"/>
        <item x="2711"/>
        <item x="6568"/>
        <item x="70"/>
        <item x="1827"/>
        <item x="582"/>
        <item x="4109"/>
        <item x="2966"/>
        <item x="4154"/>
        <item x="4743"/>
        <item x="2388"/>
        <item x="792"/>
        <item x="4079"/>
        <item x="3769"/>
        <item x="4615"/>
        <item x="3243"/>
        <item x="2019"/>
        <item x="4041"/>
        <item x="3707"/>
        <item x="3846"/>
        <item x="2124"/>
        <item x="4510"/>
        <item x="3704"/>
        <item x="2360"/>
        <item x="5916"/>
        <item x="2167"/>
        <item x="3697"/>
        <item x="4613"/>
        <item x="2781"/>
        <item x="2749"/>
        <item x="5054"/>
        <item x="3903"/>
        <item x="412"/>
        <item x="3428"/>
        <item x="443"/>
        <item x="5762"/>
        <item x="4192"/>
        <item x="2131"/>
        <item x="3055"/>
        <item x="2163"/>
        <item x="5855"/>
        <item x="1903"/>
        <item x="2309"/>
        <item x="430"/>
        <item x="698"/>
        <item x="458"/>
        <item x="4202"/>
        <item x="3908"/>
        <item x="5863"/>
        <item x="1892"/>
        <item x="2815"/>
        <item x="5560"/>
        <item x="2947"/>
        <item x="1881"/>
        <item x="5650"/>
        <item x="2922"/>
        <item x="2298"/>
        <item x="2576"/>
        <item x="6510"/>
        <item x="3148"/>
        <item x="5482"/>
        <item x="256"/>
        <item x="1925"/>
        <item x="3864"/>
        <item x="2957"/>
        <item x="817"/>
        <item x="712"/>
        <item x="6456"/>
        <item x="5730"/>
        <item x="342"/>
        <item x="2018"/>
        <item x="3154"/>
        <item x="3356"/>
        <item x="3367"/>
        <item x="274"/>
        <item x="3390"/>
        <item x="4255"/>
        <item x="1914"/>
        <item x="1936"/>
        <item x="1946"/>
        <item x="2437"/>
        <item x="3417"/>
        <item x="1967"/>
        <item x="3440"/>
        <item x="2834"/>
        <item x="3456"/>
        <item x="2849"/>
        <item x="6407"/>
        <item x="3462"/>
        <item x="3011"/>
        <item x="2207"/>
        <item x="3466"/>
        <item x="1743"/>
        <item x="4166"/>
        <item x="4858"/>
        <item x="2935"/>
        <item x="2285"/>
        <item x="2512"/>
        <item x="6395"/>
        <item x="2483"/>
        <item x="3385"/>
        <item x="538"/>
        <item x="1230"/>
        <item x="3787"/>
        <item x="4476"/>
        <item x="3614"/>
        <item x="2572"/>
        <item x="4234"/>
        <item x="553"/>
        <item x="3424"/>
        <item x="2998"/>
        <item x="4523"/>
        <item x="576"/>
        <item x="1047"/>
        <item x="3339"/>
        <item x="3461"/>
        <item x="3660"/>
        <item x="2688"/>
        <item x="2300"/>
        <item x="2345"/>
        <item x="2297"/>
        <item x="3063"/>
        <item x="6020"/>
        <item x="1873"/>
        <item x="2782"/>
        <item x="2925"/>
        <item x="3633"/>
        <item x="414"/>
        <item x="6491"/>
        <item x="3347"/>
        <item x="1921"/>
        <item x="4050"/>
        <item x="611"/>
        <item x="2047"/>
        <item x="2573"/>
        <item x="2952"/>
        <item x="441"/>
        <item x="2487"/>
        <item x="1796"/>
        <item x="6484"/>
        <item x="2778"/>
        <item x="3035"/>
        <item x="628"/>
        <item x="3731"/>
        <item x="3415"/>
        <item x="2160"/>
        <item x="2514"/>
        <item x="3008"/>
        <item x="806"/>
        <item x="1861"/>
        <item x="3118"/>
        <item x="2788"/>
        <item x="5708"/>
        <item x="3496"/>
        <item x="1864"/>
        <item x="1211"/>
        <item x="5563"/>
        <item x="6450"/>
        <item x="535"/>
        <item x="4186"/>
        <item x="6356"/>
        <item x="2236"/>
        <item x="3283"/>
        <item x="5880"/>
        <item x="5102"/>
        <item x="3926"/>
        <item x="357"/>
        <item x="6186"/>
        <item x="3931"/>
        <item x="3837"/>
        <item x="3636"/>
        <item x="2518"/>
        <item x="1852"/>
        <item x="3805"/>
        <item x="1037"/>
        <item x="5774"/>
        <item x="3714"/>
        <item x="6307"/>
        <item x="1419"/>
        <item x="1844"/>
        <item x="2671"/>
        <item x="5002"/>
        <item x="3279"/>
        <item x="1666"/>
        <item x="802"/>
        <item x="6007"/>
        <item x="4906"/>
        <item x="3624"/>
        <item x="4621"/>
        <item x="3054"/>
        <item x="3132"/>
        <item x="875"/>
        <item x="2505"/>
        <item x="2847"/>
        <item x="1958"/>
        <item x="3588"/>
        <item x="4116"/>
        <item x="1862"/>
        <item x="217"/>
        <item x="2695"/>
        <item x="3767"/>
        <item x="2586"/>
        <item x="1261"/>
        <item x="1430"/>
        <item x="251"/>
        <item x="2152"/>
        <item x="761"/>
        <item x="5512"/>
        <item x="3766"/>
        <item x="2774"/>
        <item x="2148"/>
        <item x="2029"/>
        <item x="3744"/>
        <item x="2126"/>
        <item x="5797"/>
        <item x="1720"/>
        <item x="1181"/>
        <item x="2617"/>
        <item x="589"/>
        <item x="620"/>
        <item x="4193"/>
        <item x="2589"/>
        <item x="5894"/>
        <item x="5798"/>
        <item x="4110"/>
        <item x="3152"/>
        <item x="3437"/>
        <item x="2757"/>
        <item x="3718"/>
        <item x="3661"/>
        <item x="1999"/>
        <item x="2886"/>
        <item x="3048"/>
        <item x="3012"/>
        <item x="2750"/>
        <item x="433"/>
        <item x="5501"/>
        <item x="1680"/>
        <item x="1623"/>
        <item x="4167"/>
        <item x="2841"/>
        <item x="2235"/>
        <item x="2433"/>
        <item x="5756"/>
        <item x="659"/>
        <item x="3611"/>
        <item x="4819"/>
        <item x="818"/>
        <item x="3053"/>
        <item x="3651"/>
        <item x="733"/>
        <item x="3258"/>
        <item x="1894"/>
        <item x="4055"/>
        <item x="621"/>
        <item x="3899"/>
        <item x="2191"/>
        <item x="2501"/>
        <item x="2233"/>
        <item x="3036"/>
        <item x="327"/>
        <item x="6509"/>
        <item x="383"/>
        <item x="3818"/>
        <item x="5804"/>
        <item x="2229"/>
        <item x="3892"/>
        <item x="468"/>
        <item x="2184"/>
        <item x="2977"/>
        <item x="2868"/>
        <item x="5983"/>
        <item x="3290"/>
        <item x="662"/>
        <item x="5565"/>
        <item x="2278"/>
        <item x="2307"/>
        <item x="446"/>
        <item x="4126"/>
        <item x="1057"/>
        <item x="402"/>
        <item x="2932"/>
        <item x="4094"/>
        <item x="3895"/>
        <item x="2424"/>
        <item x="3867"/>
        <item x="227"/>
        <item x="1895"/>
        <item x="3703"/>
        <item x="6390"/>
        <item x="2674"/>
        <item x="3230"/>
        <item x="2277"/>
        <item x="3620"/>
        <item x="3324"/>
        <item x="3024"/>
        <item x="380"/>
        <item x="6062"/>
        <item x="2294"/>
        <item x="1038"/>
        <item x="5750"/>
        <item x="6150"/>
        <item x="4256"/>
        <item x="6500"/>
        <item x="3560"/>
        <item x="440"/>
        <item x="6161"/>
        <item x="3046"/>
        <item x="3648"/>
        <item x="518"/>
        <item x="1962"/>
        <item x="3114"/>
        <item x="4267"/>
        <item x="1970"/>
        <item x="3600"/>
        <item x="3912"/>
        <item x="1618"/>
        <item x="3598"/>
        <item x="3492"/>
        <item x="2079"/>
        <item x="5952"/>
        <item x="3427"/>
        <item x="549"/>
        <item x="5509"/>
        <item x="3623"/>
        <item x="3742"/>
        <item x="6089"/>
        <item x="3730"/>
        <item x="2772"/>
        <item x="3817"/>
        <item x="3667"/>
        <item x="6478"/>
        <item x="2488"/>
        <item x="2261"/>
        <item x="3907"/>
        <item x="4578"/>
        <item x="4271"/>
        <item x="2238"/>
        <item x="1732"/>
        <item x="4493"/>
        <item x="268"/>
        <item x="695"/>
        <item x="2457"/>
        <item x="6247"/>
        <item x="428"/>
        <item x="2985"/>
        <item x="1081"/>
        <item x="3062"/>
        <item x="623"/>
        <item x="1935"/>
        <item x="2454"/>
        <item x="3392"/>
        <item x="1838"/>
        <item x="907"/>
        <item x="6032"/>
        <item x="6125"/>
        <item x="4015"/>
        <item x="4052"/>
        <item x="2041"/>
        <item x="3647"/>
        <item x="218"/>
        <item x="5520"/>
        <item x="4783"/>
        <item x="2407"/>
        <item x="2692"/>
        <item x="3077"/>
        <item x="4146"/>
        <item x="401"/>
        <item x="371"/>
        <item x="4023"/>
        <item x="6294"/>
        <item x="3197"/>
        <item x="3120"/>
        <item x="4185"/>
        <item x="2017"/>
        <item x="4772"/>
        <item x="3343"/>
        <item x="2627"/>
        <item x="785"/>
        <item x="4090"/>
        <item x="2197"/>
        <item x="4777"/>
        <item x="290"/>
        <item x="444"/>
        <item x="5538"/>
        <item x="2787"/>
        <item x="5768"/>
        <item x="2237"/>
        <item x="3354"/>
        <item x="261"/>
        <item x="5714"/>
        <item x="2747"/>
        <item x="4426"/>
        <item x="325"/>
        <item x="324"/>
        <item x="5554"/>
        <item x="396"/>
        <item x="1347"/>
        <item x="4703"/>
        <item x="593"/>
        <item x="3811"/>
        <item x="4429"/>
        <item x="3954"/>
        <item x="766"/>
        <item x="4162"/>
        <item x="2719"/>
        <item x="3918"/>
        <item x="4035"/>
        <item x="577"/>
        <item x="3986"/>
        <item x="4979"/>
        <item x="1990"/>
        <item x="4131"/>
        <item x="3791"/>
        <item x="4012"/>
        <item x="5860"/>
        <item x="291"/>
        <item x="4534"/>
        <item x="5885"/>
        <item x="4072"/>
        <item x="4888"/>
        <item x="1884"/>
        <item x="6416"/>
        <item x="606"/>
        <item x="5851"/>
        <item x="688"/>
        <item x="3348"/>
        <item x="1106"/>
        <item x="2151"/>
        <item x="1840"/>
        <item x="651"/>
        <item x="2980"/>
        <item x="5734"/>
        <item x="4616"/>
        <item x="4732"/>
        <item x="3690"/>
        <item x="2248"/>
        <item x="3016"/>
        <item x="5190"/>
        <item x="5045"/>
        <item x="454"/>
        <item x="3136"/>
        <item x="781"/>
        <item x="3885"/>
        <item x="3980"/>
        <item x="3824"/>
        <item x="5841"/>
        <item x="3019"/>
        <item x="2697"/>
        <item x="1035"/>
        <item x="3993"/>
        <item x="4091"/>
        <item x="2524"/>
        <item x="1202"/>
        <item x="2052"/>
        <item x="4097"/>
        <item x="2777"/>
        <item x="2838"/>
        <item x="557"/>
        <item x="6008"/>
        <item x="4231"/>
        <item x="653"/>
        <item x="4774"/>
        <item x="722"/>
        <item x="4083"/>
        <item x="1676"/>
        <item x="4925"/>
        <item x="3819"/>
        <item x="2941"/>
        <item x="2831"/>
        <item x="2055"/>
        <item x="4002"/>
        <item x="3985"/>
        <item x="5806"/>
        <item x="2848"/>
        <item x="4818"/>
        <item x="2499"/>
        <item x="791"/>
        <item x="1816"/>
        <item x="702"/>
        <item x="3877"/>
        <item x="3684"/>
        <item x="3628"/>
        <item x="3033"/>
        <item x="5109"/>
        <item x="4658"/>
        <item x="566"/>
        <item x="4913"/>
        <item x="2519"/>
        <item x="2990"/>
        <item x="3687"/>
        <item x="725"/>
        <item x="3601"/>
        <item x="2690"/>
        <item x="3708"/>
        <item x="520"/>
        <item x="2735"/>
        <item x="4004"/>
        <item x="2397"/>
        <item x="5828"/>
        <item x="5951"/>
        <item x="5838"/>
        <item x="2166"/>
        <item x="390"/>
        <item x="1033"/>
        <item x="296"/>
        <item x="343"/>
        <item x="1591"/>
        <item x="1975"/>
        <item x="3889"/>
        <item x="2598"/>
        <item x="759"/>
        <item x="3686"/>
        <item x="3644"/>
        <item x="3652"/>
        <item x="6404"/>
        <item x="4659"/>
        <item x="5716"/>
        <item x="622"/>
        <item x="5796"/>
        <item x="779"/>
        <item x="4431"/>
        <item x="572"/>
        <item x="68"/>
        <item x="6292"/>
        <item x="5605"/>
        <item x="2410"/>
        <item x="2243"/>
        <item x="3963"/>
        <item x="5537"/>
        <item x="4574"/>
        <item x="2655"/>
        <item x="4237"/>
        <item x="3031"/>
        <item x="2874"/>
        <item x="1174"/>
        <item x="5845"/>
        <item x="411"/>
        <item x="5557"/>
        <item x="2012"/>
        <item x="772"/>
        <item x="3089"/>
        <item x="4974"/>
        <item x="3090"/>
        <item x="2143"/>
        <item x="3881"/>
        <item x="3785"/>
        <item x="3738"/>
        <item x="3713"/>
        <item x="292"/>
        <item x="4227"/>
        <item x="6290"/>
        <item x="3217"/>
        <item x="1682"/>
        <item x="5870"/>
        <item x="526"/>
        <item x="391"/>
        <item x="2357"/>
        <item x="1455"/>
        <item x="3677"/>
        <item x="3331"/>
        <item x="2893"/>
        <item x="447"/>
        <item x="3637"/>
        <item x="3224"/>
        <item x="558"/>
        <item x="1705"/>
        <item x="2516"/>
        <item x="3724"/>
        <item x="2325"/>
        <item x="3312"/>
        <item x="2702"/>
        <item x="973"/>
        <item x="6289"/>
        <item x="3099"/>
        <item x="358"/>
        <item x="4520"/>
        <item x="521"/>
        <item x="5744"/>
        <item x="5451"/>
        <item x="2267"/>
        <item x="3104"/>
        <item x="6388"/>
        <item x="5818"/>
        <item x="581"/>
        <item x="31"/>
        <item x="4940"/>
        <item x="2601"/>
        <item x="3590"/>
        <item x="3196"/>
        <item x="3294"/>
        <item x="487"/>
        <item x="3326"/>
        <item x="5778"/>
        <item x="455"/>
        <item x="4402"/>
        <item x="3577"/>
        <item x="3803"/>
        <item x="5527"/>
        <item x="2485"/>
        <item x="6470"/>
        <item x="4006"/>
        <item x="2789"/>
        <item x="2890"/>
        <item x="6287"/>
        <item x="4424"/>
        <item x="3800"/>
        <item x="5826"/>
        <item x="2058"/>
        <item x="3749"/>
        <item x="5664"/>
        <item x="3140"/>
        <item x="311"/>
        <item x="4575"/>
        <item x="3306"/>
        <item x="5775"/>
        <item x="3754"/>
        <item x="619"/>
        <item x="1692"/>
        <item x="499"/>
        <item x="2284"/>
        <item x="3670"/>
        <item x="3944"/>
        <item x="679"/>
        <item x="605"/>
        <item x="6286"/>
        <item x="573"/>
        <item x="3990"/>
        <item x="3297"/>
        <item x="3532"/>
        <item x="360"/>
        <item x="243"/>
        <item x="4702"/>
        <item x="6403"/>
        <item x="964"/>
        <item x="2709"/>
        <item x="4959"/>
        <item x="2793"/>
        <item x="5492"/>
        <item x="490"/>
        <item x="6312"/>
        <item x="5857"/>
        <item x="5816"/>
        <item x="3821"/>
        <item x="6285"/>
        <item x="245"/>
        <item x="3841"/>
        <item x="10"/>
        <item x="3838"/>
        <item x="4735"/>
        <item x="4196"/>
        <item x="3673"/>
        <item x="6251"/>
        <item x="4243"/>
        <item x="604"/>
        <item x="2527"/>
        <item x="5991"/>
        <item x="5041"/>
        <item x="2441"/>
        <item x="5813"/>
        <item x="3556"/>
        <item x="1647"/>
        <item x="2378"/>
        <item x="63"/>
        <item x="6241"/>
        <item x="3610"/>
        <item x="329"/>
        <item x="2270"/>
        <item x="1653"/>
        <item x="3003"/>
        <item x="2543"/>
        <item x="2405"/>
        <item x="2459"/>
        <item x="6461"/>
        <item x="728"/>
        <item x="3334"/>
        <item x="6302"/>
        <item x="2204"/>
        <item x="437"/>
        <item x="2693"/>
        <item x="1310"/>
        <item x="4069"/>
        <item x="2304"/>
        <item x="736"/>
        <item x="301"/>
        <item x="5408"/>
        <item x="3937"/>
        <item x="6468"/>
        <item x="632"/>
        <item x="509"/>
        <item x="3494"/>
        <item x="1525"/>
        <item x="4535"/>
        <item x="2266"/>
        <item x="4987"/>
        <item x="672"/>
        <item x="3794"/>
        <item x="4901"/>
        <item x="2953"/>
        <item x="5849"/>
        <item x="3875"/>
        <item x="493"/>
        <item x="6301"/>
        <item x="6374"/>
        <item x="53"/>
        <item x="5832"/>
        <item x="2522"/>
        <item x="87"/>
        <item x="3364"/>
        <item x="5503"/>
        <item x="2264"/>
        <item x="5899"/>
        <item x="3135"/>
        <item x="4058"/>
        <item x="6183"/>
        <item x="3831"/>
        <item x="775"/>
        <item x="2855"/>
        <item x="6236"/>
        <item x="2027"/>
        <item x="810"/>
        <item x="5992"/>
        <item x="3737"/>
        <item x="3604"/>
        <item x="486"/>
        <item x="2327"/>
        <item x="5780"/>
        <item x="4080"/>
        <item x="6215"/>
        <item x="1927"/>
        <item x="3887"/>
        <item x="3682"/>
        <item x="4430"/>
        <item x="1801"/>
        <item x="2921"/>
        <item x="6300"/>
        <item x="228"/>
        <item x="2645"/>
        <item x="3082"/>
        <item x="3004"/>
        <item x="1069"/>
        <item x="1279"/>
        <item x="3874"/>
        <item x="2078"/>
        <item x="4902"/>
        <item x="796"/>
        <item x="1302"/>
        <item x="2497"/>
        <item x="2481"/>
        <item x="480"/>
        <item x="2537"/>
        <item x="3458"/>
        <item x="3827"/>
        <item x="2803"/>
        <item x="1792"/>
        <item x="6469"/>
        <item x="498"/>
        <item x="3879"/>
        <item x="2973"/>
        <item x="3905"/>
        <item x="564"/>
        <item x="3608"/>
        <item x="2927"/>
        <item x="3729"/>
        <item x="4988"/>
        <item x="2863"/>
        <item x="5868"/>
        <item x="3813"/>
        <item x="4939"/>
        <item x="2984"/>
        <item x="5484"/>
        <item x="3897"/>
        <item x="6298"/>
        <item x="1829"/>
        <item x="6048"/>
        <item x="3863"/>
        <item x="3761"/>
        <item x="1719"/>
        <item x="2416"/>
        <item x="4519"/>
        <item x="2857"/>
        <item x="3910"/>
        <item x="3894"/>
        <item x="2414"/>
        <item x="757"/>
        <item x="3891"/>
        <item x="660"/>
        <item x="1817"/>
        <item x="3005"/>
        <item x="5707"/>
        <item x="6044"/>
        <item x="6508"/>
        <item x="3658"/>
        <item x="3646"/>
        <item x="386"/>
        <item x="418"/>
        <item x="2837"/>
        <item x="5944"/>
        <item x="2621"/>
        <item x="6297"/>
        <item x="4815"/>
        <item x="3380"/>
        <item x="6277"/>
        <item x="3394"/>
        <item x="813"/>
        <item x="2873"/>
        <item x="4942"/>
        <item x="2061"/>
        <item x="1629"/>
        <item x="5130"/>
        <item x="4577"/>
        <item x="4180"/>
        <item x="613"/>
        <item x="6449"/>
        <item x="2385"/>
        <item x="5748"/>
        <item x="4865"/>
        <item x="3999"/>
        <item x="511"/>
        <item x="5861"/>
        <item x="1454"/>
        <item x="5771"/>
        <item x="3501"/>
        <item x="2727"/>
        <item x="551"/>
        <item x="456"/>
        <item x="3030"/>
        <item x="2077"/>
        <item x="3419"/>
        <item x="5502"/>
        <item x="5821"/>
        <item x="5919"/>
        <item x="3845"/>
        <item x="6296"/>
        <item x="5874"/>
        <item x="523"/>
        <item x="254"/>
        <item x="3901"/>
        <item x="2435"/>
        <item x="2869"/>
        <item x="3812"/>
        <item x="800"/>
        <item x="2620"/>
        <item x="6488"/>
        <item x="2955"/>
        <item x="2188"/>
        <item x="6147"/>
        <item x="3051"/>
        <item x="5740"/>
        <item x="2540"/>
        <item x="4106"/>
        <item x="4019"/>
        <item x="2765"/>
        <item x="6280"/>
        <item x="748"/>
        <item x="4670"/>
        <item x="6053"/>
        <item x="313"/>
        <item x="3883"/>
        <item x="4119"/>
        <item x="5689"/>
        <item x="3793"/>
        <item x="5431"/>
        <item x="3467"/>
        <item x="588"/>
        <item x="3056"/>
        <item x="2534"/>
        <item x="3471"/>
        <item x="782"/>
        <item x="4825"/>
        <item x="2326"/>
        <item x="2842"/>
        <item x="1287"/>
        <item x="3138"/>
        <item x="4088"/>
        <item x="3989"/>
        <item x="4212"/>
        <item x="3550"/>
        <item x="2956"/>
        <item x="1313"/>
        <item x="345"/>
        <item x="634"/>
        <item x="4427"/>
        <item x="696"/>
        <item x="2924"/>
        <item x="5835"/>
        <item x="5859"/>
        <item x="3574"/>
        <item x="1073"/>
        <item x="6471"/>
        <item x="3432"/>
        <item x="3439"/>
        <item x="5890"/>
        <item x="565"/>
        <item x="6219"/>
        <item x="22"/>
        <item x="2059"/>
        <item x="5457"/>
        <item x="451"/>
        <item x="452"/>
        <item x="3443"/>
        <item x="5412"/>
        <item x="4609"/>
        <item x="2386"/>
        <item x="3878"/>
        <item x="3896"/>
        <item x="3113"/>
        <item x="542"/>
        <item x="2994"/>
        <item x="471"/>
        <item x="3069"/>
        <item x="2387"/>
        <item x="911"/>
        <item x="3882"/>
        <item x="2611"/>
        <item x="3607"/>
        <item x="5337"/>
        <item x="2672"/>
        <item x="6124"/>
        <item x="3060"/>
        <item x="2676"/>
        <item x="2904"/>
        <item x="643"/>
        <item x="5858"/>
        <item x="375"/>
        <item x="282"/>
        <item x="2807"/>
        <item x="2798"/>
        <item x="6455"/>
        <item x="1496"/>
        <item x="2036"/>
        <item x="2836"/>
        <item x="804"/>
        <item x="1520"/>
        <item x="5852"/>
        <item x="2187"/>
        <item x="762"/>
        <item x="4466"/>
        <item x="3076"/>
        <item x="2332"/>
        <item x="3538"/>
        <item x="2192"/>
        <item x="777"/>
        <item x="3066"/>
        <item x="3705"/>
        <item x="5738"/>
        <item x="5873"/>
        <item x="1228"/>
        <item x="3260"/>
        <item x="2425"/>
        <item x="4619"/>
        <item x="744"/>
        <item x="5862"/>
        <item x="409"/>
        <item x="2780"/>
        <item x="734"/>
        <item x="192"/>
        <item x="671"/>
        <item x="2800"/>
        <item x="469"/>
        <item x="2122"/>
        <item x="1621"/>
        <item x="697"/>
        <item x="6385"/>
        <item x="2939"/>
        <item x="4868"/>
        <item x="5727"/>
        <item x="1294"/>
        <item x="2974"/>
        <item x="5510"/>
        <item x="3464"/>
        <item x="3789"/>
        <item x="4784"/>
        <item x="3683"/>
        <item x="2715"/>
        <item x="610"/>
        <item x="3814"/>
        <item x="1678"/>
        <item x="3886"/>
        <item x="3539"/>
        <item x="790"/>
        <item x="349"/>
        <item x="1473"/>
        <item x="4744"/>
        <item x="5902"/>
        <item x="3770"/>
        <item x="6149"/>
        <item x="3032"/>
        <item x="710"/>
        <item x="2393"/>
        <item x="627"/>
        <item x="3859"/>
        <item x="2170"/>
        <item x="2089"/>
        <item x="6479"/>
        <item x="3890"/>
        <item x="1112"/>
        <item x="3535"/>
        <item x="3022"/>
        <item x="3801"/>
        <item x="646"/>
        <item x="2434"/>
        <item x="3085"/>
        <item x="3362"/>
        <item x="3595"/>
        <item x="3746"/>
        <item x="2804"/>
        <item x="2881"/>
        <item x="2066"/>
        <item x="2343"/>
        <item x="3893"/>
        <item x="6268"/>
        <item x="369"/>
        <item x="5897"/>
        <item x="701"/>
        <item x="3856"/>
        <item x="3091"/>
        <item x="972"/>
        <item x="2377"/>
        <item x="914"/>
        <item x="3274"/>
        <item x="305"/>
        <item x="6"/>
        <item x="6533"/>
        <item x="6575"/>
        <item x="2699"/>
        <item x="346"/>
        <item x="2786"/>
        <item x="1519"/>
        <item x="6185"/>
        <item x="1788"/>
        <item x="5683"/>
        <item x="6467"/>
        <item x="5742"/>
        <item x="3668"/>
        <item x="3816"/>
        <item x="711"/>
        <item x="500"/>
        <item x="3741"/>
        <item x="767"/>
        <item x="2171"/>
        <item x="1176"/>
        <item x="2579"/>
        <item x="795"/>
        <item x="2179"/>
        <item x="6001"/>
        <item x="681"/>
        <item x="3777"/>
        <item x="3676"/>
        <item x="608"/>
        <item x="5547"/>
        <item x="287"/>
        <item x="3229"/>
        <item x="534"/>
        <item x="2934"/>
        <item x="2127"/>
        <item x="3855"/>
        <item x="669"/>
        <item x="3122"/>
        <item x="2400"/>
        <item x="5704"/>
        <item x="743"/>
        <item x="6465"/>
        <item x="382"/>
        <item x="1546"/>
        <item x="2521"/>
        <item x="4966"/>
        <item x="2748"/>
        <item x="665"/>
        <item x="233"/>
        <item x="2189"/>
        <item x="1241"/>
        <item x="2983"/>
        <item x="398"/>
        <item x="332"/>
        <item x="2698"/>
        <item x="6482"/>
        <item x="789"/>
        <item x="2500"/>
        <item x="3835"/>
        <item x="3815"/>
        <item x="2043"/>
        <item x="2799"/>
        <item x="5836"/>
        <item x="5369"/>
        <item x="2630"/>
        <item x="4528"/>
        <item x="2824"/>
        <item x="3689"/>
        <item x="4"/>
        <item x="2180"/>
        <item x="3834"/>
        <item x="2174"/>
        <item x="2498"/>
        <item x="1482"/>
        <item x="625"/>
        <item x="3796"/>
        <item x="2835"/>
        <item x="4246"/>
        <item x="4812"/>
        <item x="3685"/>
        <item x="515"/>
        <item x="769"/>
        <item x="2382"/>
        <item x="5974"/>
        <item x="2190"/>
        <item x="344"/>
        <item x="2417"/>
        <item x="612"/>
        <item x="459"/>
        <item x="5846"/>
        <item x="3625"/>
        <item x="338"/>
        <item x="1869"/>
        <item x="2928"/>
        <item x="2730"/>
        <item x="3850"/>
        <item x="3857"/>
        <item x="678"/>
        <item x="1167"/>
        <item x="6313"/>
        <item x="675"/>
        <item x="502"/>
        <item x="2811"/>
        <item x="6314"/>
        <item x="5856"/>
        <item x="424"/>
        <item x="4856"/>
        <item x="3396"/>
        <item x="5776"/>
        <item x="2613"/>
        <item x="3139"/>
        <item x="4973"/>
        <item x="3806"/>
        <item x="1825"/>
        <item x="2113"/>
        <item x="2025"/>
        <item x="805"/>
        <item x="5711"/>
        <item x="2216"/>
        <item x="3615"/>
        <item x="1562"/>
        <item x="1910"/>
        <item x="5854"/>
        <item x="3710"/>
        <item x="4419"/>
        <item x="3748"/>
        <item x="3699"/>
        <item x="5010"/>
        <item x="1304"/>
        <item x="1859"/>
        <item x="2623"/>
        <item x="61"/>
        <item x="262"/>
        <item x="410"/>
        <item x="4423"/>
        <item x="2232"/>
        <item x="6276"/>
        <item x="3587"/>
        <item x="5811"/>
        <item x="2898"/>
        <item x="3227"/>
        <item x="809"/>
        <item x="3592"/>
        <item x="768"/>
        <item x="3597"/>
        <item x="4165"/>
        <item x="5755"/>
        <item x="2883"/>
        <item x="3739"/>
        <item x="246"/>
        <item x="4125"/>
        <item x="3605"/>
        <item x="771"/>
        <item x="495"/>
        <item x="731"/>
        <item x="765"/>
        <item x="2988"/>
        <item x="482"/>
        <item x="3852"/>
        <item x="4522"/>
        <item x="3900"/>
        <item x="507"/>
        <item x="2408"/>
        <item x="397"/>
        <item x="293"/>
        <item x="3511"/>
        <item x="4665"/>
        <item x="3631"/>
        <item x="2456"/>
        <item x="283"/>
        <item x="2352"/>
        <item x="2756"/>
        <item x="3115"/>
        <item x="2057"/>
        <item x="121"/>
        <item x="618"/>
        <item x="2964"/>
        <item x="741"/>
        <item x="3058"/>
        <item x="2223"/>
        <item x="1564"/>
        <item x="2806"/>
        <item x="508"/>
        <item x="393"/>
        <item x="803"/>
        <item x="3797"/>
        <item x="709"/>
        <item x="6238"/>
        <item x="2199"/>
        <item x="3303"/>
        <item x="3836"/>
        <item x="532"/>
        <item x="2741"/>
        <item x="3522"/>
        <item x="637"/>
        <item x="537"/>
        <item x="3525"/>
        <item x="3435"/>
        <item x="1955"/>
        <item x="5875"/>
        <item x="5055"/>
        <item x="467"/>
        <item x="3159"/>
        <item x="315"/>
        <item x="3037"/>
        <item x="3547"/>
        <item x="6462"/>
        <item x="2971"/>
        <item x="2491"/>
        <item x="259"/>
        <item x="374"/>
        <item x="336"/>
        <item x="3698"/>
        <item x="2606"/>
        <item x="6453"/>
        <item x="3830"/>
        <item x="624"/>
        <item x="3844"/>
        <item x="600"/>
        <item x="3728"/>
        <item x="755"/>
        <item x="314"/>
        <item x="3315"/>
        <item x="2206"/>
        <item x="2896"/>
        <item x="1113"/>
        <item x="3854"/>
        <item x="2024"/>
        <item x="2507"/>
        <item x="1090"/>
        <item x="2584"/>
        <item x="5907"/>
        <item x="2882"/>
        <item x="5839"/>
        <item x="3086"/>
        <item x="426"/>
        <item x="3232"/>
        <item x="5986"/>
        <item x="545"/>
        <item x="6003"/>
        <item x="234"/>
        <item x="3671"/>
        <item x="2858"/>
        <item x="5942"/>
        <item x="1200"/>
        <item x="3904"/>
        <item x="4074"/>
        <item x="905"/>
        <item x="4024"/>
        <item x="1128"/>
        <item x="3549"/>
        <item x="5840"/>
        <item x="2710"/>
        <item x="3784"/>
        <item x="4134"/>
        <item x="5318"/>
        <item x="2976"/>
        <item x="5833"/>
        <item x="1952"/>
        <item x="742"/>
        <item x="5879"/>
        <item x="5613"/>
        <item x="4889"/>
        <item x="3421"/>
        <item x="6466"/>
        <item x="3774"/>
        <item x="815"/>
        <item x="1985"/>
        <item x="2860"/>
        <item x="5893"/>
        <item x="2535"/>
        <item x="2933"/>
        <item x="5883"/>
        <item x="3"/>
        <item x="5442"/>
        <item x="2706"/>
        <item x="2885"/>
        <item x="1222"/>
        <item x="1847"/>
        <item x="1494"/>
        <item x="5"/>
        <item x="3583"/>
        <item x="3093"/>
        <item x="6095"/>
        <item x="543"/>
        <item x="5200"/>
        <item x="889"/>
        <item x="740"/>
        <item x="2700"/>
        <item x="3641"/>
        <item x="807"/>
        <item x="5842"/>
        <item x="592"/>
        <item x="4145"/>
        <item x="3235"/>
        <item x="1855"/>
        <item x="5545"/>
        <item x="3764"/>
        <item x="5770"/>
        <item x="1514"/>
        <item x="1633"/>
        <item x="3755"/>
        <item x="6254"/>
        <item x="3783"/>
        <item x="5529"/>
        <item x="3909"/>
        <item x="6266"/>
        <item x="3807"/>
        <item x="5847"/>
        <item x="5551"/>
        <item x="3643"/>
        <item x="5754"/>
        <item x="4780"/>
        <item x="2415"/>
        <item x="4579"/>
        <item x="3612"/>
        <item x="5546"/>
        <item x="484"/>
        <item x="2081"/>
        <item x="4524"/>
        <item x="694"/>
        <item x="2037"/>
        <item x="714"/>
        <item x="1898"/>
        <item x="3947"/>
        <item x="713"/>
        <item x="3065"/>
        <item x="2813"/>
        <item x="2311"/>
        <item x="5061"/>
        <item x="4943"/>
        <item x="417"/>
        <item x="3401"/>
        <item x="3733"/>
        <item x="3779"/>
        <item x="1916"/>
        <item x="519"/>
        <item x="708"/>
        <item x="6553"/>
        <item x="32"/>
        <item x="5777"/>
        <item x="6190"/>
        <item x="1848"/>
        <item x="5827"/>
        <item x="1963"/>
        <item x="1983"/>
        <item x="1931"/>
        <item x="745"/>
        <item x="5848"/>
        <item x="4084"/>
        <item x="269"/>
        <item x="1865"/>
        <item x="2681"/>
        <item x="1906"/>
        <item x="3042"/>
        <item x="2986"/>
        <item x="1866"/>
        <item x="5524"/>
        <item x="3223"/>
        <item x="4695"/>
        <item x="5829"/>
        <item x="5535"/>
        <item x="5526"/>
        <item x="3542"/>
        <item x="479"/>
        <item x="1907"/>
        <item x="3264"/>
        <item x="3820"/>
        <item x="477"/>
        <item x="6121"/>
        <item x="3282"/>
        <item x="631"/>
        <item x="2978"/>
        <item x="648"/>
        <item x="3064"/>
        <item x="4891"/>
        <item x="2442"/>
        <item x="6158"/>
        <item x="4439"/>
        <item x="674"/>
        <item x="4698"/>
        <item x="2087"/>
        <item x="4046"/>
        <item x="318"/>
        <item x="3622"/>
        <item x="738"/>
        <item x="6076"/>
        <item x="1206"/>
        <item x="439"/>
        <item x="361"/>
        <item x="760"/>
        <item x="6131"/>
        <item x="71"/>
        <item x="4863"/>
        <item x="4596"/>
        <item x="5764"/>
        <item x="373"/>
        <item x="3618"/>
        <item x="3617"/>
        <item x="2013"/>
        <item x="3321"/>
        <item x="3144"/>
        <item x="571"/>
        <item x="2604"/>
        <item x="1939"/>
        <item x="6464"/>
        <item x="4912"/>
        <item x="3629"/>
        <item x="8"/>
        <item x="2444"/>
        <item x="3799"/>
        <item x="3756"/>
        <item x="587"/>
        <item x="226"/>
        <item x="3026"/>
        <item x="5305"/>
        <item x="650"/>
        <item x="3722"/>
        <item x="1876"/>
        <item x="3657"/>
        <item x="4824"/>
        <item x="3296"/>
        <item x="11"/>
        <item x="5998"/>
        <item x="2324"/>
        <item x="276"/>
        <item x="3913"/>
        <item x="2123"/>
        <item x="1168"/>
        <item x="2967"/>
        <item x="300"/>
        <item x="4893"/>
        <item x="3043"/>
        <item x="2401"/>
        <item x="3021"/>
        <item x="2455"/>
        <item x="2720"/>
        <item x="2287"/>
        <item x="1315"/>
        <item x="1530"/>
        <item x="2556"/>
        <item x="5498"/>
        <item x="6082"/>
        <item x="4655"/>
        <item x="4741"/>
        <item x="4731"/>
        <item x="661"/>
        <item x="4663"/>
        <item x="6506"/>
        <item x="3123"/>
        <item x="4857"/>
        <item x="5515"/>
        <item x="774"/>
        <item x="4739"/>
        <item x="1868"/>
        <item x="2844"/>
        <item x="1311"/>
        <item x="5471"/>
        <item x="60"/>
        <item x="4211"/>
        <item x="3627"/>
        <item x="2432"/>
        <item x="494"/>
        <item x="2203"/>
        <item x="5506"/>
        <item x="4782"/>
        <item x="5819"/>
        <item x="3126"/>
        <item x="6476"/>
        <item x="4962"/>
        <item x="272"/>
        <item x="2076"/>
        <item x="3202"/>
        <item x="284"/>
        <item x="3678"/>
        <item x="1149"/>
        <item x="4661"/>
        <item x="4260"/>
        <item x="2845"/>
        <item x="5844"/>
        <item x="2220"/>
        <item x="244"/>
        <item x="4745"/>
        <item x="6205"/>
        <item x="1951"/>
        <item x="1933"/>
        <item x="5904"/>
        <item x="947"/>
        <item x="3006"/>
        <item x="3271"/>
        <item x="1009"/>
        <item x="658"/>
        <item x="3776"/>
        <item x="422"/>
        <item x="4183"/>
        <item x="385"/>
        <item x="1714"/>
        <item x="1089"/>
        <item x="595"/>
        <item x="1147"/>
        <item x="2833"/>
        <item x="1269"/>
        <item x="1375"/>
        <item x="1930"/>
        <item x="5074"/>
        <item x="3477"/>
        <item x="1432"/>
        <item x="1485"/>
        <item x="470"/>
        <item x="2875"/>
        <item x="379"/>
        <item x="1536"/>
        <item x="4268"/>
        <item x="3758"/>
        <item x="4570"/>
        <item x="723"/>
        <item x="649"/>
        <item x="1950"/>
        <item x="1917"/>
        <item x="4269"/>
        <item x="6117"/>
        <item x="5850"/>
        <item x="599"/>
        <item x="431"/>
        <item x="85"/>
        <item x="4564"/>
        <item x="5075"/>
        <item x="2830"/>
        <item x="2268"/>
        <item x="5746"/>
        <item x="6155"/>
        <item x="2908"/>
        <item x="1549"/>
        <item x="6272"/>
        <item x="2274"/>
        <item x="2409"/>
        <item x="3500"/>
        <item x="1431"/>
        <item x="2592"/>
        <item x="4513"/>
        <item x="4657"/>
        <item x="3002"/>
        <item x="1850"/>
        <item x="2098"/>
        <item x="786"/>
        <item x="356"/>
        <item x="1954"/>
        <item x="5660"/>
        <item x="3664"/>
        <item x="6386"/>
        <item x="988"/>
        <item x="5853"/>
        <item x="3352"/>
        <item x="281"/>
        <item x="5203"/>
        <item x="2629"/>
        <item x="2951"/>
        <item x="1943"/>
        <item x="1142"/>
        <item x="2752"/>
        <item x="5183"/>
        <item x="5572"/>
        <item x="2618"/>
        <item x="5877"/>
        <item x="739"/>
        <item x="5229"/>
        <item x="427"/>
        <item x="3795"/>
        <item x="3214"/>
        <item x="5834"/>
        <item x="4567"/>
        <item x="2840"/>
        <item x="2938"/>
        <item x="2826"/>
        <item x="3696"/>
        <item x="5618"/>
        <item x="5262"/>
        <item x="2376"/>
        <item x="5300"/>
        <item x="2823"/>
        <item x="1004"/>
        <item x="6084"/>
        <item x="497"/>
        <item x="2923"/>
        <item x="1570"/>
        <item x="5372"/>
        <item x="4776"/>
        <item x="2552"/>
        <item x="3215"/>
        <item x="1981"/>
        <item x="6031"/>
        <item x="1971"/>
        <item x="896"/>
        <item x="4821"/>
        <item x="5634"/>
        <item x="2120"/>
        <item x="4432"/>
        <item x="1005"/>
        <item x="1008"/>
        <item x="4474"/>
        <item x="1371"/>
        <item x="677"/>
        <item x="629"/>
        <item x="5220"/>
        <item x="3626"/>
        <item x="2109"/>
        <item x="232"/>
        <item x="1940"/>
        <item x="1445"/>
        <item x="3548"/>
        <item x="2451"/>
        <item x="2086"/>
        <item x="2215"/>
        <item x="5402"/>
        <item x="5425"/>
        <item x="3307"/>
        <item x="584"/>
        <item x="2176"/>
        <item x="819"/>
        <item x="638"/>
        <item x="4662"/>
        <item x="5148"/>
        <item x="6496"/>
        <item x="820"/>
        <item x="3193"/>
        <item x="1488"/>
        <item x="257"/>
        <item x="2805"/>
        <item x="601"/>
        <item x="2949"/>
        <item x="938"/>
        <item x="5523"/>
        <item x="5954"/>
        <item x="1326"/>
        <item x="4804"/>
        <item x="2399"/>
        <item x="3014"/>
        <item x="3653"/>
        <item x="4328"/>
        <item x="264"/>
        <item x="4195"/>
        <item x="1965"/>
        <item x="5995"/>
        <item x="5915"/>
        <item x="937"/>
        <item x="5996"/>
        <item x="5729"/>
        <item x="3655"/>
        <item x="2555"/>
        <item x="528"/>
        <item x="704"/>
        <item x="5910"/>
        <item x="3916"/>
        <item x="1883"/>
        <item x="3778"/>
        <item x="2644"/>
        <item x="3161"/>
        <item x="6054"/>
        <item x="1102"/>
        <item x="3751"/>
        <item x="2508"/>
        <item x="1462"/>
        <item x="5485"/>
        <item x="3752"/>
        <item x="5697"/>
        <item x="1441"/>
        <item x="5047"/>
        <item x="764"/>
        <item x="747"/>
        <item x="3619"/>
        <item x="4667"/>
        <item x="4253"/>
        <item x="2201"/>
        <item x="2569"/>
        <item x="231"/>
        <item x="6486"/>
        <item x="2717"/>
        <item x="4666"/>
        <item x="1886"/>
        <item x="5481"/>
        <item x="3732"/>
        <item x="4617"/>
        <item x="3734"/>
        <item x="3156"/>
        <item x="1367"/>
        <item x="2198"/>
        <item x="4248"/>
        <item x="5030"/>
        <item x="3061"/>
        <item x="387"/>
        <item x="2580"/>
        <item x="598"/>
        <item x="5486"/>
        <item x="3075"/>
        <item x="3675"/>
        <item x="2342"/>
        <item x="6246"/>
        <item x="3360"/>
        <item x="3839"/>
        <item x="3163"/>
        <item x="3133"/>
        <item x="4161"/>
        <item x="6102"/>
        <item x="506"/>
        <item x="3679"/>
        <item x="273"/>
        <item x="955"/>
        <item x="4716"/>
        <item x="533"/>
        <item x="4654"/>
        <item x="271"/>
        <item x="252"/>
        <item x="4967"/>
        <item x="4515"/>
        <item x="5920"/>
        <item x="3760"/>
        <item x="5765"/>
        <item x="2745"/>
        <item x="432"/>
        <item x="239"/>
        <item x="1857"/>
        <item x="4576"/>
        <item x="3129"/>
        <item x="5825"/>
        <item x="4467"/>
        <item x="1998"/>
        <item x="4568"/>
        <item x="607"/>
        <item x="1900"/>
        <item x="215"/>
        <item x="1201"/>
        <item x="3596"/>
        <item x="1339"/>
        <item x="3508"/>
        <item x="4473"/>
        <item x="686"/>
        <item x="1172"/>
        <item x="3759"/>
        <item x="4610"/>
        <item x="2014"/>
        <item x="641"/>
        <item x="645"/>
        <item x="4385"/>
        <item x="389"/>
        <item x="746"/>
        <item x="808"/>
        <item x="2762"/>
        <item x="3613"/>
        <item x="3366"/>
        <item x="3095"/>
        <item x="4155"/>
        <item x="3851"/>
        <item x="3665"/>
        <item x="626"/>
        <item x="870"/>
        <item x="2182"/>
        <item x="585"/>
        <item x="0"/>
        <item x="2970"/>
        <item x="309"/>
        <item x="4742"/>
        <item x="1288"/>
        <item x="2888"/>
        <item x="3514"/>
        <item x="563"/>
        <item x="4464"/>
        <item x="4263"/>
        <item x="492"/>
        <item x="3802"/>
        <item x="5063"/>
        <item x="4330"/>
        <item x="2114"/>
        <item x="3079"/>
        <item x="4903"/>
        <item x="3772"/>
        <item x="1988"/>
        <item x="536"/>
        <item x="3350"/>
        <item x="4428"/>
        <item x="4705"/>
        <item x="488"/>
        <item x="216"/>
        <item x="242"/>
        <item x="2373"/>
        <item x="1529"/>
        <item x="1327"/>
        <item x="2462"/>
        <item x="4469"/>
        <item x="2334"/>
        <item x="633"/>
        <item x="3833"/>
        <item x="5528"/>
        <item x="630"/>
        <item x="6295"/>
        <item x="5067"/>
        <item x="2670"/>
        <item x="5927"/>
        <item x="1977"/>
        <item x="5725"/>
        <item x="335"/>
        <item x="5341"/>
        <item x="2703"/>
        <item x="5302"/>
        <item x="1398"/>
        <item x="2948"/>
        <item x="4916"/>
        <item x="5384"/>
        <item x="666"/>
        <item x="2463"/>
        <item x="2878"/>
        <item x="3792"/>
        <item x="1189"/>
        <item x="5514"/>
        <item x="2758"/>
        <item x="2560"/>
        <item x="6014"/>
        <item x="1475"/>
        <item x="788"/>
        <item x="908"/>
        <item x="3701"/>
        <item x="4484"/>
        <item x="3087"/>
        <item x="2776"/>
        <item x="377"/>
        <item x="2937"/>
        <item x="609"/>
        <item x="237"/>
        <item x="2729"/>
        <item x="2080"/>
        <item x="491"/>
        <item x="2390"/>
        <item x="2919"/>
        <item x="3599"/>
        <item x="457"/>
        <item x="5830"/>
        <item x="5052"/>
        <item x="2639"/>
        <item x="236"/>
        <item x="2767"/>
        <item x="3143"/>
        <item x="1636"/>
        <item x="3117"/>
        <item x="2015"/>
        <item x="797"/>
        <item x="1612"/>
        <item x="732"/>
        <item x="3621"/>
        <item x="3672"/>
        <item x="940"/>
        <item x="6023"/>
        <item x="1573"/>
        <item x="1130"/>
        <item x="2476"/>
        <item x="676"/>
        <item x="6005"/>
        <item x="5550"/>
        <item x="4372"/>
        <item x="1345"/>
        <item x="3753"/>
        <item x="3208"/>
        <item x="1557"/>
        <item x="1065"/>
        <item x="1126"/>
        <item x="250"/>
        <item x="926"/>
        <item x="2520"/>
        <item x="6221"/>
        <item x="2687"/>
        <item x="5474"/>
        <item x="814"/>
        <item x="2172"/>
        <item x="5084"/>
        <item x="1361"/>
        <item x="3669"/>
        <item x="5805"/>
        <item x="5295"/>
        <item x="4736"/>
        <item x="2430"/>
        <item x="3314"/>
        <item x="2862"/>
        <item x="3233"/>
        <item x="6357"/>
        <item x="6522"/>
        <item x="4968"/>
        <item x="6719"/>
        <item x="3250"/>
        <item x="4465"/>
        <item x="69"/>
        <item x="2493"/>
        <item x="2975"/>
        <item x="6472"/>
        <item x="2809"/>
        <item x="4314"/>
        <item x="5505"/>
        <item x="2622"/>
        <item x="4403"/>
        <item x="726"/>
        <item x="4398"/>
        <item x="2140"/>
        <item x="3111"/>
        <item x="4569"/>
        <item x="5536"/>
        <item x="1219"/>
        <item x="2484"/>
        <item x="550"/>
        <item x="1078"/>
        <item x="1920"/>
        <item x="3632"/>
        <item x="3842"/>
        <item x="5953"/>
        <item x="267"/>
        <item x="2092"/>
        <item x="894"/>
        <item x="6012"/>
        <item x="1042"/>
        <item x="3137"/>
        <item x="1207"/>
        <item x="2200"/>
        <item x="3130"/>
        <item x="1195"/>
        <item x="2436"/>
        <item x="4397"/>
        <item x="1077"/>
        <item x="5004"/>
        <item x="331"/>
        <item x="3786"/>
        <item x="3804"/>
        <item x="3241"/>
        <item x="2536"/>
        <item x="4699"/>
        <item x="423"/>
        <item x="2906"/>
        <item x="2829"/>
        <item x="3322"/>
        <item x="3650"/>
        <item x="6086"/>
        <item x="4618"/>
        <item x="5001"/>
        <item x="1133"/>
        <item x="421"/>
        <item x="295"/>
        <item x="481"/>
        <item x="652"/>
        <item x="2217"/>
        <item x="2358"/>
        <item x="6218"/>
        <item x="163"/>
        <item x="4975"/>
        <item x="2230"/>
        <item x="945"/>
        <item x="4573"/>
        <item x="4890"/>
        <item x="341"/>
        <item x="4404"/>
        <item x="5257"/>
        <item x="6393"/>
        <item x="642"/>
        <item x="435"/>
        <item x="2116"/>
        <item x="2219"/>
        <item x="4854"/>
        <item x="5518"/>
        <item x="2470"/>
        <item x="4320"/>
        <item x="4422"/>
        <item x="3790"/>
        <item x="3249"/>
        <item x="3289"/>
        <item x="514"/>
        <item x="1350"/>
        <item x="2016"/>
        <item x="6063"/>
        <item x="6242"/>
        <item x="5709"/>
        <item x="1064"/>
        <item x="3840"/>
        <item x="303"/>
        <item x="4965"/>
        <item x="2839"/>
        <item x="5488"/>
        <item x="4225"/>
        <item x="5999"/>
        <item x="3700"/>
        <item x="3300"/>
        <item x="2764"/>
        <item x="3384"/>
        <item x="5814"/>
        <item x="12"/>
        <item x="1343"/>
        <item x="419"/>
        <item x="826"/>
        <item x="6566"/>
        <item x="5533"/>
        <item x="916"/>
        <item x="4779"/>
        <item x="3423"/>
        <item x="3563"/>
        <item x="4733"/>
        <item x="2299"/>
        <item x="2259"/>
        <item x="5866"/>
        <item x="4326"/>
        <item x="381"/>
        <item x="1826"/>
        <item x="5046"/>
        <item x="811"/>
        <item x="4544"/>
        <item x="4571"/>
        <item x="3338"/>
        <item x="3460"/>
        <item x="4181"/>
        <item x="3649"/>
        <item x="3256"/>
        <item x="3301"/>
        <item x="2146"/>
        <item x="829"/>
        <item x="5831"/>
        <item x="3519"/>
        <item x="230"/>
        <item x="6157"/>
        <item x="844"/>
        <item x="1791"/>
        <item x="4294"/>
        <item x="5949"/>
        <item x="758"/>
        <item x="1179"/>
        <item x="3346"/>
        <item x="5684"/>
        <item x="4668"/>
        <item x="1129"/>
        <item x="450"/>
        <item x="1084"/>
        <item x="4696"/>
        <item x="2605"/>
        <item x="1006"/>
        <item x="4228"/>
        <item x="3559"/>
        <item x="3253"/>
        <item x="3693"/>
        <item x="4983"/>
        <item x="1060"/>
        <item x="23"/>
        <item x="3546"/>
        <item x="1449"/>
        <item x="4864"/>
        <item x="394"/>
        <item x="294"/>
        <item x="5677"/>
        <item x="2073"/>
        <item x="4470"/>
        <item x="3327"/>
        <item x="1503"/>
        <item x="838"/>
        <item x="321"/>
        <item x="1296"/>
        <item x="2755"/>
        <item x="265"/>
        <item x="5726"/>
        <item x="3414"/>
        <item x="3702"/>
        <item x="840"/>
        <item x="3528"/>
        <item x="255"/>
        <item x="4608"/>
        <item x="5837"/>
        <item x="3780"/>
        <item x="6271"/>
        <item x="730"/>
        <item x="3775"/>
        <item x="4927"/>
        <item x="5542"/>
        <item x="3495"/>
        <item x="6144"/>
        <item x="6010"/>
        <item x="4664"/>
        <item x="4900"/>
        <item x="3564"/>
        <item x="5532"/>
        <item x="776"/>
        <item x="4580"/>
        <item x="539"/>
        <item x="4138"/>
        <item x="2084"/>
        <item x="4941"/>
        <item x="4396"/>
        <item x="408"/>
        <item x="5612"/>
        <item x="4250"/>
        <item x="2547"/>
        <item x="1220"/>
        <item x="2147"/>
        <item x="756"/>
        <item x="5249"/>
        <item x="4688"/>
        <item x="3750"/>
        <item x="898"/>
        <item x="4177"/>
        <item x="5763"/>
        <item x="867"/>
        <item x="4451"/>
        <item x="3266"/>
        <item x="639"/>
        <item x="4565"/>
        <item x="277"/>
        <item x="453"/>
        <item x="4894"/>
        <item x="6564"/>
        <item x="2895"/>
        <item x="6256"/>
        <item x="4781"/>
        <item x="5555"/>
        <item x="705"/>
        <item x="4545"/>
        <item x="5522"/>
        <item x="4209"/>
        <item x="93"/>
        <item x="4394"/>
        <item x="6114"/>
        <item x="3781"/>
        <item x="4477"/>
        <item x="4976"/>
        <item x="750"/>
        <item x="6092"/>
        <item x="4301"/>
        <item x="530"/>
        <item x="3198"/>
        <item x="4517"/>
        <item x="5043"/>
        <item x="6153"/>
        <item x="275"/>
        <item x="4283"/>
        <item x="3280"/>
        <item x="5495"/>
        <item x="4143"/>
        <item x="4919"/>
        <item x="846"/>
        <item x="834"/>
        <item x="5133"/>
        <item x="2696"/>
        <item x="4395"/>
        <item x="6103"/>
        <item x="4750"/>
        <item x="5092"/>
        <item x="4537"/>
        <item x="554"/>
        <item x="3725"/>
        <item x="715"/>
        <item x="1867"/>
        <item x="3436"/>
        <item x="6392"/>
        <item x="1101"/>
        <item x="707"/>
        <item x="3568"/>
        <item x="4751"/>
        <item x="1145"/>
        <item x="1942"/>
        <item x="4242"/>
        <item x="4379"/>
        <item x="2673"/>
        <item x="1385"/>
        <item x="3578"/>
        <item x="3581"/>
        <item x="5195"/>
        <item x="3295"/>
        <item x="4207"/>
        <item x="2853"/>
        <item x="366"/>
        <item x="4137"/>
        <item x="4287"/>
        <item x="6050"/>
        <item x="5118"/>
        <item x="2897"/>
        <item x="784"/>
        <item x="1387"/>
        <item x="4444"/>
        <item x="833"/>
        <item x="221"/>
        <item x="3576"/>
        <item x="5182"/>
        <item x="6255"/>
        <item x="5815"/>
        <item x="5472"/>
        <item x="6207"/>
        <item x="3565"/>
        <item x="2724"/>
        <item x="5967"/>
        <item x="919"/>
        <item x="2030"/>
        <item x="6069"/>
        <item x="1554"/>
        <item x="6038"/>
        <item x="3239"/>
        <item x="3582"/>
        <item x="6244"/>
        <item x="3570"/>
        <item x="1242"/>
        <item x="4077"/>
        <item x="2231"/>
        <item x="4899"/>
        <item x="5450"/>
        <item x="6189"/>
        <item x="3288"/>
        <item x="4677"/>
        <item x="2626"/>
        <item x="2289"/>
        <item x="2995"/>
        <item x="2916"/>
        <item x="4758"/>
        <item x="716"/>
        <item x="5541"/>
        <item x="1879"/>
        <item x="4752"/>
        <item x="4712"/>
        <item x="2042"/>
        <item x="5961"/>
        <item x="6226"/>
        <item x="4538"/>
        <item x="1849"/>
        <item x="5694"/>
        <item x="5728"/>
        <item x="1953"/>
        <item x="4800"/>
        <item x="3025"/>
        <item x="4290"/>
        <item x="2469"/>
        <item x="918"/>
        <item x="5994"/>
        <item x="1932"/>
        <item x="4511"/>
        <item x="640"/>
        <item x="5507"/>
        <item x="461"/>
        <item x="5042"/>
        <item x="1114"/>
        <item x="4982"/>
        <item x="1054"/>
        <item x="4709"/>
        <item x="1138"/>
        <item x="5139"/>
        <item x="1317"/>
        <item x="5516"/>
        <item x="614"/>
        <item x="1318"/>
        <item x="3798"/>
        <item x="5361"/>
        <item x="4303"/>
        <item x="4316"/>
        <item x="5931"/>
        <item x="3308"/>
        <item x="4814"/>
        <item x="2364"/>
        <item x="993"/>
        <item x="3203"/>
        <item x="1964"/>
        <item x="1340"/>
        <item x="1396"/>
        <item x="1272"/>
        <item x="987"/>
        <item x="4391"/>
        <item x="891"/>
        <item x="5549"/>
        <item x="1968"/>
        <item x="306"/>
        <item x="1919"/>
        <item x="1255"/>
        <item x="6004"/>
        <item x="3536"/>
        <item x="690"/>
        <item x="6151"/>
        <item x="365"/>
        <item x="4634"/>
        <item x="6019"/>
        <item x="4870"/>
        <item x="6250"/>
        <item x="6024"/>
        <item x="4512"/>
        <item x="1453"/>
        <item x="4653"/>
        <item x="3261"/>
        <item x="4368"/>
        <item x="4644"/>
        <item x="4334"/>
        <item x="4897"/>
        <item x="1379"/>
        <item x="1169"/>
        <item x="1305"/>
        <item x="2773"/>
        <item x="1212"/>
        <item x="4348"/>
        <item x="3491"/>
        <item x="3426"/>
        <item x="4322"/>
        <item x="4823"/>
        <item x="3278"/>
        <item x="4341"/>
        <item x="3572"/>
        <item x="4400"/>
        <item x="3694"/>
        <item x="4539"/>
        <item x="4866"/>
        <item x="4817"/>
        <item x="3571"/>
        <item x="900"/>
        <item x="4140"/>
        <item x="3286"/>
        <item x="4589"/>
        <item x="2"/>
        <item x="4585"/>
        <item x="3081"/>
        <item x="2725"/>
        <item x="4448"/>
        <item x="3323"/>
        <item x="6234"/>
        <item x="6259"/>
        <item x="3431"/>
        <item x="3575"/>
        <item x="3580"/>
        <item x="4187"/>
        <item x="4999"/>
        <item x="4375"/>
        <item x="4361"/>
        <item x="4625"/>
        <item x="3593"/>
        <item x="5011"/>
        <item x="735"/>
        <item x="1123"/>
        <item x="3470"/>
        <item x="3252"/>
        <item x="4118"/>
        <item x="4486"/>
        <item x="1523"/>
        <item x="2305"/>
        <item x="4232"/>
        <item x="6142"/>
        <item x="4390"/>
        <item x="2157"/>
        <item x="6264"/>
        <item x="4588"/>
        <item x="1909"/>
        <item x="4392"/>
        <item x="34"/>
        <item x="548"/>
        <item x="4892"/>
        <item x="362"/>
        <item x="1072"/>
        <item x="5128"/>
        <item x="4590"/>
        <item x="5969"/>
        <item x="4799"/>
        <item x="6273"/>
        <item x="4345"/>
        <item x="1899"/>
        <item x="4365"/>
        <item x="1644"/>
        <item x="1477"/>
        <item x="5903"/>
        <item x="5000"/>
        <item x="1363"/>
        <item x="4518"/>
        <item x="3342"/>
        <item x="1478"/>
        <item x="1270"/>
        <item x="2011"/>
        <item x="33"/>
        <item x="4631"/>
        <item x="3231"/>
        <item x="4139"/>
        <item x="2021"/>
        <item x="2879"/>
        <item x="2610"/>
        <item x="1214"/>
        <item x="6229"/>
        <item x="5348"/>
        <item x="3302"/>
        <item x="6228"/>
        <item x="1558"/>
        <item x="1728"/>
        <item x="1642"/>
        <item x="6281"/>
        <item x="1040"/>
        <item x="1221"/>
        <item x="2658"/>
        <item x="3757"/>
        <item x="4399"/>
        <item x="51"/>
        <item x="2850"/>
        <item x="368"/>
        <item x="1328"/>
        <item x="1856"/>
        <item x="307"/>
        <item x="5158"/>
        <item x="4964"/>
        <item x="1386"/>
        <item x="3268"/>
        <item x="977"/>
        <item x="4898"/>
        <item x="155"/>
        <item x="4051"/>
        <item x="240"/>
        <item x="5982"/>
        <item x="3566"/>
        <item x="6635"/>
        <item x="352"/>
        <item x="1538"/>
        <item x="721"/>
        <item x="4357"/>
        <item x="4760"/>
        <item x="3328"/>
        <item x="4338"/>
        <item x="1487"/>
        <item x="544"/>
        <item x="3849"/>
        <item x="4541"/>
        <item x="1758"/>
        <item x="3706"/>
        <item x="258"/>
        <item x="4463"/>
        <item x="5335"/>
        <item x="2249"/>
        <item x="5822"/>
        <item x="5487"/>
        <item x="1409"/>
        <item x="3773"/>
        <item x="5427"/>
        <item x="5539"/>
        <item x="1671"/>
        <item x="4205"/>
        <item x="6711"/>
        <item x="6243"/>
        <item x="890"/>
        <item x="207"/>
        <item x="4802"/>
        <item x="5989"/>
        <item x="4956"/>
        <item x="367"/>
        <item x="6460"/>
        <item x="1745"/>
        <item x="845"/>
        <item x="6211"/>
        <item x="6180"/>
        <item x="4867"/>
        <item x="326"/>
        <item x="55"/>
        <item x="6175"/>
        <item x="4933"/>
        <item x="3695"/>
        <item x="5048"/>
        <item x="1277"/>
        <item x="4861"/>
        <item x="1506"/>
        <item x="1134"/>
        <item x="1324"/>
        <item x="664"/>
        <item x="4420"/>
        <item x="1550"/>
        <item x="2712"/>
        <item x="4352"/>
        <item x="6072"/>
        <item x="5548"/>
        <item x="1761"/>
        <item x="194"/>
        <item x="98"/>
        <item x="6715"/>
        <item x="6113"/>
        <item x="5088"/>
        <item x="1811"/>
        <item x="4184"/>
        <item x="5266"/>
        <item x="5820"/>
        <item x="1505"/>
        <item x="1772"/>
        <item x="3404"/>
        <item x="1834"/>
        <item x="1688"/>
        <item x="1713"/>
        <item x="1702"/>
        <item x="5817"/>
        <item x="5496"/>
        <item x="4450"/>
        <item x="1331"/>
        <item x="5807"/>
        <item x="5086"/>
        <item x="5638"/>
        <item x="4136"/>
        <item x="5895"/>
        <item x="1878"/>
        <item x="3537"/>
        <item x="6709"/>
        <item x="5304"/>
        <item x="2275"/>
        <item x="6094"/>
        <item x="5465"/>
        <item x="5409"/>
        <item x="3969"/>
        <item x="5363"/>
        <item x="5362"/>
        <item x="197"/>
        <item x="1643"/>
        <item x="5245"/>
        <item x="6136"/>
        <item x="5214"/>
        <item x="4734"/>
        <item x="438"/>
        <item x="3272"/>
        <item x="5395"/>
        <item x="575"/>
        <item x="6040"/>
        <item x="4141"/>
        <item x="4479"/>
        <item x="2286"/>
        <item x="5416"/>
        <item x="668"/>
        <item x="5155"/>
        <item x="6291"/>
        <item x="198"/>
        <item x="933"/>
        <item x="6192"/>
        <item x="4447"/>
        <item x="5324"/>
        <item x="2186"/>
        <item x="4401"/>
        <item x="2549"/>
        <item x="4855"/>
        <item x="4846"/>
        <item x="5332"/>
        <item x="5945"/>
        <item x="6304"/>
        <item x="4485"/>
        <item x="1199"/>
        <item x="191"/>
        <item x="4813"/>
        <item x="574"/>
        <item x="5326"/>
        <item x="4310"/>
        <item x="5252"/>
        <item x="1783"/>
        <item x="6707"/>
        <item x="1364"/>
        <item x="3504"/>
        <item x="683"/>
        <item x="3720"/>
        <item x="6016"/>
        <item x="2571"/>
        <item x="6201"/>
        <item x="4675"/>
        <item x="4860"/>
        <item x="5306"/>
        <item x="5290"/>
        <item x="4730"/>
        <item x="6071"/>
        <item x="5298"/>
        <item x="5275"/>
        <item x="673"/>
        <item x="5027"/>
        <item x="5278"/>
        <item x="2628"/>
        <item x="1443"/>
        <item x="3206"/>
        <item x="6122"/>
        <item x="4628"/>
        <item x="4270"/>
        <item x="1240"/>
        <item x="5387"/>
        <item x="209"/>
        <item x="986"/>
        <item x="4542"/>
        <item x="5093"/>
        <item x="6267"/>
        <item x="941"/>
        <item x="5922"/>
        <item x="5581"/>
        <item x="5233"/>
        <item x="363"/>
        <item x="6096"/>
        <item x="1244"/>
        <item x="4475"/>
        <item x="6056"/>
        <item x="5028"/>
        <item x="5044"/>
        <item x="4672"/>
        <item x="4442"/>
        <item x="43"/>
        <item x="5460"/>
        <item x="6083"/>
        <item x="5222"/>
        <item x="1283"/>
        <item x="3228"/>
        <item x="4791"/>
        <item x="1803"/>
        <item x="2411"/>
        <item x="5059"/>
        <item x="4761"/>
        <item x="6200"/>
        <item x="1489"/>
        <item x="1322"/>
        <item x="1271"/>
        <item x="4457"/>
        <item x="4627"/>
        <item x="5477"/>
        <item x="372"/>
        <item x="5145"/>
        <item x="5238"/>
        <item x="953"/>
        <item x="1830"/>
        <item x="4841"/>
        <item x="3640"/>
        <item x="5064"/>
        <item x="4421"/>
        <item x="961"/>
        <item x="3645"/>
        <item x="208"/>
        <item x="4509"/>
        <item x="88"/>
        <item x="41"/>
        <item x="910"/>
        <item x="978"/>
        <item x="6127"/>
        <item x="594"/>
        <item x="6160"/>
        <item x="5039"/>
        <item x="5051"/>
        <item x="4920"/>
        <item x="5073"/>
        <item x="1632"/>
        <item x="1650"/>
        <item x="4840"/>
        <item x="5608"/>
        <item x="4936"/>
        <item x="173"/>
        <item x="3291"/>
        <item x="4679"/>
        <item x="4587"/>
        <item x="6077"/>
        <item x="4757"/>
        <item x="3125"/>
        <item x="821"/>
        <item x="4905"/>
        <item x="399"/>
        <item x="4586"/>
        <item x="1499"/>
        <item x="4489"/>
        <item x="6022"/>
        <item x="5437"/>
        <item x="4710"/>
        <item x="5393"/>
        <item x="1334"/>
        <item x="6235"/>
        <item x="6037"/>
        <item x="3688"/>
        <item x="193"/>
        <item x="3333"/>
        <item x="4674"/>
        <item x="5973"/>
        <item x="524"/>
        <item x="4795"/>
        <item x="5019"/>
        <item x="1190"/>
        <item x="3747"/>
        <item x="6009"/>
        <item x="2088"/>
        <item x="4822"/>
        <item x="5040"/>
        <item x="4993"/>
        <item x="869"/>
        <item x="1044"/>
        <item x="4961"/>
        <item x="3493"/>
        <item x="5906"/>
        <item x="1987"/>
        <item x="6178"/>
        <item x="4452"/>
        <item x="1655"/>
        <item x="146"/>
        <item x="6214"/>
        <item x="473"/>
        <item x="1223"/>
        <item x="3194"/>
        <item x="6710"/>
        <item x="2496"/>
        <item x="3666"/>
        <item x="1781"/>
        <item x="5364"/>
        <item x="52"/>
        <item x="505"/>
        <item x="6075"/>
        <item x="5984"/>
        <item x="5375"/>
        <item x="4759"/>
        <item x="5556"/>
        <item x="2010"/>
        <item x="2363"/>
        <item x="4793"/>
        <item x="1517"/>
        <item x="1885"/>
        <item x="6177"/>
        <item x="5057"/>
        <item x="5911"/>
        <item x="5909"/>
        <item x="3207"/>
        <item x="3248"/>
        <item x="6164"/>
        <item x="4686"/>
        <item x="4685"/>
        <item x="2139"/>
        <item x="204"/>
        <item x="5033"/>
        <item x="3743"/>
        <item x="4633"/>
        <item x="202"/>
        <item x="288"/>
        <item x="3236"/>
        <item x="4331"/>
        <item x="6061"/>
        <item x="4629"/>
        <item x="1556"/>
        <item x="2340"/>
        <item x="6080"/>
        <item x="6051"/>
        <item x="6263"/>
        <item x="1160"/>
        <item x="3325"/>
        <item x="1560"/>
        <item x="6104"/>
        <item x="4552"/>
        <item x="6210"/>
        <item x="1365"/>
        <item x="6027"/>
        <item x="4229"/>
        <item x="663"/>
        <item x="4601"/>
        <item x="1392"/>
        <item x="5429"/>
        <item x="6206"/>
        <item x="5217"/>
        <item x="6253"/>
        <item x="6182"/>
        <item x="6269"/>
        <item x="6283"/>
        <item x="6045"/>
        <item x="298"/>
        <item x="4483"/>
        <item x="354"/>
        <item x="4830"/>
        <item x="6042"/>
        <item x="1107"/>
        <item x="3616"/>
        <item x="4878"/>
        <item x="5256"/>
        <item x="3860"/>
        <item x="4238"/>
        <item x="3319"/>
        <item x="6260"/>
        <item x="4831"/>
        <item x="222"/>
        <item x="560"/>
        <item x="3304"/>
        <item x="6232"/>
        <item x="199"/>
        <item x="6105"/>
        <item x="1389"/>
        <item x="4583"/>
        <item x="1131"/>
        <item x="6191"/>
        <item x="4838"/>
        <item x="1267"/>
        <item x="615"/>
        <item x="5925"/>
        <item x="974"/>
        <item x="1018"/>
        <item x="4482"/>
        <item x="4994"/>
        <item x="302"/>
        <item x="4471"/>
        <item x="3270"/>
        <item x="4603"/>
        <item x="6026"/>
        <item x="3310"/>
        <item x="4803"/>
        <item x="2429"/>
        <item x="5101"/>
        <item x="512"/>
        <item x="568"/>
        <item x="5688"/>
        <item x="586"/>
        <item x="3330"/>
        <item x="5930"/>
        <item x="3298"/>
        <item x="203"/>
        <item x="6156"/>
        <item x="6021"/>
        <item x="4683"/>
        <item x="4656"/>
        <item x="4460"/>
        <item x="1469"/>
        <item x="4681"/>
        <item x="1052"/>
        <item x="4623"/>
        <item x="6015"/>
        <item x="6216"/>
        <item x="5964"/>
        <item x="4708"/>
        <item x="6081"/>
        <item x="793"/>
        <item x="4190"/>
        <item x="4454"/>
        <item x="415"/>
        <item x="1491"/>
        <item x="4635"/>
        <item x="751"/>
        <item x="2440"/>
        <item x="4257"/>
        <item x="516"/>
        <item x="6078"/>
        <item x="5103"/>
        <item x="4835"/>
        <item x="6013"/>
        <item x="2859"/>
        <item x="5929"/>
        <item x="235"/>
        <item x="655"/>
        <item x="15"/>
        <item x="6217"/>
        <item x="3311"/>
        <item x="4630"/>
        <item x="4393"/>
        <item x="968"/>
        <item x="880"/>
        <item x="5117"/>
        <item x="4622"/>
        <item x="464"/>
        <item x="3438"/>
        <item x="924"/>
        <item x="420"/>
        <item x="5923"/>
        <item x="720"/>
        <item x="951"/>
        <item x="6028"/>
        <item x="4872"/>
        <item x="2005"/>
        <item x="4711"/>
        <item x="5791"/>
        <item x="3220"/>
        <item x="4937"/>
        <item x="5188"/>
        <item x="4837"/>
        <item x="6258"/>
        <item x="4305"/>
        <item x="6600"/>
        <item x="6196"/>
        <item x="1186"/>
        <item x="1171"/>
        <item x="4481"/>
        <item x="180"/>
        <item x="5963"/>
        <item x="308"/>
        <item x="4047"/>
        <item x="181"/>
        <item x="3659"/>
        <item x="182"/>
        <item x="1245"/>
        <item x="2466"/>
        <item x="4624"/>
        <item x="2383"/>
        <item x="6132"/>
        <item x="183"/>
        <item x="6168"/>
        <item x="6162"/>
        <item x="5497"/>
        <item x="5938"/>
        <item x="184"/>
        <item x="1266"/>
        <item x="6708"/>
        <item x="185"/>
        <item x="5913"/>
        <item x="2738"/>
        <item x="4157"/>
        <item x="1479"/>
        <item x="174"/>
        <item x="4480"/>
        <item x="699"/>
        <item x="175"/>
        <item x="2583"/>
        <item x="913"/>
        <item x="176"/>
        <item x="4796"/>
        <item x="4649"/>
        <item x="3313"/>
        <item x="5443"/>
        <item x="177"/>
        <item x="3259"/>
        <item x="179"/>
        <item x="753"/>
        <item x="2337"/>
        <item x="4597"/>
        <item x="4876"/>
        <item x="4555"/>
        <item x="1140"/>
        <item x="6163"/>
        <item x="682"/>
        <item x="882"/>
        <item x="6049"/>
        <item x="4963"/>
        <item x="4687"/>
        <item x="4591"/>
        <item x="1490"/>
        <item x="4954"/>
        <item x="6225"/>
        <item x="4881"/>
        <item x="5781"/>
        <item x="2495"/>
        <item x="1513"/>
        <item x="1450"/>
        <item x="19"/>
        <item x="1465"/>
        <item x="5513"/>
        <item x="4226"/>
        <item x="5723"/>
        <item x="2065"/>
        <item x="4487"/>
        <item x="1125"/>
        <item x="5029"/>
        <item x="463"/>
        <item x="4356"/>
        <item x="6137"/>
        <item x="982"/>
        <item x="2085"/>
        <item x="5959"/>
        <item x="3269"/>
        <item x="5468"/>
        <item x="525"/>
        <item x="4707"/>
        <item x="1541"/>
        <item x="6167"/>
        <item x="4407"/>
        <item x="1213"/>
        <item x="4839"/>
        <item x="4928"/>
        <item x="4563"/>
        <item x="703"/>
        <item x="4254"/>
        <item x="478"/>
        <item x="5205"/>
        <item x="4388"/>
        <item x="5955"/>
        <item x="4797"/>
        <item x="3332"/>
        <item x="4801"/>
        <item x="4478"/>
        <item x="1547"/>
        <item x="3329"/>
        <item x="4496"/>
        <item x="4158"/>
        <item x="5105"/>
        <item x="906"/>
        <item x="4995"/>
        <item x="6714"/>
        <item x="4977"/>
        <item x="4549"/>
        <item x="6165"/>
        <item x="1786"/>
        <item x="1062"/>
        <item x="4810"/>
        <item x="904"/>
        <item x="4643"/>
        <item x="1307"/>
        <item x="6643"/>
        <item x="3234"/>
        <item x="1394"/>
        <item x="866"/>
        <item x="1306"/>
        <item x="1539"/>
        <item x="1649"/>
        <item x="3317"/>
        <item x="4886"/>
        <item x="1814"/>
        <item x="3316"/>
        <item x="6109"/>
        <item x="5026"/>
        <item x="4798"/>
        <item x="1704"/>
        <item x="6119"/>
        <item x="763"/>
        <item x="4293"/>
        <item x="1731"/>
        <item x="5280"/>
        <item x="5446"/>
        <item x="4286"/>
        <item x="719"/>
        <item x="26"/>
        <item x="6159"/>
        <item x="165"/>
        <item x="2318"/>
        <item x="4626"/>
        <item x="5212"/>
        <item x="1016"/>
        <item x="4768"/>
        <item x="4553"/>
        <item x="5956"/>
        <item x="5016"/>
        <item x="4807"/>
        <item x="6087"/>
        <item x="3200"/>
        <item x="5193"/>
        <item x="4440"/>
        <item x="1805"/>
        <item x="1208"/>
        <item x="787"/>
        <item x="999"/>
        <item x="4224"/>
        <item x="4414"/>
        <item x="2265"/>
        <item x="1691"/>
        <item x="6101"/>
        <item x="967"/>
        <item x="4273"/>
        <item x="5251"/>
        <item x="6034"/>
        <item x="5398"/>
        <item x="527"/>
        <item x="1325"/>
        <item x="2150"/>
        <item x="1516"/>
        <item x="6074"/>
        <item x="3083"/>
        <item x="3277"/>
        <item x="4792"/>
        <item x="5965"/>
        <item x="2678"/>
        <item x="6197"/>
        <item x="1187"/>
        <item x="5696"/>
        <item x="5141"/>
        <item x="3246"/>
        <item x="1836"/>
        <item x="4981"/>
        <item x="4378"/>
        <item x="1673"/>
        <item x="6118"/>
        <item x="6126"/>
        <item x="4351"/>
        <item x="5521"/>
        <item x="4371"/>
        <item x="3009"/>
        <item x="5676"/>
        <item x="5917"/>
        <item x="2403"/>
        <item x="359"/>
        <item x="4706"/>
        <item x="4909"/>
        <item x="4755"/>
        <item x="1748"/>
        <item x="6172"/>
        <item x="4319"/>
        <item x="2930"/>
        <item x="4788"/>
        <item x="30"/>
        <item x="5957"/>
        <item x="6068"/>
        <item x="1382"/>
        <item x="2759"/>
        <item x="4749"/>
        <item x="413"/>
        <item x="5432"/>
        <item x="5489"/>
        <item x="5966"/>
        <item x="5392"/>
        <item x="6046"/>
        <item x="2828"/>
        <item x="5164"/>
        <item x="4540"/>
        <item x="1585"/>
        <item x="4344"/>
        <item x="5169"/>
        <item x="6630"/>
        <item x="6138"/>
        <item x="881"/>
        <item x="5151"/>
        <item x="1205"/>
        <item x="4713"/>
        <item x="4559"/>
        <item x="1014"/>
        <item x="5540"/>
        <item x="6130"/>
        <item x="5370"/>
        <item x="5342"/>
        <item x="5236"/>
        <item x="59"/>
        <item x="1448"/>
        <item x="4298"/>
        <item x="3049"/>
        <item x="5315"/>
        <item x="2071"/>
        <item x="2574"/>
        <item x="5350"/>
        <item x="4337"/>
        <item x="718"/>
        <item x="2256"/>
        <item x="5403"/>
        <item x="4325"/>
        <item x="6284"/>
        <item x="5106"/>
        <item x="4722"/>
        <item x="4769"/>
        <item x="5096"/>
        <item x="5380"/>
        <item x="1066"/>
        <item x="1452"/>
        <item x="5351"/>
        <item x="1508"/>
        <item x="5980"/>
        <item x="2132"/>
        <item x="5085"/>
        <item x="934"/>
        <item x="5320"/>
        <item x="4676"/>
        <item x="4389"/>
        <item x="1178"/>
        <item x="6198"/>
        <item x="4754"/>
        <item x="5616"/>
        <item x="5401"/>
        <item x="6717"/>
        <item x="5115"/>
        <item x="5104"/>
        <item x="4558"/>
        <item x="4833"/>
        <item x="4532"/>
        <item x="6106"/>
        <item x="5577"/>
        <item x="4406"/>
        <item x="4313"/>
        <item x="6143"/>
        <item x="4887"/>
        <item x="1440"/>
        <item x="5321"/>
        <item x="2221"/>
        <item x="6179"/>
        <item x="5112"/>
        <item x="863"/>
        <item x="5125"/>
        <item x="5078"/>
        <item x="6112"/>
        <item x="5544"/>
        <item x="4387"/>
        <item x="5333"/>
        <item x="4364"/>
        <item x="5313"/>
        <item x="5338"/>
        <item x="980"/>
        <item x="1336"/>
        <item x="5137"/>
        <item x="5274"/>
        <item x="4740"/>
        <item x="4678"/>
        <item x="4456"/>
        <item x="2810"/>
        <item x="2269"/>
        <item x="839"/>
        <item x="4488"/>
        <item x="5283"/>
        <item x="5134"/>
        <item x="4747"/>
        <item x="1535"/>
        <item x="5173"/>
        <item x="5154"/>
        <item x="5975"/>
        <item x="963"/>
        <item x="4557"/>
        <item x="4684"/>
        <item x="5307"/>
        <item x="1105"/>
        <item x="1019"/>
        <item x="5265"/>
        <item x="1158"/>
        <item x="5161"/>
        <item x="5167"/>
        <item x="1459"/>
        <item x="6230"/>
        <item x="5187"/>
        <item x="4595"/>
        <item x="5292"/>
        <item x="5908"/>
        <item x="1092"/>
        <item x="1083"/>
        <item x="4560"/>
        <item x="5357"/>
        <item x="1418"/>
        <item x="4632"/>
        <item x="5345"/>
        <item x="5144"/>
        <item x="2464"/>
        <item x="5461"/>
        <item x="5410"/>
        <item x="1003"/>
        <item x="5206"/>
        <item x="5197"/>
        <item x="5231"/>
        <item x="1198"/>
        <item x="990"/>
        <item x="921"/>
        <item x="5248"/>
        <item x="1007"/>
        <item x="5360"/>
        <item x="892"/>
        <item x="4753"/>
        <item x="5695"/>
        <item x="5023"/>
        <item x="969"/>
        <item x="5239"/>
        <item x="5213"/>
        <item x="1127"/>
        <item x="4778"/>
        <item x="979"/>
        <item x="5226"/>
        <item x="5352"/>
        <item x="5012"/>
        <item x="2991"/>
        <item x="1586"/>
        <item x="3218"/>
        <item x="5921"/>
        <item x="1348"/>
        <item x="5394"/>
        <item x="5552"/>
        <item x="860"/>
        <item x="5013"/>
        <item x="1378"/>
        <item x="6220"/>
        <item x="6609"/>
        <item x="3285"/>
        <item x="1320"/>
        <item x="5207"/>
        <item x="4645"/>
        <item x="4836"/>
        <item x="5971"/>
        <item x="3284"/>
        <item x="1638"/>
        <item x="5420"/>
        <item x="4723"/>
        <item x="3434"/>
        <item x="4853"/>
        <item x="1041"/>
        <item x="2731"/>
        <item x="1226"/>
        <item x="5114"/>
        <item x="4820"/>
        <item x="5407"/>
        <item x="5142"/>
        <item x="1526"/>
        <item x="5077"/>
        <item x="6224"/>
        <item x="6245"/>
        <item x="1507"/>
        <item x="6065"/>
        <item x="5356"/>
        <item x="3219"/>
        <item x="1246"/>
        <item x="4546"/>
        <item x="5376"/>
        <item x="1278"/>
        <item x="5255"/>
        <item x="6203"/>
        <item x="4425"/>
        <item x="4874"/>
        <item x="3216"/>
        <item x="1611"/>
        <item x="5079"/>
        <item x="3335"/>
        <item x="472"/>
        <item x="5382"/>
        <item x="4302"/>
        <item x="5483"/>
        <item x="5543"/>
        <item x="1369"/>
        <item x="4501"/>
        <item x="5365"/>
        <item x="248"/>
        <item x="4896"/>
        <item x="4883"/>
        <item x="6128"/>
        <item x="3336"/>
        <item x="3245"/>
        <item x="6171"/>
        <item x="920"/>
        <item x="2062"/>
        <item x="954"/>
        <item x="995"/>
        <item x="6199"/>
        <item x="4459"/>
        <item x="4525"/>
        <item x="1163"/>
        <item x="5153"/>
        <item x="3586"/>
        <item x="2347"/>
        <item x="5737"/>
        <item x="5525"/>
        <item x="4223"/>
        <item x="912"/>
        <item x="5237"/>
        <item x="1099"/>
        <item x="2371"/>
        <item x="4877"/>
        <item x="4682"/>
        <item x="4991"/>
        <item x="4719"/>
        <item x="1390"/>
        <item x="6120"/>
        <item x="4923"/>
        <item x="5025"/>
        <item x="5824"/>
        <item x="6098"/>
        <item x="4829"/>
        <item x="1500"/>
        <item x="4834"/>
        <item x="4329"/>
        <item x="5038"/>
        <item x="6265"/>
        <item x="1366"/>
        <item x="1015"/>
        <item x="4680"/>
        <item x="5281"/>
        <item x="1281"/>
        <item x="4353"/>
        <item x="5414"/>
        <item x="4724"/>
        <item x="1333"/>
        <item x="1774"/>
        <item x="136"/>
        <item x="6043"/>
        <item x="4156"/>
        <item x="1309"/>
        <item x="5490"/>
        <item x="4934"/>
        <item x="3267"/>
        <item x="4970"/>
        <item x="5914"/>
        <item x="4443"/>
        <item x="4409"/>
        <item x="4871"/>
        <item x="4764"/>
        <item x="5421"/>
        <item x="4884"/>
        <item x="4805"/>
        <item x="5601"/>
        <item x="3205"/>
        <item x="5329"/>
        <item x="4842"/>
        <item x="5596"/>
        <item x="5314"/>
        <item x="1833"/>
        <item x="1153"/>
        <item x="330"/>
        <item x="1068"/>
        <item x="2255"/>
        <item x="2864"/>
        <item x="4660"/>
        <item x="717"/>
        <item x="6517"/>
        <item x="5385"/>
        <item x="2051"/>
        <item x="3318"/>
        <item x="3309"/>
        <item x="5374"/>
        <item x="3293"/>
        <item x="3305"/>
        <item x="4828"/>
        <item x="6248"/>
        <item x="4746"/>
        <item x="4986"/>
        <item x="3299"/>
        <item x="1495"/>
        <item x="5301"/>
        <item x="1565"/>
        <item x="6227"/>
        <item x="5690"/>
        <item x="3257"/>
        <item x="3211"/>
        <item x="4945"/>
        <item x="5629"/>
        <item x="1667"/>
        <item x="1576"/>
        <item x="1408"/>
        <item x="6088"/>
        <item x="4648"/>
        <item x="5934"/>
        <item x="5219"/>
        <item x="4468"/>
        <item x="1184"/>
        <item x="4500"/>
        <item x="1397"/>
        <item x="1376"/>
        <item x="5449"/>
        <item x="5066"/>
        <item x="112"/>
        <item x="5652"/>
        <item x="4971"/>
        <item x="3337"/>
        <item x="6057"/>
        <item x="6240"/>
        <item x="6000"/>
        <item x="5428"/>
        <item x="975"/>
        <item x="5367"/>
        <item x="5939"/>
        <item x="5508"/>
        <item x="1617"/>
        <item x="5388"/>
        <item x="5032"/>
        <item x="4932"/>
        <item x="949"/>
        <item x="5024"/>
        <item x="5132"/>
        <item x="5628"/>
        <item x="5396"/>
        <item x="1548"/>
        <item x="6222"/>
        <item x="5358"/>
        <item x="6249"/>
        <item x="3226"/>
        <item x="6134"/>
        <item x="6187"/>
        <item x="854"/>
        <item x="1784"/>
        <item x="5718"/>
        <item x="5659"/>
        <item x="922"/>
        <item x="5020"/>
        <item x="36"/>
        <item x="5131"/>
        <item x="6274"/>
        <item x="3262"/>
        <item x="932"/>
        <item x="6443"/>
        <item x="862"/>
        <item x="1071"/>
        <item x="4827"/>
        <item x="5517"/>
        <item x="5441"/>
        <item x="5972"/>
        <item x="4636"/>
        <item x="1757"/>
        <item x="224"/>
        <item x="6349"/>
        <item x="5310"/>
        <item x="4408"/>
        <item x="1357"/>
        <item x="1045"/>
        <item x="5261"/>
        <item x="4701"/>
        <item x="5366"/>
        <item x="6002"/>
        <item x="4491"/>
        <item x="5976"/>
        <item x="1729"/>
        <item x="4789"/>
        <item x="6447"/>
        <item x="5003"/>
        <item x="1771"/>
        <item x="5343"/>
        <item x="948"/>
        <item x="5120"/>
        <item x="5391"/>
        <item x="970"/>
        <item x="4354"/>
        <item x="1260"/>
        <item x="5355"/>
        <item x="1442"/>
        <item x="1108"/>
        <item x="5456"/>
        <item x="6193"/>
        <item x="859"/>
        <item x="223"/>
        <item x="4582"/>
        <item x="5354"/>
        <item x="6446"/>
        <item x="4895"/>
        <item x="4606"/>
        <item x="1670"/>
        <item x="6445"/>
        <item x="4572"/>
        <item x="5050"/>
        <item x="1712"/>
        <item x="1316"/>
        <item x="1076"/>
        <item x="1689"/>
        <item x="4908"/>
        <item x="54"/>
        <item x="5987"/>
        <item x="78"/>
        <item x="1641"/>
        <item x="5235"/>
        <item x="6348"/>
        <item x="4880"/>
        <item x="5990"/>
        <item x="6039"/>
        <item x="3499"/>
        <item x="1286"/>
        <item x="4767"/>
        <item x="5268"/>
        <item x="1017"/>
        <item x="5273"/>
        <item x="5277"/>
        <item x="4816"/>
        <item x="3558"/>
        <item x="5453"/>
        <item x="1354"/>
        <item x="1461"/>
        <item x="857"/>
        <item x="3195"/>
        <item x="1341"/>
        <item x="6108"/>
        <item x="3242"/>
        <item x="971"/>
        <item x="4415"/>
        <item x="188"/>
        <item x="3663"/>
        <item x="1249"/>
        <item x="5175"/>
        <item x="1082"/>
        <item x="5530"/>
        <item x="5224"/>
        <item x="5389"/>
        <item x="144"/>
        <item x="3320"/>
        <item x="3562"/>
        <item x="1620"/>
        <item x="4614"/>
        <item x="4554"/>
        <item x="5719"/>
        <item x="1746"/>
        <item x="6173"/>
        <item x="6174"/>
        <item x="5065"/>
        <item x="1804"/>
        <item x="5322"/>
        <item x="4498"/>
        <item x="5368"/>
        <item x="5617"/>
        <item x="3545"/>
        <item x="4492"/>
        <item x="5404"/>
        <item x="3527"/>
        <item x="6209"/>
        <item x="5636"/>
        <item x="3551"/>
        <item x="6448"/>
        <item x="3584"/>
        <item x="1183"/>
        <item x="5475"/>
        <item x="5958"/>
        <item x="1572"/>
        <item x="3540"/>
        <item x="4144"/>
        <item x="4410"/>
        <item x="1813"/>
        <item x="5936"/>
        <item x="3531"/>
        <item x="4978"/>
        <item x="1574"/>
        <item x="5331"/>
        <item x="1289"/>
        <item x="1812"/>
        <item x="4844"/>
        <item x="5156"/>
        <item x="4953"/>
        <item x="5325"/>
        <item x="1760"/>
        <item x="1139"/>
        <item x="6166"/>
        <item x="6213"/>
        <item x="884"/>
        <item x="667"/>
        <item x="5138"/>
        <item x="1703"/>
        <item x="4584"/>
        <item x="3520"/>
        <item x="1701"/>
        <item x="700"/>
        <item x="3209"/>
        <item x="1590"/>
        <item x="6237"/>
        <item x="1501"/>
        <item x="4530"/>
        <item x="5299"/>
        <item x="4646"/>
        <item x="1835"/>
        <item x="873"/>
        <item x="4721"/>
        <item x="5604"/>
        <item x="3524"/>
        <item x="4600"/>
        <item x="1370"/>
        <item x="1225"/>
        <item x="754"/>
        <item x="1785"/>
        <item x="1581"/>
        <item x="1203"/>
        <item x="81"/>
        <item x="4504"/>
        <item x="5124"/>
        <item x="4990"/>
        <item x="4418"/>
        <item x="1170"/>
        <item x="3516"/>
        <item x="5228"/>
        <item x="4718"/>
        <item x="4875"/>
        <item x="6279"/>
        <item x="616"/>
        <item x="4917"/>
        <item x="2602"/>
        <item x="1717"/>
        <item x="6070"/>
        <item x="1747"/>
        <item x="4700"/>
        <item x="5647"/>
        <item x="1773"/>
        <item x="6202"/>
        <item x="4929"/>
        <item x="5466"/>
        <item x="5500"/>
        <item x="4433"/>
        <item x="513"/>
        <item x="4446"/>
        <item x="5288"/>
        <item x="1690"/>
        <item x="5626"/>
        <item x="656"/>
        <item x="6133"/>
        <item x="5480"/>
        <item x="5259"/>
        <item x="517"/>
        <item x="171"/>
        <item x="1510"/>
        <item x="4910"/>
        <item x="4949"/>
        <item x="320"/>
        <item x="1613"/>
        <item x="6169"/>
        <item x="1265"/>
        <item x="4556"/>
        <item x="1672"/>
        <item x="6333"/>
        <item x="5970"/>
        <item x="928"/>
        <item x="5553"/>
        <item x="5454"/>
        <item x="299"/>
        <item x="3518"/>
        <item x="5499"/>
        <item x="5287"/>
        <item x="465"/>
        <item x="1575"/>
        <item x="5445"/>
        <item x="4435"/>
        <item x="355"/>
        <item x="1373"/>
        <item x="1050"/>
        <item x="5473"/>
        <item x="5018"/>
        <item x="5438"/>
        <item x="1337"/>
        <item x="5478"/>
        <item x="5433"/>
        <item x="4957"/>
        <item x="5588"/>
        <item x="6334"/>
        <item x="991"/>
        <item x="5459"/>
        <item x="1606"/>
        <item x="3210"/>
        <item x="5467"/>
        <item x="4809"/>
        <item x="4384"/>
        <item x="4859"/>
        <item x="5110"/>
        <item x="1381"/>
        <item x="5534"/>
        <item x="4650"/>
        <item x="475"/>
        <item x="6278"/>
        <item x="169"/>
        <item x="5406"/>
        <item x="118"/>
        <item x="5291"/>
        <item x="5198"/>
        <item x="3507"/>
        <item x="3555"/>
        <item x="4437"/>
        <item x="569"/>
        <item x="1474"/>
        <item x="4952"/>
        <item x="4693"/>
        <item x="5654"/>
        <item x="1384"/>
        <item x="5270"/>
        <item x="3251"/>
        <item x="1486"/>
        <item x="4996"/>
        <item x="1531"/>
        <item x="5172"/>
        <item x="4189"/>
        <item x="172"/>
        <item x="4516"/>
        <item x="5056"/>
        <item x="5657"/>
        <item x="4766"/>
        <item x="83"/>
        <item x="5960"/>
        <item x="6223"/>
        <item x="4548"/>
        <item x="5381"/>
        <item x="3240"/>
        <item x="5180"/>
        <item x="5060"/>
        <item x="794"/>
        <item x="1079"/>
        <item x="5941"/>
        <item x="5202"/>
        <item x="416"/>
        <item x="5898"/>
        <item x="5783"/>
        <item x="1164"/>
        <item x="5578"/>
        <item x="6352"/>
        <item x="6713"/>
        <item x="5289"/>
        <item x="4930"/>
        <item x="6060"/>
        <item x="4738"/>
        <item x="5264"/>
        <item x="5168"/>
        <item x="5614"/>
        <item x="4445"/>
        <item x="4458"/>
        <item x="4915"/>
        <item x="4355"/>
        <item x="5191"/>
        <item x="4726"/>
        <item x="6351"/>
        <item x="6110"/>
        <item x="5896"/>
        <item x="5379"/>
        <item x="935"/>
        <item x="1435"/>
        <item x="6123"/>
        <item x="6212"/>
        <item x="6194"/>
        <item x="6148"/>
        <item x="6328"/>
        <item x="6085"/>
        <item x="5423"/>
        <item x="4947"/>
        <item x="170"/>
        <item x="6327"/>
        <item x="5294"/>
        <item x="5119"/>
        <item x="5417"/>
        <item x="1563"/>
        <item x="4266"/>
        <item x="6154"/>
        <item x="5439"/>
        <item x="79"/>
        <item x="77"/>
        <item x="4272"/>
        <item x="5932"/>
        <item x="80"/>
        <item x="6029"/>
        <item x="4494"/>
        <item x="5031"/>
        <item x="4879"/>
        <item x="1551"/>
        <item x="4849"/>
        <item x="6270"/>
        <item x="4944"/>
        <item x="6330"/>
        <item x="957"/>
        <item x="1631"/>
        <item x="3263"/>
        <item x="1608"/>
        <item x="1416"/>
        <item x="5947"/>
        <item x="5434"/>
        <item x="5336"/>
        <item x="1464"/>
        <item x="1472"/>
        <item x="4808"/>
        <item x="923"/>
        <item x="5037"/>
        <item x="2631"/>
        <item x="6346"/>
        <item x="5767"/>
        <item x="5344"/>
        <item x="1561"/>
        <item x="6336"/>
        <item x="6073"/>
        <item x="6354"/>
        <item x="878"/>
        <item x="1410"/>
        <item x="1300"/>
        <item x="1093"/>
        <item x="958"/>
        <item x="959"/>
        <item x="3199"/>
        <item x="6319"/>
        <item x="1356"/>
        <item x="1210"/>
        <item x="4413"/>
        <item x="3244"/>
        <item x="6181"/>
        <item x="1355"/>
        <item x="3213"/>
        <item x="6331"/>
        <item x="5649"/>
        <item x="1504"/>
        <item x="1273"/>
        <item x="3273"/>
        <item x="4756"/>
        <item x="4873"/>
        <item x="3221"/>
        <item x="4461"/>
        <item x="4851"/>
        <item x="1314"/>
        <item x="4918"/>
        <item x="1280"/>
        <item x="4924"/>
        <item x="407"/>
        <item x="5282"/>
        <item x="6064"/>
        <item x="6337"/>
        <item x="1481"/>
        <item x="5008"/>
        <item x="4533"/>
        <item x="186"/>
        <item x="1275"/>
        <item x="799"/>
        <item x="178"/>
        <item x="4794"/>
        <item x="6282"/>
        <item x="1122"/>
        <item x="1457"/>
        <item x="5330"/>
        <item x="4503"/>
        <item x="1161"/>
        <item x="5663"/>
        <item x="6059"/>
        <item x="6052"/>
        <item x="4639"/>
        <item x="966"/>
        <item x="6079"/>
        <item x="1716"/>
        <item x="504"/>
        <item x="6322"/>
        <item x="5308"/>
        <item x="5981"/>
        <item x="6017"/>
        <item x="1329"/>
        <item x="4543"/>
        <item x="5615"/>
        <item x="1447"/>
        <item x="3275"/>
        <item x="3287"/>
        <item x="6006"/>
        <item x="562"/>
        <item x="49"/>
        <item x="1417"/>
        <item x="1117"/>
        <item x="1569"/>
        <item x="476"/>
        <item x="6718"/>
        <item x="4652"/>
        <item x="5582"/>
        <item x="6345"/>
        <item x="6342"/>
        <item x="5346"/>
        <item x="883"/>
        <item x="5215"/>
        <item x="4561"/>
        <item x="5607"/>
        <item x="4411"/>
        <item x="4882"/>
        <item x="4641"/>
        <item x="4848"/>
        <item x="1191"/>
        <item x="4692"/>
        <item x="5071"/>
        <item x="4950"/>
        <item x="5189"/>
        <item x="989"/>
        <item x="5240"/>
        <item x="4729"/>
        <item x="1555"/>
        <item x="927"/>
        <item x="1056"/>
        <item x="1372"/>
        <item x="5186"/>
        <item x="6321"/>
        <item x="5099"/>
        <item x="5611"/>
        <item x="5111"/>
        <item x="5081"/>
        <item x="6324"/>
        <item x="4689"/>
        <item x="5452"/>
        <item x="5258"/>
        <item x="1157"/>
        <item x="1374"/>
        <item x="1730"/>
        <item x="1544"/>
        <item x="4441"/>
        <item x="5247"/>
        <item x="4551"/>
        <item x="1185"/>
        <item x="5946"/>
        <item x="5209"/>
        <item x="4640"/>
        <item x="952"/>
        <item x="6343"/>
        <item x="5583"/>
        <item x="1352"/>
        <item x="4690"/>
        <item x="6340"/>
        <item x="5227"/>
        <item x="3237"/>
        <item x="6099"/>
        <item x="1100"/>
        <item x="6325"/>
        <item x="1059"/>
        <item x="1395"/>
        <item x="1512"/>
        <item x="4602"/>
        <item x="1204"/>
        <item x="693"/>
        <item x="5006"/>
        <item x="4911"/>
        <item x="5792"/>
        <item x="981"/>
        <item x="1592"/>
        <item x="1061"/>
        <item x="1132"/>
        <item x="5933"/>
        <item x="1137"/>
        <item x="6339"/>
        <item x="4453"/>
        <item x="5022"/>
        <item x="1380"/>
        <item x="5136"/>
        <item x="1188"/>
        <item x="4914"/>
        <item x="5598"/>
        <item x="5049"/>
        <item x="1010"/>
        <item x="3265"/>
        <item x="1456"/>
        <item x="4536"/>
        <item x="1094"/>
        <item x="5479"/>
        <item x="4455"/>
        <item x="4449"/>
        <item x="1136"/>
        <item x="220"/>
        <item x="4299"/>
        <item x="5014"/>
        <item x="1058"/>
        <item x="5447"/>
        <item x="1194"/>
        <item x="5243"/>
        <item x="4282"/>
        <item x="6116"/>
        <item x="5648"/>
        <item x="5373"/>
        <item x="5347"/>
        <item x="5035"/>
        <item x="1583"/>
        <item x="1274"/>
        <item x="5455"/>
        <item x="4462"/>
        <item x="6204"/>
        <item x="6239"/>
        <item x="1001"/>
        <item x="5149"/>
        <item x="5912"/>
        <item x="6135"/>
        <item x="1048"/>
        <item x="917"/>
        <item x="5979"/>
        <item x="4531"/>
        <item x="4847"/>
        <item x="5221"/>
        <item x="5005"/>
        <item x="5590"/>
        <item x="1091"/>
        <item x="5192"/>
        <item x="1323"/>
        <item x="3192"/>
        <item x="5413"/>
        <item x="4289"/>
        <item x="5422"/>
        <item x="4980"/>
        <item x="5160"/>
        <item x="4715"/>
        <item x="861"/>
        <item x="902"/>
        <item x="5635"/>
        <item x="5470"/>
        <item x="5286"/>
        <item x="1319"/>
        <item x="4931"/>
        <item x="1468"/>
        <item x="1527"/>
        <item x="4315"/>
        <item x="1406"/>
        <item x="4416"/>
        <item x="1619"/>
        <item x="4984"/>
        <item x="5082"/>
        <item x="5108"/>
        <item x="6700"/>
        <item x="6152"/>
        <item x="1460"/>
        <item x="4955"/>
        <item x="5323"/>
        <item x="4594"/>
        <item x="5463"/>
        <item x="4845"/>
        <item x="4832"/>
        <item x="5163"/>
        <item x="4436"/>
        <item x="4502"/>
        <item x="4762"/>
        <item x="1484"/>
        <item x="5021"/>
        <item x="4367"/>
        <item x="5639"/>
        <item x="4333"/>
        <item x="5069"/>
        <item x="4347"/>
        <item x="4321"/>
        <item x="4989"/>
        <item x="4306"/>
        <item x="915"/>
        <item x="4340"/>
        <item x="5271"/>
        <item x="4506"/>
        <item x="5150"/>
        <item x="5397"/>
        <item x="1528"/>
        <item x="5053"/>
        <item x="5418"/>
        <item x="1368"/>
        <item x="5090"/>
        <item x="6712"/>
        <item x="4264"/>
        <item x="3225"/>
        <item x="4376"/>
        <item x="1509"/>
        <item x="3430"/>
        <item x="4292"/>
        <item x="4374"/>
        <item x="4360"/>
        <item x="4291"/>
        <item x="4412"/>
        <item x="4285"/>
        <item x="4284"/>
        <item x="5309"/>
        <item x="3469"/>
        <item x="4297"/>
        <item x="4381"/>
        <item x="6011"/>
        <item x="1182"/>
        <item x="5316"/>
        <item x="1630"/>
        <item x="4438"/>
        <item x="5950"/>
        <item x="4806"/>
        <item x="4296"/>
        <item x="4369"/>
        <item x="5122"/>
        <item x="4317"/>
        <item x="1584"/>
        <item x="4311"/>
        <item x="5905"/>
        <item x="6195"/>
        <item x="6100"/>
        <item x="1545"/>
        <item x="1308"/>
        <item x="4377"/>
        <item x="996"/>
        <item x="4312"/>
        <item x="1403"/>
        <item x="4323"/>
        <item x="4342"/>
        <item x="4363"/>
        <item x="4922"/>
        <item x="1159"/>
        <item x="6176"/>
        <item x="5076"/>
        <item x="4370"/>
        <item x="4362"/>
        <item x="4335"/>
        <item x="4350"/>
        <item x="1628"/>
        <item x="798"/>
        <item x="4770"/>
        <item x="5317"/>
        <item x="5303"/>
        <item x="5127"/>
        <item x="4343"/>
        <item x="5062"/>
        <item x="4349"/>
        <item x="5194"/>
        <item x="5267"/>
        <item x="5234"/>
        <item x="4599"/>
        <item x="942"/>
        <item x="4547"/>
        <item x="1276"/>
        <item x="5091"/>
        <item x="1480"/>
        <item x="5662"/>
        <item x="3638"/>
        <item x="5399"/>
        <item x="4336"/>
        <item x="5204"/>
        <item x="5034"/>
        <item x="4495"/>
        <item x="4787"/>
        <item x="4720"/>
        <item x="1118"/>
        <item x="1624"/>
        <item x="1243"/>
        <item x="5070"/>
        <item x="5181"/>
        <item x="1053"/>
        <item x="4998"/>
        <item x="1247"/>
        <item x="1568"/>
        <item x="6129"/>
        <item x="5625"/>
        <item x="1257"/>
        <item x="4843"/>
        <item x="5254"/>
        <item x="909"/>
        <item x="1330"/>
        <item x="3403"/>
        <item x="1335"/>
        <item x="1522"/>
        <item x="5448"/>
        <item x="5430"/>
        <item x="5386"/>
        <item x="1011"/>
        <item x="5993"/>
        <item x="5100"/>
        <item x="1587"/>
        <item x="1622"/>
        <item x="5241"/>
        <item x="929"/>
        <item x="37"/>
        <item x="1627"/>
        <item x="5353"/>
        <item x="5113"/>
        <item x="4417"/>
        <item x="3204"/>
        <item x="5225"/>
        <item x="5476"/>
        <item x="5126"/>
        <item x="5962"/>
        <item x="6578"/>
        <item x="1002"/>
        <item x="4673"/>
        <item x="5602"/>
        <item x="5007"/>
        <item x="5311"/>
        <item x="4309"/>
        <item x="5339"/>
        <item x="1298"/>
        <item x="872"/>
        <item x="868"/>
        <item x="4763"/>
        <item x="5405"/>
        <item x="5244"/>
        <item x="5211"/>
        <item x="6107"/>
        <item x="1552"/>
        <item x="1135"/>
        <item x="5377"/>
        <item x="1377"/>
        <item x="6444"/>
        <item x="1080"/>
        <item x="1297"/>
        <item x="1332"/>
        <item x="4935"/>
        <item x="1362"/>
        <item x="1577"/>
        <item x="5621"/>
        <item x="4598"/>
        <item x="5184"/>
        <item x="843"/>
        <item x="6041"/>
        <item x="1521"/>
        <item x="5017"/>
        <item x="832"/>
        <item x="5201"/>
        <item x="6440"/>
        <item x="1358"/>
        <item x="4604"/>
        <item x="5458"/>
        <item x="5146"/>
        <item x="5263"/>
        <item x="5632"/>
        <item x="5097"/>
        <item x="825"/>
        <item x="1391"/>
        <item x="4550"/>
        <item x="579"/>
        <item x="936"/>
        <item x="1193"/>
        <item x="1414"/>
        <item x="131"/>
        <item x="877"/>
        <item x="984"/>
        <item x="5176"/>
        <item x="5349"/>
        <item x="5576"/>
        <item x="5210"/>
        <item x="5179"/>
        <item x="5094"/>
        <item x="5129"/>
        <item x="5095"/>
        <item x="4926"/>
        <item x="837"/>
        <item x="6706"/>
        <item x="5462"/>
        <item x="4727"/>
        <item x="5655"/>
        <item x="6437"/>
        <item x="6275"/>
        <item x="5678"/>
        <item x="4960"/>
        <item x="5279"/>
        <item x="4318"/>
        <item x="5107"/>
        <item x="5297"/>
        <item x="5371"/>
        <item x="5580"/>
        <item x="6439"/>
        <item x="992"/>
        <item x="2129"/>
        <item x="6436"/>
        <item x="931"/>
        <item x="4593"/>
        <item x="5585"/>
        <item x="5199"/>
        <item x="5223"/>
        <item x="5937"/>
        <item x="4972"/>
        <item x="1537"/>
        <item x="1217"/>
        <item x="1497"/>
        <item x="1097"/>
        <item x="849"/>
        <item x="1393"/>
        <item x="5284"/>
        <item x="5250"/>
        <item x="5272"/>
        <item x="1470"/>
        <item x="48"/>
        <item x="6067"/>
        <item x="5435"/>
        <item x="5123"/>
        <item x="6441"/>
        <item x="5116"/>
        <item x="247"/>
        <item x="5080"/>
        <item x="4380"/>
        <item x="5597"/>
        <item x="5633"/>
        <item x="1151"/>
        <item x="5319"/>
        <item x="5424"/>
        <item x="5089"/>
        <item x="6432"/>
        <item x="950"/>
        <item x="5269"/>
        <item x="5328"/>
        <item x="6560"/>
        <item x="962"/>
        <item x="1321"/>
        <item x="1524"/>
        <item x="5575"/>
        <item x="5143"/>
        <item x="4497"/>
        <item x="1511"/>
        <item x="45"/>
        <item x="5595"/>
        <item x="6725"/>
        <item x="6435"/>
        <item x="1359"/>
        <item x="976"/>
        <item x="3190"/>
        <item x="5232"/>
        <item x="6722"/>
        <item x="5658"/>
        <item x="4324"/>
        <item x="5218"/>
        <item x="4691"/>
        <item x="6427"/>
        <item x="5166"/>
        <item x="858"/>
        <item x="1415"/>
        <item x="1637"/>
        <item x="50"/>
        <item x="5682"/>
        <item x="5334"/>
        <item x="1567"/>
        <item x="874"/>
        <item x="1451"/>
        <item x="6431"/>
        <item x="5165"/>
        <item x="1209"/>
        <item x="6025"/>
        <item x="249"/>
        <item x="474"/>
        <item x="6720"/>
        <item x="1540"/>
        <item x="6055"/>
        <item x="3188"/>
        <item x="5157"/>
        <item x="3238"/>
        <item x="1388"/>
        <item x="4969"/>
        <item x="109"/>
        <item x="1338"/>
        <item x="5464"/>
        <item x="1582"/>
        <item x="1360"/>
        <item x="1640"/>
        <item x="6433"/>
        <item x="1458"/>
        <item x="1553"/>
        <item x="5900"/>
        <item x="6058"/>
        <item x="6429"/>
        <item x="5610"/>
        <item x="6091"/>
        <item x="116"/>
        <item x="117"/>
        <item x="114"/>
        <item x="5675"/>
        <item x="113"/>
        <item x="6141"/>
        <item x="111"/>
        <item x="135"/>
        <item x="5378"/>
        <item x="4642"/>
        <item x="6558"/>
        <item x="5083"/>
        <item x="1067"/>
        <item x="4307"/>
        <item x="1063"/>
        <item x="4850"/>
        <item x="5415"/>
        <item x="6066"/>
        <item x="1124"/>
        <item x="4946"/>
        <item x="141"/>
        <item x="5928"/>
        <item x="5426"/>
        <item x="5620"/>
        <item x="5935"/>
        <item x="5242"/>
        <item x="4951"/>
        <item x="5216"/>
        <item x="4948"/>
        <item x="5174"/>
        <item x="5589"/>
        <item x="5600"/>
        <item x="4717"/>
        <item x="1162"/>
        <item x="5293"/>
        <item x="5276"/>
        <item x="5121"/>
        <item x="4647"/>
        <item x="5208"/>
        <item x="5599"/>
        <item x="5185"/>
        <item x="5285"/>
        <item x="6288"/>
        <item x="5177"/>
        <item x="429"/>
        <item x="1353"/>
        <item x="6695"/>
        <item x="5087"/>
        <item x="6293"/>
        <item x="5058"/>
        <item x="157"/>
        <item x="5159"/>
        <item x="893"/>
        <item x="5253"/>
        <item x="6299"/>
        <item x="119"/>
        <item x="1502"/>
        <item x="4694"/>
        <item x="1383"/>
        <item x="6303"/>
        <item x="5036"/>
        <item x="1196"/>
        <item x="5643"/>
        <item x="1013"/>
        <item x="5170"/>
        <item x="5985"/>
        <item x="5098"/>
        <item x="5574"/>
        <item x="4765"/>
        <item x="42"/>
        <item x="5948"/>
        <item x="5246"/>
        <item x="158"/>
        <item x="195"/>
        <item x="1463"/>
        <item x="4714"/>
        <item x="6262"/>
        <item x="4869"/>
        <item x="5440"/>
        <item x="3281"/>
        <item x="6035"/>
        <item x="4499"/>
        <item x="985"/>
        <item x="5666"/>
        <item x="6145"/>
        <item x="4786"/>
        <item x="1070"/>
        <item x="6208"/>
        <item x="4748"/>
        <item x="4671"/>
        <item x="210"/>
        <item x="6252"/>
        <item x="3292"/>
        <item x="5140"/>
        <item x="4826"/>
        <item x="4605"/>
        <item x="1411"/>
        <item x="5147"/>
        <item x="5359"/>
        <item x="1571"/>
        <item x="5469"/>
        <item x="1197"/>
        <item x="5901"/>
        <item x="925"/>
        <item x="4386"/>
        <item x="5943"/>
        <item x="1218"/>
        <item x="5162"/>
        <item x="4434"/>
        <item x="4490"/>
        <item x="1250"/>
        <item x="5978"/>
        <item x="5152"/>
        <item x="4507"/>
        <item x="6170"/>
        <item x="5988"/>
        <item x="39"/>
        <item x="4651"/>
        <item x="5135"/>
        <item x="4562"/>
        <item x="5015"/>
        <item x="5340"/>
        <item x="5312"/>
        <item x="5584"/>
        <item x="5579"/>
        <item x="4637"/>
        <item x="205"/>
        <item x="4529"/>
        <item x="1165"/>
        <item x="930"/>
        <item x="6231"/>
        <item x="5260"/>
        <item x="3506"/>
        <item x="4382"/>
        <item x="1515"/>
        <item x="5637"/>
        <item x="5230"/>
        <item x="6702"/>
        <item x="200"/>
        <item x="5196"/>
        <item x="5631"/>
        <item x="6139"/>
        <item x="5171"/>
        <item x="1248"/>
        <item x="4811"/>
        <item x="3186"/>
        <item x="5619"/>
        <item x="4300"/>
        <item x="4607"/>
        <item x="6723"/>
        <item x="4885"/>
        <item x="5926"/>
        <item x="5653"/>
        <item x="4771"/>
        <item x="6018"/>
        <item x="1532"/>
        <item x="1634"/>
        <item x="5327"/>
        <item x="6721"/>
        <item x="5390"/>
        <item x="47"/>
        <item x="4592"/>
        <item x="5411"/>
        <item x="6428"/>
        <item x="1096"/>
        <item x="4505"/>
        <item x="1498"/>
        <item x="6184"/>
        <item x="1589"/>
        <item x="1533"/>
        <item x="5918"/>
        <item x="5668"/>
        <item x="5656"/>
        <item x="1264"/>
        <item x="1216"/>
        <item x="943"/>
        <item x="956"/>
        <item x="1095"/>
        <item x="5383"/>
        <item x="6716"/>
        <item x="5710"/>
        <item x="5672"/>
        <item x="1401"/>
        <item x="4852"/>
        <item x="5609"/>
        <item x="965"/>
        <item x="1259"/>
        <item x="4508"/>
        <item x="3442"/>
        <item x="130"/>
        <item x="1111"/>
        <item x="1148"/>
        <item x="4383"/>
        <item x="139"/>
        <item x="1444"/>
        <item x="5436"/>
        <item x="4220"/>
        <item x="120"/>
        <item x="1034"/>
        <item x="897"/>
        <item x="1402"/>
        <item x="6727"/>
        <item x="1141"/>
        <item x="824"/>
        <item x="1109"/>
        <item x="6097"/>
        <item x="1055"/>
        <item x="1559"/>
        <item x="1144"/>
        <item x="6693"/>
        <item x="4176"/>
        <item x="4153"/>
        <item x="5444"/>
        <item x="1301"/>
        <item x="1446"/>
        <item x="3505"/>
        <item x="1610"/>
        <item x="1351"/>
        <item x="1177"/>
        <item x="4117"/>
        <item x="1293"/>
        <item x="1036"/>
        <item x="1404"/>
        <item x="5587"/>
        <item x="3184"/>
        <item x="1104"/>
        <item x="147"/>
        <item x="1578"/>
        <item x="828"/>
        <item x="134"/>
        <item x="4728"/>
        <item x="3169"/>
        <item x="1180"/>
        <item x="1282"/>
        <item x="13"/>
        <item x="6726"/>
        <item x="1607"/>
        <item x="5671"/>
        <item x="28"/>
        <item x="3168"/>
        <item x="1342"/>
        <item x="1433"/>
        <item x="6697"/>
        <item x="1155"/>
        <item x="3166"/>
        <item x="3222"/>
        <item x="1412"/>
        <item x="6699"/>
        <item x="17"/>
        <item x="24"/>
        <item x="864"/>
        <item x="5627"/>
        <item x="1413"/>
        <item x="5641"/>
        <item x="5586"/>
        <item x="4725"/>
        <item x="1588"/>
        <item x="3167"/>
        <item x="1143"/>
        <item x="1439"/>
        <item x="150"/>
        <item x="901"/>
        <item x="1295"/>
        <item x="1103"/>
        <item x="6724"/>
        <item x="1262"/>
        <item x="214"/>
        <item x="5573"/>
        <item x="1542"/>
        <item x="211"/>
        <item x="4218"/>
        <item x="4169"/>
        <item x="1263"/>
        <item x="4275"/>
        <item x="1119"/>
        <item x="879"/>
        <item x="133"/>
        <item x="1492"/>
        <item x="4148"/>
        <item x="213"/>
        <item x="153"/>
        <item x="835"/>
        <item x="1049"/>
        <item x="830"/>
        <item x="5606"/>
        <item x="847"/>
        <item x="841"/>
        <item x="212"/>
        <item x="3201"/>
        <item x="1434"/>
        <item x="1227"/>
        <item x="946"/>
        <item x="1110"/>
        <item x="944"/>
        <item x="107"/>
        <item x="106"/>
        <item x="101"/>
        <item x="89"/>
        <item x="92"/>
        <item x="105"/>
        <item x="100"/>
        <item x="91"/>
        <item x="102"/>
        <item x="96"/>
        <item x="97"/>
        <item x="95"/>
        <item x="1437"/>
        <item x="842"/>
        <item x="1466"/>
        <item x="145"/>
        <item x="1639"/>
        <item x="827"/>
        <item x="1120"/>
        <item x="4358"/>
        <item x="1518"/>
        <item x="831"/>
        <item x="836"/>
        <item x="5640"/>
        <item x="6422"/>
        <item x="6417"/>
        <item x="1312"/>
        <item x="1166"/>
        <item x="132"/>
        <item x="1258"/>
        <item x="1625"/>
        <item x="46"/>
        <item x="4327"/>
        <item x="1098"/>
        <item x="1344"/>
        <item x="997"/>
        <item x="6421"/>
        <item x="895"/>
        <item x="1349"/>
        <item x="1146"/>
        <item x="852"/>
        <item x="3276"/>
        <item x="1000"/>
        <item x="151"/>
        <item x="850"/>
        <item x="6728"/>
        <item x="6414"/>
        <item x="57"/>
        <item x="6419"/>
        <item x="1154"/>
        <item x="3171"/>
        <item x="6413"/>
        <item x="3176"/>
        <item x="3180"/>
        <item x="5661"/>
        <item x="1346"/>
        <item x="1043"/>
        <item x="1150"/>
        <item x="6310"/>
        <item x="939"/>
        <item x="823"/>
        <item x="143"/>
        <item x="56"/>
        <item x="6423"/>
        <item x="149"/>
        <item x="1483"/>
        <item x="5630"/>
        <item x="6654"/>
        <item x="156"/>
        <item x="3170"/>
        <item x="3175"/>
        <item x="3179"/>
        <item x="3183"/>
        <item x="5665"/>
        <item x="5670"/>
        <item x="6317"/>
        <item x="6425"/>
        <item x="187"/>
        <item x="6420"/>
        <item x="123"/>
        <item x="125"/>
        <item x="129"/>
        <item x="127"/>
        <item x="1"/>
      </items>
      <extLst>
        <ext xmlns:x14="http://schemas.microsoft.com/office/spreadsheetml/2009/9/main" uri="{2946ED86-A175-432a-8AC1-64E0C546D7DE}">
          <x14:pivotField fillDownLabels="1"/>
        </ext>
      </extLst>
    </pivotField>
    <pivotField dataField="1" compact="0" outline="0" showAll="0" defaultSubtotal="0">
      <items count="4998">
        <item x="4333"/>
        <item x="4320"/>
        <item x="4308"/>
        <item x="3889"/>
        <item x="3888"/>
        <item x="3884"/>
        <item x="3882"/>
        <item x="2308"/>
        <item x="1073"/>
        <item x="1070"/>
        <item x="4986"/>
        <item x="1075"/>
        <item x="3910"/>
        <item x="101"/>
        <item x="2479"/>
        <item x="3904"/>
        <item x="103"/>
        <item x="3897"/>
        <item x="1489"/>
        <item x="99"/>
        <item x="120"/>
        <item x="1660"/>
        <item x="113"/>
        <item x="1488"/>
        <item x="1492"/>
        <item x="1662"/>
        <item x="121"/>
        <item x="1659"/>
        <item x="2477"/>
        <item x="117"/>
        <item x="3613"/>
        <item x="1106"/>
        <item x="3898"/>
        <item x="3769"/>
        <item x="3908"/>
        <item x="1491"/>
        <item x="1661"/>
        <item x="1321"/>
        <item x="2474"/>
        <item x="3902"/>
        <item x="1104"/>
        <item x="1103"/>
        <item x="1320"/>
        <item x="3846"/>
        <item x="1490"/>
        <item x="3561"/>
        <item x="1988"/>
        <item x="49"/>
        <item x="3654"/>
        <item x="125"/>
        <item x="45"/>
        <item x="43"/>
        <item x="41"/>
        <item x="2252"/>
        <item x="2150"/>
        <item x="2306"/>
        <item x="2775"/>
        <item x="3903"/>
        <item x="124"/>
        <item x="3814"/>
        <item x="3768"/>
        <item x="1319"/>
        <item x="2172"/>
        <item x="3770"/>
        <item x="57"/>
        <item x="1887"/>
        <item x="55"/>
        <item x="53"/>
        <item x="51"/>
        <item x="4"/>
        <item x="4202"/>
        <item x="132"/>
        <item x="4549"/>
        <item x="2910"/>
        <item x="4303"/>
        <item x="3909"/>
        <item x="2097"/>
        <item x="2099"/>
        <item x="3039"/>
        <item x="2167"/>
        <item x="4300"/>
        <item x="126"/>
        <item x="3847"/>
        <item x="1493"/>
        <item x="1318"/>
        <item x="1102"/>
        <item x="2100"/>
        <item x="4606"/>
        <item x="1883"/>
        <item x="2313"/>
        <item x="3896"/>
        <item x="108"/>
        <item x="2297"/>
        <item x="4137"/>
        <item x="4264"/>
        <item x="1107"/>
        <item x="73"/>
        <item x="65"/>
        <item x="3713"/>
        <item x="131"/>
        <item x="1108"/>
        <item x="63"/>
        <item x="2140"/>
        <item x="1989"/>
        <item x="61"/>
        <item x="3718"/>
        <item x="2210"/>
        <item x="59"/>
        <item x="1990"/>
        <item x="3815"/>
        <item x="1105"/>
        <item x="1101"/>
        <item x="4156"/>
        <item x="1335"/>
        <item x="4203"/>
        <item x="4171"/>
        <item x="4157"/>
        <item x="4220"/>
        <item x="4155"/>
        <item x="4288"/>
        <item x="4030"/>
        <item x="4247"/>
        <item x="4299"/>
        <item x="4224"/>
        <item x="4252"/>
        <item x="4158"/>
        <item x="4188"/>
        <item x="1220"/>
        <item x="4248"/>
        <item x="4204"/>
        <item x="4232"/>
        <item x="4194"/>
        <item x="4140"/>
        <item x="4136"/>
        <item x="4001"/>
        <item x="1029"/>
        <item x="4161"/>
        <item x="4190"/>
        <item x="636"/>
        <item x="4103"/>
        <item x="446"/>
        <item x="4189"/>
        <item x="4191"/>
        <item x="265"/>
        <item x="4131"/>
        <item x="1316"/>
        <item x="3964"/>
        <item x="533"/>
        <item x="4037"/>
        <item x="4192"/>
        <item x="870"/>
        <item x="503"/>
        <item x="1153"/>
        <item x="970"/>
        <item x="4066"/>
        <item x="4271"/>
        <item x="2283"/>
        <item x="4152"/>
        <item x="4215"/>
        <item x="4240"/>
        <item x="949"/>
        <item x="1987"/>
        <item x="2101"/>
        <item x="2234"/>
        <item x="2199"/>
        <item x="4061"/>
        <item x="4250"/>
        <item x="4063"/>
        <item x="2481"/>
        <item x="4160"/>
        <item x="1829"/>
        <item x="4162"/>
        <item x="4222"/>
        <item x="2600"/>
        <item x="4121"/>
        <item x="4033"/>
        <item x="178"/>
        <item x="1167"/>
        <item x="539"/>
        <item x="1245"/>
        <item x="815"/>
        <item x="2053"/>
        <item x="4170"/>
        <item x="4200"/>
        <item x="4106"/>
        <item x="415"/>
        <item x="4169"/>
        <item x="4262"/>
        <item x="4186"/>
        <item x="4100"/>
        <item x="721"/>
        <item x="4102"/>
        <item x="924"/>
        <item x="4059"/>
        <item x="2188"/>
        <item x="1242"/>
        <item x="378"/>
        <item x="1358"/>
        <item x="601"/>
        <item x="427"/>
        <item x="1246"/>
        <item x="1302"/>
        <item x="383"/>
        <item x="1545"/>
        <item x="241"/>
        <item x="1736"/>
        <item x="4238"/>
        <item x="4246"/>
        <item x="4183"/>
        <item x="4154"/>
        <item x="4187"/>
        <item x="4219"/>
        <item x="892"/>
        <item x="1166"/>
        <item x="4218"/>
        <item x="1963"/>
        <item x="4253"/>
        <item x="4245"/>
        <item x="591"/>
        <item x="4227"/>
        <item x="1313"/>
        <item x="3940"/>
        <item x="4163"/>
        <item x="1273"/>
        <item x="4043"/>
        <item x="2976"/>
        <item x="338"/>
        <item x="4073"/>
        <item x="4032"/>
        <item x="1932"/>
        <item x="540"/>
        <item x="195"/>
        <item x="1904"/>
        <item x="644"/>
        <item x="4239"/>
        <item x="1057"/>
        <item x="4249"/>
        <item x="828"/>
        <item x="1649"/>
        <item x="1248"/>
        <item x="233"/>
        <item x="537"/>
        <item x="348"/>
        <item x="527"/>
        <item x="4018"/>
        <item x="3995"/>
        <item x="3703"/>
        <item x="930"/>
        <item x="798"/>
        <item x="918"/>
        <item x="871"/>
        <item x="3813"/>
        <item x="4221"/>
        <item x="948"/>
        <item x="1172"/>
        <item x="735"/>
        <item x="1417"/>
        <item x="574"/>
        <item x="2086"/>
        <item x="747"/>
        <item x="4048"/>
        <item x="1785"/>
        <item x="744"/>
        <item x="912"/>
        <item x="719"/>
        <item x="3014"/>
        <item x="1023"/>
        <item x="3996"/>
        <item x="1710"/>
        <item x="742"/>
        <item x="946"/>
        <item x="2586"/>
        <item x="2186"/>
        <item x="2004"/>
        <item x="1391"/>
        <item x="205"/>
        <item x="2169"/>
        <item x="2216"/>
        <item x="472"/>
        <item x="611"/>
        <item x="675"/>
        <item x="525"/>
        <item x="281"/>
        <item x="593"/>
        <item x="655"/>
        <item x="2008"/>
        <item x="3983"/>
        <item x="4174"/>
        <item x="957"/>
        <item x="652"/>
        <item x="4223"/>
        <item x="1480"/>
        <item x="204"/>
        <item x="2593"/>
        <item x="3699"/>
        <item x="4098"/>
        <item x="1622"/>
        <item x="971"/>
        <item x="2248"/>
        <item x="288"/>
        <item x="4117"/>
        <item x="360"/>
        <item x="545"/>
        <item x="751"/>
        <item x="1138"/>
        <item x="4269"/>
        <item x="4286"/>
        <item x="351"/>
        <item x="1289"/>
        <item x="512"/>
        <item x="2280"/>
        <item x="4045"/>
        <item x="388"/>
        <item x="891"/>
        <item x="4290"/>
        <item x="1709"/>
        <item x="875"/>
        <item x="1717"/>
        <item x="600"/>
        <item x="931"/>
        <item x="1237"/>
        <item x="184"/>
        <item x="1000"/>
        <item x="1247"/>
        <item x="526"/>
        <item x="1770"/>
        <item x="530"/>
        <item x="724"/>
        <item x="740"/>
        <item x="2898"/>
        <item x="284"/>
        <item x="199"/>
        <item x="1944"/>
        <item x="2841"/>
        <item x="2185"/>
        <item x="715"/>
        <item x="825"/>
        <item x="2174"/>
        <item x="276"/>
        <item x="3982"/>
        <item x="2041"/>
        <item x="470"/>
        <item x="898"/>
        <item x="396"/>
        <item x="3965"/>
        <item x="384"/>
        <item x="586"/>
        <item x="2571"/>
        <item x="3969"/>
        <item x="643"/>
        <item x="576"/>
        <item x="546"/>
        <item x="2350"/>
        <item x="463"/>
        <item x="1951"/>
        <item x="268"/>
        <item x="4034"/>
        <item x="377"/>
        <item x="2579"/>
        <item x="4089"/>
        <item x="251"/>
        <item x="1959"/>
        <item x="756"/>
        <item x="969"/>
        <item x="2295"/>
        <item x="968"/>
        <item x="4251"/>
        <item x="1365"/>
        <item x="857"/>
        <item x="272"/>
        <item x="668"/>
        <item x="2329"/>
        <item x="326"/>
        <item x="809"/>
        <item x="780"/>
        <item x="894"/>
        <item x="4138"/>
        <item x="541"/>
        <item x="230"/>
        <item x="4196"/>
        <item x="4205"/>
        <item x="238"/>
        <item x="4261"/>
        <item x="3991"/>
        <item x="897"/>
        <item x="952"/>
        <item x="528"/>
        <item x="169"/>
        <item x="1929"/>
        <item x="2264"/>
        <item x="390"/>
        <item x="1299"/>
        <item x="2032"/>
        <item x="355"/>
        <item x="1956"/>
        <item x="2360"/>
        <item x="1197"/>
        <item x="778"/>
        <item x="385"/>
        <item x="3717"/>
        <item x="4130"/>
        <item x="4225"/>
        <item x="389"/>
        <item x="1947"/>
        <item x="2521"/>
        <item x="458"/>
        <item x="4000"/>
        <item x="275"/>
        <item x="645"/>
        <item x="808"/>
        <item x="186"/>
        <item x="1038"/>
        <item x="824"/>
        <item x="4064"/>
        <item x="3152"/>
        <item x="239"/>
        <item x="381"/>
        <item x="2209"/>
        <item x="3094"/>
        <item x="2555"/>
        <item x="1258"/>
        <item x="1209"/>
        <item x="236"/>
        <item x="963"/>
        <item x="511"/>
        <item x="737"/>
        <item x="2024"/>
        <item x="502"/>
        <item x="853"/>
        <item x="787"/>
        <item x="662"/>
        <item x="2538"/>
        <item x="1706"/>
        <item x="3719"/>
        <item x="173"/>
        <item x="259"/>
        <item x="336"/>
        <item x="1903"/>
        <item x="626"/>
        <item x="800"/>
        <item x="1992"/>
        <item x="687"/>
        <item x="758"/>
        <item x="4039"/>
        <item x="160"/>
        <item x="235"/>
        <item x="950"/>
        <item x="681"/>
        <item x="3990"/>
        <item x="181"/>
        <item x="978"/>
        <item x="998"/>
        <item x="2054"/>
        <item x="465"/>
        <item x="775"/>
        <item x="944"/>
        <item x="299"/>
        <item x="1708"/>
        <item x="885"/>
        <item x="2514"/>
        <item x="1975"/>
        <item x="4044"/>
        <item x="191"/>
        <item x="242"/>
        <item x="1374"/>
        <item x="2112"/>
        <item x="323"/>
        <item x="344"/>
        <item x="602"/>
        <item x="200"/>
        <item x="1673"/>
        <item x="641"/>
        <item x="198"/>
        <item x="803"/>
        <item x="3099"/>
        <item x="1600"/>
        <item x="1297"/>
        <item x="1605"/>
        <item x="2320"/>
        <item x="3932"/>
        <item x="469"/>
        <item x="4996"/>
        <item x="906"/>
        <item x="851"/>
        <item x="1991"/>
        <item x="674"/>
        <item x="1014"/>
        <item x="349"/>
        <item x="1958"/>
        <item x="194"/>
        <item x="300"/>
        <item x="399"/>
        <item x="60"/>
        <item x="2563"/>
        <item x="1010"/>
        <item x="4123"/>
        <item x="279"/>
        <item x="425"/>
        <item x="893"/>
        <item x="3993"/>
        <item x="362"/>
        <item x="426"/>
        <item x="1132"/>
        <item x="220"/>
        <item x="671"/>
        <item x="577"/>
        <item x="179"/>
        <item x="461"/>
        <item x="689"/>
        <item x="252"/>
        <item x="260"/>
        <item x="4081"/>
        <item x="2849"/>
        <item x="597"/>
        <item x="1477"/>
        <item x="342"/>
        <item x="1821"/>
        <item x="474"/>
        <item x="797"/>
        <item x="1445"/>
        <item x="449"/>
        <item x="524"/>
        <item x="374"/>
        <item x="278"/>
        <item x="2531"/>
        <item x="583"/>
        <item x="3918"/>
        <item x="1723"/>
        <item x="196"/>
        <item x="4486"/>
        <item x="457"/>
        <item x="221"/>
        <item x="1481"/>
        <item x="2205"/>
        <item x="165"/>
        <item x="2230"/>
        <item x="4068"/>
        <item x="1034"/>
        <item x="339"/>
        <item x="3958"/>
        <item x="686"/>
        <item x="2259"/>
        <item x="676"/>
        <item x="1292"/>
        <item x="796"/>
        <item x="2792"/>
        <item x="749"/>
        <item x="4153"/>
        <item x="731"/>
        <item x="277"/>
        <item x="2886"/>
        <item x="2292"/>
        <item x="936"/>
        <item x="304"/>
        <item x="716"/>
        <item x="1027"/>
        <item x="3933"/>
        <item x="3946"/>
        <item x="895"/>
        <item x="462"/>
        <item x="262"/>
        <item x="267"/>
        <item x="4023"/>
        <item x="2267"/>
        <item x="733"/>
        <item x="337"/>
        <item x="1476"/>
        <item x="932"/>
        <item x="619"/>
        <item x="192"/>
        <item x="654"/>
        <item x="1479"/>
        <item x="3110"/>
        <item x="172"/>
        <item x="193"/>
        <item x="1158"/>
        <item x="258"/>
        <item x="1377"/>
        <item x="4997"/>
        <item x="4110"/>
        <item x="3924"/>
        <item x="536"/>
        <item x="257"/>
        <item x="826"/>
        <item x="361"/>
        <item x="1169"/>
        <item x="961"/>
        <item x="2215"/>
        <item x="523"/>
        <item x="434"/>
        <item x="185"/>
        <item x="4007"/>
        <item x="896"/>
        <item x="1946"/>
        <item x="1403"/>
        <item x="1008"/>
        <item x="190"/>
        <item x="430"/>
        <item x="867"/>
        <item x="1362"/>
        <item x="929"/>
        <item x="2195"/>
        <item x="2074"/>
        <item x="964"/>
        <item x="365"/>
        <item x="734"/>
        <item x="1161"/>
        <item x="806"/>
        <item x="922"/>
        <item x="783"/>
        <item x="1606"/>
        <item x="606"/>
        <item x="955"/>
        <item x="4027"/>
        <item x="960"/>
        <item x="167"/>
        <item x="437"/>
        <item x="1557"/>
        <item x="1333"/>
        <item x="678"/>
        <item x="4028"/>
        <item x="510"/>
        <item x="422"/>
        <item x="670"/>
        <item x="688"/>
        <item x="615"/>
        <item x="699"/>
        <item x="62"/>
        <item x="382"/>
        <item x="2108"/>
        <item x="341"/>
        <item x="717"/>
        <item x="1533"/>
        <item x="669"/>
        <item x="770"/>
        <item x="3953"/>
        <item x="3700"/>
        <item x="607"/>
        <item x="805"/>
        <item x="1390"/>
        <item x="2202"/>
        <item x="456"/>
        <item x="1478"/>
        <item x="974"/>
        <item x="350"/>
        <item x="3701"/>
        <item x="827"/>
        <item x="878"/>
        <item x="4128"/>
        <item x="829"/>
        <item x="1567"/>
        <item x="159"/>
        <item x="816"/>
        <item x="750"/>
        <item x="2496"/>
        <item x="684"/>
        <item x="2152"/>
        <item x="2696"/>
        <item x="1211"/>
        <item x="4185"/>
        <item x="4093"/>
        <item x="718"/>
        <item x="959"/>
        <item x="189"/>
        <item x="811"/>
        <item x="1315"/>
        <item x="206"/>
        <item x="340"/>
        <item x="799"/>
        <item x="2266"/>
        <item x="953"/>
        <item x="795"/>
        <item x="2756"/>
        <item x="4667"/>
        <item x="3986"/>
        <item x="2242"/>
        <item x="1570"/>
        <item x="1348"/>
        <item x="3973"/>
        <item x="866"/>
        <item x="2282"/>
        <item x="266"/>
        <item x="2914"/>
        <item x="1058"/>
        <item x="168"/>
        <item x="2262"/>
        <item x="379"/>
        <item x="2972"/>
        <item x="4069"/>
        <item x="343"/>
        <item x="722"/>
        <item x="531"/>
        <item x="207"/>
        <item x="890"/>
        <item x="739"/>
        <item x="72"/>
        <item x="1568"/>
        <item x="424"/>
        <item x="225"/>
        <item x="1974"/>
        <item x="3920"/>
        <item x="777"/>
        <item x="1521"/>
        <item x="945"/>
        <item x="380"/>
        <item x="1775"/>
        <item x="1965"/>
        <item x="757"/>
        <item x="753"/>
        <item x="672"/>
        <item x="534"/>
        <item x="1750"/>
        <item x="646"/>
        <item x="431"/>
        <item x="1059"/>
        <item x="4242"/>
        <item x="1039"/>
        <item x="4101"/>
        <item x="956"/>
        <item x="466"/>
        <item x="231"/>
        <item x="854"/>
        <item x="1243"/>
        <item x="872"/>
        <item x="1588"/>
        <item x="1496"/>
        <item x="962"/>
        <item x="4166"/>
        <item x="3959"/>
        <item x="966"/>
        <item x="1009"/>
        <item x="887"/>
        <item x="459"/>
        <item x="3923"/>
        <item x="4382"/>
        <item x="4129"/>
        <item x="359"/>
        <item x="3712"/>
        <item x="1819"/>
        <item x="2240"/>
        <item x="347"/>
        <item x="822"/>
        <item x="1323"/>
        <item x="182"/>
        <item x="1019"/>
        <item x="64"/>
        <item x="4267"/>
        <item x="237"/>
        <item x="1251"/>
        <item x="1236"/>
        <item x="610"/>
        <item x="2879"/>
        <item x="935"/>
        <item x="2009"/>
        <item x="679"/>
        <item x="881"/>
        <item x="967"/>
        <item x="550"/>
        <item x="920"/>
        <item x="802"/>
        <item x="730"/>
        <item x="604"/>
        <item x="1501"/>
        <item x="2273"/>
        <item x="975"/>
        <item x="565"/>
        <item x="1011"/>
        <item x="1306"/>
        <item x="3919"/>
        <item x="1602"/>
        <item x="269"/>
        <item x="4295"/>
        <item x="1281"/>
        <item x="292"/>
        <item x="571"/>
        <item x="2762"/>
        <item x="522"/>
        <item x="804"/>
        <item x="329"/>
        <item x="1343"/>
        <item x="248"/>
        <item x="665"/>
        <item x="331"/>
        <item x="743"/>
        <item x="3955"/>
        <item x="2489"/>
        <item x="888"/>
        <item x="673"/>
        <item x="647"/>
        <item x="3167"/>
        <item x="666"/>
        <item x="1394"/>
        <item x="4036"/>
        <item x="1062"/>
        <item x="2030"/>
        <item x="212"/>
        <item x="1751"/>
        <item x="794"/>
        <item x="725"/>
        <item x="544"/>
        <item x="538"/>
        <item x="3531"/>
        <item x="4217"/>
        <item x="4586"/>
        <item x="1228"/>
        <item x="573"/>
        <item x="841"/>
        <item x="2065"/>
        <item x="2007"/>
        <item x="3979"/>
        <item x="352"/>
        <item x="1218"/>
        <item x="325"/>
        <item x="468"/>
        <item x="330"/>
        <item x="464"/>
        <item x="357"/>
        <item x="346"/>
        <item x="817"/>
        <item x="2405"/>
        <item x="608"/>
        <item x="4280"/>
        <item x="939"/>
        <item x="754"/>
        <item x="879"/>
        <item x="311"/>
        <item x="3926"/>
        <item x="66"/>
        <item x="4067"/>
        <item x="2168"/>
        <item x="1466"/>
        <item x="603"/>
        <item x="1689"/>
        <item x="4310"/>
        <item x="1249"/>
        <item x="585"/>
        <item x="616"/>
        <item x="4122"/>
        <item x="3707"/>
        <item x="3702"/>
        <item x="324"/>
        <item x="416"/>
        <item x="535"/>
        <item x="1572"/>
        <item x="1134"/>
        <item x="249"/>
        <item x="1137"/>
        <item x="224"/>
        <item x="760"/>
        <item x="507"/>
        <item x="2709"/>
        <item x="1791"/>
        <item x="738"/>
        <item x="3928"/>
        <item x="90"/>
        <item x="781"/>
        <item x="2058"/>
        <item x="972"/>
        <item x="2802"/>
        <item x="516"/>
        <item x="358"/>
        <item x="4133"/>
        <item x="788"/>
        <item x="1176"/>
        <item x="1163"/>
        <item x="812"/>
        <item x="208"/>
        <item x="578"/>
        <item x="4109"/>
        <item x="476"/>
        <item x="1043"/>
        <item x="1601"/>
        <item x="2207"/>
        <item x="3967"/>
        <item x="1922"/>
        <item x="1665"/>
        <item x="289"/>
        <item x="2087"/>
        <item x="877"/>
        <item x="3992"/>
        <item x="2954"/>
        <item x="923"/>
        <item x="3148"/>
        <item x="1030"/>
        <item x="245"/>
        <item x="723"/>
        <item x="2919"/>
        <item x="274"/>
        <item x="1920"/>
        <item x="1784"/>
        <item x="2129"/>
        <item x="976"/>
        <item x="2268"/>
        <item x="4078"/>
        <item x="4585"/>
        <item x="2712"/>
        <item x="1537"/>
        <item x="2494"/>
        <item x="865"/>
        <item x="2246"/>
        <item x="232"/>
        <item x="1024"/>
        <item x="2315"/>
        <item x="4292"/>
        <item x="755"/>
        <item x="4072"/>
        <item x="855"/>
        <item x="3706"/>
        <item x="4008"/>
        <item x="820"/>
        <item x="495"/>
        <item x="1408"/>
        <item x="2083"/>
        <item x="435"/>
        <item x="3981"/>
        <item x="642"/>
        <item x="713"/>
        <item x="752"/>
        <item x="1794"/>
        <item x="2820"/>
        <item x="1640"/>
        <item x="3147"/>
        <item x="1468"/>
        <item x="4446"/>
        <item x="3856"/>
        <item x="254"/>
        <item x="4026"/>
        <item x="947"/>
        <item x="598"/>
        <item x="328"/>
        <item x="3422"/>
        <item x="3307"/>
        <item x="2141"/>
        <item x="921"/>
        <item x="954"/>
        <item x="201"/>
        <item x="1498"/>
        <item x="1756"/>
        <item x="3420"/>
        <item x="4070"/>
        <item x="543"/>
        <item x="2997"/>
        <item x="1620"/>
        <item x="3704"/>
        <item x="1942"/>
        <item x="2296"/>
        <item x="1573"/>
        <item x="2592"/>
        <item x="3935"/>
        <item x="1524"/>
        <item x="371"/>
        <item x="4258"/>
        <item x="599"/>
        <item x="917"/>
        <item x="1398"/>
        <item x="814"/>
        <item x="623"/>
        <item x="1520"/>
        <item x="455"/>
        <item x="2302"/>
        <item x="3805"/>
        <item x="4296"/>
        <item x="4159"/>
        <item x="1454"/>
        <item x="1690"/>
        <item x="2501"/>
        <item x="1472"/>
        <item x="1983"/>
        <item x="3289"/>
        <item x="605"/>
        <item x="2138"/>
        <item x="925"/>
        <item x="1028"/>
        <item x="183"/>
        <item x="107"/>
        <item x="983"/>
        <item x="475"/>
        <item x="807"/>
        <item x="1051"/>
        <item x="933"/>
        <item x="1310"/>
        <item x="3894"/>
        <item x="664"/>
        <item x="1054"/>
        <item x="4324"/>
        <item x="1060"/>
        <item x="2278"/>
        <item x="779"/>
        <item x="1419"/>
        <item x="308"/>
        <item x="2244"/>
        <item x="4057"/>
        <item x="1652"/>
        <item x="443"/>
        <item x="4243"/>
        <item x="1915"/>
        <item x="1226"/>
        <item x="345"/>
        <item x="2238"/>
        <item x="1973"/>
        <item x="2834"/>
        <item x="1504"/>
        <item x="228"/>
        <item x="1780"/>
        <item x="2017"/>
        <item x="609"/>
        <item x="1175"/>
        <item x="2508"/>
        <item x="31"/>
        <item x="2644"/>
        <item x="1838"/>
        <item x="823"/>
        <item x="2510"/>
        <item x="4254"/>
        <item x="1421"/>
        <item x="980"/>
        <item x="2270"/>
        <item x="2503"/>
        <item x="614"/>
        <item x="1044"/>
        <item x="2085"/>
        <item x="569"/>
        <item x="2301"/>
        <item x="515"/>
        <item x="1818"/>
        <item x="1580"/>
        <item x="2790"/>
        <item x="4650"/>
        <item x="2747"/>
        <item x="551"/>
        <item x="1593"/>
        <item x="8"/>
        <item x="3939"/>
        <item x="1998"/>
        <item x="438"/>
        <item x="1999"/>
        <item x="282"/>
        <item x="395"/>
        <item x="2504"/>
        <item x="3938"/>
        <item x="501"/>
        <item x="436"/>
        <item x="2178"/>
        <item x="1353"/>
        <item x="940"/>
        <item x="1812"/>
        <item x="859"/>
        <item x="1889"/>
        <item x="1359"/>
        <item x="4660"/>
        <item x="2506"/>
        <item x="4095"/>
        <item x="234"/>
        <item x="637"/>
        <item x="1003"/>
        <item x="1719"/>
        <item x="500"/>
        <item x="4071"/>
        <item x="2947"/>
        <item x="4114"/>
        <item x="651"/>
        <item x="2815"/>
        <item x="1470"/>
        <item x="1933"/>
        <item x="2073"/>
        <item x="1135"/>
        <item x="163"/>
        <item x="2710"/>
        <item x="4006"/>
        <item x="2124"/>
        <item x="2492"/>
        <item x="2797"/>
        <item x="1923"/>
        <item x="874"/>
        <item x="420"/>
        <item x="1341"/>
        <item x="2265"/>
        <item x="1769"/>
        <item x="402"/>
        <item x="667"/>
        <item x="177"/>
        <item x="1985"/>
        <item x="1053"/>
        <item x="460"/>
        <item x="1800"/>
        <item x="4075"/>
        <item x="1513"/>
        <item x="3912"/>
        <item x="612"/>
        <item x="938"/>
        <item x="1928"/>
        <item x="2131"/>
        <item x="982"/>
        <item x="283"/>
        <item x="1463"/>
        <item x="2156"/>
        <item x="1713"/>
        <item x="1528"/>
        <item x="1604"/>
        <item x="4124"/>
        <item x="3922"/>
        <item x="1188"/>
        <item x="375"/>
        <item x="595"/>
        <item x="417"/>
        <item x="1338"/>
        <item x="977"/>
        <item x="649"/>
        <item x="3056"/>
        <item x="566"/>
        <item x="261"/>
        <item x="562"/>
        <item x="2629"/>
        <item x="2314"/>
        <item x="1447"/>
        <item x="554"/>
        <item x="1994"/>
        <item x="4113"/>
        <item x="1595"/>
        <item x="4393"/>
        <item x="2694"/>
        <item x="928"/>
        <item x="4052"/>
        <item x="1300"/>
        <item x="4584"/>
        <item x="2271"/>
        <item x="1720"/>
        <item x="1304"/>
        <item x="448"/>
        <item x="3942"/>
        <item x="1539"/>
        <item x="1386"/>
        <item x="813"/>
        <item x="442"/>
        <item x="873"/>
        <item x="1449"/>
        <item x="400"/>
        <item x="4289"/>
        <item x="373"/>
        <item x="2261"/>
        <item x="1413"/>
        <item x="4116"/>
        <item x="705"/>
        <item x="4099"/>
        <item x="1698"/>
        <item x="4276"/>
        <item x="1734"/>
        <item x="991"/>
        <item x="387"/>
        <item x="432"/>
        <item x="1837"/>
        <item x="1921"/>
        <item x="3709"/>
        <item x="445"/>
        <item x="1120"/>
        <item x="579"/>
        <item x="2015"/>
        <item x="1843"/>
        <item x="4685"/>
        <item x="286"/>
        <item x="4244"/>
        <item x="3228"/>
        <item x="3976"/>
        <item x="2218"/>
        <item x="617"/>
        <item x="240"/>
        <item x="915"/>
        <item x="197"/>
        <item x="1349"/>
        <item x="1136"/>
        <item x="1519"/>
        <item x="4126"/>
        <item x="404"/>
        <item x="1762"/>
        <item x="4120"/>
        <item x="1342"/>
        <item x="2462"/>
        <item x="1376"/>
        <item x="1002"/>
        <item x="1198"/>
        <item x="479"/>
        <item x="2260"/>
        <item x="4400"/>
        <item x="2128"/>
        <item x="630"/>
        <item x="2109"/>
        <item x="677"/>
        <item x="2044"/>
        <item x="3916"/>
        <item x="1549"/>
        <item x="570"/>
        <item x="4125"/>
        <item x="484"/>
        <item x="927"/>
        <item x="732"/>
        <item x="1850"/>
        <item x="4270"/>
        <item x="1672"/>
        <item x="1609"/>
        <item x="1204"/>
        <item x="786"/>
        <item x="1733"/>
        <item x="3011"/>
        <item x="989"/>
        <item x="848"/>
        <item x="1607"/>
        <item x="682"/>
        <item x="1263"/>
        <item x="162"/>
        <item x="2029"/>
        <item x="2026"/>
        <item x="1787"/>
        <item x="4298"/>
        <item x="2761"/>
        <item x="309"/>
        <item x="1259"/>
        <item x="1507"/>
        <item x="746"/>
        <item x="4011"/>
        <item x="514"/>
        <item x="4060"/>
        <item x="3760"/>
        <item x="1317"/>
        <item x="1487"/>
        <item x="3952"/>
        <item x="2428"/>
        <item x="720"/>
        <item x="1431"/>
        <item x="3934"/>
        <item x="354"/>
        <item x="741"/>
        <item x="3233"/>
        <item x="317"/>
        <item x="2175"/>
        <item x="1109"/>
        <item x="2203"/>
        <item x="1453"/>
        <item x="1021"/>
        <item x="1500"/>
        <item x="2147"/>
        <item x="685"/>
        <item x="1474"/>
        <item x="1536"/>
        <item x="1443"/>
        <item x="2499"/>
        <item x="2459"/>
        <item x="291"/>
        <item x="3850"/>
        <item x="4181"/>
        <item x="1683"/>
        <item x="1415"/>
        <item x="2145"/>
        <item x="2066"/>
        <item x="4165"/>
        <item x="2206"/>
        <item x="412"/>
        <item x="1900"/>
        <item x="1541"/>
        <item x="584"/>
        <item x="1063"/>
        <item x="4216"/>
        <item x="1022"/>
        <item x="1648"/>
        <item x="1773"/>
        <item x="2602"/>
        <item x="1831"/>
        <item x="910"/>
        <item x="1777"/>
        <item x="1597"/>
        <item x="1420"/>
        <item x="2219"/>
        <item x="1993"/>
        <item x="958"/>
        <item x="1140"/>
        <item x="1282"/>
        <item x="1712"/>
        <item x="4017"/>
        <item x="2730"/>
        <item x="2344"/>
        <item x="2667"/>
        <item x="473"/>
        <item x="2071"/>
        <item x="313"/>
        <item x="1891"/>
        <item x="1704"/>
        <item x="1369"/>
        <item x="1579"/>
        <item x="900"/>
        <item x="1370"/>
        <item x="158"/>
        <item x="3170"/>
        <item x="1473"/>
        <item x="1430"/>
        <item x="3994"/>
        <item x="560"/>
        <item x="2182"/>
        <item x="2371"/>
        <item x="765"/>
        <item x="2076"/>
        <item x="3845"/>
        <item x="1152"/>
        <item x="1298"/>
        <item x="302"/>
        <item x="372"/>
        <item x="3758"/>
        <item x="2324"/>
        <item x="2837"/>
        <item x="2960"/>
        <item x="1465"/>
        <item x="994"/>
        <item x="471"/>
        <item x="2104"/>
        <item x="1543"/>
        <item x="2977"/>
        <item x="2229"/>
        <item x="408"/>
        <item x="745"/>
        <item x="4396"/>
        <item x="3783"/>
        <item x="219"/>
        <item x="1779"/>
        <item x="217"/>
        <item x="3944"/>
        <item x="2686"/>
        <item x="2126"/>
        <item x="2274"/>
        <item x="3945"/>
        <item x="307"/>
        <item x="2035"/>
        <item x="2877"/>
        <item x="629"/>
        <item x="1186"/>
        <item x="1224"/>
        <item x="2193"/>
        <item x="909"/>
        <item x="1170"/>
        <item x="483"/>
        <item x="2050"/>
        <item x="529"/>
        <item x="2211"/>
        <item x="1654"/>
        <item x="4356"/>
        <item x="1529"/>
        <item x="1041"/>
        <item x="1986"/>
        <item x="1133"/>
        <item x="1440"/>
        <item x="166"/>
        <item x="2724"/>
        <item x="3096"/>
        <item x="2674"/>
        <item x="596"/>
        <item x="1308"/>
        <item x="3716"/>
        <item x="594"/>
        <item x="771"/>
        <item x="3252"/>
        <item x="4649"/>
        <item x="1842"/>
        <item x="2794"/>
        <item x="2929"/>
        <item x="4605"/>
        <item x="1617"/>
        <item x="3620"/>
        <item x="407"/>
        <item x="3948"/>
        <item x="908"/>
        <item x="2022"/>
        <item x="1012"/>
        <item x="1754"/>
        <item x="1599"/>
        <item x="1535"/>
        <item x="4278"/>
        <item x="532"/>
        <item x="2056"/>
        <item x="2961"/>
        <item x="819"/>
        <item x="4118"/>
        <item x="4460"/>
        <item x="876"/>
        <item x="4525"/>
        <item x="1615"/>
        <item x="1046"/>
        <item x="1914"/>
        <item x="3028"/>
        <item x="264"/>
        <item x="567"/>
        <item x="294"/>
        <item x="1728"/>
        <item x="1839"/>
        <item x="3548"/>
        <item x="1395"/>
        <item x="831"/>
        <item x="1271"/>
        <item x="581"/>
        <item x="4172"/>
        <item x="2237"/>
        <item x="2144"/>
        <item x="860"/>
        <item x="2305"/>
        <item x="1523"/>
        <item x="293"/>
        <item x="1917"/>
        <item x="2059"/>
        <item x="2505"/>
        <item x="4431"/>
        <item x="280"/>
        <item x="3484"/>
        <item x="1402"/>
        <item x="2069"/>
        <item x="2263"/>
        <item x="1760"/>
        <item x="2133"/>
        <item x="663"/>
        <item x="1235"/>
        <item x="1641"/>
        <item x="1309"/>
        <item x="1578"/>
        <item x="2384"/>
        <item x="1574"/>
        <item x="919"/>
        <item x="2289"/>
        <item x="658"/>
        <item x="296"/>
        <item x="2082"/>
        <item x="1577"/>
        <item x="2763"/>
        <item x="2465"/>
        <item x="1207"/>
        <item x="3280"/>
        <item x="2298"/>
        <item x="1405"/>
        <item x="1916"/>
        <item x="4312"/>
        <item x="4132"/>
        <item x="911"/>
        <item x="2490"/>
        <item x="2258"/>
        <item x="1817"/>
        <item x="1346"/>
        <item x="1181"/>
        <item x="1813"/>
        <item x="1177"/>
        <item x="2493"/>
        <item x="4487"/>
        <item x="508"/>
        <item x="318"/>
        <item x="2256"/>
        <item x="1930"/>
        <item x="4231"/>
        <item x="2285"/>
        <item x="1264"/>
        <item x="386"/>
        <item x="1451"/>
        <item x="1982"/>
        <item x="3826"/>
        <item x="222"/>
        <item x="568"/>
        <item x="2451"/>
        <item x="2500"/>
        <item x="3205"/>
        <item x="1810"/>
        <item x="332"/>
        <item x="2684"/>
        <item x="589"/>
        <item x="3672"/>
        <item x="1691"/>
        <item x="884"/>
        <item x="4042"/>
        <item x="542"/>
        <item x="4184"/>
        <item x="4301"/>
        <item x="2111"/>
        <item x="3857"/>
        <item x="3786"/>
        <item x="4326"/>
        <item x="2431"/>
        <item x="513"/>
        <item x="2464"/>
        <item x="3929"/>
        <item x="398"/>
        <item x="418"/>
        <item x="4041"/>
        <item x="1948"/>
        <item x="1455"/>
        <item x="2208"/>
        <item x="2221"/>
        <item x="4285"/>
        <item x="4065"/>
        <item x="2257"/>
        <item x="2159"/>
        <item x="1945"/>
        <item x="2491"/>
        <item x="2064"/>
        <item x="1222"/>
        <item x="2497"/>
        <item x="2728"/>
        <item x="2346"/>
        <item x="4074"/>
        <item x="2446"/>
        <item x="1201"/>
        <item x="726"/>
        <item x="517"/>
        <item x="2001"/>
        <item x="3977"/>
        <item x="1229"/>
        <item x="784"/>
        <item x="639"/>
        <item x="580"/>
        <item x="2438"/>
        <item x="1448"/>
        <item x="320"/>
        <item x="1146"/>
        <item x="2884"/>
        <item x="2507"/>
        <item x="68"/>
        <item x="2183"/>
        <item x="1722"/>
        <item x="497"/>
        <item x="3789"/>
        <item x="2287"/>
        <item x="1156"/>
        <item x="1267"/>
        <item x="1296"/>
        <item x="2939"/>
        <item x="792"/>
        <item x="1340"/>
        <item x="2509"/>
        <item x="624"/>
        <item x="1505"/>
        <item x="2198"/>
        <item x="2250"/>
        <item x="4263"/>
        <item x="4383"/>
        <item x="2137"/>
        <item x="2277"/>
        <item x="1735"/>
        <item x="180"/>
        <item x="3714"/>
        <item x="2223"/>
        <item x="3784"/>
        <item x="845"/>
        <item x="4056"/>
        <item x="3711"/>
        <item x="414"/>
        <item x="2495"/>
        <item x="2347"/>
        <item x="842"/>
        <item x="250"/>
        <item x="1410"/>
        <item x="4430"/>
        <item x="4916"/>
        <item x="693"/>
        <item x="2502"/>
        <item x="1518"/>
        <item x="1583"/>
        <item x="2729"/>
        <item x="2498"/>
        <item x="1555"/>
        <item x="4193"/>
        <item x="4055"/>
        <item x="2135"/>
        <item x="700"/>
        <item x="4134"/>
        <item x="653"/>
        <item x="1269"/>
        <item x="3103"/>
        <item x="1461"/>
        <item x="4020"/>
        <item x="487"/>
        <item x="4062"/>
        <item x="1686"/>
        <item x="467"/>
        <item x="3925"/>
        <item x="2095"/>
        <item x="2113"/>
        <item x="2612"/>
        <item x="1938"/>
        <item x="3957"/>
        <item x="1127"/>
        <item x="3963"/>
        <item x="916"/>
        <item x="4447"/>
        <item x="2018"/>
        <item x="1884"/>
        <item x="1885"/>
        <item x="995"/>
        <item x="990"/>
        <item x="1957"/>
        <item x="2161"/>
        <item x="490"/>
        <item x="3102"/>
        <item x="2740"/>
        <item x="1702"/>
        <item x="1802"/>
        <item x="3240"/>
        <item x="2164"/>
        <item x="3328"/>
        <item x="3087"/>
        <item x="1004"/>
        <item x="4046"/>
        <item x="4283"/>
        <item x="1183"/>
        <item x="1668"/>
        <item x="1139"/>
        <item x="494"/>
        <item x="1925"/>
        <item x="1205"/>
        <item x="2656"/>
        <item x="1675"/>
        <item x="2511"/>
        <item x="1703"/>
        <item x="3914"/>
        <item x="1400"/>
        <item x="2687"/>
        <item x="1373"/>
        <item x="1899"/>
        <item x="834"/>
        <item x="790"/>
        <item x="1025"/>
        <item x="1727"/>
        <item x="3708"/>
        <item x="319"/>
        <item x="450"/>
        <item x="1621"/>
        <item x="2673"/>
        <item x="3715"/>
        <item x="3008"/>
        <item x="4091"/>
        <item x="818"/>
        <item x="981"/>
        <item x="1984"/>
        <item x="3080"/>
        <item x="3563"/>
        <item x="2741"/>
        <item x="4648"/>
        <item x="638"/>
        <item x="226"/>
        <item x="3052"/>
        <item x="1852"/>
        <item x="505"/>
        <item x="4601"/>
        <item x="2011"/>
        <item x="3921"/>
        <item x="4230"/>
        <item x="1356"/>
        <item x="549"/>
        <item x="2358"/>
        <item x="1368"/>
        <item x="3819"/>
        <item x="1458"/>
        <item x="3988"/>
        <item x="3710"/>
        <item x="934"/>
        <item x="2366"/>
        <item x="4019"/>
        <item x="2958"/>
        <item x="1966"/>
        <item x="2088"/>
        <item x="613"/>
        <item x="2913"/>
        <item x="247"/>
        <item x="2070"/>
        <item x="3038"/>
        <item x="4936"/>
        <item x="1841"/>
        <item x="628"/>
        <item x="903"/>
        <item x="3079"/>
        <item x="1018"/>
        <item x="17"/>
        <item x="16"/>
        <item x="4281"/>
        <item x="1180"/>
        <item x="2098"/>
        <item x="2042"/>
        <item x="1337"/>
        <item x="2816"/>
        <item x="2016"/>
        <item x="1055"/>
        <item x="712"/>
        <item x="2754"/>
        <item x="1223"/>
        <item x="1667"/>
        <item x="2233"/>
        <item x="2181"/>
        <item x="2130"/>
        <item x="4168"/>
        <item x="4119"/>
        <item x="3960"/>
        <item x="4960"/>
        <item x="413"/>
        <item x="1943"/>
        <item x="2245"/>
        <item x="4920"/>
        <item x="2810"/>
        <item x="1516"/>
        <item x="1738"/>
        <item x="433"/>
        <item x="405"/>
        <item x="3937"/>
        <item x="3173"/>
        <item x="2189"/>
        <item x="3135"/>
        <item x="4857"/>
        <item x="1287"/>
        <item x="680"/>
        <item x="1017"/>
        <item x="4080"/>
        <item x="2373"/>
        <item x="263"/>
        <item x="3435"/>
        <item x="2197"/>
        <item x="1286"/>
        <item x="1619"/>
        <item x="1845"/>
        <item x="1826"/>
        <item x="1763"/>
        <item x="2163"/>
        <item x="2636"/>
        <item x="1001"/>
        <item x="901"/>
        <item x="4010"/>
        <item x="1189"/>
        <item x="1441"/>
        <item x="3140"/>
        <item x="1890"/>
        <item x="2826"/>
        <item x="227"/>
        <item x="2027"/>
        <item x="833"/>
        <item x="2046"/>
        <item x="4002"/>
        <item x="2002"/>
        <item x="2239"/>
        <item x="951"/>
        <item x="2096"/>
        <item x="852"/>
        <item x="4003"/>
        <item x="140"/>
        <item x="2236"/>
        <item x="1645"/>
        <item x="4147"/>
        <item x="519"/>
        <item x="1195"/>
        <item x="3489"/>
        <item x="3057"/>
        <item x="491"/>
        <item x="2355"/>
        <item x="1954"/>
        <item x="3906"/>
        <item x="1457"/>
        <item x="1210"/>
        <item x="244"/>
        <item x="2217"/>
        <item x="3427"/>
        <item x="2928"/>
        <item x="2616"/>
        <item x="4395"/>
        <item x="2959"/>
        <item x="4104"/>
        <item x="421"/>
        <item x="1695"/>
        <item x="1896"/>
        <item x="1143"/>
        <item x="4302"/>
        <item x="1905"/>
        <item x="1758"/>
        <item x="708"/>
        <item x="1949"/>
        <item x="2031"/>
        <item x="1804"/>
        <item x="2049"/>
        <item x="4594"/>
        <item x="1633"/>
        <item x="2337"/>
        <item x="3931"/>
        <item x="4143"/>
        <item x="3949"/>
        <item x="1065"/>
        <item x="370"/>
        <item x="1980"/>
        <item x="2407"/>
        <item x="864"/>
        <item x="1799"/>
        <item x="2122"/>
        <item x="3204"/>
        <item x="1598"/>
        <item x="1036"/>
        <item x="1815"/>
        <item x="3176"/>
        <item x="2417"/>
        <item x="7"/>
        <item x="1517"/>
        <item x="1387"/>
        <item x="3726"/>
        <item x="2090"/>
        <item x="1217"/>
        <item x="1666"/>
        <item x="2909"/>
        <item x="1696"/>
        <item x="506"/>
        <item x="904"/>
        <item x="1997"/>
        <item x="1006"/>
        <item x="1893"/>
        <item x="2177"/>
        <item x="759"/>
        <item x="2047"/>
        <item x="575"/>
        <item x="1052"/>
        <item x="1199"/>
        <item x="1854"/>
        <item x="4524"/>
        <item x="1644"/>
        <item x="1936"/>
        <item x="3705"/>
        <item x="843"/>
        <item x="2143"/>
        <item x="1291"/>
        <item x="2192"/>
        <item x="321"/>
        <item x="3775"/>
        <item x="3465"/>
        <item x="1995"/>
        <item x="213"/>
        <item x="1095"/>
        <item x="690"/>
        <item x="2529"/>
        <item x="3124"/>
        <item x="4598"/>
        <item x="4009"/>
        <item x="4379"/>
        <item x="1154"/>
        <item x="1049"/>
        <item x="2154"/>
        <item x="2577"/>
        <item x="1732"/>
        <item x="315"/>
        <item x="174"/>
        <item x="2075"/>
        <item x="1863"/>
        <item x="4076"/>
        <item x="4885"/>
        <item x="2777"/>
        <item x="6"/>
        <item x="1953"/>
        <item x="635"/>
        <item x="1618"/>
        <item x="3010"/>
        <item x="3659"/>
        <item x="485"/>
        <item x="3972"/>
        <item x="907"/>
        <item x="1924"/>
        <item x="2114"/>
        <item x="648"/>
        <item x="4560"/>
        <item x="211"/>
        <item x="1345"/>
        <item x="1280"/>
        <item x="1350"/>
        <item x="2231"/>
        <item x="1908"/>
        <item x="2752"/>
        <item x="1467"/>
        <item x="769"/>
        <item x="496"/>
        <item x="1596"/>
        <item x="1355"/>
        <item x="1424"/>
        <item x="2204"/>
        <item x="3073"/>
        <item x="2057"/>
        <item x="4079"/>
        <item x="1047"/>
        <item x="1778"/>
        <item x="2116"/>
        <item x="1031"/>
        <item x="4644"/>
        <item x="1759"/>
        <item x="1669"/>
        <item x="2110"/>
        <item x="3773"/>
        <item x="1846"/>
        <item x="2832"/>
        <item x="2241"/>
        <item x="1208"/>
        <item x="3736"/>
        <item x="4631"/>
        <item x="1576"/>
        <item x="4284"/>
        <item x="1274"/>
        <item x="161"/>
        <item x="1262"/>
        <item x="1967"/>
        <item x="4651"/>
        <item x="3954"/>
        <item x="1407"/>
        <item x="1409"/>
        <item x="2166"/>
        <item x="987"/>
        <item x="905"/>
        <item x="4077"/>
        <item x="2369"/>
        <item x="2060"/>
        <item x="1401"/>
        <item x="1527"/>
        <item x="880"/>
        <item x="2034"/>
        <item x="1635"/>
        <item x="1697"/>
        <item x="561"/>
        <item x="837"/>
        <item x="965"/>
        <item x="1828"/>
        <item x="509"/>
        <item x="2720"/>
        <item x="312"/>
        <item x="1972"/>
        <item x="1035"/>
        <item x="1050"/>
        <item x="1372"/>
        <item x="246"/>
        <item x="1173"/>
        <item x="1774"/>
        <item x="4411"/>
        <item x="729"/>
        <item x="849"/>
        <item x="1241"/>
        <item x="2488"/>
        <item x="1894"/>
        <item x="290"/>
        <item x="3806"/>
        <item x="1844"/>
        <item x="4038"/>
        <item x="1836"/>
        <item x="1694"/>
        <item x="2444"/>
        <item x="1969"/>
        <item x="572"/>
        <item x="692"/>
        <item x="556"/>
        <item x="1475"/>
        <item x="1016"/>
        <item x="521"/>
        <item x="176"/>
        <item x="1456"/>
        <item x="353"/>
        <item x="209"/>
        <item x="215"/>
        <item x="1939"/>
        <item x="620"/>
        <item x="2235"/>
        <item x="640"/>
        <item x="941"/>
        <item x="306"/>
        <item x="229"/>
        <item x="2157"/>
        <item x="3255"/>
        <item x="3947"/>
        <item x="2063"/>
        <item x="1892"/>
        <item x="2255"/>
        <item x="1040"/>
        <item x="2043"/>
        <item x="4094"/>
        <item x="3247"/>
        <item x="2081"/>
        <item x="1809"/>
        <item x="327"/>
        <item x="633"/>
        <item x="2025"/>
        <item x="1979"/>
        <item x="32"/>
        <item x="1795"/>
        <item x="3261"/>
        <item x="1250"/>
        <item x="3660"/>
        <item x="2383"/>
        <item x="1801"/>
        <item x="4448"/>
        <item x="838"/>
        <item x="1174"/>
        <item x="3082"/>
        <item x="988"/>
        <item x="1913"/>
        <item x="2609"/>
        <item x="3"/>
        <item x="3975"/>
        <item x="4947"/>
        <item x="4645"/>
        <item x="1233"/>
        <item x="5"/>
        <item x="1739"/>
        <item x="1822"/>
        <item x="555"/>
        <item x="3606"/>
        <item x="4050"/>
        <item x="862"/>
        <item x="999"/>
        <item x="627"/>
        <item x="2180"/>
        <item x="1589"/>
        <item x="1045"/>
        <item x="4293"/>
        <item x="1515"/>
        <item x="1497"/>
        <item x="3683"/>
        <item x="1225"/>
        <item x="2620"/>
        <item x="2105"/>
        <item x="2981"/>
        <item x="2734"/>
        <item x="2755"/>
        <item x="736"/>
        <item x="488"/>
        <item x="2670"/>
        <item x="761"/>
        <item x="2142"/>
        <item x="2300"/>
        <item x="782"/>
        <item x="1768"/>
        <item x="1766"/>
        <item x="2318"/>
        <item x="2093"/>
        <item x="452"/>
        <item x="590"/>
        <item x="764"/>
        <item x="3877"/>
        <item x="1227"/>
        <item x="4014"/>
        <item x="2055"/>
        <item x="1540"/>
        <item x="3799"/>
        <item x="4573"/>
        <item x="1512"/>
        <item x="1705"/>
        <item x="2888"/>
        <item x="2222"/>
        <item x="3842"/>
        <item x="392"/>
        <item x="1266"/>
        <item x="2472"/>
        <item x="411"/>
        <item x="52"/>
        <item x="3046"/>
        <item x="1935"/>
        <item x="1772"/>
        <item x="2420"/>
        <item x="714"/>
        <item x="3742"/>
        <item x="2232"/>
        <item x="4105"/>
        <item x="701"/>
        <item x="3106"/>
        <item x="766"/>
        <item x="2893"/>
        <item x="4497"/>
        <item x="1056"/>
        <item x="4325"/>
        <item x="2176"/>
        <item x="3122"/>
        <item x="850"/>
        <item x="4445"/>
        <item x="3109"/>
        <item x="397"/>
        <item x="1832"/>
        <item x="1283"/>
        <item x="1307"/>
        <item x="3748"/>
        <item x="1761"/>
        <item x="271"/>
        <item x="3070"/>
        <item x="2835"/>
        <item x="1919"/>
        <item x="4173"/>
        <item x="2458"/>
        <item x="54"/>
        <item x="659"/>
        <item x="1927"/>
        <item x="4090"/>
        <item x="9"/>
        <item x="632"/>
        <item x="3927"/>
        <item x="1418"/>
        <item x="2134"/>
        <item x="2400"/>
        <item x="1301"/>
        <item x="2276"/>
        <item x="4141"/>
        <item x="1471"/>
        <item x="3016"/>
        <item x="2433"/>
        <item x="2226"/>
        <item x="1196"/>
        <item x="1670"/>
        <item x="253"/>
        <item x="4572"/>
        <item x="1886"/>
        <item x="56"/>
        <item x="3456"/>
        <item x="3772"/>
        <item x="2062"/>
        <item x="2862"/>
        <item x="2934"/>
        <item x="2950"/>
        <item x="3978"/>
        <item x="171"/>
        <item x="2867"/>
        <item x="913"/>
        <item x="1551"/>
        <item x="1934"/>
        <item x="4394"/>
        <item x="4974"/>
        <item x="58"/>
        <item x="2971"/>
        <item x="2299"/>
        <item x="305"/>
        <item x="3270"/>
        <item x="2859"/>
        <item x="1790"/>
        <item x="1239"/>
        <item x="1155"/>
        <item x="2935"/>
        <item x="1714"/>
        <item x="2333"/>
        <item x="2414"/>
        <item x="789"/>
        <item x="298"/>
        <item x="297"/>
        <item x="1375"/>
        <item x="1616"/>
        <item x="1354"/>
        <item x="2038"/>
        <item x="3951"/>
        <item x="322"/>
        <item x="3723"/>
        <item x="1459"/>
        <item x="840"/>
        <item x="702"/>
        <item x="1781"/>
        <item x="1594"/>
        <item x="1962"/>
        <item x="621"/>
        <item x="4604"/>
        <item x="30"/>
        <item x="2748"/>
        <item x="4669"/>
        <item x="3533"/>
        <item x="4511"/>
        <item x="4297"/>
        <item x="2281"/>
        <item x="1339"/>
        <item x="2080"/>
        <item x="3502"/>
        <item x="2711"/>
        <item x="2040"/>
        <item x="2869"/>
        <item x="2005"/>
        <item x="2187"/>
        <item x="1968"/>
        <item x="2155"/>
        <item x="979"/>
        <item x="334"/>
        <item x="1718"/>
        <item x="3941"/>
        <item x="2814"/>
        <item x="4755"/>
        <item x="3767"/>
        <item x="4180"/>
        <item x="3269"/>
        <item x="4370"/>
        <item x="1911"/>
        <item x="3611"/>
        <item x="4542"/>
        <item x="4127"/>
        <item x="847"/>
        <item x="4775"/>
        <item x="316"/>
        <item x="2666"/>
        <item x="1630"/>
        <item x="1693"/>
        <item x="3645"/>
        <item x="1364"/>
        <item x="1646"/>
        <item x="3652"/>
        <item x="1789"/>
        <item x="498"/>
        <item x="3674"/>
        <item x="2966"/>
        <item x="3810"/>
        <item x="2227"/>
        <item x="2224"/>
        <item x="3037"/>
        <item x="1187"/>
        <item x="2039"/>
        <item x="79"/>
        <item x="2618"/>
        <item x="4635"/>
        <item x="768"/>
        <item x="710"/>
        <item x="3628"/>
        <item x="1591"/>
        <item x="2269"/>
        <item x="2249"/>
        <item x="1977"/>
        <item x="3692"/>
        <item x="2061"/>
        <item x="4931"/>
        <item x="2448"/>
        <item x="622"/>
        <item x="2052"/>
        <item x="1026"/>
        <item x="706"/>
        <item x="2857"/>
        <item x="4207"/>
        <item x="3541"/>
        <item x="1032"/>
        <item x="2922"/>
        <item x="2487"/>
        <item x="656"/>
        <item x="2171"/>
        <item x="4509"/>
        <item x="2092"/>
        <item x="3351"/>
        <item x="2967"/>
        <item x="4206"/>
        <item x="3129"/>
        <item x="3522"/>
        <item x="1653"/>
        <item x="1275"/>
        <item x="478"/>
        <item x="869"/>
        <item x="3251"/>
        <item x="2146"/>
        <item x="2028"/>
        <item x="4291"/>
        <item x="3915"/>
        <item x="3698"/>
        <item x="3405"/>
        <item x="4087"/>
        <item x="835"/>
        <item x="2861"/>
        <item x="4146"/>
        <item x="2170"/>
        <item x="3521"/>
        <item x="4151"/>
        <item x="553"/>
        <item x="4175"/>
        <item x="2284"/>
        <item x="1547"/>
        <item x="4178"/>
        <item x="2871"/>
        <item x="4197"/>
        <item x="4213"/>
        <item x="4226"/>
        <item x="1442"/>
        <item x="3911"/>
        <item x="4233"/>
        <item x="4550"/>
        <item x="4235"/>
        <item x="2793"/>
        <item x="1699"/>
        <item x="1755"/>
        <item x="314"/>
        <item x="1111"/>
        <item x="2290"/>
        <item x="1898"/>
        <item x="1721"/>
        <item x="3829"/>
        <item x="1538"/>
        <item x="4661"/>
        <item x="4096"/>
        <item x="4035"/>
        <item x="4148"/>
        <item x="1311"/>
        <item x="4088"/>
        <item x="170"/>
        <item x="1553"/>
        <item x="2637"/>
        <item x="2663"/>
        <item x="2912"/>
        <item x="1971"/>
        <item x="2858"/>
        <item x="1162"/>
        <item x="2689"/>
        <item x="419"/>
        <item x="773"/>
        <item x="1279"/>
        <item x="2745"/>
        <item x="2628"/>
        <item x="2746"/>
        <item x="423"/>
        <item x="4664"/>
        <item x="3936"/>
        <item x="4277"/>
        <item x="1632"/>
        <item x="4923"/>
        <item x="2624"/>
        <item x="772"/>
        <item x="1406"/>
        <item x="2827"/>
        <item x="4427"/>
        <item x="4314"/>
        <item x="696"/>
        <item x="697"/>
        <item x="4547"/>
        <item x="1834"/>
        <item x="2610"/>
        <item x="301"/>
        <item x="4084"/>
        <item x="985"/>
        <item x="1559"/>
        <item x="1432"/>
        <item x="1637"/>
        <item x="631"/>
        <item x="3156"/>
        <item x="2380"/>
        <item x="2247"/>
        <item x="634"/>
        <item x="1"/>
        <item x="2917"/>
        <item x="4282"/>
        <item x="4633"/>
        <item x="2621"/>
        <item x="493"/>
        <item x="2293"/>
        <item x="4366"/>
        <item x="2119"/>
        <item x="2362"/>
        <item x="4419"/>
        <item x="447"/>
        <item x="3095"/>
        <item x="2200"/>
        <item x="992"/>
        <item x="1131"/>
        <item x="2139"/>
        <item x="2311"/>
        <item x="563"/>
        <item x="2897"/>
        <item x="3765"/>
        <item x="499"/>
        <item x="4294"/>
        <item x="1252"/>
        <item x="2639"/>
        <item x="709"/>
        <item x="2106"/>
        <item x="1907"/>
        <item x="4323"/>
        <item x="704"/>
        <item x="2375"/>
        <item x="3984"/>
        <item x="4510"/>
        <item x="2162"/>
        <item x="214"/>
        <item x="2000"/>
        <item x="1782"/>
        <item x="4860"/>
        <item x="3632"/>
        <item x="4896"/>
        <item x="707"/>
        <item x="3287"/>
        <item x="2078"/>
        <item x="1941"/>
        <item x="3429"/>
        <item x="3171"/>
        <item x="2196"/>
        <item x="1203"/>
        <item x="25"/>
        <item x="2068"/>
        <item x="2272"/>
        <item x="285"/>
        <item x="1996"/>
        <item x="492"/>
        <item x="2115"/>
        <item x="4437"/>
        <item x="1037"/>
        <item x="480"/>
        <item x="2352"/>
        <item x="1918"/>
        <item x="3242"/>
        <item x="3494"/>
        <item x="3149"/>
        <item x="3832"/>
        <item x="4005"/>
        <item x="1013"/>
        <item x="3486"/>
        <item x="4577"/>
        <item x="844"/>
        <item x="4397"/>
        <item x="1575"/>
        <item x="147"/>
        <item x="3187"/>
        <item x="2033"/>
        <item x="4527"/>
        <item x="3475"/>
        <item x="3262"/>
        <item x="1811"/>
        <item x="2118"/>
        <item x="762"/>
        <item x="4341"/>
        <item x="2585"/>
        <item x="76"/>
        <item x="2010"/>
        <item x="33"/>
        <item x="4977"/>
        <item x="984"/>
        <item x="3562"/>
        <item x="3626"/>
        <item x="2878"/>
        <item x="2452"/>
        <item x="4384"/>
        <item x="3950"/>
        <item x="1970"/>
        <item x="2336"/>
        <item x="1171"/>
        <item x="1835"/>
        <item x="2020"/>
        <item x="2647"/>
        <item x="2345"/>
        <item x="2530"/>
        <item x="2201"/>
        <item x="832"/>
        <item x="2796"/>
        <item x="4373"/>
        <item x="2772"/>
        <item x="2441"/>
        <item x="558"/>
        <item x="1952"/>
        <item x="4272"/>
        <item x="3141"/>
        <item x="1125"/>
        <item x="2372"/>
        <item x="3555"/>
        <item x="1581"/>
        <item x="1168"/>
        <item x="2212"/>
        <item x="2482"/>
        <item x="4211"/>
        <item x="4313"/>
        <item x="3299"/>
        <item x="3292"/>
        <item x="4199"/>
        <item x="218"/>
        <item x="4429"/>
        <item x="394"/>
        <item x="4407"/>
        <item x="2813"/>
        <item x="3265"/>
        <item x="303"/>
        <item x="489"/>
        <item x="4378"/>
        <item x="2783"/>
        <item x="1901"/>
        <item x="1260"/>
        <item x="2120"/>
        <item x="4564"/>
        <item x="3191"/>
        <item x="2758"/>
        <item x="2190"/>
        <item x="3101"/>
        <item x="3801"/>
        <item x="1586"/>
        <item x="1371"/>
        <item x="133"/>
        <item x="4798"/>
        <item x="698"/>
        <item x="2795"/>
        <item x="1423"/>
        <item x="393"/>
        <item x="2023"/>
        <item x="3059"/>
        <item x="2537"/>
        <item x="2325"/>
        <item x="486"/>
        <item x="1634"/>
        <item x="3362"/>
        <item x="1909"/>
        <item x="3812"/>
        <item x="2988"/>
        <item x="202"/>
        <item x="3802"/>
        <item x="2672"/>
        <item x="1897"/>
        <item x="2439"/>
        <item x="4316"/>
        <item x="4433"/>
        <item x="1324"/>
        <item x="3360"/>
        <item x="2760"/>
        <item x="1124"/>
        <item x="1336"/>
        <item x="4058"/>
        <item x="3178"/>
        <item x="2969"/>
        <item x="2953"/>
        <item x="1906"/>
        <item x="2546"/>
        <item x="4176"/>
        <item x="270"/>
        <item x="2275"/>
        <item x="996"/>
        <item x="2688"/>
        <item x="3542"/>
        <item x="2767"/>
        <item x="4111"/>
        <item x="2376"/>
        <item x="2102"/>
        <item x="1151"/>
        <item x="2440"/>
        <item x="2685"/>
        <item x="1193"/>
        <item x="1902"/>
        <item x="1257"/>
        <item x="785"/>
        <item x="1682"/>
        <item x="2513"/>
        <item x="846"/>
        <item x="3047"/>
        <item x="4049"/>
        <item x="3900"/>
        <item x="1638"/>
        <item x="410"/>
        <item x="4273"/>
        <item x="2874"/>
        <item x="2342"/>
        <item x="1808"/>
        <item x="4579"/>
        <item x="2213"/>
        <item x="3235"/>
        <item x="1626"/>
        <item x="3412"/>
        <item x="3055"/>
        <item x="310"/>
        <item x="2774"/>
        <item x="2368"/>
        <item x="2640"/>
        <item x="2463"/>
        <item x="1964"/>
        <item x="3439"/>
        <item x="1511"/>
        <item x="4371"/>
        <item x="223"/>
        <item x="3333"/>
        <item x="1149"/>
        <item x="4145"/>
        <item x="1564"/>
        <item x="1437"/>
        <item x="2825"/>
        <item x="1700"/>
        <item x="830"/>
        <item x="3078"/>
        <item x="1238"/>
        <item x="1270"/>
        <item x="2348"/>
        <item x="2838"/>
        <item x="3089"/>
        <item x="993"/>
        <item x="2253"/>
        <item x="4551"/>
        <item x="2638"/>
        <item x="886"/>
        <item x="2749"/>
        <item x="557"/>
        <item x="2603"/>
        <item x="2921"/>
        <item x="4082"/>
        <item x="3304"/>
        <item x="1460"/>
        <item x="937"/>
        <item x="4142"/>
        <item x="3605"/>
        <item x="2853"/>
        <item x="3166"/>
        <item x="4613"/>
        <item x="4266"/>
        <item x="2363"/>
        <item x="683"/>
        <item x="409"/>
        <item x="3115"/>
        <item x="67"/>
        <item x="24"/>
        <item x="2970"/>
        <item x="868"/>
        <item x="2681"/>
        <item x="2519"/>
        <item x="4144"/>
        <item x="2633"/>
        <item x="902"/>
        <item x="3091"/>
        <item x="547"/>
        <item x="1122"/>
        <item x="4021"/>
        <item x="2418"/>
        <item x="4415"/>
        <item x="1746"/>
        <item x="1384"/>
        <item x="2367"/>
        <item x="4709"/>
        <item x="4541"/>
        <item x="2957"/>
        <item x="4680"/>
        <item x="2341"/>
        <item x="559"/>
        <item x="1612"/>
        <item x="1976"/>
        <item x="2121"/>
        <item x="4477"/>
        <item x="3841"/>
        <item x="2225"/>
        <item x="774"/>
        <item x="1148"/>
        <item x="3128"/>
        <item x="3250"/>
        <item x="2079"/>
        <item x="767"/>
        <item x="3027"/>
        <item x="2955"/>
        <item x="2483"/>
        <item x="4086"/>
        <item x="2132"/>
        <item x="1747"/>
        <item x="2594"/>
        <item x="1499"/>
        <item x="3738"/>
        <item x="3382"/>
        <item x="2918"/>
        <item x="2045"/>
        <item x="2394"/>
        <item x="1361"/>
        <item x="1532"/>
        <item x="1671"/>
        <item x="367"/>
        <item x="3579"/>
        <item x="973"/>
        <item x="1294"/>
        <item x="3383"/>
        <item x="1332"/>
        <item x="1833"/>
        <item x="1677"/>
        <item x="4741"/>
        <item x="4975"/>
        <item x="3041"/>
        <item x="695"/>
        <item x="3180"/>
        <item x="2228"/>
        <item x="1495"/>
        <item x="2303"/>
        <item x="2484"/>
        <item x="4465"/>
        <item x="4462"/>
        <item x="1786"/>
        <item x="1531"/>
        <item x="1261"/>
        <item x="3108"/>
        <item x="4954"/>
        <item x="2421"/>
        <item x="3138"/>
        <item x="2243"/>
        <item x="2850"/>
        <item x="1642"/>
        <item x="1464"/>
        <item x="2916"/>
        <item x="776"/>
        <item x="2149"/>
        <item x="1288"/>
        <item x="2883"/>
        <item x="2682"/>
        <item x="2148"/>
        <item x="3695"/>
        <item x="2279"/>
        <item x="1674"/>
        <item x="2964"/>
        <item x="1191"/>
        <item x="1396"/>
        <item x="3179"/>
        <item x="1425"/>
        <item x="2678"/>
        <item x="401"/>
        <item x="69"/>
        <item x="2179"/>
        <item x="2899"/>
        <item x="4713"/>
        <item x="3343"/>
        <item x="625"/>
        <item x="3344"/>
        <item x="2536"/>
        <item x="4599"/>
        <item x="3671"/>
        <item x="2520"/>
        <item x="1382"/>
        <item x="2445"/>
        <item x="188"/>
        <item x="4557"/>
        <item x="1327"/>
        <item x="3164"/>
        <item x="1244"/>
        <item x="3848"/>
        <item x="3314"/>
        <item x="821"/>
        <item x="366"/>
        <item x="2822"/>
        <item x="1796"/>
        <item x="4555"/>
        <item x="4498"/>
        <item x="2780"/>
        <item x="4602"/>
        <item x="3107"/>
        <item x="4352"/>
        <item x="2584"/>
        <item x="2551"/>
        <item x="2707"/>
        <item x="3980"/>
        <item x="2848"/>
        <item x="1744"/>
        <item x="2804"/>
        <item x="1509"/>
        <item x="1412"/>
        <item x="3020"/>
        <item x="3092"/>
        <item x="1587"/>
        <item x="2569"/>
        <item x="3278"/>
        <item x="3336"/>
        <item x="2543"/>
        <item x="1429"/>
        <item x="1624"/>
        <item x="2601"/>
        <item x="1397"/>
        <item x="3752"/>
        <item x="1435"/>
        <item x="3015"/>
        <item x="2426"/>
        <item x="2560"/>
        <item x="2599"/>
        <item x="3735"/>
        <item x="2165"/>
        <item x="1379"/>
        <item x="4614"/>
        <item x="1562"/>
        <item x="4432"/>
        <item x="3013"/>
        <item x="2701"/>
        <item x="3066"/>
        <item x="3872"/>
        <item x="1937"/>
        <item x="1164"/>
        <item x="3987"/>
        <item x="2430"/>
        <item x="4255"/>
        <item x="2744"/>
        <item x="2591"/>
        <item x="2"/>
        <item x="2160"/>
        <item x="23"/>
        <item x="2766"/>
        <item x="4500"/>
        <item x="2460"/>
        <item x="2466"/>
        <item x="4342"/>
        <item x="2576"/>
        <item x="2608"/>
        <item x="1556"/>
        <item x="1806"/>
        <item x="1680"/>
        <item x="2817"/>
        <item x="22"/>
        <item x="839"/>
        <item x="4581"/>
        <item x="2653"/>
        <item x="3452"/>
        <item x="27"/>
        <item x="2743"/>
        <item x="2036"/>
        <item x="3083"/>
        <item x="363"/>
        <item x="3550"/>
        <item x="2757"/>
        <item x="2962"/>
        <item x="2562"/>
        <item x="2578"/>
        <item x="3430"/>
        <item x="3368"/>
        <item x="2291"/>
        <item x="4520"/>
        <item x="3431"/>
        <item x="1741"/>
        <item x="3100"/>
        <item x="4311"/>
        <item x="3961"/>
        <item x="2784"/>
        <item x="4483"/>
        <item x="2251"/>
        <item x="3126"/>
        <item x="3860"/>
        <item x="1955"/>
        <item x="2067"/>
        <item x="4279"/>
        <item x="4866"/>
        <item x="1128"/>
        <item x="1428"/>
        <item x="4646"/>
        <item x="4469"/>
        <item x="1502"/>
        <item x="2173"/>
        <item x="4592"/>
        <item x="3499"/>
        <item x="4115"/>
        <item x="3305"/>
        <item x="1798"/>
        <item x="3807"/>
        <item x="548"/>
        <item x="3930"/>
        <item x="4608"/>
        <item x="3720"/>
        <item x="2084"/>
        <item x="26"/>
        <item x="38"/>
        <item x="369"/>
        <item x="1651"/>
        <item x="273"/>
        <item x="4725"/>
        <item x="1716"/>
        <item x="2408"/>
        <item x="3209"/>
        <item x="2072"/>
        <item x="3114"/>
        <item x="210"/>
        <item x="2727"/>
        <item x="1910"/>
        <item x="3088"/>
        <item x="4149"/>
        <item x="216"/>
        <item x="3460"/>
        <item x="926"/>
        <item x="47"/>
        <item x="2951"/>
        <item x="1783"/>
        <item x="2554"/>
        <item x="3432"/>
        <item x="2733"/>
        <item x="4372"/>
        <item x="2713"/>
        <item x="3130"/>
        <item x="2617"/>
        <item x="2402"/>
        <item x="3397"/>
        <item x="4932"/>
        <item x="3163"/>
        <item x="2974"/>
        <item x="368"/>
        <item x="1088"/>
        <item x="3069"/>
        <item x="1614"/>
        <item x="2194"/>
        <item x="4228"/>
        <item x="3943"/>
        <item x="3326"/>
        <item x="3068"/>
        <item x="4505"/>
        <item x="3441"/>
        <item x="2048"/>
        <item x="3576"/>
        <item x="3143"/>
        <item x="3349"/>
        <item x="703"/>
        <item x="3737"/>
        <item x="3467"/>
        <item x="2570"/>
        <item x="141"/>
        <item x="2388"/>
        <item x="4627"/>
        <item x="3649"/>
        <item x="2127"/>
        <item x="4554"/>
        <item x="1912"/>
        <item x="2103"/>
        <item x="2006"/>
        <item x="3354"/>
        <item x="4368"/>
        <item x="4675"/>
        <item x="4491"/>
        <item x="3880"/>
        <item x="1981"/>
        <item x="2037"/>
        <item x="2335"/>
        <item x="1793"/>
        <item x="4628"/>
        <item x="2370"/>
        <item x="4831"/>
        <item x="1749"/>
        <item x="4968"/>
        <item x="4917"/>
        <item x="2679"/>
        <item x="4879"/>
        <item x="4878"/>
        <item x="4092"/>
        <item x="4164"/>
        <item x="4177"/>
        <item x="4657"/>
        <item x="4789"/>
        <item x="4765"/>
        <item x="356"/>
        <item x="4508"/>
        <item x="2411"/>
        <item x="4906"/>
        <item x="564"/>
        <item x="2635"/>
        <item x="763"/>
        <item x="2983"/>
        <item x="4922"/>
        <item x="810"/>
        <item x="3090"/>
        <item x="4722"/>
        <item x="4260"/>
        <item x="3724"/>
        <item x="2737"/>
        <item x="4847"/>
        <item x="2117"/>
        <item x="4662"/>
        <item x="4198"/>
        <item x="4367"/>
        <item x="3045"/>
        <item x="3005"/>
        <item x="2014"/>
        <item x="4854"/>
        <item x="3296"/>
        <item x="138"/>
        <item x="2526"/>
        <item x="2998"/>
        <item x="552"/>
        <item x="4849"/>
        <item x="1330"/>
        <item x="4794"/>
        <item x="1160"/>
        <item x="1426"/>
        <item x="4351"/>
        <item x="3518"/>
        <item x="3369"/>
        <item x="4642"/>
        <item x="2379"/>
        <item x="4380"/>
        <item x="4668"/>
        <item x="97"/>
        <item x="4653"/>
        <item x="1446"/>
        <item x="4237"/>
        <item x="2854"/>
        <item x="3074"/>
        <item x="4832"/>
        <item x="4824"/>
        <item x="1611"/>
        <item x="4426"/>
        <item x="1231"/>
        <item x="2915"/>
        <item x="4828"/>
        <item x="4812"/>
        <item x="711"/>
        <item x="4814"/>
        <item x="3407"/>
        <item x="4209"/>
        <item x="1450"/>
        <item x="4899"/>
        <item x="1115"/>
        <item x="3214"/>
        <item x="2690"/>
        <item x="3528"/>
        <item x="3188"/>
        <item x="4779"/>
        <item x="4214"/>
        <item x="364"/>
        <item x="3311"/>
        <item x="1740"/>
        <item x="2887"/>
        <item x="78"/>
        <item x="4963"/>
        <item x="4769"/>
        <item x="3821"/>
        <item x="4108"/>
        <item x="84"/>
        <item x="4616"/>
        <item x="2942"/>
        <item x="3131"/>
        <item x="4643"/>
        <item x="3348"/>
        <item x="4566"/>
        <item x="2107"/>
        <item x="2806"/>
        <item x="4980"/>
        <item x="2184"/>
        <item x="376"/>
        <item x="2323"/>
        <item x="3601"/>
        <item x="4783"/>
        <item x="1960"/>
        <item x="3195"/>
        <item x="4496"/>
        <item x="75"/>
        <item x="3018"/>
        <item x="3197"/>
        <item x="2309"/>
        <item x="2123"/>
        <item x="4439"/>
        <item x="2675"/>
        <item x="2158"/>
        <item x="3974"/>
        <item x="2485"/>
        <item x="137"/>
        <item x="3210"/>
        <item x="146"/>
        <item x="618"/>
        <item x="4582"/>
        <item x="3493"/>
        <item x="2480"/>
        <item x="1325"/>
        <item x="3031"/>
        <item x="4655"/>
        <item x="3762"/>
        <item x="3317"/>
        <item x="4053"/>
        <item x="2427"/>
        <item x="2852"/>
        <item x="2769"/>
        <item x="2926"/>
        <item x="156"/>
        <item x="42"/>
        <item x="1033"/>
        <item x="2632"/>
        <item x="1931"/>
        <item x="4638"/>
        <item x="3123"/>
        <item x="3436"/>
        <item x="2642"/>
        <item x="4234"/>
        <item x="4942"/>
        <item x="2889"/>
        <item x="4904"/>
        <item x="1092"/>
        <item x="2829"/>
        <item x="3357"/>
        <item x="4618"/>
        <item x="2077"/>
        <item x="2191"/>
        <item x="3966"/>
        <item x="139"/>
        <item x="2870"/>
        <item x="482"/>
        <item x="2952"/>
        <item x="1082"/>
        <item x="2089"/>
        <item x="3030"/>
        <item x="3155"/>
        <item x="4083"/>
        <item x="1895"/>
        <item x="3229"/>
        <item x="1858"/>
        <item x="1847"/>
        <item x="1130"/>
        <item x="1554"/>
        <item x="391"/>
        <item x="403"/>
        <item x="3306"/>
        <item x="1087"/>
        <item x="4880"/>
        <item x="4097"/>
        <item x="694"/>
        <item x="592"/>
        <item x="4528"/>
        <item x="4889"/>
        <item x="2931"/>
        <item x="1145"/>
        <item x="1326"/>
        <item x="2975"/>
        <item x="3450"/>
        <item x="4388"/>
        <item x="4456"/>
        <item x="4337"/>
        <item x="4338"/>
        <item x="1730"/>
        <item x="4568"/>
        <item x="4195"/>
        <item x="4257"/>
        <item x="2286"/>
        <item x="2860"/>
        <item x="1215"/>
        <item x="2782"/>
        <item x="2051"/>
        <item x="4047"/>
        <item x="1548"/>
        <item x="3836"/>
        <item x="2803"/>
        <item x="2434"/>
        <item x="3851"/>
        <item x="4375"/>
        <item x="3119"/>
        <item x="2467"/>
        <item x="1771"/>
        <item x="44"/>
        <item x="2719"/>
        <item x="3043"/>
        <item x="3370"/>
        <item x="1147"/>
        <item x="691"/>
        <item x="2764"/>
        <item x="3388"/>
        <item x="4934"/>
        <item x="3040"/>
        <item x="3584"/>
        <item x="2019"/>
        <item x="1066"/>
        <item x="1078"/>
        <item x="256"/>
        <item x="1585"/>
        <item x="333"/>
        <item x="3002"/>
        <item x="4350"/>
        <item x="3253"/>
        <item x="3051"/>
        <item x="2304"/>
        <item x="4797"/>
        <item x="4442"/>
        <item x="1726"/>
        <item x="2650"/>
        <item x="2454"/>
        <item x="2220"/>
        <item x="3808"/>
        <item x="3864"/>
        <item x="481"/>
        <item x="37"/>
        <item x="2442"/>
        <item x="2214"/>
        <item x="3385"/>
        <item x="2731"/>
        <item x="3142"/>
        <item x="3722"/>
        <item x="4428"/>
        <item x="3263"/>
        <item x="3001"/>
        <item x="3321"/>
        <item x="728"/>
        <item x="4405"/>
        <item x="3206"/>
        <item x="3226"/>
        <item x="203"/>
        <item x="2623"/>
        <item x="2415"/>
        <item x="2771"/>
        <item x="3825"/>
        <item x="2982"/>
        <item x="4451"/>
        <item x="1663"/>
        <item x="2389"/>
        <item x="657"/>
        <item x="3653"/>
        <item x="661"/>
        <item x="94"/>
        <item x="2469"/>
        <item x="1725"/>
        <item x="2436"/>
        <item x="3989"/>
        <item x="4040"/>
        <item x="2845"/>
        <item x="3793"/>
        <item x="2836"/>
        <item x="3424"/>
        <item x="2866"/>
        <item x="3232"/>
        <item x="4031"/>
        <item x="2823"/>
        <item x="2901"/>
        <item x="4412"/>
        <item x="1005"/>
        <item x="4212"/>
        <item x="3971"/>
        <item x="454"/>
        <item x="4512"/>
        <item x="2787"/>
        <item x="914"/>
        <item x="4016"/>
        <item x="4993"/>
        <item x="1926"/>
        <item x="1840"/>
        <item x="587"/>
        <item x="3525"/>
        <item x="3105"/>
        <item x="3007"/>
        <item x="48"/>
        <item x="3125"/>
        <item x="3145"/>
        <item x="4179"/>
        <item x="4475"/>
        <item x="793"/>
        <item x="2457"/>
        <item x="2811"/>
        <item x="3200"/>
        <item x="4625"/>
        <item x="4697"/>
        <item x="1961"/>
        <item x="4543"/>
        <item x="1185"/>
        <item x="2808"/>
        <item x="520"/>
        <item x="295"/>
        <item x="1824"/>
        <item x="899"/>
        <item x="4392"/>
        <item x="4634"/>
        <item x="3117"/>
        <item x="3508"/>
        <item x="1859"/>
        <item x="3076"/>
        <item x="2902"/>
        <item x="3999"/>
        <item x="4588"/>
        <item x="2021"/>
        <item x="3890"/>
        <item x="2310"/>
        <item x="4745"/>
        <item x="3017"/>
        <item x="3283"/>
        <item x="3962"/>
        <item x="2326"/>
        <item x="3279"/>
        <item x="2645"/>
        <item x="1303"/>
        <item x="4112"/>
        <item x="3312"/>
        <item x="2786"/>
        <item x="1978"/>
        <item x="4596"/>
        <item x="3320"/>
        <item x="1825"/>
        <item x="3831"/>
        <item x="3656"/>
        <item x="2652"/>
        <item x="861"/>
        <item x="4570"/>
        <item x="3175"/>
        <item x="2968"/>
        <item x="1389"/>
        <item x="2781"/>
        <item x="2453"/>
        <item x="4948"/>
        <item x="2343"/>
        <item x="2312"/>
        <item x="943"/>
        <item x="1165"/>
        <item x="2773"/>
        <item x="3053"/>
        <item x="2704"/>
        <item x="2091"/>
        <item x="3268"/>
        <item x="2868"/>
        <item x="748"/>
        <item x="3160"/>
        <item x="2316"/>
        <item x="4463"/>
        <item x="2288"/>
        <item x="997"/>
        <item x="2863"/>
        <item x="4479"/>
        <item x="3985"/>
        <item x="2770"/>
        <item x="4440"/>
        <item x="2649"/>
        <item x="1631"/>
        <item x="3433"/>
        <item x="3054"/>
        <item x="4626"/>
        <item x="50"/>
        <item x="2151"/>
        <item x="3449"/>
        <item x="3413"/>
        <item x="3421"/>
        <item x="3721"/>
        <item x="2643"/>
        <item x="3260"/>
        <item x="2003"/>
        <item x="4403"/>
        <item x="2788"/>
        <item x="4029"/>
        <item x="2416"/>
        <item x="4971"/>
        <item x="2895"/>
        <item x="3462"/>
        <item x="4612"/>
        <item x="3112"/>
        <item x="1503"/>
        <item x="3023"/>
        <item x="2703"/>
        <item x="856"/>
        <item x="440"/>
        <item x="4347"/>
        <item x="2936"/>
        <item x="4757"/>
        <item x="3732"/>
        <item x="2987"/>
        <item x="2470"/>
        <item x="2978"/>
        <item x="2708"/>
        <item x="2662"/>
        <item x="3466"/>
        <item x="2468"/>
        <item x="4357"/>
        <item x="2626"/>
        <item x="1363"/>
        <item x="4398"/>
        <item x="4687"/>
        <item x="3169"/>
        <item x="4482"/>
        <item x="3438"/>
        <item x="1767"/>
        <item x="3237"/>
        <item x="4424"/>
        <item x="2979"/>
        <item x="3168"/>
        <item x="2818"/>
        <item x="4537"/>
        <item x="3338"/>
        <item x="3390"/>
        <item x="3153"/>
        <item x="3337"/>
        <item x="3461"/>
        <item x="3862"/>
        <item x="3063"/>
        <item x="2351"/>
        <item x="2317"/>
        <item x="2980"/>
        <item x="3833"/>
        <item x="836"/>
        <item x="2517"/>
        <item x="4816"/>
        <item x="4951"/>
        <item x="2791"/>
        <item x="889"/>
        <item x="4514"/>
        <item x="1816"/>
        <item x="4763"/>
        <item x="3224"/>
        <item x="2943"/>
        <item x="2699"/>
        <item x="4436"/>
        <item x="2986"/>
        <item x="4344"/>
        <item x="1141"/>
        <item x="4749"/>
        <item x="4480"/>
        <item x="3300"/>
        <item x="986"/>
        <item x="3217"/>
        <item x="1853"/>
        <item x="2691"/>
        <item x="3729"/>
        <item x="2125"/>
        <item x="3199"/>
        <item x="2398"/>
        <item x="4386"/>
        <item x="3666"/>
        <item x="4553"/>
        <item x="4591"/>
        <item x="2013"/>
        <item x="504"/>
        <item x="3350"/>
        <item x="4434"/>
        <item x="144"/>
        <item x="2419"/>
        <item x="2984"/>
        <item x="2012"/>
        <item x="3284"/>
        <item x="3697"/>
        <item x="2391"/>
        <item x="2534"/>
        <item x="4562"/>
        <item x="2597"/>
        <item x="1803"/>
        <item x="1731"/>
        <item x="2606"/>
        <item x="1820"/>
        <item x="2582"/>
        <item x="4502"/>
        <item x="1506"/>
        <item x="4024"/>
        <item x="2574"/>
        <item x="2589"/>
        <item x="3560"/>
        <item x="287"/>
        <item x="2907"/>
        <item x="2924"/>
        <item x="2541"/>
        <item x="3854"/>
        <item x="2996"/>
        <item x="3379"/>
        <item x="4182"/>
        <item x="4402"/>
        <item x="2973"/>
        <item x="1737"/>
        <item x="428"/>
        <item x="4937"/>
        <item x="3840"/>
        <item x="3771"/>
        <item x="4374"/>
        <item x="4903"/>
        <item x="4529"/>
        <item x="4729"/>
        <item x="1685"/>
        <item x="2692"/>
        <item x="2567"/>
        <item x="4734"/>
        <item x="3159"/>
        <item x="1552"/>
        <item x="4719"/>
        <item x="2359"/>
        <item x="4360"/>
        <item x="2882"/>
        <item x="2875"/>
        <item x="2698"/>
        <item x="3222"/>
        <item x="1542"/>
        <item x="4353"/>
        <item x="4886"/>
        <item x="4861"/>
        <item x="4781"/>
        <item x="3411"/>
        <item x="1608"/>
        <item x="2524"/>
        <item x="4600"/>
        <item x="4840"/>
        <item x="1328"/>
        <item x="4868"/>
        <item x="2558"/>
        <item x="883"/>
        <item x="4911"/>
        <item x="4490"/>
        <item x="2549"/>
        <item x="3547"/>
        <item x="4607"/>
        <item x="4531"/>
        <item x="2896"/>
        <item x="2944"/>
        <item x="3543"/>
        <item x="4893"/>
        <item x="1048"/>
        <item x="2799"/>
        <item x="4526"/>
        <item x="3415"/>
        <item x="4869"/>
        <item x="3443"/>
        <item x="1159"/>
        <item x="1452"/>
        <item x="3540"/>
        <item x="1868"/>
        <item x="4843"/>
        <item x="2856"/>
        <item x="3733"/>
        <item x="3281"/>
        <item x="2254"/>
        <item x="4910"/>
        <item x="4630"/>
        <item x="4695"/>
        <item x="4686"/>
        <item x="2705"/>
        <item x="3024"/>
        <item x="2725"/>
        <item x="2450"/>
        <item x="3071"/>
        <item x="1202"/>
        <item x="3404"/>
        <item x="4844"/>
        <item x="3503"/>
        <item x="29"/>
        <item x="4692"/>
        <item x="4703"/>
        <item x="3535"/>
        <item x="4414"/>
        <item x="4256"/>
        <item x="2449"/>
        <item x="3731"/>
        <item x="4855"/>
        <item x="3997"/>
        <item x="4838"/>
        <item x="4858"/>
        <item x="2923"/>
        <item x="4711"/>
        <item x="4811"/>
        <item x="2930"/>
        <item x="4571"/>
        <item x="2847"/>
        <item x="1083"/>
        <item x="1240"/>
        <item x="2631"/>
        <item x="4819"/>
        <item x="3830"/>
        <item x="4492"/>
        <item x="4710"/>
        <item x="2995"/>
        <item x="81"/>
        <item x="4737"/>
        <item x="3835"/>
        <item x="3570"/>
        <item x="3781"/>
        <item x="2695"/>
        <item x="4468"/>
        <item x="2846"/>
        <item x="4833"/>
        <item x="4805"/>
        <item x="3274"/>
        <item x="3575"/>
        <item x="4732"/>
        <item x="2669"/>
        <item x="4744"/>
        <item x="3797"/>
        <item x="2779"/>
        <item x="4825"/>
        <item x="2651"/>
        <item x="3246"/>
        <item x="2706"/>
        <item x="4875"/>
        <item x="3403"/>
        <item x="2812"/>
        <item x="4864"/>
        <item x="3564"/>
        <item x="4964"/>
        <item x="4918"/>
        <item x="4758"/>
        <item x="4752"/>
        <item x="4777"/>
        <item x="3295"/>
        <item x="3182"/>
        <item x="4792"/>
        <item x="4877"/>
        <item x="1676"/>
        <item x="2328"/>
        <item x="2945"/>
        <item x="3696"/>
        <item x="3201"/>
        <item x="4784"/>
        <item x="4764"/>
        <item x="3750"/>
        <item x="1290"/>
        <item x="2991"/>
        <item x="2564"/>
        <item x="4773"/>
        <item x="1388"/>
        <item x="4870"/>
        <item x="3482"/>
        <item x="3749"/>
        <item x="3361"/>
        <item x="3146"/>
        <item x="4905"/>
        <item x="3151"/>
        <item x="3377"/>
        <item x="2424"/>
        <item x="3346"/>
        <item x="4345"/>
        <item x="154"/>
        <item x="4759"/>
        <item x="3025"/>
        <item x="2422"/>
        <item x="4417"/>
        <item x="3496"/>
        <item x="4926"/>
        <item x="3609"/>
        <item x="2904"/>
        <item x="3003"/>
        <item x="3309"/>
        <item x="4694"/>
        <item x="3036"/>
        <item x="4915"/>
        <item x="3551"/>
        <item x="4671"/>
        <item x="3442"/>
        <item x="4874"/>
        <item x="4565"/>
        <item x="4389"/>
        <item x="4241"/>
        <item x="2361"/>
        <item x="3313"/>
        <item x="2512"/>
        <item x="3870"/>
        <item x="2721"/>
        <item x="4890"/>
        <item x="3327"/>
        <item x="4796"/>
        <item x="4641"/>
        <item x="4495"/>
        <item x="4343"/>
        <item x="3072"/>
        <item x="1856"/>
        <item x="2622"/>
        <item x="4476"/>
        <item x="87"/>
        <item x="3539"/>
        <item x="3567"/>
        <item x="2471"/>
        <item x="429"/>
        <item x="4895"/>
        <item x="1940"/>
        <item x="2528"/>
        <item x="3913"/>
        <item x="3764"/>
        <item x="4461"/>
        <item x="3372"/>
        <item x="4423"/>
        <item x="2885"/>
        <item x="2641"/>
        <item x="3875"/>
        <item x="4881"/>
        <item x="2339"/>
        <item x="4025"/>
        <item x="1855"/>
        <item x="145"/>
        <item x="3111"/>
        <item x="3058"/>
        <item x="3181"/>
        <item x="3196"/>
        <item x="4309"/>
        <item x="2715"/>
        <item x="3277"/>
        <item x="4455"/>
        <item x="4721"/>
        <item x="4365"/>
        <item x="1277"/>
        <item x="3174"/>
        <item x="4782"/>
        <item x="3062"/>
        <item x="3093"/>
        <item x="2840"/>
        <item x="2892"/>
        <item x="3386"/>
        <item x="3257"/>
        <item x="4552"/>
        <item x="4580"/>
        <item x="1344"/>
        <item x="3437"/>
        <item x="3034"/>
        <item x="3868"/>
        <item x="3121"/>
        <item x="3371"/>
        <item x="3223"/>
        <item x="1484"/>
        <item x="4817"/>
        <item x="3330"/>
        <item x="4450"/>
        <item x="2404"/>
        <item x="2881"/>
        <item x="3356"/>
        <item x="4521"/>
        <item x="3970"/>
        <item x="1360"/>
        <item x="3340"/>
        <item x="3032"/>
        <item x="3286"/>
        <item x="2410"/>
        <item x="3081"/>
        <item x="155"/>
        <item x="4663"/>
        <item x="2932"/>
        <item x="3777"/>
        <item x="4012"/>
        <item x="4927"/>
        <item x="3065"/>
        <item x="2992"/>
        <item x="4851"/>
        <item x="4517"/>
        <item x="3026"/>
        <item x="4839"/>
        <item x="3120"/>
        <item x="3272"/>
        <item x="175"/>
        <item x="3239"/>
        <item x="4637"/>
        <item x="1392"/>
        <item x="4421"/>
        <item x="4624"/>
        <item x="2864"/>
        <item x="882"/>
        <item x="4489"/>
        <item x="4897"/>
        <item x="3844"/>
        <item x="2455"/>
        <item x="3834"/>
        <item x="4888"/>
        <item x="1860"/>
        <item x="2429"/>
        <item x="2447"/>
        <item x="3044"/>
        <item x="3867"/>
        <item x="3873"/>
        <item x="2925"/>
        <item x="4617"/>
        <item x="2891"/>
        <item x="2437"/>
        <item x="3434"/>
        <item x="3635"/>
        <item x="4385"/>
        <item x="3473"/>
        <item x="28"/>
        <item x="1179"/>
        <item x="3676"/>
        <item x="3396"/>
        <item x="2809"/>
        <item x="2396"/>
        <item x="4587"/>
        <item x="2655"/>
        <item x="3589"/>
        <item x="2627"/>
        <item x="2319"/>
        <item x="3392"/>
        <item x="3375"/>
        <item x="1312"/>
        <item x="2406"/>
        <item x="143"/>
        <item x="4576"/>
        <item x="3876"/>
        <item x="4377"/>
        <item x="3691"/>
        <item x="1285"/>
        <item x="3381"/>
        <item x="2561"/>
        <item x="4933"/>
        <item x="3207"/>
        <item x="4883"/>
        <item x="2665"/>
        <item x="2378"/>
        <item x="4150"/>
        <item x="4900"/>
        <item x="3193"/>
        <item x="4339"/>
        <item x="4708"/>
        <item x="4621"/>
        <item x="4907"/>
        <item x="1118"/>
        <item x="1256"/>
        <item x="4051"/>
        <item x="4876"/>
        <item x="4438"/>
        <item x="3622"/>
        <item x="1113"/>
        <item x="3097"/>
        <item x="4494"/>
        <item x="3183"/>
        <item x="3488"/>
        <item x="4707"/>
        <item x="2321"/>
        <item x="3243"/>
        <item x="3067"/>
        <item x="4946"/>
        <item x="3116"/>
        <item x="2830"/>
        <item x="3866"/>
        <item x="243"/>
        <item x="4836"/>
        <item x="1888"/>
        <item x="3517"/>
        <item x="70"/>
        <item x="4802"/>
        <item x="2876"/>
        <item x="3855"/>
        <item x="4882"/>
        <item x="1857"/>
        <item x="4466"/>
        <item x="2722"/>
        <item x="2658"/>
        <item x="2993"/>
        <item x="4862"/>
        <item x="3192"/>
        <item x="4699"/>
        <item x="4902"/>
        <item x="3202"/>
        <item x="46"/>
        <item x="3597"/>
        <item x="4873"/>
        <item x="1064"/>
        <item x="3788"/>
        <item x="3756"/>
        <item x="4533"/>
        <item x="3406"/>
        <item x="3254"/>
        <item x="4959"/>
        <item x="4472"/>
        <item x="3150"/>
        <item x="4467"/>
        <item x="2831"/>
        <item x="4872"/>
        <item x="3085"/>
        <item x="2751"/>
        <item x="4409"/>
        <item x="2768"/>
        <item x="3498"/>
        <item x="2397"/>
        <item x="3060"/>
        <item x="2382"/>
        <item x="3098"/>
        <item x="2800"/>
        <item x="2938"/>
        <item x="4507"/>
        <item x="4807"/>
        <item x="3225"/>
        <item x="3618"/>
        <item x="3647"/>
        <item x="3012"/>
        <item x="4956"/>
        <item x="4474"/>
        <item x="4443"/>
        <item x="3366"/>
        <item x="4416"/>
        <item x="4563"/>
        <item x="3132"/>
        <item x="3203"/>
        <item x="3134"/>
        <item x="4363"/>
        <item x="3595"/>
        <item x="4322"/>
        <item x="4771"/>
        <item x="4259"/>
        <item x="4901"/>
        <item x="2461"/>
        <item x="1276"/>
        <item x="4418"/>
        <item x="2821"/>
        <item x="2718"/>
        <item x="1757"/>
        <item x="2456"/>
        <item x="4845"/>
        <item x="4884"/>
        <item x="4992"/>
        <item x="2668"/>
        <item x="3838"/>
        <item x="1788"/>
        <item x="4912"/>
        <item x="1639"/>
        <item x="2753"/>
        <item x="4210"/>
        <item x="2357"/>
        <item x="4354"/>
        <item x="2331"/>
        <item x="3282"/>
        <item x="4619"/>
        <item x="4978"/>
        <item x="4473"/>
        <item x="3474"/>
        <item x="2374"/>
        <item x="3476"/>
        <item x="4853"/>
        <item x="2356"/>
        <item x="4493"/>
        <item x="3331"/>
        <item x="3019"/>
        <item x="4485"/>
        <item x="4723"/>
        <item x="127"/>
        <item x="4848"/>
        <item x="3757"/>
        <item x="2153"/>
        <item x="3267"/>
        <item x="2136"/>
        <item x="3162"/>
        <item x="801"/>
        <item x="4712"/>
        <item x="2735"/>
        <item x="1729"/>
        <item x="4516"/>
        <item x="3779"/>
        <item x="863"/>
        <item x="3483"/>
        <item x="3663"/>
        <item x="2739"/>
        <item x="4829"/>
        <item x="2805"/>
        <item x="3157"/>
        <item x="3373"/>
        <item x="3308"/>
        <item x="942"/>
        <item x="3478"/>
        <item x="3297"/>
        <item x="2664"/>
        <item x="2390"/>
        <item x="3446"/>
        <item x="4275"/>
        <item x="1950"/>
        <item x="3610"/>
        <item x="2906"/>
        <item x="3050"/>
        <item x="727"/>
        <item x="4556"/>
        <item x="3231"/>
        <item x="477"/>
        <item x="4464"/>
        <item x="2900"/>
        <item x="4574"/>
        <item x="3536"/>
        <item x="1603"/>
        <item x="4969"/>
        <item x="4652"/>
        <item x="4823"/>
        <item x="791"/>
        <item x="1664"/>
        <item x="4983"/>
        <item x="4800"/>
        <item x="588"/>
        <item x="134"/>
        <item x="3445"/>
        <item x="164"/>
        <item x="3487"/>
        <item x="3319"/>
        <item x="2697"/>
        <item x="83"/>
        <item x="3185"/>
        <item x="4957"/>
        <item x="255"/>
        <item x="4658"/>
        <item x="3744"/>
        <item x="406"/>
        <item x="4822"/>
        <item x="518"/>
        <item x="1096"/>
        <item x="4349"/>
        <item x="3477"/>
        <item x="4950"/>
        <item x="2660"/>
        <item x="335"/>
        <item x="3374"/>
        <item x="3553"/>
        <item x="4976"/>
        <item x="4943"/>
        <item x="3358"/>
        <item x="4981"/>
        <item x="4938"/>
        <item x="3342"/>
        <item x="1099"/>
        <item x="4962"/>
        <item x="85"/>
        <item x="1093"/>
        <item x="4970"/>
        <item x="2985"/>
        <item x="1094"/>
        <item x="1119"/>
        <item x="1100"/>
        <item x="2327"/>
        <item x="3049"/>
        <item x="3816"/>
        <item x="4690"/>
        <item x="3378"/>
        <item x="4004"/>
        <item x="2798"/>
        <item x="4359"/>
        <item x="1748"/>
        <item x="3746"/>
        <item x="93"/>
        <item x="129"/>
        <item x="4914"/>
        <item x="3615"/>
        <item x="3592"/>
        <item x="4908"/>
        <item x="2614"/>
        <item x="660"/>
        <item x="3139"/>
        <item x="151"/>
        <item x="3428"/>
        <item x="3339"/>
        <item x="2851"/>
        <item x="3631"/>
        <item x="4809"/>
        <item x="2330"/>
        <item x="80"/>
        <item x="3033"/>
        <item x="3457"/>
        <item x="4736"/>
        <item x="1558"/>
        <item x="135"/>
        <item x="2717"/>
        <item x="1636"/>
        <item x="2937"/>
        <item x="3585"/>
        <item x="1422"/>
        <item x="2989"/>
        <item x="4636"/>
        <item x="4629"/>
        <item x="2714"/>
        <item x="4894"/>
        <item x="3685"/>
        <item x="4208"/>
        <item x="2393"/>
        <item x="4449"/>
        <item x="3113"/>
        <item x="1007"/>
        <item x="2716"/>
        <item x="3244"/>
        <item x="2385"/>
        <item x="82"/>
        <item x="4534"/>
        <item x="2395"/>
        <item x="453"/>
        <item x="2611"/>
        <item x="3688"/>
        <item x="1444"/>
        <item x="2354"/>
        <item x="4548"/>
        <item x="3998"/>
        <item x="2365"/>
        <item x="2399"/>
        <item x="2819"/>
        <item x="4522"/>
        <item x="2949"/>
        <item x="4804"/>
        <item x="4733"/>
        <item x="3136"/>
        <item x="4747"/>
        <item x="187"/>
        <item x="3607"/>
        <item x="4569"/>
        <item x="4892"/>
        <item x="2486"/>
        <item x="4504"/>
        <item x="4369"/>
        <item x="4391"/>
        <item x="4929"/>
        <item x="3519"/>
        <item x="3086"/>
        <item x="130"/>
        <item x="3899"/>
        <item x="4595"/>
        <item x="4698"/>
        <item x="4924"/>
        <item x="3472"/>
        <item x="4499"/>
        <item x="2377"/>
        <item x="4435"/>
        <item x="4944"/>
        <item x="4530"/>
        <item x="4413"/>
        <item x="2700"/>
        <item x="3061"/>
        <item x="3468"/>
        <item x="3029"/>
        <item x="10"/>
        <item x="11"/>
        <item x="3968"/>
        <item x="3492"/>
        <item x="2473"/>
        <item x="3759"/>
        <item x="86"/>
        <item x="3401"/>
        <item x="1182"/>
        <item x="4939"/>
        <item x="3658"/>
        <item x="3419"/>
        <item x="3426"/>
        <item x="3512"/>
        <item x="1827"/>
        <item x="4863"/>
        <item x="3184"/>
        <item x="1378"/>
        <item x="3398"/>
        <item x="1514"/>
        <item x="1334"/>
        <item x="1213"/>
        <item x="1214"/>
        <item x="1867"/>
        <item x="3301"/>
        <item x="1792"/>
        <item x="77"/>
        <item x="2386"/>
        <item x="1494"/>
        <item x="4458"/>
        <item x="3440"/>
        <item x="1110"/>
        <item x="3322"/>
        <item x="2412"/>
        <item x="2927"/>
        <item x="3048"/>
        <item x="148"/>
        <item x="3782"/>
        <item x="4597"/>
        <item x="3021"/>
        <item x="1351"/>
        <item x="3341"/>
        <item x="1550"/>
        <item x="3329"/>
        <item x="1427"/>
        <item x="441"/>
        <item x="4818"/>
        <item x="3464"/>
        <item x="4401"/>
        <item x="3725"/>
        <item x="2738"/>
        <item x="4609"/>
        <item x="3324"/>
        <item x="1020"/>
        <item x="2965"/>
        <item x="3258"/>
        <item x="3417"/>
        <item x="4852"/>
        <item x="1042"/>
        <item x="3809"/>
        <item x="2654"/>
        <item x="3275"/>
        <item x="2435"/>
        <item x="2789"/>
        <item x="4545"/>
        <item x="3198"/>
        <item x="3573"/>
        <item x="4327"/>
        <item x="3127"/>
        <item x="3137"/>
        <item x="1314"/>
        <item x="4834"/>
        <item x="3352"/>
        <item x="2677"/>
        <item x="4535"/>
        <item x="3410"/>
        <item x="3534"/>
        <item x="2413"/>
        <item x="3215"/>
        <item x="1692"/>
        <item x="2423"/>
        <item x="4589"/>
        <item x="3557"/>
        <item x="3776"/>
        <item x="2094"/>
        <item x="650"/>
        <item x="36"/>
        <item x="3402"/>
        <item x="439"/>
        <item x="1061"/>
        <item x="2855"/>
        <item x="2332"/>
        <item x="2353"/>
        <item x="3727"/>
        <item x="4315"/>
        <item x="4355"/>
        <item x="3673"/>
        <item x="3161"/>
        <item x="3608"/>
        <item x="2693"/>
        <item x="3064"/>
        <item x="4361"/>
        <item x="3006"/>
        <item x="4603"/>
        <item x="3288"/>
        <item x="1404"/>
        <item x="2842"/>
        <item x="4348"/>
        <item x="3315"/>
        <item x="4746"/>
        <item x="3629"/>
        <item x="2903"/>
        <item x="3471"/>
        <item x="4623"/>
        <item x="3956"/>
        <item x="3604"/>
        <item x="4683"/>
        <item x="4691"/>
        <item x="1525"/>
        <item x="2387"/>
        <item x="4358"/>
        <item x="2839"/>
        <item x="4955"/>
        <item x="4799"/>
        <item x="3273"/>
        <item x="3532"/>
        <item x="4287"/>
        <item x="4647"/>
        <item x="3463"/>
        <item x="3144"/>
        <item x="4791"/>
        <item x="4518"/>
        <item x="3590"/>
        <item x="4761"/>
        <item x="2824"/>
        <item x="3194"/>
        <item x="3364"/>
        <item x="2865"/>
        <item x="4774"/>
        <item x="1216"/>
        <item x="4610"/>
        <item x="3568"/>
        <item x="1232"/>
        <item x="1322"/>
        <item x="4139"/>
        <item x="3234"/>
        <item x="3670"/>
        <item x="3391"/>
        <item x="4410"/>
        <item x="3448"/>
        <item x="2759"/>
        <item x="3298"/>
        <item x="858"/>
        <item x="1610"/>
        <item x="3578"/>
        <item x="3211"/>
        <item x="4639"/>
        <item x="3485"/>
        <item x="3236"/>
        <item x="3264"/>
        <item x="3580"/>
        <item x="1184"/>
        <item x="3630"/>
        <item x="1234"/>
        <item x="3577"/>
        <item x="3285"/>
        <item x="3220"/>
        <item x="3416"/>
        <item x="2676"/>
        <item x="1628"/>
        <item x="3248"/>
        <item x="4982"/>
        <item x="1657"/>
        <item x="1571"/>
        <item x="3558"/>
        <item x="4590"/>
        <item x="3000"/>
        <item x="2518"/>
        <item x="2443"/>
        <item x="1117"/>
        <item x="1278"/>
        <item x="1864"/>
        <item x="4952"/>
        <item x="3291"/>
        <item x="4787"/>
        <item x="1121"/>
        <item x="4536"/>
        <item x="4420"/>
        <item x="3667"/>
        <item x="4620"/>
        <item x="4506"/>
        <item x="4865"/>
        <item x="4544"/>
        <item x="3480"/>
        <item x="4478"/>
        <item x="3323"/>
        <item x="4958"/>
        <item x="1546"/>
        <item x="2657"/>
        <item x="3218"/>
        <item x="1293"/>
        <item x="4717"/>
        <item x="1067"/>
        <item x="4622"/>
        <item x="3646"/>
        <item x="3817"/>
        <item x="4665"/>
        <item x="3230"/>
        <item x="1112"/>
        <item x="2726"/>
        <item x="3751"/>
        <item x="4558"/>
        <item x="4768"/>
        <item x="4632"/>
        <item x="4748"/>
        <item x="3616"/>
        <item x="2381"/>
        <item x="4921"/>
        <item x="1190"/>
        <item x="3780"/>
        <item x="3501"/>
        <item x="4928"/>
        <item x="2392"/>
        <item x="3828"/>
        <item x="2920"/>
        <item x="4268"/>
        <item x="4022"/>
        <item x="4578"/>
        <item x="4973"/>
        <item x="4821"/>
        <item x="3345"/>
        <item x="3423"/>
        <item x="2535"/>
        <item x="2545"/>
        <item x="3454"/>
        <item x="1381"/>
        <item x="3395"/>
        <item x="142"/>
        <item x="3796"/>
        <item x="3408"/>
        <item x="4673"/>
        <item x="4689"/>
        <item x="3418"/>
        <item x="4846"/>
        <item x="2776"/>
        <item x="4966"/>
        <item x="3035"/>
        <item x="3084"/>
        <item x="4728"/>
        <item x="3745"/>
        <item x="2625"/>
        <item x="4107"/>
        <item x="2583"/>
        <item x="2940"/>
        <item x="2550"/>
        <item x="1688"/>
        <item x="1743"/>
        <item x="1508"/>
        <item x="2568"/>
        <item x="2542"/>
        <item x="1623"/>
        <item x="1434"/>
        <item x="2559"/>
        <item x="3177"/>
        <item x="2598"/>
        <item x="1711"/>
        <item x="2349"/>
        <item x="2544"/>
        <item x="1561"/>
        <item x="4810"/>
        <item x="2630"/>
        <item x="4718"/>
        <item x="4909"/>
        <item x="3455"/>
        <item x="4387"/>
        <item x="4925"/>
        <item x="3627"/>
        <item x="4678"/>
        <item x="2590"/>
        <item x="4567"/>
        <item x="2604"/>
        <item x="2595"/>
        <item x="2575"/>
        <item x="3444"/>
        <item x="2516"/>
        <item x="2607"/>
        <item x="1805"/>
        <item x="1679"/>
        <item x="2515"/>
        <item x="4659"/>
        <item x="3682"/>
        <item x="4835"/>
        <item x="2523"/>
        <item x="1485"/>
        <item x="4841"/>
        <item x="2613"/>
        <item x="2963"/>
        <item x="4013"/>
        <item x="4470"/>
        <item x="2522"/>
        <item x="2587"/>
        <item x="4701"/>
        <item x="2539"/>
        <item x="2294"/>
        <item x="3747"/>
        <item x="3481"/>
        <item x="2532"/>
        <item x="2364"/>
        <item x="4404"/>
        <item x="2334"/>
        <item x="4666"/>
        <item x="2596"/>
        <item x="3216"/>
        <item x="4575"/>
        <item x="2533"/>
        <item x="3393"/>
        <item x="2547"/>
        <item x="2605"/>
        <item x="2565"/>
        <item x="2581"/>
        <item x="2338"/>
        <item x="4670"/>
        <item x="2588"/>
        <item x="15"/>
        <item x="2580"/>
        <item x="2556"/>
        <item x="2573"/>
        <item x="3491"/>
        <item x="1015"/>
        <item x="1715"/>
        <item x="2941"/>
        <item x="2401"/>
        <item x="4501"/>
        <item x="4830"/>
        <item x="4705"/>
        <item x="2566"/>
        <item x="2572"/>
        <item x="3657"/>
        <item x="4750"/>
        <item x="4806"/>
        <item x="4362"/>
        <item x="4780"/>
        <item x="2765"/>
        <item x="3189"/>
        <item x="2683"/>
        <item x="3593"/>
        <item x="3325"/>
        <item x="4679"/>
        <item x="1142"/>
        <item x="3905"/>
        <item x="152"/>
        <item x="2557"/>
        <item x="4756"/>
        <item x="2619"/>
        <item x="3022"/>
        <item x="2894"/>
        <item x="3853"/>
        <item x="3256"/>
        <item x="1851"/>
        <item x="3310"/>
        <item x="4593"/>
        <item x="4740"/>
        <item x="3554"/>
        <item x="3458"/>
        <item x="1873"/>
        <item x="4481"/>
        <item x="3316"/>
        <item x="2999"/>
        <item x="3614"/>
        <item x="3172"/>
        <item x="4540"/>
        <item x="4364"/>
        <item x="4519"/>
        <item x="3353"/>
        <item x="4236"/>
        <item x="3617"/>
        <item x="4444"/>
        <item x="3451"/>
        <item x="4953"/>
        <item x="4935"/>
        <item x="4425"/>
        <item x="4471"/>
        <item x="4898"/>
        <item x="3221"/>
        <item x="4684"/>
        <item x="3679"/>
        <item x="3490"/>
        <item x="4785"/>
        <item x="3186"/>
        <item x="4615"/>
        <item x="14"/>
        <item x="3822"/>
        <item x="4871"/>
        <item x="1272"/>
        <item x="4693"/>
        <item x="4772"/>
        <item x="4979"/>
        <item x="4704"/>
        <item x="4532"/>
        <item x="4454"/>
        <item x="3219"/>
        <item x="157"/>
        <item x="2873"/>
        <item x="13"/>
        <item x="2525"/>
        <item x="12"/>
        <item x="4837"/>
        <item x="1329"/>
        <item x="4859"/>
        <item x="3335"/>
        <item x="3154"/>
        <item x="2933"/>
        <item x="4913"/>
        <item x="4406"/>
        <item x="4788"/>
        <item x="3591"/>
        <item x="3469"/>
        <item x="3506"/>
        <item x="3266"/>
        <item x="4891"/>
        <item x="3376"/>
        <item x="4488"/>
        <item x="3245"/>
        <item x="3334"/>
        <item x="3677"/>
        <item x="3355"/>
        <item x="3367"/>
        <item x="3643"/>
        <item x="2742"/>
        <item x="4742"/>
        <item x="1086"/>
        <item x="1881"/>
        <item x="3766"/>
        <item x="3623"/>
        <item x="1569"/>
        <item x="1077"/>
        <item x="4523"/>
        <item x="4754"/>
        <item x="4015"/>
        <item x="4583"/>
        <item x="3861"/>
        <item x="1206"/>
        <item x="2750"/>
        <item x="1091"/>
        <item x="4961"/>
        <item x="1268"/>
        <item x="4715"/>
        <item x="4803"/>
        <item x="1627"/>
        <item x="3544"/>
        <item x="1439"/>
        <item x="3387"/>
        <item x="2702"/>
        <item x="582"/>
        <item x="4538"/>
        <item x="3290"/>
        <item x="3510"/>
        <item x="3637"/>
        <item x="1116"/>
        <item x="3520"/>
        <item x="3158"/>
        <item x="3212"/>
        <item x="3893"/>
        <item x="4867"/>
        <item x="1522"/>
        <item x="3537"/>
        <item x="4762"/>
        <item x="4739"/>
        <item x="1814"/>
        <item x="3566"/>
        <item x="4706"/>
        <item x="4681"/>
        <item x="1347"/>
        <item x="1081"/>
        <item x="3693"/>
        <item x="1399"/>
        <item x="3661"/>
        <item x="1752"/>
        <item x="4965"/>
        <item x="2905"/>
        <item x="3527"/>
        <item x="4815"/>
        <item x="2540"/>
        <item x="4381"/>
        <item x="4688"/>
        <item x="4827"/>
        <item x="4887"/>
        <item x="4503"/>
        <item x="2807"/>
        <item x="3686"/>
        <item x="4753"/>
        <item x="4770"/>
        <item x="4513"/>
        <item x="3795"/>
        <item x="3459"/>
        <item x="4346"/>
        <item x="3302"/>
        <item x="3574"/>
        <item x="3389"/>
        <item x="3644"/>
        <item x="3516"/>
        <item x="4793"/>
        <item x="3600"/>
        <item x="3425"/>
        <item x="35"/>
        <item x="4940"/>
        <item x="4702"/>
        <item x="4696"/>
        <item x="4672"/>
        <item x="3753"/>
        <item x="3529"/>
        <item x="4654"/>
        <item x="3133"/>
        <item x="3271"/>
        <item x="4842"/>
        <item x="4930"/>
        <item x="4677"/>
        <item x="4484"/>
        <item x="3524"/>
        <item x="4808"/>
        <item x="1200"/>
        <item x="4850"/>
        <item x="3347"/>
        <item x="3453"/>
        <item x="3505"/>
        <item x="3565"/>
        <item x="2661"/>
        <item x="3447"/>
        <item x="1643"/>
        <item x="150"/>
        <item x="3624"/>
        <item x="4457"/>
        <item x="3208"/>
        <item x="4515"/>
        <item x="4778"/>
        <item x="3689"/>
        <item x="2548"/>
        <item x="1872"/>
        <item x="4767"/>
        <item x="1684"/>
        <item x="2844"/>
        <item x="3500"/>
        <item x="4731"/>
        <item x="4611"/>
        <item x="3400"/>
        <item x="3495"/>
        <item x="3612"/>
        <item x="4856"/>
        <item x="1129"/>
        <item x="3414"/>
        <item x="4730"/>
        <item x="3669"/>
        <item x="74"/>
        <item x="451"/>
        <item x="1284"/>
        <item x="3625"/>
        <item x="4376"/>
        <item x="4724"/>
        <item x="3384"/>
        <item x="3359"/>
        <item x="4408"/>
        <item x="4967"/>
        <item x="4452"/>
        <item x="128"/>
        <item x="1823"/>
        <item x="3479"/>
        <item x="3694"/>
        <item x="4994"/>
        <item x="3655"/>
        <item x="3470"/>
        <item x="2409"/>
        <item x="4459"/>
        <item x="2432"/>
        <item x="1650"/>
        <item x="4453"/>
        <item x="1566"/>
        <item x="4422"/>
        <item x="3603"/>
        <item x="1366"/>
        <item x="3559"/>
        <item x="2403"/>
        <item x="2785"/>
        <item x="4674"/>
        <item x="2828"/>
        <item x="3238"/>
        <item x="4656"/>
        <item x="4274"/>
        <item x="1875"/>
        <item x="3004"/>
        <item x="3664"/>
        <item x="4559"/>
        <item x="3259"/>
        <item x="116"/>
        <item x="4640"/>
        <item x="4441"/>
        <item x="3668"/>
        <item x="4786"/>
        <item x="3318"/>
        <item x="4054"/>
        <item x="4766"/>
        <item x="1879"/>
        <item x="3582"/>
        <item x="2880"/>
        <item x="3276"/>
        <item x="4826"/>
        <item x="4813"/>
        <item x="4700"/>
        <item x="2948"/>
        <item x="4760"/>
        <item x="4743"/>
        <item x="1393"/>
        <item x="4820"/>
        <item x="4304"/>
        <item x="4738"/>
        <item x="444"/>
        <item x="3365"/>
        <item x="4676"/>
        <item x="4305"/>
        <item x="3588"/>
        <item x="118"/>
        <item x="4726"/>
        <item x="3509"/>
        <item x="4795"/>
        <item x="4306"/>
        <item x="2843"/>
        <item x="3380"/>
        <item x="4307"/>
        <item x="2648"/>
        <item x="2322"/>
        <item x="3293"/>
        <item x="2659"/>
        <item x="3545"/>
        <item x="4735"/>
        <item x="4539"/>
        <item x="4682"/>
        <item x="3849"/>
        <item x="1265"/>
        <item x="4790"/>
        <item x="119"/>
        <item x="2553"/>
        <item x="2476"/>
        <item x="3827"/>
        <item x="2911"/>
        <item x="3118"/>
        <item x="3077"/>
        <item x="4945"/>
        <item x="2425"/>
        <item x="3871"/>
        <item x="3213"/>
        <item x="3741"/>
        <item x="3820"/>
        <item x="3852"/>
        <item x="2956"/>
        <item x="1776"/>
        <item x="2994"/>
        <item x="3241"/>
        <item x="3042"/>
        <item x="1144"/>
        <item x="2872"/>
        <item x="96"/>
        <item x="3839"/>
        <item x="1544"/>
        <item x="3865"/>
        <item x="1416"/>
        <item x="4714"/>
        <item x="2732"/>
        <item x="3399"/>
        <item x="4085"/>
        <item x="4716"/>
        <item x="122"/>
        <item x="3804"/>
        <item x="3675"/>
        <item x="1469"/>
        <item x="4972"/>
        <item x="3294"/>
        <item x="2615"/>
        <item x="2680"/>
        <item x="1724"/>
        <item x="3743"/>
        <item x="1849"/>
        <item x="2671"/>
        <item x="3303"/>
        <item x="4727"/>
        <item x="2723"/>
        <item x="3513"/>
        <item x="3755"/>
        <item x="4720"/>
        <item x="2801"/>
        <item x="3586"/>
        <item x="3730"/>
        <item x="3641"/>
        <item x="3538"/>
        <item x="3665"/>
        <item x="3648"/>
        <item x="1367"/>
        <item x="2833"/>
        <item x="3514"/>
        <item x="3778"/>
        <item x="3104"/>
        <item x="1352"/>
        <item x="4801"/>
        <item x="71"/>
        <item x="3642"/>
        <item x="1305"/>
        <item x="4776"/>
        <item x="109"/>
        <item x="3515"/>
        <item x="4751"/>
        <item x="3594"/>
        <item x="2990"/>
        <item x="2736"/>
        <item x="1629"/>
        <item x="4135"/>
        <item x="1861"/>
        <item x="1230"/>
        <item x="4390"/>
        <item x="2527"/>
        <item x="1530"/>
        <item x="3075"/>
        <item x="1590"/>
        <item x="1655"/>
        <item x="2946"/>
        <item x="2778"/>
        <item x="3662"/>
        <item x="1414"/>
        <item x="3684"/>
        <item x="1178"/>
        <item x="2552"/>
        <item x="39"/>
        <item x="1687"/>
        <item x="3504"/>
        <item x="3794"/>
        <item x="4919"/>
        <item x="3690"/>
        <item x="3249"/>
        <item x="1658"/>
        <item x="2646"/>
        <item x="3879"/>
        <item x="1526"/>
        <item x="3774"/>
        <item x="40"/>
        <item x="3863"/>
        <item x="123"/>
        <item x="3874"/>
        <item x="1807"/>
        <item x="1123"/>
        <item x="1192"/>
        <item x="3526"/>
        <item x="3190"/>
        <item x="1563"/>
        <item x="1438"/>
        <item x="3687"/>
        <item x="1331"/>
        <item x="3917"/>
        <item x="1486"/>
        <item x="1681"/>
        <item x="1254"/>
        <item x="1745"/>
        <item x="3633"/>
        <item x="1753"/>
        <item x="1482"/>
        <item x="18"/>
        <item x="3009"/>
        <item x="1255"/>
        <item x="2634"/>
        <item x="3530"/>
        <item x="1510"/>
        <item x="3602"/>
        <item x="1625"/>
        <item x="3811"/>
        <item x="3818"/>
        <item x="3572"/>
        <item x="4340"/>
        <item x="1221"/>
        <item x="1219"/>
        <item x="21"/>
        <item x="1592"/>
        <item x="1114"/>
        <item x="112"/>
        <item x="3549"/>
        <item x="4941"/>
        <item x="19"/>
        <item x="3165"/>
        <item x="3571"/>
        <item x="20"/>
        <item x="3634"/>
        <item x="3650"/>
        <item x="3790"/>
        <item x="4561"/>
        <item x="1383"/>
        <item x="4546"/>
        <item x="1765"/>
        <item x="1436"/>
        <item x="3581"/>
        <item x="1071"/>
        <item x="3556"/>
        <item x="4399"/>
        <item x="3587"/>
        <item x="3869"/>
        <item x="4949"/>
        <item x="4989"/>
        <item x="3409"/>
        <item x="136"/>
        <item x="1656"/>
        <item x="3363"/>
        <item x="3552"/>
        <item x="3878"/>
        <item x="4990"/>
        <item x="3394"/>
        <item x="3227"/>
        <item x="2890"/>
        <item x="3800"/>
        <item x="98"/>
        <item x="3678"/>
        <item x="1150"/>
        <item x="114"/>
        <item x="92"/>
        <item x="1882"/>
        <item x="1701"/>
        <item x="3681"/>
        <item x="3619"/>
        <item x="4988"/>
        <item x="1880"/>
        <item x="3638"/>
        <item x="3583"/>
        <item x="153"/>
        <item x="1876"/>
        <item x="1877"/>
        <item x="3636"/>
        <item x="110"/>
        <item x="3837"/>
        <item x="3546"/>
        <item x="149"/>
        <item x="3621"/>
        <item x="2908"/>
        <item x="2340"/>
        <item x="3680"/>
        <item x="1878"/>
        <item x="1483"/>
        <item x="3640"/>
        <item x="1871"/>
        <item x="3569"/>
        <item x="3332"/>
        <item x="1584"/>
        <item x="1707"/>
        <item x="3598"/>
        <item x="3511"/>
        <item x="3787"/>
        <item x="4991"/>
        <item x="106"/>
        <item x="4265"/>
        <item x="95"/>
        <item x="4167"/>
        <item x="3895"/>
        <item x="3599"/>
        <item x="2475"/>
        <item x="3507"/>
        <item x="3859"/>
        <item x="105"/>
        <item x="1830"/>
        <item x="1862"/>
        <item x="1089"/>
        <item x="1098"/>
        <item x="3763"/>
        <item x="4229"/>
        <item x="102"/>
        <item x="1079"/>
        <item x="1084"/>
        <item x="4201"/>
        <item x="3639"/>
        <item x="3803"/>
        <item x="1534"/>
        <item x="3785"/>
        <item x="89"/>
        <item x="3596"/>
        <item x="1870"/>
        <item x="3523"/>
        <item x="1253"/>
        <item x="1797"/>
        <item x="1647"/>
        <item x="1613"/>
        <item x="1433"/>
        <item x="1157"/>
        <item x="1090"/>
        <item x="1742"/>
        <item x="1678"/>
        <item x="3843"/>
        <item x="1085"/>
        <item x="1126"/>
        <item x="1212"/>
        <item x="3497"/>
        <item x="1560"/>
        <item x="1380"/>
        <item x="1076"/>
        <item x="1194"/>
        <item x="1080"/>
        <item x="1764"/>
        <item x="1565"/>
        <item x="3798"/>
        <item x="3651"/>
        <item x="1357"/>
        <item x="3823"/>
        <item x="1866"/>
        <item x="1385"/>
        <item x="3901"/>
        <item x="91"/>
        <item x="1865"/>
        <item x="34"/>
        <item x="1097"/>
        <item x="1411"/>
        <item x="1462"/>
        <item x="3791"/>
        <item x="4330"/>
        <item x="2478"/>
        <item x="3754"/>
        <item x="3824"/>
        <item x="3734"/>
        <item x="100"/>
        <item x="3907"/>
        <item x="3728"/>
        <item x="4318"/>
        <item x="4995"/>
        <item x="4328"/>
        <item x="4985"/>
        <item x="1295"/>
        <item x="4317"/>
        <item x="1582"/>
        <item x="1874"/>
        <item x="3792"/>
        <item x="1074"/>
        <item x="3761"/>
        <item x="115"/>
        <item x="4321"/>
        <item x="88"/>
        <item x="3739"/>
        <item x="1069"/>
        <item x="1068"/>
        <item x="104"/>
        <item x="4984"/>
        <item x="4331"/>
        <item x="1072"/>
        <item x="111"/>
        <item x="3858"/>
        <item x="1869"/>
        <item x="4335"/>
        <item x="1848"/>
        <item x="2307"/>
        <item x="4334"/>
        <item x="3885"/>
        <item x="3891"/>
        <item x="3881"/>
        <item x="3883"/>
        <item x="3892"/>
        <item x="3886"/>
        <item x="3887"/>
        <item x="3740"/>
        <item x="4987"/>
        <item x="4329"/>
        <item x="4319"/>
        <item x="4332"/>
        <item x="4336"/>
        <item x="0"/>
      </items>
      <extLst>
        <ext xmlns:x14="http://schemas.microsoft.com/office/spreadsheetml/2009/9/main" uri="{2946ED86-A175-432a-8AC1-64E0C546D7DE}">
          <x14:pivotField fillDownLabels="1"/>
        </ext>
      </extLst>
    </pivotField>
  </pivotFields>
  <rowFields count="2">
    <field x="0"/>
    <field x="1"/>
  </rowFields>
  <rowItems count="22">
    <i>
      <x v="108"/>
      <x v="20"/>
    </i>
    <i>
      <x v="109"/>
      <x v="112"/>
    </i>
    <i>
      <x v="110"/>
      <x v="61"/>
    </i>
    <i>
      <x v="111"/>
      <x v="122"/>
    </i>
    <i>
      <x v="112"/>
      <x v="107"/>
    </i>
    <i>
      <x v="113"/>
      <x v="76"/>
    </i>
    <i>
      <x v="114"/>
      <x v="99"/>
    </i>
    <i>
      <x v="115"/>
      <x v="52"/>
    </i>
    <i>
      <x v="116"/>
      <x v="6"/>
    </i>
    <i>
      <x v="117"/>
      <x v="72"/>
    </i>
    <i>
      <x v="118"/>
      <x v="70"/>
    </i>
    <i>
      <x v="119"/>
      <x v="51"/>
    </i>
    <i>
      <x v="120"/>
      <x v="77"/>
    </i>
    <i>
      <x v="121"/>
      <x v="93"/>
    </i>
    <i>
      <x v="122"/>
      <x v="84"/>
    </i>
    <i>
      <x v="123"/>
      <x v="13"/>
    </i>
    <i>
      <x v="124"/>
      <x v="116"/>
    </i>
    <i>
      <x v="125"/>
      <x v="35"/>
    </i>
    <i>
      <x v="126"/>
      <x v="120"/>
    </i>
    <i>
      <x v="127"/>
      <x v="102"/>
    </i>
    <i>
      <x v="128"/>
      <x v="109"/>
    </i>
    <i>
      <x v="129"/>
      <x v="79"/>
    </i>
  </rowItems>
  <colFields count="1">
    <field x="-2"/>
  </colFields>
  <colItems count="2">
    <i>
      <x/>
    </i>
    <i i="1">
      <x v="1"/>
    </i>
  </colItems>
  <dataFields count="2">
    <dataField name="합계 : 차    변" fld="6" baseField="1" baseItem="129"/>
    <dataField name="합계 : 대    변" fld="7" baseField="1" baseItem="12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mordorintelligence.kr/industry-reports/photonic-sensor-marke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M469"/>
  <sheetViews>
    <sheetView workbookViewId="0">
      <selection activeCell="G44" sqref="G44"/>
    </sheetView>
  </sheetViews>
  <sheetFormatPr defaultColWidth="12.625" defaultRowHeight="13.5" x14ac:dyDescent="0.3"/>
  <cols>
    <col min="1" max="1" width="2.625" style="4" customWidth="1"/>
    <col min="2" max="2" width="7.25" style="4" customWidth="1"/>
    <col min="3" max="3" width="9.625" style="4" customWidth="1"/>
    <col min="4" max="4" width="11" style="5" bestFit="1" customWidth="1"/>
    <col min="5" max="5" width="11" style="5" customWidth="1"/>
    <col min="6" max="6" width="10.875" style="4" bestFit="1" customWidth="1"/>
    <col min="7" max="7" width="75.75" style="4" customWidth="1"/>
    <col min="8" max="9" width="71.125" style="4" customWidth="1"/>
    <col min="10" max="13" width="81.875" style="4" customWidth="1"/>
    <col min="14" max="16384" width="12.625" style="4"/>
  </cols>
  <sheetData>
    <row r="2" spans="2:13" ht="23.25" x14ac:dyDescent="0.3">
      <c r="B2" s="1" t="s">
        <v>0</v>
      </c>
      <c r="C2" s="1"/>
      <c r="D2" s="2"/>
      <c r="E2" s="2"/>
      <c r="F2" s="3"/>
      <c r="G2" s="3"/>
      <c r="H2" s="3"/>
      <c r="I2" s="3"/>
    </row>
    <row r="5" spans="2:13" x14ac:dyDescent="0.3">
      <c r="B5" s="4" t="s">
        <v>1</v>
      </c>
    </row>
    <row r="6" spans="2:13" x14ac:dyDescent="0.3">
      <c r="B6" s="4" t="s">
        <v>2</v>
      </c>
    </row>
    <row r="9" spans="2:13" x14ac:dyDescent="0.3">
      <c r="B9" s="6" t="s">
        <v>3</v>
      </c>
      <c r="C9" s="7" t="s">
        <v>4</v>
      </c>
      <c r="D9" s="263" t="s">
        <v>5</v>
      </c>
      <c r="E9" s="264"/>
      <c r="F9" s="8" t="s">
        <v>6</v>
      </c>
      <c r="G9" s="8" t="s">
        <v>7</v>
      </c>
      <c r="H9" s="9" t="s">
        <v>8</v>
      </c>
      <c r="I9" s="9" t="s">
        <v>9</v>
      </c>
      <c r="J9" s="8" t="s">
        <v>10</v>
      </c>
      <c r="K9" s="8" t="s">
        <v>8</v>
      </c>
      <c r="L9" s="8" t="s">
        <v>11</v>
      </c>
      <c r="M9" s="8" t="s">
        <v>8</v>
      </c>
    </row>
    <row r="10" spans="2:13" ht="135" hidden="1" x14ac:dyDescent="0.3">
      <c r="B10" s="10">
        <v>1</v>
      </c>
      <c r="C10" s="11">
        <v>45326</v>
      </c>
      <c r="D10" s="12" t="s">
        <v>12</v>
      </c>
      <c r="E10" s="12"/>
      <c r="F10" s="13" t="s">
        <v>13</v>
      </c>
      <c r="G10" s="14" t="s">
        <v>14</v>
      </c>
      <c r="H10" s="23" t="s">
        <v>58</v>
      </c>
      <c r="I10" s="14"/>
      <c r="J10" s="14"/>
      <c r="K10" s="14"/>
      <c r="L10" s="14"/>
      <c r="M10" s="14"/>
    </row>
    <row r="11" spans="2:13" ht="27" hidden="1" x14ac:dyDescent="0.3">
      <c r="B11" s="15">
        <f>B10+1</f>
        <v>2</v>
      </c>
      <c r="C11" s="11">
        <v>45326</v>
      </c>
      <c r="D11" s="12" t="s">
        <v>12</v>
      </c>
      <c r="E11" s="12"/>
      <c r="F11" s="13" t="s">
        <v>13</v>
      </c>
      <c r="G11" s="14" t="s">
        <v>15</v>
      </c>
      <c r="H11" s="23" t="s">
        <v>59</v>
      </c>
      <c r="I11" s="14"/>
      <c r="J11" s="14"/>
      <c r="K11" s="14"/>
      <c r="L11" s="14"/>
      <c r="M11" s="14"/>
    </row>
    <row r="12" spans="2:13" ht="162" hidden="1" x14ac:dyDescent="0.3">
      <c r="B12" s="15">
        <f t="shared" ref="B12:B60" si="0">B11+1</f>
        <v>3</v>
      </c>
      <c r="C12" s="11">
        <v>45326</v>
      </c>
      <c r="D12" s="12" t="s">
        <v>16</v>
      </c>
      <c r="E12" s="12"/>
      <c r="F12" s="13">
        <v>9</v>
      </c>
      <c r="G12" s="14" t="s">
        <v>17</v>
      </c>
      <c r="H12" s="27" t="s">
        <v>74</v>
      </c>
      <c r="I12" s="14"/>
      <c r="J12" s="14"/>
      <c r="K12" s="14"/>
      <c r="L12" s="14"/>
      <c r="M12" s="14"/>
    </row>
    <row r="13" spans="2:13" ht="27" hidden="1" x14ac:dyDescent="0.3">
      <c r="B13" s="15">
        <f t="shared" si="0"/>
        <v>4</v>
      </c>
      <c r="C13" s="11">
        <v>45326</v>
      </c>
      <c r="D13" s="12" t="s">
        <v>16</v>
      </c>
      <c r="E13" s="12"/>
      <c r="F13" s="13">
        <v>9</v>
      </c>
      <c r="G13" s="14" t="s">
        <v>18</v>
      </c>
      <c r="H13" s="14" t="s">
        <v>60</v>
      </c>
      <c r="I13" s="14"/>
      <c r="J13" s="14"/>
      <c r="K13" s="14"/>
      <c r="L13" s="14"/>
      <c r="M13" s="14"/>
    </row>
    <row r="14" spans="2:13" ht="148.5" hidden="1" x14ac:dyDescent="0.3">
      <c r="B14" s="15">
        <f t="shared" si="0"/>
        <v>5</v>
      </c>
      <c r="C14" s="11">
        <v>45326</v>
      </c>
      <c r="D14" s="12" t="s">
        <v>19</v>
      </c>
      <c r="E14" s="12" t="s">
        <v>20</v>
      </c>
      <c r="F14" s="13">
        <v>9</v>
      </c>
      <c r="G14" s="14" t="s">
        <v>21</v>
      </c>
      <c r="H14" s="24" t="s">
        <v>61</v>
      </c>
      <c r="I14" s="14"/>
      <c r="J14" s="14"/>
      <c r="K14" s="14"/>
      <c r="L14" s="14"/>
      <c r="M14" s="14"/>
    </row>
    <row r="15" spans="2:13" ht="240" hidden="1" customHeight="1" x14ac:dyDescent="0.3">
      <c r="B15" s="15">
        <f t="shared" si="0"/>
        <v>6</v>
      </c>
      <c r="C15" s="11">
        <v>45326</v>
      </c>
      <c r="D15" s="12" t="s">
        <v>19</v>
      </c>
      <c r="E15" s="12" t="s">
        <v>22</v>
      </c>
      <c r="F15" s="13">
        <v>9</v>
      </c>
      <c r="G15" s="14" t="s">
        <v>23</v>
      </c>
      <c r="H15" s="25" t="s">
        <v>62</v>
      </c>
      <c r="I15" s="14"/>
      <c r="J15" s="14"/>
      <c r="K15" s="14"/>
      <c r="L15" s="14"/>
      <c r="M15" s="14"/>
    </row>
    <row r="16" spans="2:13" ht="40.5" hidden="1" x14ac:dyDescent="0.3">
      <c r="B16" s="15">
        <f t="shared" si="0"/>
        <v>7</v>
      </c>
      <c r="C16" s="11">
        <v>45326</v>
      </c>
      <c r="D16" s="12" t="s">
        <v>19</v>
      </c>
      <c r="E16" s="12"/>
      <c r="F16" s="13">
        <v>9</v>
      </c>
      <c r="G16" s="14" t="s">
        <v>24</v>
      </c>
      <c r="H16" s="24" t="s">
        <v>63</v>
      </c>
      <c r="I16" s="14"/>
      <c r="J16" s="14"/>
      <c r="K16" s="14"/>
      <c r="L16" s="14"/>
      <c r="M16" s="14"/>
    </row>
    <row r="17" spans="2:13" ht="40.5" hidden="1" x14ac:dyDescent="0.3">
      <c r="B17" s="15">
        <f t="shared" si="0"/>
        <v>8</v>
      </c>
      <c r="C17" s="11">
        <v>45326</v>
      </c>
      <c r="D17" s="12" t="s">
        <v>19</v>
      </c>
      <c r="E17" s="12"/>
      <c r="F17" s="13">
        <v>9</v>
      </c>
      <c r="G17" s="14" t="s">
        <v>25</v>
      </c>
      <c r="H17" s="14" t="s">
        <v>64</v>
      </c>
      <c r="I17" s="14"/>
      <c r="J17" s="14"/>
      <c r="K17" s="14"/>
      <c r="L17" s="14"/>
      <c r="M17" s="14"/>
    </row>
    <row r="18" spans="2:13" ht="27" hidden="1" x14ac:dyDescent="0.3">
      <c r="B18" s="15">
        <f t="shared" si="0"/>
        <v>9</v>
      </c>
      <c r="C18" s="11">
        <v>45326</v>
      </c>
      <c r="D18" s="12" t="s">
        <v>19</v>
      </c>
      <c r="E18" s="12" t="s">
        <v>26</v>
      </c>
      <c r="F18" s="13">
        <v>9</v>
      </c>
      <c r="G18" s="14" t="s">
        <v>27</v>
      </c>
      <c r="H18" s="14" t="s">
        <v>60</v>
      </c>
      <c r="I18" s="14"/>
      <c r="J18" s="14"/>
      <c r="K18" s="14"/>
      <c r="L18" s="14"/>
      <c r="M18" s="14"/>
    </row>
    <row r="19" spans="2:13" ht="54" hidden="1" x14ac:dyDescent="0.3">
      <c r="B19" s="15">
        <f t="shared" si="0"/>
        <v>10</v>
      </c>
      <c r="C19" s="11">
        <v>45326</v>
      </c>
      <c r="D19" s="12" t="s">
        <v>28</v>
      </c>
      <c r="E19" s="12"/>
      <c r="F19" s="13">
        <v>10</v>
      </c>
      <c r="G19" s="14" t="s">
        <v>29</v>
      </c>
      <c r="H19" s="14" t="s">
        <v>60</v>
      </c>
      <c r="I19" s="14"/>
      <c r="J19" s="14"/>
      <c r="K19" s="14"/>
      <c r="L19" s="14"/>
      <c r="M19" s="14"/>
    </row>
    <row r="20" spans="2:13" ht="27" hidden="1" x14ac:dyDescent="0.3">
      <c r="B20" s="15">
        <f t="shared" si="0"/>
        <v>11</v>
      </c>
      <c r="C20" s="11">
        <v>45326</v>
      </c>
      <c r="D20" s="12" t="s">
        <v>30</v>
      </c>
      <c r="E20" s="12" t="s">
        <v>31</v>
      </c>
      <c r="F20" s="13">
        <v>13</v>
      </c>
      <c r="G20" s="14" t="s">
        <v>32</v>
      </c>
      <c r="H20" s="14" t="s">
        <v>60</v>
      </c>
      <c r="I20" s="14"/>
      <c r="J20" s="14"/>
      <c r="K20" s="14"/>
      <c r="L20" s="14"/>
      <c r="M20" s="14"/>
    </row>
    <row r="21" spans="2:13" ht="27" hidden="1" x14ac:dyDescent="0.3">
      <c r="B21" s="15">
        <f t="shared" si="0"/>
        <v>12</v>
      </c>
      <c r="C21" s="11">
        <v>45326</v>
      </c>
      <c r="D21" s="12" t="s">
        <v>33</v>
      </c>
      <c r="E21" s="12"/>
      <c r="F21" s="13">
        <v>14</v>
      </c>
      <c r="G21" s="14" t="s">
        <v>34</v>
      </c>
      <c r="H21" s="14" t="s">
        <v>65</v>
      </c>
      <c r="I21" s="14"/>
      <c r="J21" s="14"/>
      <c r="K21" s="14"/>
      <c r="L21" s="14"/>
      <c r="M21" s="14"/>
    </row>
    <row r="22" spans="2:13" ht="40.5" hidden="1" x14ac:dyDescent="0.3">
      <c r="B22" s="15">
        <f t="shared" si="0"/>
        <v>13</v>
      </c>
      <c r="C22" s="11">
        <v>45326</v>
      </c>
      <c r="D22" s="12" t="s">
        <v>35</v>
      </c>
      <c r="E22" s="12"/>
      <c r="F22" s="13">
        <v>15</v>
      </c>
      <c r="G22" s="14" t="s">
        <v>36</v>
      </c>
      <c r="H22" s="14" t="s">
        <v>60</v>
      </c>
      <c r="I22" s="14"/>
      <c r="J22" s="14"/>
      <c r="K22" s="14"/>
      <c r="L22" s="14"/>
      <c r="M22" s="14"/>
    </row>
    <row r="23" spans="2:13" ht="40.5" hidden="1" x14ac:dyDescent="0.3">
      <c r="B23" s="15">
        <f t="shared" si="0"/>
        <v>14</v>
      </c>
      <c r="C23" s="11">
        <v>45326</v>
      </c>
      <c r="D23" s="12" t="s">
        <v>37</v>
      </c>
      <c r="E23" s="12" t="s">
        <v>38</v>
      </c>
      <c r="F23" s="13">
        <v>16</v>
      </c>
      <c r="G23" s="14" t="s">
        <v>39</v>
      </c>
      <c r="H23" s="14" t="s">
        <v>60</v>
      </c>
      <c r="I23" s="14"/>
      <c r="J23" s="14"/>
      <c r="K23" s="14"/>
      <c r="L23" s="14"/>
      <c r="M23" s="14"/>
    </row>
    <row r="24" spans="2:13" ht="40.5" hidden="1" x14ac:dyDescent="0.3">
      <c r="B24" s="15">
        <f t="shared" si="0"/>
        <v>15</v>
      </c>
      <c r="C24" s="11">
        <v>45326</v>
      </c>
      <c r="D24" s="12" t="s">
        <v>37</v>
      </c>
      <c r="E24" s="12" t="s">
        <v>40</v>
      </c>
      <c r="F24" s="13">
        <v>16</v>
      </c>
      <c r="G24" s="14" t="s">
        <v>41</v>
      </c>
      <c r="H24" s="14" t="s">
        <v>60</v>
      </c>
      <c r="I24" s="14"/>
      <c r="J24" s="14"/>
      <c r="K24" s="14"/>
      <c r="L24" s="14"/>
      <c r="M24" s="14"/>
    </row>
    <row r="25" spans="2:13" ht="27" hidden="1" x14ac:dyDescent="0.3">
      <c r="B25" s="15">
        <f t="shared" si="0"/>
        <v>16</v>
      </c>
      <c r="C25" s="11">
        <v>45326</v>
      </c>
      <c r="D25" s="12" t="s">
        <v>37</v>
      </c>
      <c r="E25" s="12" t="s">
        <v>42</v>
      </c>
      <c r="F25" s="13">
        <v>16</v>
      </c>
      <c r="G25" s="14" t="s">
        <v>43</v>
      </c>
      <c r="H25" s="14" t="s">
        <v>60</v>
      </c>
      <c r="I25" s="14"/>
      <c r="J25" s="14"/>
      <c r="K25" s="14"/>
      <c r="L25" s="14"/>
      <c r="M25" s="14"/>
    </row>
    <row r="26" spans="2:13" ht="27" hidden="1" x14ac:dyDescent="0.3">
      <c r="B26" s="15">
        <f t="shared" si="0"/>
        <v>17</v>
      </c>
      <c r="C26" s="11">
        <v>45326</v>
      </c>
      <c r="D26" s="12" t="s">
        <v>37</v>
      </c>
      <c r="E26" s="12" t="s">
        <v>44</v>
      </c>
      <c r="F26" s="13">
        <v>16</v>
      </c>
      <c r="G26" s="14" t="s">
        <v>45</v>
      </c>
      <c r="H26" s="14" t="s">
        <v>60</v>
      </c>
      <c r="I26" s="14"/>
      <c r="J26" s="14"/>
      <c r="K26" s="14"/>
      <c r="L26" s="14"/>
      <c r="M26" s="14"/>
    </row>
    <row r="27" spans="2:13" s="17" customFormat="1" ht="54" hidden="1" x14ac:dyDescent="0.3">
      <c r="B27" s="16">
        <f t="shared" si="0"/>
        <v>18</v>
      </c>
      <c r="C27" s="11">
        <v>45326</v>
      </c>
      <c r="D27" s="12" t="s">
        <v>46</v>
      </c>
      <c r="E27" s="12"/>
      <c r="F27" s="13">
        <v>18</v>
      </c>
      <c r="G27" s="14" t="s">
        <v>47</v>
      </c>
      <c r="H27" s="14" t="s">
        <v>60</v>
      </c>
      <c r="I27" s="14"/>
      <c r="J27" s="14"/>
      <c r="K27" s="14"/>
      <c r="L27" s="14"/>
      <c r="M27" s="14"/>
    </row>
    <row r="28" spans="2:13" ht="81" hidden="1" x14ac:dyDescent="0.3">
      <c r="B28" s="15">
        <f t="shared" si="0"/>
        <v>19</v>
      </c>
      <c r="C28" s="11">
        <v>45326</v>
      </c>
      <c r="D28" s="12" t="s">
        <v>46</v>
      </c>
      <c r="E28" s="12" t="s">
        <v>48</v>
      </c>
      <c r="F28" s="13">
        <v>18</v>
      </c>
      <c r="G28" s="14" t="s">
        <v>49</v>
      </c>
      <c r="H28" s="14" t="s">
        <v>60</v>
      </c>
      <c r="I28" s="14"/>
      <c r="J28" s="14"/>
      <c r="K28" s="14"/>
      <c r="L28" s="14"/>
      <c r="M28" s="14"/>
    </row>
    <row r="29" spans="2:13" ht="54" hidden="1" x14ac:dyDescent="0.3">
      <c r="B29" s="15">
        <f t="shared" si="0"/>
        <v>20</v>
      </c>
      <c r="C29" s="11">
        <v>45326</v>
      </c>
      <c r="D29" s="12" t="s">
        <v>12</v>
      </c>
      <c r="E29" s="12" t="s">
        <v>50</v>
      </c>
      <c r="F29" s="13">
        <v>9</v>
      </c>
      <c r="G29" s="14" t="s">
        <v>51</v>
      </c>
      <c r="H29" s="14" t="s">
        <v>60</v>
      </c>
      <c r="I29" s="14"/>
      <c r="J29" s="14"/>
      <c r="K29" s="14"/>
      <c r="L29" s="14"/>
      <c r="M29" s="14"/>
    </row>
    <row r="30" spans="2:13" ht="175.5" hidden="1" x14ac:dyDescent="0.3">
      <c r="B30" s="15">
        <f t="shared" si="0"/>
        <v>21</v>
      </c>
      <c r="C30" s="18">
        <v>45329</v>
      </c>
      <c r="D30" s="12" t="s">
        <v>16</v>
      </c>
      <c r="E30" s="12"/>
      <c r="F30" s="13">
        <v>9</v>
      </c>
      <c r="G30" s="14" t="s">
        <v>52</v>
      </c>
      <c r="H30" s="14" t="s">
        <v>66</v>
      </c>
      <c r="I30" s="14"/>
      <c r="J30" s="14"/>
      <c r="K30" s="14"/>
      <c r="L30" s="14"/>
      <c r="M30" s="14"/>
    </row>
    <row r="31" spans="2:13" ht="202.5" hidden="1" x14ac:dyDescent="0.3">
      <c r="B31" s="15">
        <f t="shared" si="0"/>
        <v>22</v>
      </c>
      <c r="C31" s="18">
        <v>45329</v>
      </c>
      <c r="D31" s="12" t="s">
        <v>16</v>
      </c>
      <c r="E31" s="12"/>
      <c r="F31" s="13">
        <v>9</v>
      </c>
      <c r="G31" s="14" t="s">
        <v>53</v>
      </c>
      <c r="H31" s="27" t="s">
        <v>69</v>
      </c>
      <c r="I31" s="26" t="s">
        <v>68</v>
      </c>
      <c r="J31" s="14"/>
      <c r="K31" s="14"/>
      <c r="L31" s="14"/>
      <c r="M31" s="14"/>
    </row>
    <row r="32" spans="2:13" ht="54" hidden="1" x14ac:dyDescent="0.3">
      <c r="B32" s="15">
        <f t="shared" si="0"/>
        <v>23</v>
      </c>
      <c r="C32" s="18">
        <v>45329</v>
      </c>
      <c r="D32" s="12" t="s">
        <v>54</v>
      </c>
      <c r="E32" s="12"/>
      <c r="F32" s="13">
        <v>9</v>
      </c>
      <c r="G32" s="14" t="s">
        <v>55</v>
      </c>
      <c r="H32" s="27" t="s">
        <v>70</v>
      </c>
      <c r="I32" s="14"/>
      <c r="J32" s="14"/>
      <c r="K32" s="14"/>
      <c r="L32" s="14"/>
      <c r="M32" s="14"/>
    </row>
    <row r="33" spans="2:13" ht="148.5" hidden="1" x14ac:dyDescent="0.3">
      <c r="B33" s="15">
        <f t="shared" si="0"/>
        <v>24</v>
      </c>
      <c r="C33" s="18">
        <v>45329</v>
      </c>
      <c r="D33" s="12" t="s">
        <v>56</v>
      </c>
      <c r="E33" s="12"/>
      <c r="F33" s="13">
        <v>13</v>
      </c>
      <c r="G33" s="14" t="s">
        <v>57</v>
      </c>
      <c r="H33" s="14" t="s">
        <v>67</v>
      </c>
      <c r="I33" s="14"/>
      <c r="J33" s="14"/>
      <c r="K33" s="14"/>
      <c r="L33" s="14"/>
      <c r="M33" s="14"/>
    </row>
    <row r="34" spans="2:13" ht="108" x14ac:dyDescent="0.3">
      <c r="B34" s="15">
        <f t="shared" si="0"/>
        <v>25</v>
      </c>
      <c r="C34" s="18">
        <v>45355</v>
      </c>
      <c r="D34" s="12" t="s">
        <v>76</v>
      </c>
      <c r="E34" s="12"/>
      <c r="F34" s="13" t="s">
        <v>77</v>
      </c>
      <c r="G34" s="29" t="s">
        <v>75</v>
      </c>
      <c r="H34" s="14" t="s">
        <v>293</v>
      </c>
      <c r="I34" s="14"/>
      <c r="J34" s="14"/>
      <c r="K34" s="14"/>
      <c r="L34" s="14"/>
      <c r="M34" s="14"/>
    </row>
    <row r="35" spans="2:13" x14ac:dyDescent="0.3">
      <c r="B35" s="15">
        <f t="shared" si="0"/>
        <v>26</v>
      </c>
      <c r="C35" s="13"/>
      <c r="D35" s="12"/>
      <c r="E35" s="12"/>
      <c r="F35" s="13"/>
      <c r="G35" s="14"/>
      <c r="H35" s="14"/>
      <c r="I35" s="14"/>
      <c r="J35" s="14"/>
      <c r="K35" s="14"/>
      <c r="L35" s="14"/>
      <c r="M35" s="14"/>
    </row>
    <row r="36" spans="2:13" x14ac:dyDescent="0.3">
      <c r="B36" s="15">
        <f t="shared" si="0"/>
        <v>27</v>
      </c>
      <c r="C36" s="13"/>
      <c r="D36" s="12"/>
      <c r="E36" s="12"/>
      <c r="F36" s="13"/>
      <c r="G36" s="14"/>
      <c r="H36" s="14"/>
      <c r="I36" s="14"/>
      <c r="J36" s="14"/>
      <c r="K36" s="14"/>
      <c r="L36" s="14"/>
      <c r="M36" s="14"/>
    </row>
    <row r="37" spans="2:13" x14ac:dyDescent="0.3">
      <c r="B37" s="15">
        <f t="shared" si="0"/>
        <v>28</v>
      </c>
      <c r="C37" s="13"/>
      <c r="D37" s="12"/>
      <c r="E37" s="12"/>
      <c r="F37" s="13"/>
      <c r="G37" s="14"/>
      <c r="H37" s="14"/>
      <c r="I37" s="14"/>
      <c r="J37" s="14"/>
      <c r="K37" s="14"/>
      <c r="L37" s="14"/>
      <c r="M37" s="14"/>
    </row>
    <row r="38" spans="2:13" x14ac:dyDescent="0.3">
      <c r="B38" s="15">
        <f t="shared" si="0"/>
        <v>29</v>
      </c>
      <c r="C38" s="13"/>
      <c r="D38" s="12"/>
      <c r="E38" s="12"/>
      <c r="F38" s="13"/>
      <c r="G38" s="14"/>
      <c r="H38" s="14"/>
      <c r="I38" s="14"/>
      <c r="J38" s="14"/>
      <c r="K38" s="14"/>
      <c r="L38" s="14"/>
      <c r="M38" s="14"/>
    </row>
    <row r="39" spans="2:13" x14ac:dyDescent="0.3">
      <c r="B39" s="15">
        <f t="shared" si="0"/>
        <v>30</v>
      </c>
      <c r="C39" s="13"/>
      <c r="D39" s="12"/>
      <c r="E39" s="12"/>
      <c r="F39" s="13"/>
      <c r="G39" s="14"/>
      <c r="H39" s="14"/>
      <c r="I39" s="14"/>
      <c r="J39" s="14"/>
      <c r="K39" s="14"/>
      <c r="L39" s="14"/>
      <c r="M39" s="14"/>
    </row>
    <row r="40" spans="2:13" x14ac:dyDescent="0.3">
      <c r="B40" s="15">
        <f t="shared" si="0"/>
        <v>31</v>
      </c>
      <c r="C40" s="13"/>
      <c r="D40" s="12"/>
      <c r="E40" s="12"/>
      <c r="F40" s="13"/>
      <c r="G40" s="14"/>
      <c r="H40" s="14"/>
      <c r="I40" s="14"/>
      <c r="J40" s="14"/>
      <c r="K40" s="14"/>
      <c r="L40" s="14"/>
      <c r="M40" s="14"/>
    </row>
    <row r="41" spans="2:13" x14ac:dyDescent="0.3">
      <c r="B41" s="15">
        <f t="shared" si="0"/>
        <v>32</v>
      </c>
      <c r="C41" s="13"/>
      <c r="D41" s="12"/>
      <c r="E41" s="12"/>
      <c r="F41" s="13"/>
      <c r="G41" s="14"/>
      <c r="H41" s="14"/>
      <c r="I41" s="14"/>
      <c r="J41" s="14"/>
      <c r="K41" s="14"/>
      <c r="L41" s="14"/>
      <c r="M41" s="14"/>
    </row>
    <row r="42" spans="2:13" x14ac:dyDescent="0.3">
      <c r="B42" s="15">
        <f t="shared" si="0"/>
        <v>33</v>
      </c>
      <c r="C42" s="13"/>
      <c r="D42" s="12"/>
      <c r="E42" s="12"/>
      <c r="F42" s="13"/>
      <c r="G42" s="14"/>
      <c r="H42" s="14"/>
      <c r="I42" s="14"/>
      <c r="J42" s="14"/>
      <c r="K42" s="14"/>
      <c r="L42" s="14"/>
      <c r="M42" s="14"/>
    </row>
    <row r="43" spans="2:13" x14ac:dyDescent="0.3">
      <c r="B43" s="15">
        <f t="shared" si="0"/>
        <v>34</v>
      </c>
      <c r="C43" s="13"/>
      <c r="D43" s="12"/>
      <c r="E43" s="12"/>
      <c r="F43" s="13"/>
      <c r="G43" s="14"/>
      <c r="H43" s="14"/>
      <c r="I43" s="14"/>
      <c r="J43" s="14"/>
      <c r="K43" s="14"/>
      <c r="L43" s="14"/>
      <c r="M43" s="14"/>
    </row>
    <row r="44" spans="2:13" x14ac:dyDescent="0.3">
      <c r="B44" s="15">
        <f t="shared" si="0"/>
        <v>35</v>
      </c>
      <c r="C44" s="13"/>
      <c r="D44" s="12"/>
      <c r="E44" s="12"/>
      <c r="F44" s="13"/>
      <c r="G44" s="14"/>
      <c r="H44" s="14"/>
      <c r="I44" s="14"/>
      <c r="J44" s="14"/>
      <c r="K44" s="14"/>
      <c r="L44" s="14"/>
      <c r="M44" s="14"/>
    </row>
    <row r="45" spans="2:13" x14ac:dyDescent="0.3">
      <c r="B45" s="15">
        <f t="shared" si="0"/>
        <v>36</v>
      </c>
      <c r="C45" s="13"/>
      <c r="D45" s="12"/>
      <c r="E45" s="12"/>
      <c r="F45" s="13"/>
      <c r="G45" s="14"/>
      <c r="H45" s="14"/>
      <c r="I45" s="14"/>
      <c r="J45" s="14"/>
      <c r="K45" s="14"/>
      <c r="L45" s="14"/>
      <c r="M45" s="14"/>
    </row>
    <row r="46" spans="2:13" x14ac:dyDescent="0.3">
      <c r="B46" s="15">
        <f t="shared" si="0"/>
        <v>37</v>
      </c>
      <c r="C46" s="13"/>
      <c r="D46" s="12"/>
      <c r="E46" s="12"/>
      <c r="F46" s="13"/>
      <c r="G46" s="14"/>
      <c r="H46" s="14"/>
      <c r="I46" s="14"/>
      <c r="J46" s="14"/>
      <c r="K46" s="14"/>
      <c r="L46" s="14"/>
      <c r="M46" s="14"/>
    </row>
    <row r="47" spans="2:13" x14ac:dyDescent="0.3">
      <c r="B47" s="15">
        <f t="shared" si="0"/>
        <v>38</v>
      </c>
      <c r="C47" s="13"/>
      <c r="D47" s="12"/>
      <c r="E47" s="12"/>
      <c r="F47" s="13"/>
      <c r="G47" s="14"/>
      <c r="H47" s="14"/>
      <c r="I47" s="14"/>
      <c r="J47" s="14"/>
      <c r="K47" s="14"/>
      <c r="L47" s="14"/>
      <c r="M47" s="14"/>
    </row>
    <row r="48" spans="2:13" x14ac:dyDescent="0.3">
      <c r="B48" s="15">
        <f t="shared" si="0"/>
        <v>39</v>
      </c>
      <c r="C48" s="13"/>
      <c r="D48" s="12"/>
      <c r="E48" s="12"/>
      <c r="F48" s="13"/>
      <c r="G48" s="14"/>
      <c r="H48" s="14"/>
      <c r="I48" s="14"/>
      <c r="J48" s="14"/>
      <c r="K48" s="14"/>
      <c r="L48" s="14"/>
      <c r="M48" s="14"/>
    </row>
    <row r="49" spans="2:13" x14ac:dyDescent="0.3">
      <c r="B49" s="15">
        <f t="shared" si="0"/>
        <v>40</v>
      </c>
      <c r="C49" s="13"/>
      <c r="D49" s="12"/>
      <c r="E49" s="12"/>
      <c r="F49" s="13"/>
      <c r="G49" s="14"/>
      <c r="H49" s="14"/>
      <c r="I49" s="14"/>
      <c r="J49" s="14"/>
      <c r="K49" s="14"/>
      <c r="L49" s="14"/>
      <c r="M49" s="14"/>
    </row>
    <row r="50" spans="2:13" x14ac:dyDescent="0.3">
      <c r="B50" s="15">
        <f t="shared" si="0"/>
        <v>41</v>
      </c>
      <c r="C50" s="13"/>
      <c r="D50" s="12"/>
      <c r="E50" s="12"/>
      <c r="F50" s="13"/>
      <c r="G50" s="14"/>
      <c r="H50" s="14"/>
      <c r="I50" s="14"/>
      <c r="J50" s="14"/>
      <c r="K50" s="14"/>
      <c r="L50" s="14"/>
      <c r="M50" s="14"/>
    </row>
    <row r="51" spans="2:13" x14ac:dyDescent="0.3">
      <c r="B51" s="15">
        <f t="shared" si="0"/>
        <v>42</v>
      </c>
      <c r="C51" s="13"/>
      <c r="D51" s="12"/>
      <c r="E51" s="12"/>
      <c r="F51" s="13"/>
      <c r="G51" s="14"/>
      <c r="H51" s="14"/>
      <c r="I51" s="14"/>
      <c r="J51" s="14"/>
      <c r="K51" s="14"/>
      <c r="L51" s="14"/>
      <c r="M51" s="14"/>
    </row>
    <row r="52" spans="2:13" x14ac:dyDescent="0.3">
      <c r="B52" s="15">
        <f t="shared" si="0"/>
        <v>43</v>
      </c>
      <c r="C52" s="13"/>
      <c r="D52" s="12"/>
      <c r="E52" s="12"/>
      <c r="F52" s="13"/>
      <c r="G52" s="14"/>
      <c r="H52" s="14"/>
      <c r="I52" s="14"/>
      <c r="J52" s="14"/>
      <c r="K52" s="14"/>
      <c r="L52" s="14"/>
      <c r="M52" s="14"/>
    </row>
    <row r="53" spans="2:13" x14ac:dyDescent="0.3">
      <c r="B53" s="15">
        <f t="shared" si="0"/>
        <v>44</v>
      </c>
      <c r="C53" s="13"/>
      <c r="D53" s="12"/>
      <c r="E53" s="12"/>
      <c r="F53" s="13"/>
      <c r="G53" s="14"/>
      <c r="H53" s="14"/>
      <c r="I53" s="14"/>
      <c r="J53" s="14"/>
      <c r="K53" s="14"/>
      <c r="L53" s="14"/>
      <c r="M53" s="14"/>
    </row>
    <row r="54" spans="2:13" x14ac:dyDescent="0.3">
      <c r="B54" s="15">
        <f t="shared" si="0"/>
        <v>45</v>
      </c>
      <c r="C54" s="13"/>
      <c r="D54" s="12"/>
      <c r="E54" s="12"/>
      <c r="F54" s="13"/>
      <c r="G54" s="14"/>
      <c r="H54" s="14"/>
      <c r="I54" s="14"/>
      <c r="J54" s="14"/>
      <c r="K54" s="14"/>
      <c r="L54" s="14"/>
      <c r="M54" s="14"/>
    </row>
    <row r="55" spans="2:13" x14ac:dyDescent="0.3">
      <c r="B55" s="15">
        <f t="shared" si="0"/>
        <v>46</v>
      </c>
      <c r="C55" s="13"/>
      <c r="D55" s="12"/>
      <c r="E55" s="12"/>
      <c r="F55" s="13"/>
      <c r="G55" s="14"/>
      <c r="H55" s="14"/>
      <c r="I55" s="14"/>
      <c r="J55" s="14"/>
      <c r="K55" s="14"/>
      <c r="L55" s="14"/>
      <c r="M55" s="14"/>
    </row>
    <row r="56" spans="2:13" x14ac:dyDescent="0.3">
      <c r="B56" s="15">
        <f t="shared" si="0"/>
        <v>47</v>
      </c>
      <c r="C56" s="13"/>
      <c r="D56" s="12"/>
      <c r="E56" s="12"/>
      <c r="F56" s="13"/>
      <c r="G56" s="14"/>
      <c r="H56" s="14"/>
      <c r="I56" s="14"/>
      <c r="J56" s="14"/>
      <c r="K56" s="14"/>
      <c r="L56" s="14"/>
      <c r="M56" s="14"/>
    </row>
    <row r="57" spans="2:13" x14ac:dyDescent="0.3">
      <c r="B57" s="15">
        <f t="shared" si="0"/>
        <v>48</v>
      </c>
      <c r="C57" s="13"/>
      <c r="D57" s="12"/>
      <c r="E57" s="12"/>
      <c r="F57" s="13"/>
      <c r="G57" s="14"/>
      <c r="H57" s="14"/>
      <c r="I57" s="14"/>
      <c r="J57" s="14"/>
      <c r="K57" s="14"/>
      <c r="L57" s="14"/>
      <c r="M57" s="14"/>
    </row>
    <row r="58" spans="2:13" x14ac:dyDescent="0.3">
      <c r="B58" s="15">
        <f t="shared" si="0"/>
        <v>49</v>
      </c>
      <c r="C58" s="13"/>
      <c r="D58" s="12"/>
      <c r="E58" s="12"/>
      <c r="F58" s="13"/>
      <c r="G58" s="14"/>
      <c r="H58" s="14"/>
      <c r="I58" s="14"/>
      <c r="J58" s="14"/>
      <c r="K58" s="14"/>
      <c r="L58" s="14"/>
      <c r="M58" s="14"/>
    </row>
    <row r="59" spans="2:13" x14ac:dyDescent="0.3">
      <c r="B59" s="15">
        <f t="shared" si="0"/>
        <v>50</v>
      </c>
      <c r="C59" s="13"/>
      <c r="D59" s="12"/>
      <c r="E59" s="12"/>
      <c r="F59" s="13"/>
      <c r="G59" s="14"/>
      <c r="H59" s="14"/>
      <c r="I59" s="14"/>
      <c r="J59" s="14"/>
      <c r="K59" s="14"/>
      <c r="L59" s="14"/>
      <c r="M59" s="14"/>
    </row>
    <row r="60" spans="2:13" x14ac:dyDescent="0.3">
      <c r="B60" s="15">
        <f t="shared" si="0"/>
        <v>51</v>
      </c>
      <c r="C60" s="13"/>
      <c r="D60" s="12"/>
      <c r="E60" s="12"/>
      <c r="F60" s="13"/>
      <c r="G60" s="14"/>
      <c r="H60" s="14"/>
      <c r="I60" s="14"/>
      <c r="J60" s="14"/>
      <c r="K60" s="14"/>
      <c r="L60" s="14"/>
      <c r="M60" s="14"/>
    </row>
    <row r="61" spans="2:13" x14ac:dyDescent="0.3">
      <c r="B61" s="15"/>
      <c r="C61" s="13"/>
      <c r="D61" s="12"/>
      <c r="E61" s="12"/>
      <c r="F61" s="13"/>
      <c r="G61" s="14"/>
      <c r="H61" s="14"/>
      <c r="I61" s="14"/>
      <c r="J61" s="14"/>
      <c r="K61" s="14"/>
      <c r="L61" s="14"/>
      <c r="M61" s="14"/>
    </row>
    <row r="62" spans="2:13" x14ac:dyDescent="0.3">
      <c r="B62" s="15"/>
      <c r="C62" s="13"/>
      <c r="D62" s="12"/>
      <c r="E62" s="12"/>
      <c r="F62" s="13"/>
      <c r="G62" s="14"/>
      <c r="H62" s="14"/>
      <c r="I62" s="14"/>
      <c r="J62" s="14"/>
      <c r="K62" s="14"/>
      <c r="L62" s="14"/>
      <c r="M62" s="14"/>
    </row>
    <row r="63" spans="2:13" x14ac:dyDescent="0.3">
      <c r="B63" s="15"/>
      <c r="C63" s="13"/>
      <c r="D63" s="12"/>
      <c r="E63" s="12"/>
      <c r="F63" s="13"/>
      <c r="G63" s="14"/>
      <c r="H63" s="14"/>
      <c r="I63" s="14"/>
      <c r="J63" s="14"/>
      <c r="K63" s="14"/>
      <c r="L63" s="14"/>
      <c r="M63" s="14"/>
    </row>
    <row r="64" spans="2:13" x14ac:dyDescent="0.3">
      <c r="B64" s="15"/>
      <c r="C64" s="13"/>
      <c r="D64" s="12"/>
      <c r="E64" s="12"/>
      <c r="F64" s="13"/>
      <c r="G64" s="14"/>
      <c r="H64" s="14"/>
      <c r="I64" s="14"/>
      <c r="J64" s="14"/>
      <c r="K64" s="14"/>
      <c r="L64" s="14"/>
      <c r="M64" s="14"/>
    </row>
    <row r="65" spans="2:13" x14ac:dyDescent="0.3">
      <c r="B65" s="15"/>
      <c r="C65" s="13"/>
      <c r="D65" s="12"/>
      <c r="E65" s="12"/>
      <c r="F65" s="13"/>
      <c r="G65" s="14"/>
      <c r="H65" s="14"/>
      <c r="I65" s="14"/>
      <c r="J65" s="14"/>
      <c r="K65" s="14"/>
      <c r="L65" s="14"/>
      <c r="M65" s="14"/>
    </row>
    <row r="66" spans="2:13" x14ac:dyDescent="0.3">
      <c r="B66" s="15"/>
      <c r="C66" s="13"/>
      <c r="D66" s="12"/>
      <c r="E66" s="12"/>
      <c r="F66" s="13"/>
      <c r="G66" s="14"/>
      <c r="H66" s="14"/>
      <c r="I66" s="14"/>
      <c r="J66" s="14"/>
      <c r="K66" s="14"/>
      <c r="L66" s="14"/>
      <c r="M66" s="14"/>
    </row>
    <row r="67" spans="2:13" x14ac:dyDescent="0.3">
      <c r="B67" s="15"/>
      <c r="C67" s="13"/>
      <c r="D67" s="12"/>
      <c r="E67" s="12"/>
      <c r="F67" s="13"/>
      <c r="G67" s="14"/>
      <c r="H67" s="14"/>
      <c r="I67" s="14"/>
      <c r="J67" s="14"/>
      <c r="K67" s="14"/>
      <c r="L67" s="14"/>
      <c r="M67" s="14"/>
    </row>
    <row r="68" spans="2:13" x14ac:dyDescent="0.3">
      <c r="B68" s="15"/>
      <c r="C68" s="13"/>
      <c r="D68" s="12"/>
      <c r="E68" s="12"/>
      <c r="F68" s="13"/>
      <c r="G68" s="14"/>
      <c r="H68" s="14"/>
      <c r="I68" s="14"/>
      <c r="J68" s="14"/>
      <c r="K68" s="14"/>
      <c r="L68" s="14"/>
      <c r="M68" s="14"/>
    </row>
    <row r="69" spans="2:13" x14ac:dyDescent="0.3">
      <c r="B69" s="15"/>
      <c r="C69" s="13"/>
      <c r="D69" s="12"/>
      <c r="E69" s="12"/>
      <c r="F69" s="13"/>
      <c r="G69" s="14"/>
      <c r="H69" s="14"/>
      <c r="I69" s="14"/>
      <c r="J69" s="14"/>
      <c r="K69" s="14"/>
      <c r="L69" s="14"/>
      <c r="M69" s="14"/>
    </row>
    <row r="70" spans="2:13" x14ac:dyDescent="0.3">
      <c r="B70" s="15"/>
      <c r="C70" s="13"/>
      <c r="D70" s="12"/>
      <c r="E70" s="12"/>
      <c r="F70" s="13"/>
      <c r="G70" s="14"/>
      <c r="H70" s="14"/>
      <c r="I70" s="14"/>
      <c r="J70" s="14"/>
      <c r="K70" s="14"/>
      <c r="L70" s="14"/>
      <c r="M70" s="14"/>
    </row>
    <row r="71" spans="2:13" x14ac:dyDescent="0.3">
      <c r="B71" s="15"/>
      <c r="C71" s="13"/>
      <c r="D71" s="12"/>
      <c r="E71" s="12"/>
      <c r="F71" s="13"/>
      <c r="G71" s="14"/>
      <c r="H71" s="14"/>
      <c r="I71" s="14"/>
      <c r="J71" s="14"/>
      <c r="K71" s="14"/>
      <c r="L71" s="14"/>
      <c r="M71" s="14"/>
    </row>
    <row r="72" spans="2:13" x14ac:dyDescent="0.3">
      <c r="B72" s="15"/>
      <c r="C72" s="13"/>
      <c r="D72" s="12"/>
      <c r="E72" s="12"/>
      <c r="F72" s="13"/>
      <c r="G72" s="14"/>
      <c r="H72" s="14"/>
      <c r="I72" s="14"/>
      <c r="J72" s="14"/>
      <c r="K72" s="14"/>
      <c r="L72" s="14"/>
      <c r="M72" s="14"/>
    </row>
    <row r="73" spans="2:13" x14ac:dyDescent="0.3">
      <c r="B73" s="15"/>
      <c r="C73" s="13"/>
      <c r="D73" s="12"/>
      <c r="E73" s="12"/>
      <c r="F73" s="13"/>
      <c r="G73" s="14"/>
      <c r="H73" s="14"/>
      <c r="I73" s="14"/>
      <c r="J73" s="14"/>
      <c r="K73" s="14"/>
      <c r="L73" s="14"/>
      <c r="M73" s="14"/>
    </row>
    <row r="74" spans="2:13" x14ac:dyDescent="0.3">
      <c r="B74" s="15"/>
      <c r="C74" s="13"/>
      <c r="D74" s="12"/>
      <c r="E74" s="12"/>
      <c r="F74" s="13"/>
      <c r="G74" s="14"/>
      <c r="H74" s="14"/>
      <c r="I74" s="14"/>
      <c r="J74" s="14"/>
      <c r="K74" s="14"/>
      <c r="L74" s="14"/>
      <c r="M74" s="14"/>
    </row>
    <row r="75" spans="2:13" x14ac:dyDescent="0.3">
      <c r="B75" s="15"/>
      <c r="C75" s="13"/>
      <c r="D75" s="12"/>
      <c r="E75" s="12"/>
      <c r="F75" s="13"/>
      <c r="G75" s="14"/>
      <c r="H75" s="14"/>
      <c r="I75" s="14"/>
      <c r="J75" s="14"/>
      <c r="K75" s="14"/>
      <c r="L75" s="14"/>
      <c r="M75" s="14"/>
    </row>
    <row r="76" spans="2:13" x14ac:dyDescent="0.3">
      <c r="B76" s="15"/>
      <c r="C76" s="13"/>
      <c r="D76" s="12"/>
      <c r="E76" s="12"/>
      <c r="F76" s="13"/>
      <c r="G76" s="14"/>
      <c r="H76" s="14"/>
      <c r="I76" s="14"/>
      <c r="J76" s="14"/>
      <c r="K76" s="14"/>
      <c r="L76" s="14"/>
      <c r="M76" s="14"/>
    </row>
    <row r="77" spans="2:13" x14ac:dyDescent="0.3">
      <c r="B77" s="15"/>
      <c r="C77" s="13"/>
      <c r="D77" s="12"/>
      <c r="E77" s="12"/>
      <c r="F77" s="13"/>
      <c r="G77" s="14"/>
      <c r="H77" s="14"/>
      <c r="I77" s="14"/>
      <c r="J77" s="14"/>
      <c r="K77" s="14"/>
      <c r="L77" s="14"/>
      <c r="M77" s="14"/>
    </row>
    <row r="78" spans="2:13" x14ac:dyDescent="0.3">
      <c r="B78" s="15"/>
      <c r="C78" s="13"/>
      <c r="D78" s="12"/>
      <c r="E78" s="12"/>
      <c r="F78" s="13"/>
      <c r="G78" s="14"/>
      <c r="H78" s="14"/>
      <c r="I78" s="14"/>
      <c r="J78" s="14"/>
      <c r="K78" s="14"/>
      <c r="L78" s="14"/>
      <c r="M78" s="14"/>
    </row>
    <row r="79" spans="2:13" x14ac:dyDescent="0.3">
      <c r="B79" s="15"/>
      <c r="C79" s="13"/>
      <c r="D79" s="12"/>
      <c r="E79" s="12"/>
      <c r="F79" s="13"/>
      <c r="G79" s="14"/>
      <c r="H79" s="14"/>
      <c r="I79" s="14"/>
      <c r="J79" s="14"/>
      <c r="K79" s="14"/>
      <c r="L79" s="14"/>
      <c r="M79" s="14"/>
    </row>
    <row r="80" spans="2:13" x14ac:dyDescent="0.3">
      <c r="B80" s="15"/>
      <c r="C80" s="13"/>
      <c r="D80" s="12"/>
      <c r="E80" s="12"/>
      <c r="F80" s="13"/>
      <c r="G80" s="14"/>
      <c r="H80" s="14"/>
      <c r="I80" s="14"/>
      <c r="J80" s="14"/>
      <c r="K80" s="14"/>
      <c r="L80" s="14"/>
      <c r="M80" s="14"/>
    </row>
    <row r="81" spans="2:13" x14ac:dyDescent="0.3">
      <c r="B81" s="15"/>
      <c r="C81" s="13"/>
      <c r="D81" s="12"/>
      <c r="E81" s="12"/>
      <c r="F81" s="13"/>
      <c r="G81" s="14"/>
      <c r="H81" s="14"/>
      <c r="I81" s="14"/>
      <c r="J81" s="14"/>
      <c r="K81" s="14"/>
      <c r="L81" s="14"/>
      <c r="M81" s="14"/>
    </row>
    <row r="82" spans="2:13" x14ac:dyDescent="0.3">
      <c r="B82" s="15"/>
      <c r="C82" s="13"/>
      <c r="D82" s="12"/>
      <c r="E82" s="12"/>
      <c r="F82" s="13"/>
      <c r="G82" s="14"/>
      <c r="H82" s="14"/>
      <c r="I82" s="14"/>
      <c r="J82" s="14"/>
      <c r="K82" s="14"/>
      <c r="L82" s="14"/>
      <c r="M82" s="14"/>
    </row>
    <row r="83" spans="2:13" x14ac:dyDescent="0.3">
      <c r="B83" s="15"/>
      <c r="C83" s="13"/>
      <c r="D83" s="12"/>
      <c r="E83" s="12"/>
      <c r="F83" s="13"/>
      <c r="G83" s="14"/>
      <c r="H83" s="14"/>
      <c r="I83" s="14"/>
      <c r="J83" s="14"/>
      <c r="K83" s="14"/>
      <c r="L83" s="14"/>
      <c r="M83" s="14"/>
    </row>
    <row r="84" spans="2:13" x14ac:dyDescent="0.3">
      <c r="B84" s="15"/>
      <c r="C84" s="13"/>
      <c r="D84" s="12"/>
      <c r="E84" s="12"/>
      <c r="F84" s="13"/>
      <c r="G84" s="14"/>
      <c r="H84" s="14"/>
      <c r="I84" s="14"/>
      <c r="J84" s="14"/>
      <c r="K84" s="14"/>
      <c r="L84" s="14"/>
      <c r="M84" s="14"/>
    </row>
    <row r="85" spans="2:13" x14ac:dyDescent="0.3">
      <c r="B85" s="15"/>
      <c r="C85" s="13"/>
      <c r="D85" s="12"/>
      <c r="E85" s="12"/>
      <c r="F85" s="13"/>
      <c r="G85" s="14"/>
      <c r="H85" s="14"/>
      <c r="I85" s="14"/>
      <c r="J85" s="14"/>
      <c r="K85" s="14"/>
      <c r="L85" s="14"/>
      <c r="M85" s="14"/>
    </row>
    <row r="86" spans="2:13" x14ac:dyDescent="0.3">
      <c r="B86" s="15"/>
      <c r="C86" s="13"/>
      <c r="D86" s="12"/>
      <c r="E86" s="12"/>
      <c r="F86" s="13"/>
      <c r="G86" s="14"/>
      <c r="H86" s="14"/>
      <c r="I86" s="14"/>
      <c r="J86" s="14"/>
      <c r="K86" s="14"/>
      <c r="L86" s="14"/>
      <c r="M86" s="14"/>
    </row>
    <row r="87" spans="2:13" x14ac:dyDescent="0.3">
      <c r="B87" s="15"/>
      <c r="C87" s="13"/>
      <c r="D87" s="12"/>
      <c r="E87" s="12"/>
      <c r="F87" s="13"/>
      <c r="G87" s="14"/>
      <c r="H87" s="14"/>
      <c r="I87" s="14"/>
      <c r="J87" s="14"/>
      <c r="K87" s="14"/>
      <c r="L87" s="14"/>
      <c r="M87" s="14"/>
    </row>
    <row r="88" spans="2:13" x14ac:dyDescent="0.3">
      <c r="B88" s="15"/>
      <c r="C88" s="13"/>
      <c r="D88" s="12"/>
      <c r="E88" s="12"/>
      <c r="F88" s="13"/>
      <c r="G88" s="14"/>
      <c r="H88" s="14"/>
      <c r="I88" s="14"/>
      <c r="J88" s="14"/>
      <c r="K88" s="14"/>
      <c r="L88" s="14"/>
      <c r="M88" s="14"/>
    </row>
    <row r="89" spans="2:13" x14ac:dyDescent="0.3">
      <c r="B89" s="15"/>
      <c r="C89" s="13"/>
      <c r="D89" s="12"/>
      <c r="E89" s="12"/>
      <c r="F89" s="13"/>
      <c r="G89" s="14"/>
      <c r="H89" s="14"/>
      <c r="I89" s="14"/>
      <c r="J89" s="14"/>
      <c r="K89" s="14"/>
      <c r="L89" s="14"/>
      <c r="M89" s="14"/>
    </row>
    <row r="90" spans="2:13" x14ac:dyDescent="0.3">
      <c r="B90" s="15"/>
      <c r="C90" s="13"/>
      <c r="D90" s="12"/>
      <c r="E90" s="12"/>
      <c r="F90" s="13"/>
      <c r="G90" s="14"/>
      <c r="H90" s="14"/>
      <c r="I90" s="14"/>
      <c r="J90" s="14"/>
      <c r="K90" s="14"/>
      <c r="L90" s="14"/>
      <c r="M90" s="14"/>
    </row>
    <row r="91" spans="2:13" x14ac:dyDescent="0.3">
      <c r="B91" s="15"/>
      <c r="C91" s="13"/>
      <c r="D91" s="12"/>
      <c r="E91" s="12"/>
      <c r="F91" s="13"/>
      <c r="G91" s="14"/>
      <c r="H91" s="14"/>
      <c r="I91" s="14"/>
      <c r="J91" s="14"/>
      <c r="K91" s="14"/>
      <c r="L91" s="14"/>
      <c r="M91" s="14"/>
    </row>
    <row r="92" spans="2:13" x14ac:dyDescent="0.3">
      <c r="B92" s="15"/>
      <c r="C92" s="13"/>
      <c r="D92" s="12"/>
      <c r="E92" s="12"/>
      <c r="F92" s="13"/>
      <c r="G92" s="14"/>
      <c r="H92" s="14"/>
      <c r="I92" s="14"/>
      <c r="J92" s="14"/>
      <c r="K92" s="14"/>
      <c r="L92" s="14"/>
      <c r="M92" s="14"/>
    </row>
    <row r="93" spans="2:13" x14ac:dyDescent="0.3">
      <c r="B93" s="15"/>
      <c r="C93" s="13"/>
      <c r="D93" s="12"/>
      <c r="E93" s="12"/>
      <c r="F93" s="13"/>
      <c r="G93" s="14"/>
      <c r="H93" s="14"/>
      <c r="I93" s="14"/>
      <c r="J93" s="14"/>
      <c r="K93" s="14"/>
      <c r="L93" s="14"/>
      <c r="M93" s="14"/>
    </row>
    <row r="94" spans="2:13" x14ac:dyDescent="0.3">
      <c r="B94" s="15"/>
      <c r="C94" s="13"/>
      <c r="D94" s="12"/>
      <c r="E94" s="12"/>
      <c r="F94" s="13"/>
      <c r="G94" s="14"/>
      <c r="H94" s="14"/>
      <c r="I94" s="14"/>
      <c r="J94" s="14"/>
      <c r="K94" s="14"/>
      <c r="L94" s="14"/>
      <c r="M94" s="14"/>
    </row>
    <row r="95" spans="2:13" x14ac:dyDescent="0.3">
      <c r="B95" s="15"/>
      <c r="C95" s="13"/>
      <c r="D95" s="12"/>
      <c r="E95" s="12"/>
      <c r="F95" s="13"/>
      <c r="G95" s="14"/>
      <c r="H95" s="14"/>
      <c r="I95" s="14"/>
      <c r="J95" s="14"/>
      <c r="K95" s="14"/>
      <c r="L95" s="14"/>
      <c r="M95" s="14"/>
    </row>
    <row r="96" spans="2:13" x14ac:dyDescent="0.3">
      <c r="B96" s="15"/>
      <c r="C96" s="13"/>
      <c r="D96" s="12"/>
      <c r="E96" s="12"/>
      <c r="F96" s="13"/>
      <c r="G96" s="14"/>
      <c r="H96" s="14"/>
      <c r="I96" s="14"/>
      <c r="J96" s="14"/>
      <c r="K96" s="14"/>
      <c r="L96" s="14"/>
      <c r="M96" s="14"/>
    </row>
    <row r="97" spans="2:13" x14ac:dyDescent="0.3">
      <c r="B97" s="15"/>
      <c r="C97" s="13"/>
      <c r="D97" s="12"/>
      <c r="E97" s="12"/>
      <c r="F97" s="13"/>
      <c r="G97" s="14"/>
      <c r="H97" s="14"/>
      <c r="I97" s="14"/>
      <c r="J97" s="14"/>
      <c r="K97" s="14"/>
      <c r="L97" s="14"/>
      <c r="M97" s="14"/>
    </row>
    <row r="98" spans="2:13" x14ac:dyDescent="0.3">
      <c r="B98" s="15"/>
      <c r="C98" s="13"/>
      <c r="D98" s="12"/>
      <c r="E98" s="12"/>
      <c r="F98" s="13"/>
      <c r="G98" s="14"/>
      <c r="H98" s="14"/>
      <c r="I98" s="14"/>
      <c r="J98" s="14"/>
      <c r="K98" s="14"/>
      <c r="L98" s="14"/>
      <c r="M98" s="14"/>
    </row>
    <row r="99" spans="2:13" x14ac:dyDescent="0.3">
      <c r="B99" s="15"/>
      <c r="C99" s="13"/>
      <c r="D99" s="12"/>
      <c r="E99" s="12"/>
      <c r="F99" s="13"/>
      <c r="G99" s="14"/>
      <c r="H99" s="14"/>
      <c r="I99" s="14"/>
      <c r="J99" s="14"/>
      <c r="K99" s="14"/>
      <c r="L99" s="14"/>
      <c r="M99" s="14"/>
    </row>
    <row r="100" spans="2:13" x14ac:dyDescent="0.3">
      <c r="B100" s="15"/>
      <c r="C100" s="13"/>
      <c r="D100" s="12"/>
      <c r="E100" s="12"/>
      <c r="F100" s="13"/>
      <c r="G100" s="14"/>
      <c r="H100" s="14"/>
      <c r="I100" s="14"/>
      <c r="J100" s="14"/>
      <c r="K100" s="14"/>
      <c r="L100" s="14"/>
      <c r="M100" s="14"/>
    </row>
    <row r="101" spans="2:13" x14ac:dyDescent="0.3">
      <c r="B101" s="15"/>
      <c r="C101" s="13"/>
      <c r="D101" s="12"/>
      <c r="E101" s="12"/>
      <c r="F101" s="13"/>
      <c r="G101" s="14"/>
      <c r="H101" s="14"/>
      <c r="I101" s="14"/>
      <c r="J101" s="14"/>
      <c r="K101" s="14"/>
      <c r="L101" s="14"/>
      <c r="M101" s="14"/>
    </row>
    <row r="102" spans="2:13" x14ac:dyDescent="0.3">
      <c r="B102" s="15"/>
      <c r="C102" s="13"/>
      <c r="D102" s="12"/>
      <c r="E102" s="12"/>
      <c r="F102" s="13"/>
      <c r="G102" s="14"/>
      <c r="H102" s="14"/>
      <c r="I102" s="14"/>
      <c r="J102" s="14"/>
      <c r="K102" s="14"/>
      <c r="L102" s="14"/>
      <c r="M102" s="14"/>
    </row>
    <row r="103" spans="2:13" x14ac:dyDescent="0.3">
      <c r="B103" s="15"/>
      <c r="C103" s="13"/>
      <c r="D103" s="12"/>
      <c r="E103" s="12"/>
      <c r="F103" s="13"/>
      <c r="G103" s="14"/>
      <c r="H103" s="14"/>
      <c r="I103" s="14"/>
      <c r="J103" s="14"/>
      <c r="K103" s="14"/>
      <c r="L103" s="14"/>
      <c r="M103" s="14"/>
    </row>
    <row r="104" spans="2:13" x14ac:dyDescent="0.3">
      <c r="B104" s="15"/>
      <c r="C104" s="13"/>
      <c r="D104" s="12"/>
      <c r="E104" s="12"/>
      <c r="F104" s="13"/>
      <c r="G104" s="14"/>
      <c r="H104" s="14"/>
      <c r="I104" s="14"/>
      <c r="J104" s="14"/>
      <c r="K104" s="14"/>
      <c r="L104" s="14"/>
      <c r="M104" s="14"/>
    </row>
    <row r="105" spans="2:13" x14ac:dyDescent="0.3">
      <c r="B105" s="15"/>
      <c r="C105" s="13"/>
      <c r="D105" s="12"/>
      <c r="E105" s="12"/>
      <c r="F105" s="13"/>
      <c r="G105" s="14"/>
      <c r="H105" s="14"/>
      <c r="I105" s="14"/>
      <c r="J105" s="14"/>
      <c r="K105" s="14"/>
      <c r="L105" s="14"/>
      <c r="M105" s="14"/>
    </row>
    <row r="106" spans="2:13" x14ac:dyDescent="0.3">
      <c r="B106" s="15"/>
      <c r="C106" s="13"/>
      <c r="D106" s="12"/>
      <c r="E106" s="12"/>
      <c r="F106" s="13"/>
      <c r="G106" s="14"/>
      <c r="H106" s="14"/>
      <c r="I106" s="14"/>
      <c r="J106" s="14"/>
      <c r="K106" s="14"/>
      <c r="L106" s="14"/>
      <c r="M106" s="14"/>
    </row>
    <row r="107" spans="2:13" x14ac:dyDescent="0.3">
      <c r="B107" s="15"/>
      <c r="C107" s="13"/>
      <c r="D107" s="12"/>
      <c r="E107" s="12"/>
      <c r="F107" s="13"/>
      <c r="G107" s="14"/>
      <c r="H107" s="14"/>
      <c r="I107" s="14"/>
      <c r="J107" s="14"/>
      <c r="K107" s="14"/>
      <c r="L107" s="14"/>
      <c r="M107" s="14"/>
    </row>
    <row r="108" spans="2:13" x14ac:dyDescent="0.3">
      <c r="B108" s="15"/>
      <c r="C108" s="13"/>
      <c r="D108" s="12"/>
      <c r="E108" s="12"/>
      <c r="F108" s="13"/>
      <c r="G108" s="14"/>
      <c r="H108" s="14"/>
      <c r="I108" s="14"/>
      <c r="J108" s="14"/>
      <c r="K108" s="14"/>
      <c r="L108" s="14"/>
      <c r="M108" s="14"/>
    </row>
    <row r="109" spans="2:13" x14ac:dyDescent="0.3">
      <c r="B109" s="15"/>
      <c r="C109" s="13"/>
      <c r="D109" s="12"/>
      <c r="E109" s="12"/>
      <c r="F109" s="13"/>
      <c r="G109" s="14"/>
      <c r="H109" s="14"/>
      <c r="I109" s="14"/>
      <c r="J109" s="14"/>
      <c r="K109" s="14"/>
      <c r="L109" s="14"/>
      <c r="M109" s="14"/>
    </row>
    <row r="110" spans="2:13" x14ac:dyDescent="0.3">
      <c r="B110" s="15"/>
      <c r="C110" s="13"/>
      <c r="D110" s="12"/>
      <c r="E110" s="12"/>
      <c r="F110" s="13"/>
      <c r="G110" s="14"/>
      <c r="H110" s="14"/>
      <c r="I110" s="14"/>
      <c r="J110" s="14"/>
      <c r="K110" s="14"/>
      <c r="L110" s="14"/>
      <c r="M110" s="14"/>
    </row>
    <row r="111" spans="2:13" x14ac:dyDescent="0.3">
      <c r="B111" s="15"/>
      <c r="C111" s="13"/>
      <c r="D111" s="12"/>
      <c r="E111" s="12"/>
      <c r="F111" s="13"/>
      <c r="G111" s="14"/>
      <c r="H111" s="14"/>
      <c r="I111" s="14"/>
      <c r="J111" s="14"/>
      <c r="K111" s="14"/>
      <c r="L111" s="14"/>
      <c r="M111" s="14"/>
    </row>
    <row r="112" spans="2:13" x14ac:dyDescent="0.3">
      <c r="B112" s="15"/>
      <c r="C112" s="13"/>
      <c r="D112" s="12"/>
      <c r="E112" s="12"/>
      <c r="F112" s="13"/>
      <c r="G112" s="14"/>
      <c r="H112" s="14"/>
      <c r="I112" s="14"/>
      <c r="J112" s="14"/>
      <c r="K112" s="14"/>
      <c r="L112" s="14"/>
      <c r="M112" s="14"/>
    </row>
    <row r="113" spans="2:13" x14ac:dyDescent="0.3">
      <c r="B113" s="15"/>
      <c r="C113" s="13"/>
      <c r="D113" s="12"/>
      <c r="E113" s="12"/>
      <c r="F113" s="13"/>
      <c r="G113" s="14"/>
      <c r="H113" s="14"/>
      <c r="I113" s="14"/>
      <c r="J113" s="14"/>
      <c r="K113" s="14"/>
      <c r="L113" s="14"/>
      <c r="M113" s="14"/>
    </row>
    <row r="114" spans="2:13" x14ac:dyDescent="0.3">
      <c r="B114" s="15"/>
      <c r="C114" s="13"/>
      <c r="D114" s="12"/>
      <c r="E114" s="12"/>
      <c r="F114" s="13"/>
      <c r="G114" s="14"/>
      <c r="H114" s="14"/>
      <c r="I114" s="14"/>
      <c r="J114" s="14"/>
      <c r="K114" s="14"/>
      <c r="L114" s="14"/>
      <c r="M114" s="14"/>
    </row>
    <row r="115" spans="2:13" x14ac:dyDescent="0.3">
      <c r="B115" s="15"/>
      <c r="C115" s="13"/>
      <c r="D115" s="12"/>
      <c r="E115" s="12"/>
      <c r="F115" s="13"/>
      <c r="G115" s="14"/>
      <c r="H115" s="14"/>
      <c r="I115" s="14"/>
      <c r="J115" s="14"/>
      <c r="K115" s="14"/>
      <c r="L115" s="14"/>
      <c r="M115" s="14"/>
    </row>
    <row r="116" spans="2:13" x14ac:dyDescent="0.3">
      <c r="B116" s="15"/>
      <c r="C116" s="13"/>
      <c r="D116" s="12"/>
      <c r="E116" s="12"/>
      <c r="F116" s="13"/>
      <c r="G116" s="14"/>
      <c r="H116" s="14"/>
      <c r="I116" s="14"/>
      <c r="J116" s="14"/>
      <c r="K116" s="14"/>
      <c r="L116" s="14"/>
      <c r="M116" s="14"/>
    </row>
    <row r="117" spans="2:13" x14ac:dyDescent="0.3">
      <c r="B117" s="15"/>
      <c r="C117" s="13"/>
      <c r="D117" s="12"/>
      <c r="E117" s="12"/>
      <c r="F117" s="13"/>
      <c r="G117" s="14"/>
      <c r="H117" s="14"/>
      <c r="I117" s="14"/>
      <c r="J117" s="14"/>
      <c r="K117" s="14"/>
      <c r="L117" s="14"/>
      <c r="M117" s="14"/>
    </row>
    <row r="118" spans="2:13" x14ac:dyDescent="0.3">
      <c r="B118" s="15"/>
      <c r="C118" s="13"/>
      <c r="D118" s="12"/>
      <c r="E118" s="12"/>
      <c r="F118" s="13"/>
      <c r="G118" s="14"/>
      <c r="H118" s="14"/>
      <c r="I118" s="14"/>
      <c r="J118" s="14"/>
      <c r="K118" s="14"/>
      <c r="L118" s="14"/>
      <c r="M118" s="14"/>
    </row>
    <row r="119" spans="2:13" x14ac:dyDescent="0.3">
      <c r="B119" s="15"/>
      <c r="C119" s="13"/>
      <c r="D119" s="12"/>
      <c r="E119" s="12"/>
      <c r="F119" s="13"/>
      <c r="G119" s="14"/>
      <c r="H119" s="14"/>
      <c r="I119" s="14"/>
      <c r="J119" s="14"/>
      <c r="K119" s="14"/>
      <c r="L119" s="14"/>
      <c r="M119" s="14"/>
    </row>
    <row r="120" spans="2:13" x14ac:dyDescent="0.3">
      <c r="B120" s="15"/>
      <c r="C120" s="13"/>
      <c r="D120" s="12"/>
      <c r="E120" s="12"/>
      <c r="F120" s="13"/>
      <c r="G120" s="14"/>
      <c r="H120" s="14"/>
      <c r="I120" s="14"/>
      <c r="J120" s="14"/>
      <c r="K120" s="14"/>
      <c r="L120" s="14"/>
      <c r="M120" s="14"/>
    </row>
    <row r="121" spans="2:13" x14ac:dyDescent="0.3">
      <c r="B121" s="15"/>
      <c r="C121" s="13"/>
      <c r="D121" s="12"/>
      <c r="E121" s="12"/>
      <c r="F121" s="13"/>
      <c r="G121" s="14"/>
      <c r="H121" s="14"/>
      <c r="I121" s="14"/>
      <c r="J121" s="14"/>
      <c r="K121" s="14"/>
      <c r="L121" s="14"/>
      <c r="M121" s="14"/>
    </row>
    <row r="122" spans="2:13" x14ac:dyDescent="0.3">
      <c r="B122" s="15"/>
      <c r="C122" s="13"/>
      <c r="D122" s="12"/>
      <c r="E122" s="12"/>
      <c r="F122" s="13"/>
      <c r="G122" s="14"/>
      <c r="H122" s="14"/>
      <c r="I122" s="14"/>
      <c r="J122" s="14"/>
      <c r="K122" s="14"/>
      <c r="L122" s="14"/>
      <c r="M122" s="14"/>
    </row>
    <row r="123" spans="2:13" x14ac:dyDescent="0.3">
      <c r="B123" s="15"/>
      <c r="C123" s="13"/>
      <c r="D123" s="12"/>
      <c r="E123" s="12"/>
      <c r="F123" s="13"/>
      <c r="G123" s="14"/>
      <c r="H123" s="14"/>
      <c r="I123" s="14"/>
      <c r="J123" s="14"/>
      <c r="K123" s="14"/>
      <c r="L123" s="14"/>
      <c r="M123" s="14"/>
    </row>
    <row r="124" spans="2:13" x14ac:dyDescent="0.3">
      <c r="B124" s="15"/>
      <c r="C124" s="13"/>
      <c r="D124" s="12"/>
      <c r="E124" s="12"/>
      <c r="F124" s="13"/>
      <c r="G124" s="14"/>
      <c r="H124" s="14"/>
      <c r="I124" s="14"/>
      <c r="J124" s="14"/>
      <c r="K124" s="14"/>
      <c r="L124" s="14"/>
      <c r="M124" s="14"/>
    </row>
    <row r="125" spans="2:13" x14ac:dyDescent="0.3">
      <c r="B125" s="15"/>
      <c r="C125" s="13"/>
      <c r="D125" s="12"/>
      <c r="E125" s="12"/>
      <c r="F125" s="13"/>
      <c r="G125" s="14"/>
      <c r="H125" s="14"/>
      <c r="I125" s="14"/>
      <c r="J125" s="14"/>
      <c r="K125" s="14"/>
      <c r="L125" s="14"/>
      <c r="M125" s="14"/>
    </row>
    <row r="126" spans="2:13" x14ac:dyDescent="0.3">
      <c r="B126" s="15"/>
      <c r="C126" s="13"/>
      <c r="D126" s="12"/>
      <c r="E126" s="12"/>
      <c r="F126" s="13"/>
      <c r="G126" s="14"/>
      <c r="H126" s="14"/>
      <c r="I126" s="14"/>
      <c r="J126" s="14"/>
      <c r="K126" s="14"/>
      <c r="L126" s="14"/>
      <c r="M126" s="14"/>
    </row>
    <row r="127" spans="2:13" x14ac:dyDescent="0.3">
      <c r="B127" s="15"/>
      <c r="C127" s="13"/>
      <c r="D127" s="12"/>
      <c r="E127" s="12"/>
      <c r="F127" s="13"/>
      <c r="G127" s="14"/>
      <c r="H127" s="14"/>
      <c r="I127" s="14"/>
      <c r="J127" s="14"/>
      <c r="K127" s="14"/>
      <c r="L127" s="14"/>
      <c r="M127" s="14"/>
    </row>
    <row r="128" spans="2:13" x14ac:dyDescent="0.3">
      <c r="B128" s="15"/>
      <c r="C128" s="13"/>
      <c r="D128" s="12"/>
      <c r="E128" s="12"/>
      <c r="F128" s="13"/>
      <c r="G128" s="14"/>
      <c r="H128" s="14"/>
      <c r="I128" s="14"/>
      <c r="J128" s="14"/>
      <c r="K128" s="14"/>
      <c r="L128" s="14"/>
      <c r="M128" s="14"/>
    </row>
    <row r="129" spans="2:13" x14ac:dyDescent="0.3">
      <c r="B129" s="15"/>
      <c r="C129" s="13"/>
      <c r="D129" s="12"/>
      <c r="E129" s="12"/>
      <c r="F129" s="13"/>
      <c r="G129" s="14"/>
      <c r="H129" s="14"/>
      <c r="I129" s="14"/>
      <c r="J129" s="14"/>
      <c r="K129" s="14"/>
      <c r="L129" s="14"/>
      <c r="M129" s="14"/>
    </row>
    <row r="130" spans="2:13" x14ac:dyDescent="0.3">
      <c r="B130" s="15"/>
      <c r="C130" s="13"/>
      <c r="D130" s="12"/>
      <c r="E130" s="12"/>
      <c r="F130" s="13"/>
      <c r="G130" s="14"/>
      <c r="H130" s="14"/>
      <c r="I130" s="14"/>
      <c r="J130" s="14"/>
      <c r="K130" s="14"/>
      <c r="L130" s="14"/>
      <c r="M130" s="14"/>
    </row>
    <row r="131" spans="2:13" x14ac:dyDescent="0.3">
      <c r="B131" s="15"/>
      <c r="C131" s="13"/>
      <c r="D131" s="12"/>
      <c r="E131" s="12"/>
      <c r="F131" s="13"/>
      <c r="G131" s="14"/>
      <c r="H131" s="14"/>
      <c r="I131" s="14"/>
      <c r="J131" s="14"/>
      <c r="K131" s="14"/>
      <c r="L131" s="14"/>
      <c r="M131" s="14"/>
    </row>
    <row r="132" spans="2:13" x14ac:dyDescent="0.3">
      <c r="B132" s="15"/>
      <c r="C132" s="13"/>
      <c r="D132" s="12"/>
      <c r="E132" s="12"/>
      <c r="F132" s="13"/>
      <c r="G132" s="14"/>
      <c r="H132" s="14"/>
      <c r="I132" s="14"/>
      <c r="J132" s="14"/>
      <c r="K132" s="14"/>
      <c r="L132" s="14"/>
      <c r="M132" s="14"/>
    </row>
    <row r="133" spans="2:13" x14ac:dyDescent="0.3">
      <c r="B133" s="15"/>
      <c r="C133" s="13"/>
      <c r="D133" s="12"/>
      <c r="E133" s="12"/>
      <c r="F133" s="13"/>
      <c r="G133" s="14"/>
      <c r="H133" s="14"/>
      <c r="I133" s="14"/>
      <c r="J133" s="14"/>
      <c r="K133" s="14"/>
      <c r="L133" s="14"/>
      <c r="M133" s="14"/>
    </row>
    <row r="134" spans="2:13" x14ac:dyDescent="0.3">
      <c r="B134" s="15"/>
      <c r="C134" s="13"/>
      <c r="D134" s="12"/>
      <c r="E134" s="12"/>
      <c r="F134" s="13"/>
      <c r="G134" s="14"/>
      <c r="H134" s="14"/>
      <c r="I134" s="14"/>
      <c r="J134" s="14"/>
      <c r="K134" s="14"/>
      <c r="L134" s="14"/>
      <c r="M134" s="14"/>
    </row>
    <row r="135" spans="2:13" x14ac:dyDescent="0.3">
      <c r="B135" s="15"/>
      <c r="C135" s="13"/>
      <c r="D135" s="12"/>
      <c r="E135" s="12"/>
      <c r="F135" s="13"/>
      <c r="G135" s="14"/>
      <c r="H135" s="14"/>
      <c r="I135" s="14"/>
      <c r="J135" s="14"/>
      <c r="K135" s="14"/>
      <c r="L135" s="14"/>
      <c r="M135" s="14"/>
    </row>
    <row r="136" spans="2:13" x14ac:dyDescent="0.3">
      <c r="B136" s="15"/>
      <c r="C136" s="13"/>
      <c r="D136" s="12"/>
      <c r="E136" s="12"/>
      <c r="F136" s="13"/>
      <c r="G136" s="14"/>
      <c r="H136" s="14"/>
      <c r="I136" s="14"/>
      <c r="J136" s="14"/>
      <c r="K136" s="14"/>
      <c r="L136" s="14"/>
      <c r="M136" s="14"/>
    </row>
    <row r="137" spans="2:13" x14ac:dyDescent="0.3">
      <c r="B137" s="15"/>
      <c r="C137" s="13"/>
      <c r="D137" s="12"/>
      <c r="E137" s="12"/>
      <c r="F137" s="13"/>
      <c r="G137" s="14"/>
      <c r="H137" s="14"/>
      <c r="I137" s="14"/>
      <c r="J137" s="14"/>
      <c r="K137" s="14"/>
      <c r="L137" s="14"/>
      <c r="M137" s="14"/>
    </row>
    <row r="138" spans="2:13" x14ac:dyDescent="0.3">
      <c r="B138" s="15"/>
      <c r="C138" s="13"/>
      <c r="D138" s="12"/>
      <c r="E138" s="12"/>
      <c r="F138" s="13"/>
      <c r="G138" s="14"/>
      <c r="H138" s="14"/>
      <c r="I138" s="14"/>
      <c r="J138" s="14"/>
      <c r="K138" s="14"/>
      <c r="L138" s="14"/>
      <c r="M138" s="14"/>
    </row>
    <row r="139" spans="2:13" x14ac:dyDescent="0.3">
      <c r="B139" s="15"/>
      <c r="C139" s="13"/>
      <c r="D139" s="12"/>
      <c r="E139" s="12"/>
      <c r="F139" s="13"/>
      <c r="G139" s="14"/>
      <c r="H139" s="14"/>
      <c r="I139" s="14"/>
      <c r="J139" s="14"/>
      <c r="K139" s="14"/>
      <c r="L139" s="14"/>
      <c r="M139" s="14"/>
    </row>
    <row r="140" spans="2:13" x14ac:dyDescent="0.3">
      <c r="B140" s="15"/>
      <c r="C140" s="13"/>
      <c r="D140" s="12"/>
      <c r="E140" s="12"/>
      <c r="F140" s="13"/>
      <c r="G140" s="14"/>
      <c r="H140" s="14"/>
      <c r="I140" s="14"/>
      <c r="J140" s="14"/>
      <c r="K140" s="14"/>
      <c r="L140" s="14"/>
      <c r="M140" s="14"/>
    </row>
    <row r="141" spans="2:13" x14ac:dyDescent="0.3">
      <c r="B141" s="15"/>
      <c r="C141" s="13"/>
      <c r="D141" s="12"/>
      <c r="E141" s="12"/>
      <c r="F141" s="13"/>
      <c r="G141" s="14"/>
      <c r="H141" s="14"/>
      <c r="I141" s="14"/>
      <c r="J141" s="14"/>
      <c r="K141" s="14"/>
      <c r="L141" s="14"/>
      <c r="M141" s="14"/>
    </row>
    <row r="142" spans="2:13" x14ac:dyDescent="0.3">
      <c r="B142" s="15"/>
      <c r="C142" s="13"/>
      <c r="D142" s="12"/>
      <c r="E142" s="12"/>
      <c r="F142" s="13"/>
      <c r="G142" s="14"/>
      <c r="H142" s="14"/>
      <c r="I142" s="14"/>
      <c r="J142" s="14"/>
      <c r="K142" s="14"/>
      <c r="L142" s="14"/>
      <c r="M142" s="14"/>
    </row>
    <row r="143" spans="2:13" x14ac:dyDescent="0.3">
      <c r="B143" s="15"/>
      <c r="C143" s="13"/>
      <c r="D143" s="12"/>
      <c r="E143" s="12"/>
      <c r="F143" s="13"/>
      <c r="G143" s="14"/>
      <c r="H143" s="14"/>
      <c r="I143" s="14"/>
      <c r="J143" s="14"/>
      <c r="K143" s="14"/>
      <c r="L143" s="14"/>
      <c r="M143" s="14"/>
    </row>
    <row r="144" spans="2:13" x14ac:dyDescent="0.3">
      <c r="B144" s="15"/>
      <c r="C144" s="13"/>
      <c r="D144" s="12"/>
      <c r="E144" s="12"/>
      <c r="F144" s="13"/>
      <c r="G144" s="14"/>
      <c r="H144" s="14"/>
      <c r="I144" s="14"/>
      <c r="J144" s="14"/>
      <c r="K144" s="14"/>
      <c r="L144" s="14"/>
      <c r="M144" s="14"/>
    </row>
    <row r="145" spans="2:13" x14ac:dyDescent="0.3">
      <c r="B145" s="15"/>
      <c r="C145" s="13"/>
      <c r="D145" s="12"/>
      <c r="E145" s="12"/>
      <c r="F145" s="13"/>
      <c r="G145" s="14"/>
      <c r="H145" s="14"/>
      <c r="I145" s="14"/>
      <c r="J145" s="14"/>
      <c r="K145" s="14"/>
      <c r="L145" s="14"/>
      <c r="M145" s="14"/>
    </row>
    <row r="146" spans="2:13" x14ac:dyDescent="0.3">
      <c r="B146" s="15"/>
      <c r="C146" s="13"/>
      <c r="D146" s="12"/>
      <c r="E146" s="12"/>
      <c r="F146" s="13"/>
      <c r="G146" s="14"/>
      <c r="H146" s="14"/>
      <c r="I146" s="14"/>
      <c r="J146" s="14"/>
      <c r="K146" s="14"/>
      <c r="L146" s="14"/>
      <c r="M146" s="14"/>
    </row>
    <row r="147" spans="2:13" x14ac:dyDescent="0.3">
      <c r="B147" s="15"/>
      <c r="C147" s="13"/>
      <c r="D147" s="12"/>
      <c r="E147" s="12"/>
      <c r="F147" s="13"/>
      <c r="G147" s="14"/>
      <c r="H147" s="14"/>
      <c r="I147" s="14"/>
      <c r="J147" s="14"/>
      <c r="K147" s="14"/>
      <c r="L147" s="14"/>
      <c r="M147" s="14"/>
    </row>
    <row r="148" spans="2:13" x14ac:dyDescent="0.3">
      <c r="B148" s="15"/>
      <c r="C148" s="13"/>
      <c r="D148" s="12"/>
      <c r="E148" s="12"/>
      <c r="F148" s="13"/>
      <c r="G148" s="14"/>
      <c r="H148" s="14"/>
      <c r="I148" s="14"/>
      <c r="J148" s="14"/>
      <c r="K148" s="14"/>
      <c r="L148" s="14"/>
      <c r="M148" s="14"/>
    </row>
    <row r="149" spans="2:13" x14ac:dyDescent="0.3">
      <c r="B149" s="15"/>
      <c r="C149" s="13"/>
      <c r="D149" s="12"/>
      <c r="E149" s="12"/>
      <c r="F149" s="13"/>
      <c r="G149" s="14"/>
      <c r="H149" s="14"/>
      <c r="I149" s="14"/>
      <c r="J149" s="14"/>
      <c r="K149" s="14"/>
      <c r="L149" s="14"/>
      <c r="M149" s="14"/>
    </row>
    <row r="150" spans="2:13" x14ac:dyDescent="0.3">
      <c r="B150" s="15"/>
      <c r="C150" s="13"/>
      <c r="D150" s="12"/>
      <c r="E150" s="12"/>
      <c r="F150" s="13"/>
      <c r="G150" s="14"/>
      <c r="H150" s="14"/>
      <c r="I150" s="14"/>
      <c r="J150" s="14"/>
      <c r="K150" s="14"/>
      <c r="L150" s="14"/>
      <c r="M150" s="14"/>
    </row>
    <row r="151" spans="2:13" x14ac:dyDescent="0.3">
      <c r="B151" s="15"/>
      <c r="C151" s="13"/>
      <c r="D151" s="12"/>
      <c r="E151" s="12"/>
      <c r="F151" s="13"/>
      <c r="G151" s="14"/>
      <c r="H151" s="14"/>
      <c r="I151" s="14"/>
      <c r="J151" s="14"/>
      <c r="K151" s="14"/>
      <c r="L151" s="14"/>
      <c r="M151" s="14"/>
    </row>
    <row r="152" spans="2:13" x14ac:dyDescent="0.3">
      <c r="B152" s="15"/>
      <c r="C152" s="13"/>
      <c r="D152" s="12"/>
      <c r="E152" s="12"/>
      <c r="F152" s="13"/>
      <c r="G152" s="14"/>
      <c r="H152" s="14"/>
      <c r="I152" s="14"/>
      <c r="J152" s="14"/>
      <c r="K152" s="14"/>
      <c r="L152" s="14"/>
      <c r="M152" s="14"/>
    </row>
    <row r="153" spans="2:13" x14ac:dyDescent="0.3">
      <c r="B153" s="15"/>
      <c r="C153" s="13"/>
      <c r="D153" s="12"/>
      <c r="E153" s="12"/>
      <c r="F153" s="13"/>
      <c r="G153" s="14"/>
      <c r="H153" s="14"/>
      <c r="I153" s="14"/>
      <c r="J153" s="14"/>
      <c r="K153" s="14"/>
      <c r="L153" s="14"/>
      <c r="M153" s="14"/>
    </row>
    <row r="154" spans="2:13" x14ac:dyDescent="0.3">
      <c r="B154" s="19"/>
      <c r="C154" s="20"/>
      <c r="D154" s="21"/>
      <c r="E154" s="21"/>
      <c r="F154" s="20"/>
      <c r="G154" s="22"/>
      <c r="H154" s="22"/>
      <c r="I154" s="22"/>
      <c r="J154" s="22"/>
      <c r="K154" s="22"/>
      <c r="L154" s="22"/>
      <c r="M154" s="22"/>
    </row>
    <row r="155" spans="2:13" x14ac:dyDescent="0.3">
      <c r="G155" s="5"/>
      <c r="H155" s="5"/>
      <c r="I155" s="5"/>
      <c r="J155" s="5"/>
      <c r="K155" s="5"/>
      <c r="L155" s="5"/>
      <c r="M155" s="5"/>
    </row>
    <row r="156" spans="2:13" x14ac:dyDescent="0.3">
      <c r="G156" s="5"/>
      <c r="H156" s="5"/>
      <c r="I156" s="5"/>
      <c r="J156" s="5"/>
      <c r="K156" s="5"/>
      <c r="L156" s="5"/>
      <c r="M156" s="5"/>
    </row>
    <row r="157" spans="2:13" x14ac:dyDescent="0.3">
      <c r="G157" s="5"/>
      <c r="H157" s="5"/>
      <c r="I157" s="5"/>
      <c r="J157" s="5"/>
      <c r="K157" s="5"/>
      <c r="L157" s="5"/>
      <c r="M157" s="5"/>
    </row>
    <row r="158" spans="2:13" x14ac:dyDescent="0.3">
      <c r="G158" s="5"/>
      <c r="H158" s="5"/>
      <c r="I158" s="5"/>
      <c r="J158" s="5"/>
      <c r="K158" s="5"/>
      <c r="L158" s="5"/>
      <c r="M158" s="5"/>
    </row>
    <row r="159" spans="2:13" x14ac:dyDescent="0.3">
      <c r="G159" s="5"/>
      <c r="H159" s="5"/>
      <c r="I159" s="5"/>
      <c r="J159" s="5"/>
      <c r="K159" s="5"/>
      <c r="L159" s="5"/>
      <c r="M159" s="5"/>
    </row>
    <row r="160" spans="2:13" x14ac:dyDescent="0.3">
      <c r="G160" s="5"/>
      <c r="H160" s="5"/>
      <c r="I160" s="5"/>
      <c r="J160" s="5"/>
      <c r="K160" s="5"/>
      <c r="L160" s="5"/>
      <c r="M160" s="5"/>
    </row>
    <row r="161" spans="7:13" x14ac:dyDescent="0.3">
      <c r="G161" s="5"/>
      <c r="H161" s="5"/>
      <c r="I161" s="5"/>
      <c r="J161" s="5"/>
      <c r="K161" s="5"/>
      <c r="L161" s="5"/>
      <c r="M161" s="5"/>
    </row>
    <row r="162" spans="7:13" x14ac:dyDescent="0.3">
      <c r="G162" s="5"/>
      <c r="H162" s="5"/>
      <c r="I162" s="5"/>
      <c r="J162" s="5"/>
      <c r="K162" s="5"/>
      <c r="L162" s="5"/>
      <c r="M162" s="5"/>
    </row>
    <row r="163" spans="7:13" x14ac:dyDescent="0.3">
      <c r="G163" s="5"/>
      <c r="H163" s="5"/>
      <c r="I163" s="5"/>
      <c r="J163" s="5"/>
      <c r="K163" s="5"/>
      <c r="L163" s="5"/>
      <c r="M163" s="5"/>
    </row>
    <row r="164" spans="7:13" x14ac:dyDescent="0.3">
      <c r="G164" s="5"/>
      <c r="H164" s="5"/>
      <c r="I164" s="5"/>
      <c r="J164" s="5"/>
      <c r="K164" s="5"/>
      <c r="L164" s="5"/>
      <c r="M164" s="5"/>
    </row>
    <row r="165" spans="7:13" x14ac:dyDescent="0.3">
      <c r="G165" s="5"/>
      <c r="H165" s="5"/>
      <c r="I165" s="5"/>
      <c r="J165" s="5"/>
      <c r="K165" s="5"/>
      <c r="L165" s="5"/>
      <c r="M165" s="5"/>
    </row>
    <row r="166" spans="7:13" x14ac:dyDescent="0.3">
      <c r="G166" s="5"/>
      <c r="H166" s="5"/>
      <c r="I166" s="5"/>
      <c r="J166" s="5"/>
      <c r="K166" s="5"/>
      <c r="L166" s="5"/>
      <c r="M166" s="5"/>
    </row>
    <row r="167" spans="7:13" x14ac:dyDescent="0.3">
      <c r="G167" s="5"/>
      <c r="H167" s="5"/>
      <c r="I167" s="5"/>
      <c r="J167" s="5"/>
      <c r="K167" s="5"/>
      <c r="L167" s="5"/>
      <c r="M167" s="5"/>
    </row>
    <row r="168" spans="7:13" x14ac:dyDescent="0.3">
      <c r="G168" s="5"/>
      <c r="H168" s="5"/>
      <c r="I168" s="5"/>
      <c r="J168" s="5"/>
      <c r="K168" s="5"/>
      <c r="L168" s="5"/>
      <c r="M168" s="5"/>
    </row>
    <row r="169" spans="7:13" x14ac:dyDescent="0.3">
      <c r="G169" s="5"/>
      <c r="H169" s="5"/>
      <c r="I169" s="5"/>
      <c r="J169" s="5"/>
      <c r="K169" s="5"/>
      <c r="L169" s="5"/>
      <c r="M169" s="5"/>
    </row>
    <row r="170" spans="7:13" x14ac:dyDescent="0.3">
      <c r="G170" s="5"/>
      <c r="H170" s="5"/>
      <c r="I170" s="5"/>
      <c r="J170" s="5"/>
      <c r="K170" s="5"/>
      <c r="L170" s="5"/>
      <c r="M170" s="5"/>
    </row>
    <row r="171" spans="7:13" x14ac:dyDescent="0.3">
      <c r="G171" s="5"/>
      <c r="H171" s="5"/>
      <c r="I171" s="5"/>
      <c r="J171" s="5"/>
      <c r="K171" s="5"/>
      <c r="L171" s="5"/>
      <c r="M171" s="5"/>
    </row>
    <row r="172" spans="7:13" x14ac:dyDescent="0.3">
      <c r="G172" s="5"/>
      <c r="H172" s="5"/>
      <c r="I172" s="5"/>
      <c r="J172" s="5"/>
      <c r="K172" s="5"/>
      <c r="L172" s="5"/>
      <c r="M172" s="5"/>
    </row>
    <row r="173" spans="7:13" x14ac:dyDescent="0.3">
      <c r="G173" s="5"/>
      <c r="H173" s="5"/>
      <c r="I173" s="5"/>
      <c r="J173" s="5"/>
      <c r="K173" s="5"/>
      <c r="L173" s="5"/>
      <c r="M173" s="5"/>
    </row>
    <row r="174" spans="7:13" x14ac:dyDescent="0.3">
      <c r="G174" s="5"/>
      <c r="H174" s="5"/>
      <c r="I174" s="5"/>
      <c r="J174" s="5"/>
      <c r="K174" s="5"/>
      <c r="L174" s="5"/>
      <c r="M174" s="5"/>
    </row>
    <row r="175" spans="7:13" x14ac:dyDescent="0.3">
      <c r="G175" s="5"/>
      <c r="H175" s="5"/>
      <c r="I175" s="5"/>
      <c r="J175" s="5"/>
      <c r="K175" s="5"/>
      <c r="L175" s="5"/>
      <c r="M175" s="5"/>
    </row>
    <row r="176" spans="7:13" x14ac:dyDescent="0.3">
      <c r="G176" s="5"/>
      <c r="H176" s="5"/>
      <c r="I176" s="5"/>
      <c r="J176" s="5"/>
      <c r="K176" s="5"/>
      <c r="L176" s="5"/>
      <c r="M176" s="5"/>
    </row>
    <row r="177" spans="7:13" x14ac:dyDescent="0.3">
      <c r="G177" s="5"/>
      <c r="H177" s="5"/>
      <c r="I177" s="5"/>
      <c r="J177" s="5"/>
      <c r="K177" s="5"/>
      <c r="L177" s="5"/>
      <c r="M177" s="5"/>
    </row>
    <row r="178" spans="7:13" x14ac:dyDescent="0.3">
      <c r="G178" s="5"/>
      <c r="H178" s="5"/>
      <c r="I178" s="5"/>
      <c r="J178" s="5"/>
      <c r="K178" s="5"/>
      <c r="L178" s="5"/>
      <c r="M178" s="5"/>
    </row>
    <row r="179" spans="7:13" x14ac:dyDescent="0.3">
      <c r="G179" s="5"/>
      <c r="H179" s="5"/>
      <c r="I179" s="5"/>
      <c r="J179" s="5"/>
      <c r="K179" s="5"/>
      <c r="L179" s="5"/>
      <c r="M179" s="5"/>
    </row>
    <row r="180" spans="7:13" x14ac:dyDescent="0.3">
      <c r="G180" s="5"/>
      <c r="H180" s="5"/>
      <c r="I180" s="5"/>
      <c r="J180" s="5"/>
      <c r="K180" s="5"/>
      <c r="L180" s="5"/>
      <c r="M180" s="5"/>
    </row>
    <row r="181" spans="7:13" x14ac:dyDescent="0.3">
      <c r="G181" s="5"/>
      <c r="H181" s="5"/>
      <c r="I181" s="5"/>
      <c r="J181" s="5"/>
      <c r="K181" s="5"/>
      <c r="L181" s="5"/>
      <c r="M181" s="5"/>
    </row>
    <row r="182" spans="7:13" x14ac:dyDescent="0.3">
      <c r="G182" s="5"/>
      <c r="H182" s="5"/>
      <c r="I182" s="5"/>
      <c r="J182" s="5"/>
      <c r="K182" s="5"/>
      <c r="L182" s="5"/>
      <c r="M182" s="5"/>
    </row>
    <row r="183" spans="7:13" x14ac:dyDescent="0.3">
      <c r="G183" s="5"/>
      <c r="H183" s="5"/>
      <c r="I183" s="5"/>
      <c r="J183" s="5"/>
      <c r="K183" s="5"/>
      <c r="L183" s="5"/>
      <c r="M183" s="5"/>
    </row>
    <row r="184" spans="7:13" x14ac:dyDescent="0.3">
      <c r="G184" s="5"/>
      <c r="H184" s="5"/>
      <c r="I184" s="5"/>
      <c r="J184" s="5"/>
      <c r="K184" s="5"/>
      <c r="L184" s="5"/>
      <c r="M184" s="5"/>
    </row>
    <row r="185" spans="7:13" x14ac:dyDescent="0.3">
      <c r="G185" s="5"/>
      <c r="H185" s="5"/>
      <c r="I185" s="5"/>
      <c r="J185" s="5"/>
      <c r="K185" s="5"/>
      <c r="L185" s="5"/>
      <c r="M185" s="5"/>
    </row>
    <row r="186" spans="7:13" x14ac:dyDescent="0.3">
      <c r="G186" s="5"/>
      <c r="H186" s="5"/>
      <c r="I186" s="5"/>
      <c r="J186" s="5"/>
      <c r="K186" s="5"/>
      <c r="L186" s="5"/>
      <c r="M186" s="5"/>
    </row>
    <row r="187" spans="7:13" x14ac:dyDescent="0.3">
      <c r="G187" s="5"/>
      <c r="H187" s="5"/>
      <c r="I187" s="5"/>
      <c r="J187" s="5"/>
      <c r="K187" s="5"/>
      <c r="L187" s="5"/>
      <c r="M187" s="5"/>
    </row>
    <row r="188" spans="7:13" x14ac:dyDescent="0.3">
      <c r="G188" s="5"/>
      <c r="H188" s="5"/>
      <c r="I188" s="5"/>
      <c r="J188" s="5"/>
      <c r="K188" s="5"/>
      <c r="L188" s="5"/>
      <c r="M188" s="5"/>
    </row>
    <row r="189" spans="7:13" x14ac:dyDescent="0.3">
      <c r="G189" s="5"/>
      <c r="H189" s="5"/>
      <c r="I189" s="5"/>
      <c r="J189" s="5"/>
      <c r="K189" s="5"/>
      <c r="L189" s="5"/>
      <c r="M189" s="5"/>
    </row>
    <row r="190" spans="7:13" x14ac:dyDescent="0.3">
      <c r="G190" s="5"/>
      <c r="H190" s="5"/>
      <c r="I190" s="5"/>
      <c r="J190" s="5"/>
      <c r="K190" s="5"/>
      <c r="L190" s="5"/>
      <c r="M190" s="5"/>
    </row>
    <row r="191" spans="7:13" x14ac:dyDescent="0.3">
      <c r="G191" s="5"/>
      <c r="H191" s="5"/>
      <c r="I191" s="5"/>
      <c r="J191" s="5"/>
      <c r="K191" s="5"/>
      <c r="L191" s="5"/>
      <c r="M191" s="5"/>
    </row>
    <row r="192" spans="7:13" x14ac:dyDescent="0.3">
      <c r="G192" s="5"/>
      <c r="H192" s="5"/>
      <c r="I192" s="5"/>
      <c r="J192" s="5"/>
      <c r="K192" s="5"/>
      <c r="L192" s="5"/>
      <c r="M192" s="5"/>
    </row>
    <row r="193" spans="7:13" x14ac:dyDescent="0.3">
      <c r="G193" s="5"/>
      <c r="H193" s="5"/>
      <c r="I193" s="5"/>
      <c r="J193" s="5"/>
      <c r="K193" s="5"/>
      <c r="L193" s="5"/>
      <c r="M193" s="5"/>
    </row>
    <row r="194" spans="7:13" x14ac:dyDescent="0.3">
      <c r="G194" s="5"/>
      <c r="H194" s="5"/>
      <c r="I194" s="5"/>
      <c r="J194" s="5"/>
      <c r="K194" s="5"/>
      <c r="L194" s="5"/>
      <c r="M194" s="5"/>
    </row>
    <row r="195" spans="7:13" x14ac:dyDescent="0.3">
      <c r="G195" s="5"/>
      <c r="H195" s="5"/>
      <c r="I195" s="5"/>
      <c r="J195" s="5"/>
      <c r="K195" s="5"/>
      <c r="L195" s="5"/>
      <c r="M195" s="5"/>
    </row>
    <row r="196" spans="7:13" x14ac:dyDescent="0.3">
      <c r="G196" s="5"/>
      <c r="H196" s="5"/>
      <c r="I196" s="5"/>
      <c r="J196" s="5"/>
      <c r="K196" s="5"/>
      <c r="L196" s="5"/>
      <c r="M196" s="5"/>
    </row>
    <row r="197" spans="7:13" x14ac:dyDescent="0.3">
      <c r="G197" s="5"/>
      <c r="H197" s="5"/>
      <c r="I197" s="5"/>
      <c r="J197" s="5"/>
      <c r="K197" s="5"/>
      <c r="L197" s="5"/>
      <c r="M197" s="5"/>
    </row>
    <row r="198" spans="7:13" x14ac:dyDescent="0.3">
      <c r="G198" s="5"/>
      <c r="H198" s="5"/>
      <c r="I198" s="5"/>
      <c r="J198" s="5"/>
      <c r="K198" s="5"/>
      <c r="L198" s="5"/>
      <c r="M198" s="5"/>
    </row>
    <row r="199" spans="7:13" x14ac:dyDescent="0.3">
      <c r="G199" s="5"/>
      <c r="H199" s="5"/>
      <c r="I199" s="5"/>
      <c r="J199" s="5"/>
      <c r="K199" s="5"/>
      <c r="L199" s="5"/>
      <c r="M199" s="5"/>
    </row>
    <row r="200" spans="7:13" x14ac:dyDescent="0.3">
      <c r="G200" s="5"/>
      <c r="H200" s="5"/>
      <c r="I200" s="5"/>
      <c r="J200" s="5"/>
      <c r="K200" s="5"/>
      <c r="L200" s="5"/>
      <c r="M200" s="5"/>
    </row>
    <row r="201" spans="7:13" x14ac:dyDescent="0.3">
      <c r="G201" s="5"/>
      <c r="H201" s="5"/>
      <c r="I201" s="5"/>
      <c r="J201" s="5"/>
      <c r="K201" s="5"/>
      <c r="L201" s="5"/>
      <c r="M201" s="5"/>
    </row>
    <row r="202" spans="7:13" x14ac:dyDescent="0.3">
      <c r="G202" s="5"/>
      <c r="H202" s="5"/>
      <c r="I202" s="5"/>
      <c r="J202" s="5"/>
      <c r="K202" s="5"/>
      <c r="L202" s="5"/>
      <c r="M202" s="5"/>
    </row>
    <row r="203" spans="7:13" x14ac:dyDescent="0.3">
      <c r="G203" s="5"/>
      <c r="H203" s="5"/>
      <c r="I203" s="5"/>
      <c r="J203" s="5"/>
      <c r="K203" s="5"/>
      <c r="L203" s="5"/>
      <c r="M203" s="5"/>
    </row>
    <row r="204" spans="7:13" x14ac:dyDescent="0.3">
      <c r="G204" s="5"/>
      <c r="H204" s="5"/>
      <c r="I204" s="5"/>
      <c r="J204" s="5"/>
      <c r="K204" s="5"/>
      <c r="L204" s="5"/>
      <c r="M204" s="5"/>
    </row>
    <row r="205" spans="7:13" x14ac:dyDescent="0.3">
      <c r="G205" s="5"/>
      <c r="H205" s="5"/>
      <c r="I205" s="5"/>
      <c r="J205" s="5"/>
      <c r="K205" s="5"/>
      <c r="L205" s="5"/>
      <c r="M205" s="5"/>
    </row>
    <row r="206" spans="7:13" x14ac:dyDescent="0.3">
      <c r="G206" s="5"/>
      <c r="H206" s="5"/>
      <c r="I206" s="5"/>
      <c r="J206" s="5"/>
      <c r="K206" s="5"/>
      <c r="L206" s="5"/>
      <c r="M206" s="5"/>
    </row>
    <row r="207" spans="7:13" x14ac:dyDescent="0.3">
      <c r="G207" s="5"/>
      <c r="H207" s="5"/>
      <c r="I207" s="5"/>
      <c r="J207" s="5"/>
      <c r="K207" s="5"/>
      <c r="L207" s="5"/>
      <c r="M207" s="5"/>
    </row>
    <row r="208" spans="7:13" x14ac:dyDescent="0.3">
      <c r="G208" s="5"/>
      <c r="H208" s="5"/>
      <c r="I208" s="5"/>
      <c r="J208" s="5"/>
      <c r="K208" s="5"/>
      <c r="L208" s="5"/>
      <c r="M208" s="5"/>
    </row>
    <row r="209" spans="7:13" x14ac:dyDescent="0.3">
      <c r="G209" s="5"/>
      <c r="H209" s="5"/>
      <c r="I209" s="5"/>
      <c r="J209" s="5"/>
      <c r="K209" s="5"/>
      <c r="L209" s="5"/>
      <c r="M209" s="5"/>
    </row>
    <row r="210" spans="7:13" x14ac:dyDescent="0.3">
      <c r="G210" s="5"/>
      <c r="H210" s="5"/>
      <c r="I210" s="5"/>
      <c r="J210" s="5"/>
      <c r="K210" s="5"/>
      <c r="L210" s="5"/>
      <c r="M210" s="5"/>
    </row>
    <row r="211" spans="7:13" x14ac:dyDescent="0.3">
      <c r="G211" s="5"/>
      <c r="H211" s="5"/>
      <c r="I211" s="5"/>
      <c r="J211" s="5"/>
      <c r="K211" s="5"/>
      <c r="L211" s="5"/>
      <c r="M211" s="5"/>
    </row>
    <row r="212" spans="7:13" x14ac:dyDescent="0.3">
      <c r="G212" s="5"/>
      <c r="H212" s="5"/>
      <c r="I212" s="5"/>
      <c r="J212" s="5"/>
      <c r="K212" s="5"/>
      <c r="L212" s="5"/>
      <c r="M212" s="5"/>
    </row>
    <row r="213" spans="7:13" x14ac:dyDescent="0.3">
      <c r="G213" s="5"/>
      <c r="H213" s="5"/>
      <c r="I213" s="5"/>
      <c r="J213" s="5"/>
      <c r="K213" s="5"/>
      <c r="L213" s="5"/>
      <c r="M213" s="5"/>
    </row>
    <row r="214" spans="7:13" x14ac:dyDescent="0.3">
      <c r="G214" s="5"/>
      <c r="H214" s="5"/>
      <c r="I214" s="5"/>
      <c r="J214" s="5"/>
      <c r="K214" s="5"/>
      <c r="L214" s="5"/>
      <c r="M214" s="5"/>
    </row>
    <row r="215" spans="7:13" x14ac:dyDescent="0.3">
      <c r="G215" s="5"/>
      <c r="H215" s="5"/>
      <c r="I215" s="5"/>
      <c r="J215" s="5"/>
      <c r="K215" s="5"/>
      <c r="L215" s="5"/>
      <c r="M215" s="5"/>
    </row>
    <row r="216" spans="7:13" x14ac:dyDescent="0.3">
      <c r="G216" s="5"/>
      <c r="H216" s="5"/>
      <c r="I216" s="5"/>
      <c r="J216" s="5"/>
      <c r="K216" s="5"/>
      <c r="L216" s="5"/>
      <c r="M216" s="5"/>
    </row>
    <row r="217" spans="7:13" x14ac:dyDescent="0.3">
      <c r="G217" s="5"/>
      <c r="H217" s="5"/>
      <c r="I217" s="5"/>
      <c r="J217" s="5"/>
      <c r="K217" s="5"/>
      <c r="L217" s="5"/>
      <c r="M217" s="5"/>
    </row>
    <row r="218" spans="7:13" x14ac:dyDescent="0.3">
      <c r="G218" s="5"/>
      <c r="H218" s="5"/>
      <c r="I218" s="5"/>
      <c r="J218" s="5"/>
      <c r="K218" s="5"/>
      <c r="L218" s="5"/>
      <c r="M218" s="5"/>
    </row>
    <row r="219" spans="7:13" x14ac:dyDescent="0.3">
      <c r="G219" s="5"/>
      <c r="H219" s="5"/>
      <c r="I219" s="5"/>
      <c r="J219" s="5"/>
      <c r="K219" s="5"/>
      <c r="L219" s="5"/>
      <c r="M219" s="5"/>
    </row>
    <row r="220" spans="7:13" x14ac:dyDescent="0.3">
      <c r="G220" s="5"/>
      <c r="H220" s="5"/>
      <c r="I220" s="5"/>
      <c r="J220" s="5"/>
      <c r="K220" s="5"/>
      <c r="L220" s="5"/>
      <c r="M220" s="5"/>
    </row>
    <row r="221" spans="7:13" x14ac:dyDescent="0.3">
      <c r="G221" s="5"/>
      <c r="H221" s="5"/>
      <c r="I221" s="5"/>
      <c r="J221" s="5"/>
      <c r="K221" s="5"/>
      <c r="L221" s="5"/>
      <c r="M221" s="5"/>
    </row>
    <row r="222" spans="7:13" x14ac:dyDescent="0.3">
      <c r="G222" s="5"/>
      <c r="H222" s="5"/>
      <c r="I222" s="5"/>
      <c r="J222" s="5"/>
      <c r="K222" s="5"/>
      <c r="L222" s="5"/>
      <c r="M222" s="5"/>
    </row>
    <row r="223" spans="7:13" x14ac:dyDescent="0.3">
      <c r="G223" s="5"/>
      <c r="H223" s="5"/>
      <c r="I223" s="5"/>
      <c r="J223" s="5"/>
      <c r="K223" s="5"/>
      <c r="L223" s="5"/>
      <c r="M223" s="5"/>
    </row>
    <row r="224" spans="7:13" x14ac:dyDescent="0.3">
      <c r="G224" s="5"/>
      <c r="H224" s="5"/>
      <c r="I224" s="5"/>
      <c r="J224" s="5"/>
      <c r="K224" s="5"/>
      <c r="L224" s="5"/>
      <c r="M224" s="5"/>
    </row>
    <row r="225" spans="7:13" x14ac:dyDescent="0.3">
      <c r="G225" s="5"/>
      <c r="H225" s="5"/>
      <c r="I225" s="5"/>
      <c r="J225" s="5"/>
      <c r="K225" s="5"/>
      <c r="L225" s="5"/>
      <c r="M225" s="5"/>
    </row>
    <row r="226" spans="7:13" x14ac:dyDescent="0.3">
      <c r="G226" s="5"/>
      <c r="H226" s="5"/>
      <c r="I226" s="5"/>
      <c r="J226" s="5"/>
      <c r="K226" s="5"/>
      <c r="L226" s="5"/>
      <c r="M226" s="5"/>
    </row>
    <row r="227" spans="7:13" x14ac:dyDescent="0.3">
      <c r="G227" s="5"/>
      <c r="H227" s="5"/>
      <c r="I227" s="5"/>
      <c r="J227" s="5"/>
      <c r="K227" s="5"/>
      <c r="L227" s="5"/>
      <c r="M227" s="5"/>
    </row>
    <row r="228" spans="7:13" x14ac:dyDescent="0.3">
      <c r="G228" s="5"/>
      <c r="H228" s="5"/>
      <c r="I228" s="5"/>
      <c r="J228" s="5"/>
      <c r="K228" s="5"/>
      <c r="L228" s="5"/>
      <c r="M228" s="5"/>
    </row>
    <row r="229" spans="7:13" x14ac:dyDescent="0.3">
      <c r="G229" s="5"/>
      <c r="H229" s="5"/>
      <c r="I229" s="5"/>
      <c r="J229" s="5"/>
      <c r="K229" s="5"/>
      <c r="L229" s="5"/>
      <c r="M229" s="5"/>
    </row>
    <row r="230" spans="7:13" x14ac:dyDescent="0.3">
      <c r="G230" s="5"/>
      <c r="H230" s="5"/>
      <c r="I230" s="5"/>
      <c r="J230" s="5"/>
      <c r="K230" s="5"/>
      <c r="L230" s="5"/>
      <c r="M230" s="5"/>
    </row>
    <row r="231" spans="7:13" x14ac:dyDescent="0.3">
      <c r="G231" s="5"/>
      <c r="H231" s="5"/>
      <c r="I231" s="5"/>
      <c r="J231" s="5"/>
      <c r="K231" s="5"/>
      <c r="L231" s="5"/>
      <c r="M231" s="5"/>
    </row>
    <row r="232" spans="7:13" x14ac:dyDescent="0.3">
      <c r="G232" s="5"/>
      <c r="H232" s="5"/>
      <c r="I232" s="5"/>
      <c r="J232" s="5"/>
      <c r="K232" s="5"/>
      <c r="L232" s="5"/>
      <c r="M232" s="5"/>
    </row>
    <row r="233" spans="7:13" x14ac:dyDescent="0.3">
      <c r="G233" s="5"/>
      <c r="H233" s="5"/>
      <c r="I233" s="5"/>
      <c r="J233" s="5"/>
      <c r="K233" s="5"/>
      <c r="L233" s="5"/>
      <c r="M233" s="5"/>
    </row>
    <row r="234" spans="7:13" x14ac:dyDescent="0.3">
      <c r="G234" s="5"/>
      <c r="H234" s="5"/>
      <c r="I234" s="5"/>
      <c r="J234" s="5"/>
      <c r="K234" s="5"/>
      <c r="L234" s="5"/>
      <c r="M234" s="5"/>
    </row>
    <row r="235" spans="7:13" x14ac:dyDescent="0.3">
      <c r="G235" s="5"/>
      <c r="H235" s="5"/>
      <c r="I235" s="5"/>
      <c r="J235" s="5"/>
      <c r="K235" s="5"/>
      <c r="L235" s="5"/>
      <c r="M235" s="5"/>
    </row>
    <row r="236" spans="7:13" x14ac:dyDescent="0.3">
      <c r="G236" s="5"/>
      <c r="H236" s="5"/>
      <c r="I236" s="5"/>
      <c r="J236" s="5"/>
      <c r="K236" s="5"/>
      <c r="L236" s="5"/>
      <c r="M236" s="5"/>
    </row>
    <row r="237" spans="7:13" x14ac:dyDescent="0.3">
      <c r="G237" s="5"/>
      <c r="H237" s="5"/>
      <c r="I237" s="5"/>
      <c r="J237" s="5"/>
      <c r="K237" s="5"/>
      <c r="L237" s="5"/>
      <c r="M237" s="5"/>
    </row>
    <row r="238" spans="7:13" x14ac:dyDescent="0.3">
      <c r="G238" s="5"/>
      <c r="H238" s="5"/>
      <c r="I238" s="5"/>
      <c r="J238" s="5"/>
      <c r="K238" s="5"/>
      <c r="L238" s="5"/>
      <c r="M238" s="5"/>
    </row>
    <row r="239" spans="7:13" x14ac:dyDescent="0.3">
      <c r="G239" s="5"/>
      <c r="H239" s="5"/>
      <c r="I239" s="5"/>
      <c r="J239" s="5"/>
      <c r="K239" s="5"/>
      <c r="L239" s="5"/>
      <c r="M239" s="5"/>
    </row>
    <row r="240" spans="7:13" x14ac:dyDescent="0.3">
      <c r="G240" s="5"/>
      <c r="H240" s="5"/>
      <c r="I240" s="5"/>
      <c r="J240" s="5"/>
      <c r="K240" s="5"/>
      <c r="L240" s="5"/>
      <c r="M240" s="5"/>
    </row>
    <row r="241" spans="7:13" x14ac:dyDescent="0.3">
      <c r="G241" s="5"/>
      <c r="H241" s="5"/>
      <c r="I241" s="5"/>
      <c r="J241" s="5"/>
      <c r="K241" s="5"/>
      <c r="L241" s="5"/>
      <c r="M241" s="5"/>
    </row>
    <row r="242" spans="7:13" x14ac:dyDescent="0.3">
      <c r="G242" s="5"/>
      <c r="H242" s="5"/>
      <c r="I242" s="5"/>
      <c r="J242" s="5"/>
      <c r="K242" s="5"/>
      <c r="L242" s="5"/>
      <c r="M242" s="5"/>
    </row>
    <row r="243" spans="7:13" x14ac:dyDescent="0.3">
      <c r="G243" s="5"/>
      <c r="H243" s="5"/>
      <c r="I243" s="5"/>
      <c r="J243" s="5"/>
      <c r="K243" s="5"/>
      <c r="L243" s="5"/>
      <c r="M243" s="5"/>
    </row>
    <row r="244" spans="7:13" x14ac:dyDescent="0.3">
      <c r="G244" s="5"/>
      <c r="H244" s="5"/>
      <c r="I244" s="5"/>
      <c r="J244" s="5"/>
      <c r="K244" s="5"/>
      <c r="L244" s="5"/>
      <c r="M244" s="5"/>
    </row>
    <row r="245" spans="7:13" x14ac:dyDescent="0.3">
      <c r="G245" s="5"/>
      <c r="H245" s="5"/>
      <c r="I245" s="5"/>
      <c r="J245" s="5"/>
      <c r="K245" s="5"/>
      <c r="L245" s="5"/>
      <c r="M245" s="5"/>
    </row>
    <row r="246" spans="7:13" x14ac:dyDescent="0.3">
      <c r="G246" s="5"/>
      <c r="H246" s="5"/>
      <c r="I246" s="5"/>
      <c r="J246" s="5"/>
      <c r="K246" s="5"/>
      <c r="L246" s="5"/>
      <c r="M246" s="5"/>
    </row>
    <row r="247" spans="7:13" x14ac:dyDescent="0.3">
      <c r="G247" s="5"/>
      <c r="H247" s="5"/>
      <c r="I247" s="5"/>
      <c r="J247" s="5"/>
      <c r="K247" s="5"/>
      <c r="L247" s="5"/>
      <c r="M247" s="5"/>
    </row>
    <row r="248" spans="7:13" x14ac:dyDescent="0.3">
      <c r="G248" s="5"/>
      <c r="H248" s="5"/>
      <c r="I248" s="5"/>
      <c r="J248" s="5"/>
      <c r="K248" s="5"/>
      <c r="L248" s="5"/>
      <c r="M248" s="5"/>
    </row>
    <row r="249" spans="7:13" x14ac:dyDescent="0.3">
      <c r="G249" s="5"/>
      <c r="H249" s="5"/>
      <c r="I249" s="5"/>
      <c r="J249" s="5"/>
      <c r="K249" s="5"/>
      <c r="L249" s="5"/>
      <c r="M249" s="5"/>
    </row>
    <row r="250" spans="7:13" x14ac:dyDescent="0.3">
      <c r="G250" s="5"/>
      <c r="H250" s="5"/>
      <c r="I250" s="5"/>
      <c r="J250" s="5"/>
      <c r="K250" s="5"/>
      <c r="L250" s="5"/>
      <c r="M250" s="5"/>
    </row>
    <row r="251" spans="7:13" x14ac:dyDescent="0.3">
      <c r="G251" s="5"/>
      <c r="H251" s="5"/>
      <c r="I251" s="5"/>
      <c r="J251" s="5"/>
      <c r="K251" s="5"/>
      <c r="L251" s="5"/>
      <c r="M251" s="5"/>
    </row>
    <row r="252" spans="7:13" x14ac:dyDescent="0.3">
      <c r="G252" s="5"/>
      <c r="H252" s="5"/>
      <c r="I252" s="5"/>
      <c r="J252" s="5"/>
      <c r="K252" s="5"/>
      <c r="L252" s="5"/>
      <c r="M252" s="5"/>
    </row>
    <row r="253" spans="7:13" x14ac:dyDescent="0.3">
      <c r="G253" s="5"/>
      <c r="H253" s="5"/>
      <c r="I253" s="5"/>
      <c r="J253" s="5"/>
      <c r="K253" s="5"/>
      <c r="L253" s="5"/>
      <c r="M253" s="5"/>
    </row>
    <row r="254" spans="7:13" x14ac:dyDescent="0.3">
      <c r="G254" s="5"/>
      <c r="H254" s="5"/>
      <c r="I254" s="5"/>
      <c r="J254" s="5"/>
      <c r="K254" s="5"/>
      <c r="L254" s="5"/>
      <c r="M254" s="5"/>
    </row>
    <row r="255" spans="7:13" x14ac:dyDescent="0.3">
      <c r="G255" s="5"/>
      <c r="H255" s="5"/>
      <c r="I255" s="5"/>
      <c r="J255" s="5"/>
      <c r="K255" s="5"/>
      <c r="L255" s="5"/>
      <c r="M255" s="5"/>
    </row>
    <row r="256" spans="7:13" x14ac:dyDescent="0.3">
      <c r="G256" s="5"/>
      <c r="H256" s="5"/>
      <c r="I256" s="5"/>
      <c r="J256" s="5"/>
      <c r="K256" s="5"/>
      <c r="L256" s="5"/>
      <c r="M256" s="5"/>
    </row>
    <row r="257" spans="7:13" x14ac:dyDescent="0.3">
      <c r="G257" s="5"/>
      <c r="H257" s="5"/>
      <c r="I257" s="5"/>
      <c r="J257" s="5"/>
      <c r="K257" s="5"/>
      <c r="L257" s="5"/>
      <c r="M257" s="5"/>
    </row>
    <row r="258" spans="7:13" x14ac:dyDescent="0.3">
      <c r="G258" s="5"/>
      <c r="H258" s="5"/>
      <c r="I258" s="5"/>
      <c r="J258" s="5"/>
      <c r="K258" s="5"/>
      <c r="L258" s="5"/>
      <c r="M258" s="5"/>
    </row>
    <row r="259" spans="7:13" x14ac:dyDescent="0.3">
      <c r="G259" s="5"/>
      <c r="H259" s="5"/>
      <c r="I259" s="5"/>
      <c r="J259" s="5"/>
      <c r="K259" s="5"/>
      <c r="L259" s="5"/>
      <c r="M259" s="5"/>
    </row>
    <row r="260" spans="7:13" x14ac:dyDescent="0.3">
      <c r="G260" s="5"/>
      <c r="H260" s="5"/>
      <c r="I260" s="5"/>
      <c r="J260" s="5"/>
      <c r="K260" s="5"/>
      <c r="L260" s="5"/>
      <c r="M260" s="5"/>
    </row>
    <row r="261" spans="7:13" x14ac:dyDescent="0.3">
      <c r="G261" s="5"/>
      <c r="H261" s="5"/>
      <c r="I261" s="5"/>
      <c r="J261" s="5"/>
      <c r="K261" s="5"/>
      <c r="L261" s="5"/>
      <c r="M261" s="5"/>
    </row>
    <row r="262" spans="7:13" x14ac:dyDescent="0.3">
      <c r="G262" s="5"/>
      <c r="H262" s="5"/>
      <c r="I262" s="5"/>
      <c r="J262" s="5"/>
      <c r="K262" s="5"/>
      <c r="L262" s="5"/>
      <c r="M262" s="5"/>
    </row>
    <row r="263" spans="7:13" x14ac:dyDescent="0.3">
      <c r="G263" s="5"/>
      <c r="H263" s="5"/>
      <c r="I263" s="5"/>
      <c r="J263" s="5"/>
      <c r="K263" s="5"/>
      <c r="L263" s="5"/>
      <c r="M263" s="5"/>
    </row>
    <row r="264" spans="7:13" x14ac:dyDescent="0.3">
      <c r="G264" s="5"/>
      <c r="H264" s="5"/>
      <c r="I264" s="5"/>
      <c r="J264" s="5"/>
      <c r="K264" s="5"/>
      <c r="L264" s="5"/>
      <c r="M264" s="5"/>
    </row>
    <row r="265" spans="7:13" x14ac:dyDescent="0.3">
      <c r="G265" s="5"/>
      <c r="H265" s="5"/>
      <c r="I265" s="5"/>
      <c r="J265" s="5"/>
      <c r="K265" s="5"/>
      <c r="L265" s="5"/>
      <c r="M265" s="5"/>
    </row>
    <row r="266" spans="7:13" x14ac:dyDescent="0.3">
      <c r="G266" s="5"/>
      <c r="H266" s="5"/>
      <c r="I266" s="5"/>
      <c r="J266" s="5"/>
      <c r="K266" s="5"/>
      <c r="L266" s="5"/>
      <c r="M266" s="5"/>
    </row>
    <row r="267" spans="7:13" x14ac:dyDescent="0.3">
      <c r="G267" s="5"/>
      <c r="H267" s="5"/>
      <c r="I267" s="5"/>
      <c r="J267" s="5"/>
      <c r="K267" s="5"/>
      <c r="L267" s="5"/>
      <c r="M267" s="5"/>
    </row>
    <row r="268" spans="7:13" x14ac:dyDescent="0.3">
      <c r="G268" s="5"/>
      <c r="H268" s="5"/>
      <c r="I268" s="5"/>
      <c r="J268" s="5"/>
      <c r="K268" s="5"/>
      <c r="L268" s="5"/>
      <c r="M268" s="5"/>
    </row>
    <row r="269" spans="7:13" x14ac:dyDescent="0.3">
      <c r="G269" s="5"/>
      <c r="H269" s="5"/>
      <c r="I269" s="5"/>
      <c r="J269" s="5"/>
      <c r="K269" s="5"/>
      <c r="L269" s="5"/>
      <c r="M269" s="5"/>
    </row>
    <row r="270" spans="7:13" x14ac:dyDescent="0.3">
      <c r="G270" s="5"/>
      <c r="H270" s="5"/>
      <c r="I270" s="5"/>
      <c r="J270" s="5"/>
      <c r="K270" s="5"/>
      <c r="L270" s="5"/>
      <c r="M270" s="5"/>
    </row>
    <row r="271" spans="7:13" x14ac:dyDescent="0.3">
      <c r="G271" s="5"/>
      <c r="H271" s="5"/>
      <c r="I271" s="5"/>
      <c r="J271" s="5"/>
      <c r="K271" s="5"/>
      <c r="L271" s="5"/>
      <c r="M271" s="5"/>
    </row>
    <row r="272" spans="7:13" x14ac:dyDescent="0.3">
      <c r="G272" s="5"/>
      <c r="H272" s="5"/>
      <c r="I272" s="5"/>
      <c r="J272" s="5"/>
      <c r="K272" s="5"/>
      <c r="L272" s="5"/>
      <c r="M272" s="5"/>
    </row>
    <row r="273" spans="7:13" x14ac:dyDescent="0.3">
      <c r="G273" s="5"/>
      <c r="H273" s="5"/>
      <c r="I273" s="5"/>
      <c r="J273" s="5"/>
      <c r="K273" s="5"/>
      <c r="L273" s="5"/>
      <c r="M273" s="5"/>
    </row>
    <row r="274" spans="7:13" x14ac:dyDescent="0.3">
      <c r="G274" s="5"/>
      <c r="H274" s="5"/>
      <c r="I274" s="5"/>
      <c r="J274" s="5"/>
      <c r="K274" s="5"/>
      <c r="L274" s="5"/>
      <c r="M274" s="5"/>
    </row>
    <row r="275" spans="7:13" x14ac:dyDescent="0.3">
      <c r="G275" s="5"/>
      <c r="H275" s="5"/>
      <c r="I275" s="5"/>
      <c r="J275" s="5"/>
      <c r="K275" s="5"/>
      <c r="L275" s="5"/>
      <c r="M275" s="5"/>
    </row>
    <row r="276" spans="7:13" x14ac:dyDescent="0.3">
      <c r="G276" s="5"/>
      <c r="H276" s="5"/>
      <c r="I276" s="5"/>
      <c r="J276" s="5"/>
      <c r="K276" s="5"/>
      <c r="L276" s="5"/>
      <c r="M276" s="5"/>
    </row>
    <row r="277" spans="7:13" x14ac:dyDescent="0.3">
      <c r="G277" s="5"/>
      <c r="H277" s="5"/>
      <c r="I277" s="5"/>
      <c r="J277" s="5"/>
      <c r="K277" s="5"/>
      <c r="L277" s="5"/>
      <c r="M277" s="5"/>
    </row>
    <row r="278" spans="7:13" x14ac:dyDescent="0.3">
      <c r="G278" s="5"/>
      <c r="H278" s="5"/>
      <c r="I278" s="5"/>
      <c r="J278" s="5"/>
      <c r="K278" s="5"/>
      <c r="L278" s="5"/>
      <c r="M278" s="5"/>
    </row>
    <row r="279" spans="7:13" x14ac:dyDescent="0.3">
      <c r="G279" s="5"/>
      <c r="H279" s="5"/>
      <c r="I279" s="5"/>
      <c r="J279" s="5"/>
      <c r="K279" s="5"/>
      <c r="L279" s="5"/>
      <c r="M279" s="5"/>
    </row>
    <row r="280" spans="7:13" x14ac:dyDescent="0.3">
      <c r="G280" s="5"/>
      <c r="H280" s="5"/>
      <c r="I280" s="5"/>
      <c r="J280" s="5"/>
      <c r="K280" s="5"/>
      <c r="L280" s="5"/>
      <c r="M280" s="5"/>
    </row>
    <row r="281" spans="7:13" x14ac:dyDescent="0.3">
      <c r="G281" s="5"/>
      <c r="H281" s="5"/>
      <c r="I281" s="5"/>
      <c r="J281" s="5"/>
      <c r="K281" s="5"/>
      <c r="L281" s="5"/>
      <c r="M281" s="5"/>
    </row>
    <row r="282" spans="7:13" x14ac:dyDescent="0.3">
      <c r="G282" s="5"/>
      <c r="H282" s="5"/>
      <c r="I282" s="5"/>
      <c r="J282" s="5"/>
      <c r="K282" s="5"/>
      <c r="L282" s="5"/>
      <c r="M282" s="5"/>
    </row>
    <row r="283" spans="7:13" x14ac:dyDescent="0.3">
      <c r="G283" s="5"/>
      <c r="H283" s="5"/>
      <c r="I283" s="5"/>
      <c r="J283" s="5"/>
      <c r="K283" s="5"/>
      <c r="L283" s="5"/>
      <c r="M283" s="5"/>
    </row>
    <row r="284" spans="7:13" x14ac:dyDescent="0.3">
      <c r="G284" s="5"/>
      <c r="H284" s="5"/>
      <c r="I284" s="5"/>
      <c r="J284" s="5"/>
      <c r="K284" s="5"/>
      <c r="L284" s="5"/>
      <c r="M284" s="5"/>
    </row>
    <row r="285" spans="7:13" x14ac:dyDescent="0.3">
      <c r="G285" s="5"/>
      <c r="H285" s="5"/>
      <c r="I285" s="5"/>
      <c r="J285" s="5"/>
      <c r="K285" s="5"/>
      <c r="L285" s="5"/>
      <c r="M285" s="5"/>
    </row>
    <row r="286" spans="7:13" x14ac:dyDescent="0.3">
      <c r="G286" s="5"/>
      <c r="H286" s="5"/>
      <c r="I286" s="5"/>
      <c r="J286" s="5"/>
      <c r="K286" s="5"/>
      <c r="L286" s="5"/>
      <c r="M286" s="5"/>
    </row>
    <row r="287" spans="7:13" x14ac:dyDescent="0.3">
      <c r="G287" s="5"/>
      <c r="H287" s="5"/>
      <c r="I287" s="5"/>
      <c r="J287" s="5"/>
      <c r="K287" s="5"/>
      <c r="L287" s="5"/>
      <c r="M287" s="5"/>
    </row>
    <row r="288" spans="7:13" x14ac:dyDescent="0.3">
      <c r="G288" s="5"/>
      <c r="H288" s="5"/>
      <c r="I288" s="5"/>
      <c r="J288" s="5"/>
      <c r="K288" s="5"/>
      <c r="L288" s="5"/>
      <c r="M288" s="5"/>
    </row>
    <row r="289" spans="7:13" x14ac:dyDescent="0.3">
      <c r="G289" s="5"/>
      <c r="H289" s="5"/>
      <c r="I289" s="5"/>
      <c r="J289" s="5"/>
      <c r="K289" s="5"/>
      <c r="L289" s="5"/>
      <c r="M289" s="5"/>
    </row>
    <row r="290" spans="7:13" x14ac:dyDescent="0.3">
      <c r="G290" s="5"/>
      <c r="H290" s="5"/>
      <c r="I290" s="5"/>
      <c r="J290" s="5"/>
      <c r="K290" s="5"/>
      <c r="L290" s="5"/>
      <c r="M290" s="5"/>
    </row>
    <row r="291" spans="7:13" x14ac:dyDescent="0.3">
      <c r="G291" s="5"/>
      <c r="H291" s="5"/>
      <c r="I291" s="5"/>
      <c r="J291" s="5"/>
      <c r="K291" s="5"/>
      <c r="L291" s="5"/>
      <c r="M291" s="5"/>
    </row>
    <row r="292" spans="7:13" x14ac:dyDescent="0.3">
      <c r="G292" s="5"/>
      <c r="H292" s="5"/>
      <c r="I292" s="5"/>
      <c r="J292" s="5"/>
      <c r="K292" s="5"/>
      <c r="L292" s="5"/>
      <c r="M292" s="5"/>
    </row>
    <row r="293" spans="7:13" x14ac:dyDescent="0.3">
      <c r="G293" s="5"/>
      <c r="H293" s="5"/>
      <c r="I293" s="5"/>
      <c r="J293" s="5"/>
      <c r="K293" s="5"/>
      <c r="L293" s="5"/>
      <c r="M293" s="5"/>
    </row>
    <row r="294" spans="7:13" x14ac:dyDescent="0.3">
      <c r="G294" s="5"/>
      <c r="H294" s="5"/>
      <c r="I294" s="5"/>
      <c r="J294" s="5"/>
      <c r="K294" s="5"/>
      <c r="L294" s="5"/>
      <c r="M294" s="5"/>
    </row>
    <row r="295" spans="7:13" x14ac:dyDescent="0.3">
      <c r="G295" s="5"/>
      <c r="H295" s="5"/>
      <c r="I295" s="5"/>
      <c r="J295" s="5"/>
      <c r="K295" s="5"/>
      <c r="L295" s="5"/>
      <c r="M295" s="5"/>
    </row>
    <row r="296" spans="7:13" x14ac:dyDescent="0.3">
      <c r="G296" s="5"/>
      <c r="H296" s="5"/>
      <c r="I296" s="5"/>
      <c r="J296" s="5"/>
      <c r="K296" s="5"/>
      <c r="L296" s="5"/>
      <c r="M296" s="5"/>
    </row>
    <row r="297" spans="7:13" x14ac:dyDescent="0.3">
      <c r="G297" s="5"/>
      <c r="H297" s="5"/>
      <c r="I297" s="5"/>
      <c r="J297" s="5"/>
      <c r="K297" s="5"/>
      <c r="L297" s="5"/>
      <c r="M297" s="5"/>
    </row>
    <row r="298" spans="7:13" x14ac:dyDescent="0.3">
      <c r="G298" s="5"/>
      <c r="H298" s="5"/>
      <c r="I298" s="5"/>
      <c r="J298" s="5"/>
      <c r="K298" s="5"/>
      <c r="L298" s="5"/>
      <c r="M298" s="5"/>
    </row>
    <row r="299" spans="7:13" x14ac:dyDescent="0.3">
      <c r="G299" s="5"/>
      <c r="H299" s="5"/>
      <c r="I299" s="5"/>
      <c r="J299" s="5"/>
      <c r="K299" s="5"/>
      <c r="L299" s="5"/>
      <c r="M299" s="5"/>
    </row>
    <row r="300" spans="7:13" x14ac:dyDescent="0.3">
      <c r="G300" s="5"/>
      <c r="H300" s="5"/>
      <c r="I300" s="5"/>
      <c r="J300" s="5"/>
      <c r="K300" s="5"/>
      <c r="L300" s="5"/>
      <c r="M300" s="5"/>
    </row>
    <row r="301" spans="7:13" x14ac:dyDescent="0.3">
      <c r="G301" s="5"/>
      <c r="H301" s="5"/>
      <c r="I301" s="5"/>
      <c r="J301" s="5"/>
      <c r="K301" s="5"/>
      <c r="L301" s="5"/>
      <c r="M301" s="5"/>
    </row>
    <row r="302" spans="7:13" x14ac:dyDescent="0.3">
      <c r="G302" s="5"/>
      <c r="H302" s="5"/>
      <c r="I302" s="5"/>
      <c r="J302" s="5"/>
      <c r="K302" s="5"/>
      <c r="L302" s="5"/>
      <c r="M302" s="5"/>
    </row>
    <row r="303" spans="7:13" x14ac:dyDescent="0.3">
      <c r="G303" s="5"/>
      <c r="H303" s="5"/>
      <c r="I303" s="5"/>
      <c r="J303" s="5"/>
      <c r="K303" s="5"/>
      <c r="L303" s="5"/>
      <c r="M303" s="5"/>
    </row>
    <row r="304" spans="7:13" x14ac:dyDescent="0.3">
      <c r="G304" s="5"/>
      <c r="H304" s="5"/>
      <c r="I304" s="5"/>
      <c r="J304" s="5"/>
      <c r="K304" s="5"/>
      <c r="L304" s="5"/>
      <c r="M304" s="5"/>
    </row>
    <row r="305" spans="7:13" x14ac:dyDescent="0.3">
      <c r="G305" s="5"/>
      <c r="H305" s="5"/>
      <c r="I305" s="5"/>
      <c r="J305" s="5"/>
      <c r="K305" s="5"/>
      <c r="L305" s="5"/>
      <c r="M305" s="5"/>
    </row>
    <row r="306" spans="7:13" x14ac:dyDescent="0.3">
      <c r="G306" s="5"/>
      <c r="H306" s="5"/>
      <c r="I306" s="5"/>
      <c r="J306" s="5"/>
      <c r="K306" s="5"/>
      <c r="L306" s="5"/>
      <c r="M306" s="5"/>
    </row>
    <row r="307" spans="7:13" x14ac:dyDescent="0.3">
      <c r="G307" s="5"/>
      <c r="H307" s="5"/>
      <c r="I307" s="5"/>
      <c r="J307" s="5"/>
      <c r="K307" s="5"/>
      <c r="L307" s="5"/>
      <c r="M307" s="5"/>
    </row>
    <row r="308" spans="7:13" x14ac:dyDescent="0.3">
      <c r="G308" s="5"/>
      <c r="H308" s="5"/>
      <c r="I308" s="5"/>
      <c r="J308" s="5"/>
      <c r="K308" s="5"/>
      <c r="L308" s="5"/>
      <c r="M308" s="5"/>
    </row>
    <row r="309" spans="7:13" x14ac:dyDescent="0.3">
      <c r="G309" s="5"/>
      <c r="H309" s="5"/>
      <c r="I309" s="5"/>
      <c r="J309" s="5"/>
      <c r="K309" s="5"/>
      <c r="L309" s="5"/>
      <c r="M309" s="5"/>
    </row>
    <row r="310" spans="7:13" x14ac:dyDescent="0.3">
      <c r="G310" s="5"/>
      <c r="H310" s="5"/>
      <c r="I310" s="5"/>
      <c r="J310" s="5"/>
      <c r="K310" s="5"/>
      <c r="L310" s="5"/>
      <c r="M310" s="5"/>
    </row>
    <row r="311" spans="7:13" x14ac:dyDescent="0.3">
      <c r="G311" s="5"/>
      <c r="H311" s="5"/>
      <c r="I311" s="5"/>
      <c r="J311" s="5"/>
      <c r="K311" s="5"/>
      <c r="L311" s="5"/>
      <c r="M311" s="5"/>
    </row>
    <row r="312" spans="7:13" x14ac:dyDescent="0.3">
      <c r="G312" s="5"/>
      <c r="H312" s="5"/>
      <c r="I312" s="5"/>
      <c r="J312" s="5"/>
      <c r="K312" s="5"/>
      <c r="L312" s="5"/>
      <c r="M312" s="5"/>
    </row>
    <row r="313" spans="7:13" x14ac:dyDescent="0.3">
      <c r="G313" s="5"/>
      <c r="H313" s="5"/>
      <c r="I313" s="5"/>
      <c r="J313" s="5"/>
      <c r="K313" s="5"/>
      <c r="L313" s="5"/>
      <c r="M313" s="5"/>
    </row>
    <row r="314" spans="7:13" x14ac:dyDescent="0.3">
      <c r="G314" s="5"/>
      <c r="H314" s="5"/>
      <c r="I314" s="5"/>
      <c r="J314" s="5"/>
      <c r="K314" s="5"/>
      <c r="L314" s="5"/>
      <c r="M314" s="5"/>
    </row>
    <row r="315" spans="7:13" x14ac:dyDescent="0.3">
      <c r="G315" s="5"/>
      <c r="H315" s="5"/>
      <c r="I315" s="5"/>
      <c r="J315" s="5"/>
      <c r="K315" s="5"/>
      <c r="L315" s="5"/>
      <c r="M315" s="5"/>
    </row>
    <row r="316" spans="7:13" x14ac:dyDescent="0.3">
      <c r="G316" s="5"/>
      <c r="H316" s="5"/>
      <c r="I316" s="5"/>
      <c r="J316" s="5"/>
      <c r="K316" s="5"/>
      <c r="L316" s="5"/>
      <c r="M316" s="5"/>
    </row>
    <row r="317" spans="7:13" x14ac:dyDescent="0.3">
      <c r="G317" s="5"/>
      <c r="H317" s="5"/>
      <c r="I317" s="5"/>
      <c r="J317" s="5"/>
      <c r="K317" s="5"/>
      <c r="L317" s="5"/>
      <c r="M317" s="5"/>
    </row>
    <row r="318" spans="7:13" x14ac:dyDescent="0.3">
      <c r="G318" s="5"/>
      <c r="H318" s="5"/>
      <c r="I318" s="5"/>
      <c r="J318" s="5"/>
      <c r="K318" s="5"/>
      <c r="L318" s="5"/>
      <c r="M318" s="5"/>
    </row>
    <row r="319" spans="7:13" x14ac:dyDescent="0.3">
      <c r="G319" s="5"/>
      <c r="H319" s="5"/>
      <c r="I319" s="5"/>
      <c r="J319" s="5"/>
      <c r="K319" s="5"/>
      <c r="L319" s="5"/>
      <c r="M319" s="5"/>
    </row>
    <row r="320" spans="7:13" x14ac:dyDescent="0.3">
      <c r="G320" s="5"/>
      <c r="H320" s="5"/>
      <c r="I320" s="5"/>
      <c r="J320" s="5"/>
      <c r="K320" s="5"/>
      <c r="L320" s="5"/>
      <c r="M320" s="5"/>
    </row>
    <row r="321" spans="7:13" x14ac:dyDescent="0.3">
      <c r="G321" s="5"/>
      <c r="H321" s="5"/>
      <c r="I321" s="5"/>
      <c r="J321" s="5"/>
      <c r="K321" s="5"/>
      <c r="L321" s="5"/>
      <c r="M321" s="5"/>
    </row>
    <row r="322" spans="7:13" x14ac:dyDescent="0.3">
      <c r="G322" s="5"/>
      <c r="H322" s="5"/>
      <c r="I322" s="5"/>
      <c r="J322" s="5"/>
      <c r="K322" s="5"/>
      <c r="L322" s="5"/>
      <c r="M322" s="5"/>
    </row>
    <row r="323" spans="7:13" x14ac:dyDescent="0.3">
      <c r="G323" s="5"/>
      <c r="H323" s="5"/>
      <c r="I323" s="5"/>
      <c r="J323" s="5"/>
      <c r="K323" s="5"/>
      <c r="L323" s="5"/>
      <c r="M323" s="5"/>
    </row>
    <row r="324" spans="7:13" x14ac:dyDescent="0.3">
      <c r="G324" s="5"/>
      <c r="H324" s="5"/>
      <c r="I324" s="5"/>
      <c r="J324" s="5"/>
      <c r="K324" s="5"/>
      <c r="L324" s="5"/>
      <c r="M324" s="5"/>
    </row>
    <row r="325" spans="7:13" x14ac:dyDescent="0.3">
      <c r="G325" s="5"/>
      <c r="H325" s="5"/>
      <c r="I325" s="5"/>
      <c r="J325" s="5"/>
      <c r="K325" s="5"/>
      <c r="L325" s="5"/>
      <c r="M325" s="5"/>
    </row>
    <row r="326" spans="7:13" x14ac:dyDescent="0.3">
      <c r="G326" s="5"/>
      <c r="H326" s="5"/>
      <c r="I326" s="5"/>
      <c r="J326" s="5"/>
      <c r="K326" s="5"/>
      <c r="L326" s="5"/>
      <c r="M326" s="5"/>
    </row>
    <row r="327" spans="7:13" x14ac:dyDescent="0.3">
      <c r="G327" s="5"/>
      <c r="H327" s="5"/>
      <c r="I327" s="5"/>
      <c r="J327" s="5"/>
      <c r="K327" s="5"/>
      <c r="L327" s="5"/>
      <c r="M327" s="5"/>
    </row>
    <row r="328" spans="7:13" x14ac:dyDescent="0.3">
      <c r="G328" s="5"/>
      <c r="H328" s="5"/>
      <c r="I328" s="5"/>
      <c r="J328" s="5"/>
      <c r="K328" s="5"/>
      <c r="L328" s="5"/>
      <c r="M328" s="5"/>
    </row>
    <row r="329" spans="7:13" x14ac:dyDescent="0.3">
      <c r="G329" s="5"/>
      <c r="H329" s="5"/>
      <c r="I329" s="5"/>
      <c r="J329" s="5"/>
      <c r="K329" s="5"/>
      <c r="L329" s="5"/>
      <c r="M329" s="5"/>
    </row>
    <row r="330" spans="7:13" x14ac:dyDescent="0.3">
      <c r="G330" s="5"/>
      <c r="H330" s="5"/>
      <c r="I330" s="5"/>
      <c r="J330" s="5"/>
      <c r="K330" s="5"/>
      <c r="L330" s="5"/>
      <c r="M330" s="5"/>
    </row>
    <row r="331" spans="7:13" x14ac:dyDescent="0.3">
      <c r="G331" s="5"/>
      <c r="H331" s="5"/>
      <c r="I331" s="5"/>
      <c r="J331" s="5"/>
      <c r="K331" s="5"/>
      <c r="L331" s="5"/>
      <c r="M331" s="5"/>
    </row>
    <row r="332" spans="7:13" x14ac:dyDescent="0.3">
      <c r="G332" s="5"/>
      <c r="H332" s="5"/>
      <c r="I332" s="5"/>
      <c r="J332" s="5"/>
      <c r="K332" s="5"/>
      <c r="L332" s="5"/>
      <c r="M332" s="5"/>
    </row>
    <row r="333" spans="7:13" x14ac:dyDescent="0.3">
      <c r="G333" s="5"/>
      <c r="H333" s="5"/>
      <c r="I333" s="5"/>
      <c r="J333" s="5"/>
      <c r="K333" s="5"/>
      <c r="L333" s="5"/>
      <c r="M333" s="5"/>
    </row>
    <row r="334" spans="7:13" x14ac:dyDescent="0.3">
      <c r="G334" s="5"/>
      <c r="H334" s="5"/>
      <c r="I334" s="5"/>
      <c r="J334" s="5"/>
      <c r="K334" s="5"/>
      <c r="L334" s="5"/>
      <c r="M334" s="5"/>
    </row>
    <row r="335" spans="7:13" x14ac:dyDescent="0.3">
      <c r="G335" s="5"/>
      <c r="H335" s="5"/>
      <c r="I335" s="5"/>
      <c r="J335" s="5"/>
      <c r="K335" s="5"/>
      <c r="L335" s="5"/>
      <c r="M335" s="5"/>
    </row>
    <row r="336" spans="7:13" x14ac:dyDescent="0.3">
      <c r="G336" s="5"/>
      <c r="H336" s="5"/>
      <c r="I336" s="5"/>
      <c r="J336" s="5"/>
      <c r="K336" s="5"/>
      <c r="L336" s="5"/>
      <c r="M336" s="5"/>
    </row>
    <row r="337" spans="7:13" x14ac:dyDescent="0.3">
      <c r="G337" s="5"/>
      <c r="H337" s="5"/>
      <c r="I337" s="5"/>
      <c r="J337" s="5"/>
      <c r="K337" s="5"/>
      <c r="L337" s="5"/>
      <c r="M337" s="5"/>
    </row>
    <row r="338" spans="7:13" x14ac:dyDescent="0.3">
      <c r="G338" s="5"/>
      <c r="H338" s="5"/>
      <c r="I338" s="5"/>
      <c r="J338" s="5"/>
      <c r="K338" s="5"/>
      <c r="L338" s="5"/>
      <c r="M338" s="5"/>
    </row>
    <row r="339" spans="7:13" x14ac:dyDescent="0.3">
      <c r="G339" s="5"/>
      <c r="H339" s="5"/>
      <c r="I339" s="5"/>
      <c r="J339" s="5"/>
      <c r="K339" s="5"/>
      <c r="L339" s="5"/>
      <c r="M339" s="5"/>
    </row>
    <row r="340" spans="7:13" x14ac:dyDescent="0.3">
      <c r="G340" s="5"/>
      <c r="H340" s="5"/>
      <c r="I340" s="5"/>
      <c r="J340" s="5"/>
      <c r="K340" s="5"/>
      <c r="L340" s="5"/>
      <c r="M340" s="5"/>
    </row>
    <row r="341" spans="7:13" x14ac:dyDescent="0.3">
      <c r="G341" s="5"/>
      <c r="H341" s="5"/>
      <c r="I341" s="5"/>
      <c r="J341" s="5"/>
      <c r="K341" s="5"/>
      <c r="L341" s="5"/>
      <c r="M341" s="5"/>
    </row>
    <row r="342" spans="7:13" x14ac:dyDescent="0.3">
      <c r="G342" s="5"/>
      <c r="H342" s="5"/>
      <c r="I342" s="5"/>
      <c r="J342" s="5"/>
      <c r="K342" s="5"/>
      <c r="L342" s="5"/>
      <c r="M342" s="5"/>
    </row>
    <row r="343" spans="7:13" x14ac:dyDescent="0.3">
      <c r="G343" s="5"/>
      <c r="H343" s="5"/>
      <c r="I343" s="5"/>
      <c r="J343" s="5"/>
      <c r="K343" s="5"/>
      <c r="L343" s="5"/>
      <c r="M343" s="5"/>
    </row>
    <row r="344" spans="7:13" x14ac:dyDescent="0.3">
      <c r="G344" s="5"/>
      <c r="H344" s="5"/>
      <c r="I344" s="5"/>
      <c r="J344" s="5"/>
      <c r="K344" s="5"/>
      <c r="L344" s="5"/>
      <c r="M344" s="5"/>
    </row>
    <row r="345" spans="7:13" x14ac:dyDescent="0.3">
      <c r="G345" s="5"/>
      <c r="H345" s="5"/>
      <c r="I345" s="5"/>
      <c r="J345" s="5"/>
      <c r="K345" s="5"/>
      <c r="L345" s="5"/>
      <c r="M345" s="5"/>
    </row>
    <row r="346" spans="7:13" x14ac:dyDescent="0.3">
      <c r="G346" s="5"/>
      <c r="H346" s="5"/>
      <c r="I346" s="5"/>
      <c r="J346" s="5"/>
      <c r="K346" s="5"/>
      <c r="L346" s="5"/>
      <c r="M346" s="5"/>
    </row>
    <row r="347" spans="7:13" x14ac:dyDescent="0.3">
      <c r="G347" s="5"/>
      <c r="H347" s="5"/>
      <c r="I347" s="5"/>
      <c r="J347" s="5"/>
      <c r="K347" s="5"/>
      <c r="L347" s="5"/>
      <c r="M347" s="5"/>
    </row>
    <row r="348" spans="7:13" x14ac:dyDescent="0.3">
      <c r="G348" s="5"/>
      <c r="H348" s="5"/>
      <c r="I348" s="5"/>
      <c r="J348" s="5"/>
      <c r="K348" s="5"/>
      <c r="L348" s="5"/>
      <c r="M348" s="5"/>
    </row>
    <row r="349" spans="7:13" x14ac:dyDescent="0.3">
      <c r="G349" s="5"/>
      <c r="H349" s="5"/>
      <c r="I349" s="5"/>
      <c r="J349" s="5"/>
      <c r="K349" s="5"/>
      <c r="L349" s="5"/>
      <c r="M349" s="5"/>
    </row>
    <row r="350" spans="7:13" x14ac:dyDescent="0.3">
      <c r="G350" s="5"/>
      <c r="H350" s="5"/>
      <c r="I350" s="5"/>
      <c r="J350" s="5"/>
      <c r="K350" s="5"/>
      <c r="L350" s="5"/>
      <c r="M350" s="5"/>
    </row>
    <row r="351" spans="7:13" x14ac:dyDescent="0.3">
      <c r="G351" s="5"/>
      <c r="H351" s="5"/>
      <c r="I351" s="5"/>
      <c r="J351" s="5"/>
      <c r="K351" s="5"/>
      <c r="L351" s="5"/>
      <c r="M351" s="5"/>
    </row>
    <row r="352" spans="7:13" x14ac:dyDescent="0.3">
      <c r="G352" s="5"/>
      <c r="H352" s="5"/>
      <c r="I352" s="5"/>
      <c r="J352" s="5"/>
      <c r="K352" s="5"/>
      <c r="L352" s="5"/>
      <c r="M352" s="5"/>
    </row>
    <row r="353" spans="7:13" x14ac:dyDescent="0.3">
      <c r="G353" s="5"/>
      <c r="H353" s="5"/>
      <c r="I353" s="5"/>
      <c r="J353" s="5"/>
      <c r="K353" s="5"/>
      <c r="L353" s="5"/>
      <c r="M353" s="5"/>
    </row>
    <row r="354" spans="7:13" x14ac:dyDescent="0.3">
      <c r="G354" s="5"/>
      <c r="H354" s="5"/>
      <c r="I354" s="5"/>
      <c r="J354" s="5"/>
      <c r="K354" s="5"/>
      <c r="L354" s="5"/>
      <c r="M354" s="5"/>
    </row>
    <row r="355" spans="7:13" x14ac:dyDescent="0.3">
      <c r="G355" s="5"/>
      <c r="H355" s="5"/>
      <c r="I355" s="5"/>
      <c r="J355" s="5"/>
      <c r="K355" s="5"/>
      <c r="L355" s="5"/>
      <c r="M355" s="5"/>
    </row>
    <row r="356" spans="7:13" x14ac:dyDescent="0.3">
      <c r="G356" s="5"/>
      <c r="H356" s="5"/>
      <c r="I356" s="5"/>
      <c r="J356" s="5"/>
      <c r="K356" s="5"/>
      <c r="L356" s="5"/>
      <c r="M356" s="5"/>
    </row>
    <row r="357" spans="7:13" x14ac:dyDescent="0.3">
      <c r="G357" s="5"/>
      <c r="H357" s="5"/>
      <c r="I357" s="5"/>
      <c r="J357" s="5"/>
      <c r="K357" s="5"/>
      <c r="L357" s="5"/>
      <c r="M357" s="5"/>
    </row>
    <row r="358" spans="7:13" x14ac:dyDescent="0.3">
      <c r="G358" s="5"/>
      <c r="H358" s="5"/>
      <c r="I358" s="5"/>
      <c r="J358" s="5"/>
      <c r="K358" s="5"/>
      <c r="L358" s="5"/>
      <c r="M358" s="5"/>
    </row>
    <row r="359" spans="7:13" x14ac:dyDescent="0.3">
      <c r="G359" s="5"/>
      <c r="H359" s="5"/>
      <c r="I359" s="5"/>
      <c r="J359" s="5"/>
      <c r="K359" s="5"/>
      <c r="L359" s="5"/>
      <c r="M359" s="5"/>
    </row>
    <row r="360" spans="7:13" x14ac:dyDescent="0.3">
      <c r="G360" s="5"/>
      <c r="H360" s="5"/>
      <c r="I360" s="5"/>
      <c r="J360" s="5"/>
      <c r="K360" s="5"/>
      <c r="L360" s="5"/>
      <c r="M360" s="5"/>
    </row>
    <row r="361" spans="7:13" x14ac:dyDescent="0.3">
      <c r="G361" s="5"/>
      <c r="H361" s="5"/>
      <c r="I361" s="5"/>
      <c r="J361" s="5"/>
      <c r="K361" s="5"/>
      <c r="L361" s="5"/>
      <c r="M361" s="5"/>
    </row>
    <row r="362" spans="7:13" x14ac:dyDescent="0.3">
      <c r="G362" s="5"/>
      <c r="H362" s="5"/>
      <c r="I362" s="5"/>
      <c r="J362" s="5"/>
      <c r="K362" s="5"/>
      <c r="L362" s="5"/>
      <c r="M362" s="5"/>
    </row>
    <row r="363" spans="7:13" x14ac:dyDescent="0.3">
      <c r="G363" s="5"/>
      <c r="H363" s="5"/>
      <c r="I363" s="5"/>
      <c r="J363" s="5"/>
      <c r="K363" s="5"/>
      <c r="L363" s="5"/>
      <c r="M363" s="5"/>
    </row>
    <row r="364" spans="7:13" x14ac:dyDescent="0.3">
      <c r="G364" s="5"/>
      <c r="H364" s="5"/>
      <c r="I364" s="5"/>
      <c r="J364" s="5"/>
      <c r="K364" s="5"/>
      <c r="L364" s="5"/>
      <c r="M364" s="5"/>
    </row>
    <row r="365" spans="7:13" x14ac:dyDescent="0.3">
      <c r="G365" s="5"/>
      <c r="H365" s="5"/>
      <c r="I365" s="5"/>
      <c r="J365" s="5"/>
      <c r="K365" s="5"/>
      <c r="L365" s="5"/>
      <c r="M365" s="5"/>
    </row>
    <row r="366" spans="7:13" x14ac:dyDescent="0.3">
      <c r="G366" s="5"/>
      <c r="H366" s="5"/>
      <c r="I366" s="5"/>
      <c r="J366" s="5"/>
      <c r="K366" s="5"/>
      <c r="L366" s="5"/>
      <c r="M366" s="5"/>
    </row>
    <row r="367" spans="7:13" x14ac:dyDescent="0.3">
      <c r="G367" s="5"/>
      <c r="H367" s="5"/>
      <c r="I367" s="5"/>
      <c r="J367" s="5"/>
      <c r="K367" s="5"/>
      <c r="L367" s="5"/>
      <c r="M367" s="5"/>
    </row>
    <row r="368" spans="7:13" x14ac:dyDescent="0.3">
      <c r="G368" s="5"/>
      <c r="H368" s="5"/>
      <c r="I368" s="5"/>
      <c r="J368" s="5"/>
      <c r="K368" s="5"/>
      <c r="L368" s="5"/>
      <c r="M368" s="5"/>
    </row>
    <row r="369" spans="7:13" x14ac:dyDescent="0.3">
      <c r="G369" s="5"/>
      <c r="H369" s="5"/>
      <c r="I369" s="5"/>
      <c r="J369" s="5"/>
      <c r="K369" s="5"/>
      <c r="L369" s="5"/>
      <c r="M369" s="5"/>
    </row>
    <row r="370" spans="7:13" x14ac:dyDescent="0.3">
      <c r="G370" s="5"/>
      <c r="H370" s="5"/>
      <c r="I370" s="5"/>
      <c r="J370" s="5"/>
      <c r="K370" s="5"/>
      <c r="L370" s="5"/>
      <c r="M370" s="5"/>
    </row>
    <row r="371" spans="7:13" x14ac:dyDescent="0.3">
      <c r="G371" s="5"/>
      <c r="H371" s="5"/>
      <c r="I371" s="5"/>
      <c r="J371" s="5"/>
      <c r="K371" s="5"/>
      <c r="L371" s="5"/>
      <c r="M371" s="5"/>
    </row>
    <row r="372" spans="7:13" x14ac:dyDescent="0.3">
      <c r="G372" s="5"/>
      <c r="H372" s="5"/>
      <c r="I372" s="5"/>
      <c r="J372" s="5"/>
      <c r="K372" s="5"/>
      <c r="L372" s="5"/>
      <c r="M372" s="5"/>
    </row>
    <row r="373" spans="7:13" x14ac:dyDescent="0.3">
      <c r="G373" s="5"/>
      <c r="H373" s="5"/>
      <c r="I373" s="5"/>
      <c r="J373" s="5"/>
      <c r="K373" s="5"/>
      <c r="L373" s="5"/>
      <c r="M373" s="5"/>
    </row>
    <row r="374" spans="7:13" x14ac:dyDescent="0.3">
      <c r="G374" s="5"/>
      <c r="H374" s="5"/>
      <c r="I374" s="5"/>
      <c r="J374" s="5"/>
      <c r="K374" s="5"/>
      <c r="L374" s="5"/>
      <c r="M374" s="5"/>
    </row>
    <row r="375" spans="7:13" x14ac:dyDescent="0.3">
      <c r="G375" s="5"/>
      <c r="H375" s="5"/>
      <c r="I375" s="5"/>
      <c r="J375" s="5"/>
      <c r="K375" s="5"/>
      <c r="L375" s="5"/>
      <c r="M375" s="5"/>
    </row>
    <row r="376" spans="7:13" x14ac:dyDescent="0.3">
      <c r="G376" s="5"/>
      <c r="H376" s="5"/>
      <c r="I376" s="5"/>
      <c r="J376" s="5"/>
      <c r="K376" s="5"/>
      <c r="L376" s="5"/>
      <c r="M376" s="5"/>
    </row>
    <row r="377" spans="7:13" x14ac:dyDescent="0.3">
      <c r="G377" s="5"/>
      <c r="H377" s="5"/>
      <c r="I377" s="5"/>
      <c r="J377" s="5"/>
      <c r="K377" s="5"/>
      <c r="L377" s="5"/>
      <c r="M377" s="5"/>
    </row>
    <row r="378" spans="7:13" x14ac:dyDescent="0.3">
      <c r="G378" s="5"/>
      <c r="H378" s="5"/>
      <c r="I378" s="5"/>
      <c r="J378" s="5"/>
      <c r="K378" s="5"/>
      <c r="L378" s="5"/>
      <c r="M378" s="5"/>
    </row>
    <row r="379" spans="7:13" x14ac:dyDescent="0.3">
      <c r="G379" s="5"/>
      <c r="H379" s="5"/>
      <c r="I379" s="5"/>
      <c r="J379" s="5"/>
      <c r="K379" s="5"/>
      <c r="L379" s="5"/>
      <c r="M379" s="5"/>
    </row>
    <row r="380" spans="7:13" x14ac:dyDescent="0.3">
      <c r="G380" s="5"/>
      <c r="H380" s="5"/>
      <c r="I380" s="5"/>
      <c r="J380" s="5"/>
      <c r="K380" s="5"/>
      <c r="L380" s="5"/>
      <c r="M380" s="5"/>
    </row>
    <row r="381" spans="7:13" x14ac:dyDescent="0.3">
      <c r="G381" s="5"/>
      <c r="H381" s="5"/>
      <c r="I381" s="5"/>
      <c r="J381" s="5"/>
      <c r="K381" s="5"/>
      <c r="L381" s="5"/>
      <c r="M381" s="5"/>
    </row>
    <row r="382" spans="7:13" x14ac:dyDescent="0.3">
      <c r="G382" s="5"/>
      <c r="H382" s="5"/>
      <c r="I382" s="5"/>
      <c r="J382" s="5"/>
      <c r="K382" s="5"/>
      <c r="L382" s="5"/>
      <c r="M382" s="5"/>
    </row>
    <row r="383" spans="7:13" x14ac:dyDescent="0.3">
      <c r="G383" s="5"/>
      <c r="H383" s="5"/>
      <c r="I383" s="5"/>
      <c r="J383" s="5"/>
      <c r="K383" s="5"/>
      <c r="L383" s="5"/>
      <c r="M383" s="5"/>
    </row>
    <row r="384" spans="7:13" x14ac:dyDescent="0.3">
      <c r="G384" s="5"/>
      <c r="H384" s="5"/>
      <c r="I384" s="5"/>
      <c r="J384" s="5"/>
      <c r="K384" s="5"/>
      <c r="L384" s="5"/>
      <c r="M384" s="5"/>
    </row>
    <row r="385" spans="7:13" x14ac:dyDescent="0.3">
      <c r="G385" s="5"/>
      <c r="H385" s="5"/>
      <c r="I385" s="5"/>
      <c r="J385" s="5"/>
      <c r="K385" s="5"/>
      <c r="L385" s="5"/>
      <c r="M385" s="5"/>
    </row>
    <row r="386" spans="7:13" x14ac:dyDescent="0.3">
      <c r="G386" s="5"/>
      <c r="H386" s="5"/>
      <c r="I386" s="5"/>
      <c r="J386" s="5"/>
      <c r="K386" s="5"/>
      <c r="L386" s="5"/>
      <c r="M386" s="5"/>
    </row>
    <row r="387" spans="7:13" x14ac:dyDescent="0.3">
      <c r="G387" s="5"/>
      <c r="H387" s="5"/>
      <c r="I387" s="5"/>
      <c r="J387" s="5"/>
      <c r="K387" s="5"/>
      <c r="L387" s="5"/>
      <c r="M387" s="5"/>
    </row>
    <row r="388" spans="7:13" x14ac:dyDescent="0.3">
      <c r="G388" s="5"/>
      <c r="H388" s="5"/>
      <c r="I388" s="5"/>
      <c r="J388" s="5"/>
      <c r="K388" s="5"/>
      <c r="L388" s="5"/>
      <c r="M388" s="5"/>
    </row>
    <row r="389" spans="7:13" x14ac:dyDescent="0.3">
      <c r="G389" s="5"/>
      <c r="H389" s="5"/>
      <c r="I389" s="5"/>
      <c r="J389" s="5"/>
      <c r="K389" s="5"/>
      <c r="L389" s="5"/>
      <c r="M389" s="5"/>
    </row>
    <row r="390" spans="7:13" x14ac:dyDescent="0.3">
      <c r="G390" s="5"/>
      <c r="H390" s="5"/>
      <c r="I390" s="5"/>
      <c r="J390" s="5"/>
      <c r="K390" s="5"/>
      <c r="L390" s="5"/>
      <c r="M390" s="5"/>
    </row>
    <row r="391" spans="7:13" x14ac:dyDescent="0.3">
      <c r="G391" s="5"/>
      <c r="H391" s="5"/>
      <c r="I391" s="5"/>
      <c r="J391" s="5"/>
      <c r="K391" s="5"/>
      <c r="L391" s="5"/>
      <c r="M391" s="5"/>
    </row>
    <row r="392" spans="7:13" x14ac:dyDescent="0.3">
      <c r="G392" s="5"/>
      <c r="H392" s="5"/>
      <c r="I392" s="5"/>
      <c r="J392" s="5"/>
      <c r="K392" s="5"/>
      <c r="L392" s="5"/>
      <c r="M392" s="5"/>
    </row>
    <row r="393" spans="7:13" x14ac:dyDescent="0.3">
      <c r="G393" s="5"/>
      <c r="H393" s="5"/>
      <c r="I393" s="5"/>
      <c r="J393" s="5"/>
      <c r="K393" s="5"/>
      <c r="L393" s="5"/>
      <c r="M393" s="5"/>
    </row>
    <row r="394" spans="7:13" x14ac:dyDescent="0.3">
      <c r="G394" s="5"/>
      <c r="H394" s="5"/>
      <c r="I394" s="5"/>
      <c r="J394" s="5"/>
      <c r="K394" s="5"/>
      <c r="L394" s="5"/>
      <c r="M394" s="5"/>
    </row>
    <row r="395" spans="7:13" x14ac:dyDescent="0.3">
      <c r="G395" s="5"/>
      <c r="H395" s="5"/>
      <c r="I395" s="5"/>
      <c r="J395" s="5"/>
      <c r="K395" s="5"/>
      <c r="L395" s="5"/>
      <c r="M395" s="5"/>
    </row>
    <row r="396" spans="7:13" x14ac:dyDescent="0.3">
      <c r="G396" s="5"/>
      <c r="H396" s="5"/>
      <c r="I396" s="5"/>
      <c r="J396" s="5"/>
      <c r="K396" s="5"/>
      <c r="L396" s="5"/>
      <c r="M396" s="5"/>
    </row>
    <row r="397" spans="7:13" x14ac:dyDescent="0.3">
      <c r="G397" s="5"/>
      <c r="H397" s="5"/>
      <c r="I397" s="5"/>
      <c r="J397" s="5"/>
      <c r="K397" s="5"/>
      <c r="L397" s="5"/>
      <c r="M397" s="5"/>
    </row>
    <row r="398" spans="7:13" x14ac:dyDescent="0.3">
      <c r="G398" s="5"/>
      <c r="H398" s="5"/>
      <c r="I398" s="5"/>
      <c r="J398" s="5"/>
      <c r="K398" s="5"/>
      <c r="L398" s="5"/>
      <c r="M398" s="5"/>
    </row>
    <row r="399" spans="7:13" x14ac:dyDescent="0.3">
      <c r="G399" s="5"/>
      <c r="H399" s="5"/>
      <c r="I399" s="5"/>
      <c r="J399" s="5"/>
      <c r="K399" s="5"/>
      <c r="L399" s="5"/>
      <c r="M399" s="5"/>
    </row>
    <row r="400" spans="7:13" x14ac:dyDescent="0.3">
      <c r="G400" s="5"/>
      <c r="H400" s="5"/>
      <c r="I400" s="5"/>
      <c r="J400" s="5"/>
      <c r="K400" s="5"/>
      <c r="L400" s="5"/>
      <c r="M400" s="5"/>
    </row>
    <row r="401" spans="7:13" x14ac:dyDescent="0.3">
      <c r="G401" s="5"/>
      <c r="H401" s="5"/>
      <c r="I401" s="5"/>
      <c r="J401" s="5"/>
      <c r="K401" s="5"/>
      <c r="L401" s="5"/>
      <c r="M401" s="5"/>
    </row>
    <row r="402" spans="7:13" x14ac:dyDescent="0.3">
      <c r="G402" s="5"/>
      <c r="H402" s="5"/>
      <c r="I402" s="5"/>
      <c r="J402" s="5"/>
      <c r="K402" s="5"/>
      <c r="L402" s="5"/>
      <c r="M402" s="5"/>
    </row>
    <row r="403" spans="7:13" x14ac:dyDescent="0.3">
      <c r="G403" s="5"/>
      <c r="H403" s="5"/>
      <c r="I403" s="5"/>
      <c r="J403" s="5"/>
      <c r="K403" s="5"/>
      <c r="L403" s="5"/>
      <c r="M403" s="5"/>
    </row>
    <row r="404" spans="7:13" x14ac:dyDescent="0.3">
      <c r="G404" s="5"/>
      <c r="H404" s="5"/>
      <c r="I404" s="5"/>
      <c r="J404" s="5"/>
      <c r="K404" s="5"/>
      <c r="L404" s="5"/>
      <c r="M404" s="5"/>
    </row>
    <row r="405" spans="7:13" x14ac:dyDescent="0.3">
      <c r="G405" s="5"/>
      <c r="H405" s="5"/>
      <c r="I405" s="5"/>
      <c r="J405" s="5"/>
      <c r="K405" s="5"/>
      <c r="L405" s="5"/>
      <c r="M405" s="5"/>
    </row>
    <row r="406" spans="7:13" x14ac:dyDescent="0.3">
      <c r="G406" s="5"/>
      <c r="H406" s="5"/>
      <c r="I406" s="5"/>
      <c r="J406" s="5"/>
      <c r="K406" s="5"/>
      <c r="L406" s="5"/>
      <c r="M406" s="5"/>
    </row>
    <row r="407" spans="7:13" x14ac:dyDescent="0.3">
      <c r="G407" s="5"/>
      <c r="H407" s="5"/>
      <c r="I407" s="5"/>
      <c r="J407" s="5"/>
      <c r="K407" s="5"/>
      <c r="L407" s="5"/>
      <c r="M407" s="5"/>
    </row>
    <row r="408" spans="7:13" x14ac:dyDescent="0.3">
      <c r="G408" s="5"/>
      <c r="H408" s="5"/>
      <c r="I408" s="5"/>
      <c r="J408" s="5"/>
      <c r="K408" s="5"/>
      <c r="L408" s="5"/>
      <c r="M408" s="5"/>
    </row>
    <row r="409" spans="7:13" x14ac:dyDescent="0.3">
      <c r="G409" s="5"/>
      <c r="H409" s="5"/>
      <c r="I409" s="5"/>
      <c r="J409" s="5"/>
      <c r="K409" s="5"/>
      <c r="L409" s="5"/>
      <c r="M409" s="5"/>
    </row>
    <row r="410" spans="7:13" x14ac:dyDescent="0.3">
      <c r="G410" s="5"/>
      <c r="H410" s="5"/>
      <c r="I410" s="5"/>
      <c r="J410" s="5"/>
      <c r="K410" s="5"/>
      <c r="L410" s="5"/>
      <c r="M410" s="5"/>
    </row>
    <row r="411" spans="7:13" x14ac:dyDescent="0.3">
      <c r="G411" s="5"/>
      <c r="H411" s="5"/>
      <c r="I411" s="5"/>
      <c r="J411" s="5"/>
      <c r="K411" s="5"/>
      <c r="L411" s="5"/>
      <c r="M411" s="5"/>
    </row>
    <row r="412" spans="7:13" x14ac:dyDescent="0.3">
      <c r="G412" s="5"/>
      <c r="H412" s="5"/>
      <c r="I412" s="5"/>
      <c r="J412" s="5"/>
      <c r="K412" s="5"/>
      <c r="L412" s="5"/>
      <c r="M412" s="5"/>
    </row>
    <row r="413" spans="7:13" x14ac:dyDescent="0.3">
      <c r="G413" s="5"/>
      <c r="H413" s="5"/>
      <c r="I413" s="5"/>
      <c r="J413" s="5"/>
      <c r="K413" s="5"/>
      <c r="L413" s="5"/>
      <c r="M413" s="5"/>
    </row>
    <row r="414" spans="7:13" x14ac:dyDescent="0.3">
      <c r="G414" s="5"/>
      <c r="H414" s="5"/>
      <c r="I414" s="5"/>
      <c r="J414" s="5"/>
      <c r="K414" s="5"/>
      <c r="L414" s="5"/>
      <c r="M414" s="5"/>
    </row>
    <row r="415" spans="7:13" x14ac:dyDescent="0.3">
      <c r="G415" s="5"/>
      <c r="H415" s="5"/>
      <c r="I415" s="5"/>
      <c r="J415" s="5"/>
      <c r="K415" s="5"/>
      <c r="L415" s="5"/>
      <c r="M415" s="5"/>
    </row>
    <row r="416" spans="7:13" x14ac:dyDescent="0.3">
      <c r="G416" s="5"/>
      <c r="H416" s="5"/>
      <c r="I416" s="5"/>
      <c r="J416" s="5"/>
      <c r="K416" s="5"/>
      <c r="L416" s="5"/>
      <c r="M416" s="5"/>
    </row>
    <row r="417" spans="7:13" x14ac:dyDescent="0.3">
      <c r="G417" s="5"/>
      <c r="H417" s="5"/>
      <c r="I417" s="5"/>
      <c r="J417" s="5"/>
      <c r="K417" s="5"/>
      <c r="L417" s="5"/>
      <c r="M417" s="5"/>
    </row>
    <row r="418" spans="7:13" x14ac:dyDescent="0.3">
      <c r="G418" s="5"/>
      <c r="H418" s="5"/>
      <c r="I418" s="5"/>
      <c r="J418" s="5"/>
      <c r="K418" s="5"/>
      <c r="L418" s="5"/>
      <c r="M418" s="5"/>
    </row>
    <row r="419" spans="7:13" x14ac:dyDescent="0.3">
      <c r="G419" s="5"/>
      <c r="H419" s="5"/>
      <c r="I419" s="5"/>
      <c r="J419" s="5"/>
      <c r="K419" s="5"/>
      <c r="L419" s="5"/>
      <c r="M419" s="5"/>
    </row>
    <row r="420" spans="7:13" x14ac:dyDescent="0.3">
      <c r="G420" s="5"/>
      <c r="H420" s="5"/>
      <c r="I420" s="5"/>
      <c r="J420" s="5"/>
      <c r="K420" s="5"/>
      <c r="L420" s="5"/>
      <c r="M420" s="5"/>
    </row>
    <row r="421" spans="7:13" x14ac:dyDescent="0.3">
      <c r="G421" s="5"/>
      <c r="H421" s="5"/>
      <c r="I421" s="5"/>
      <c r="J421" s="5"/>
      <c r="K421" s="5"/>
      <c r="L421" s="5"/>
      <c r="M421" s="5"/>
    </row>
    <row r="422" spans="7:13" x14ac:dyDescent="0.3">
      <c r="G422" s="5"/>
      <c r="H422" s="5"/>
      <c r="I422" s="5"/>
      <c r="J422" s="5"/>
      <c r="K422" s="5"/>
      <c r="L422" s="5"/>
      <c r="M422" s="5"/>
    </row>
    <row r="423" spans="7:13" x14ac:dyDescent="0.3">
      <c r="G423" s="5"/>
      <c r="H423" s="5"/>
      <c r="I423" s="5"/>
      <c r="J423" s="5"/>
      <c r="K423" s="5"/>
      <c r="L423" s="5"/>
      <c r="M423" s="5"/>
    </row>
    <row r="424" spans="7:13" x14ac:dyDescent="0.3">
      <c r="G424" s="5"/>
      <c r="H424" s="5"/>
      <c r="I424" s="5"/>
      <c r="J424" s="5"/>
      <c r="K424" s="5"/>
      <c r="L424" s="5"/>
      <c r="M424" s="5"/>
    </row>
    <row r="425" spans="7:13" x14ac:dyDescent="0.3">
      <c r="G425" s="5"/>
      <c r="H425" s="5"/>
      <c r="I425" s="5"/>
      <c r="J425" s="5"/>
      <c r="K425" s="5"/>
      <c r="L425" s="5"/>
      <c r="M425" s="5"/>
    </row>
    <row r="426" spans="7:13" x14ac:dyDescent="0.3">
      <c r="G426" s="5"/>
      <c r="H426" s="5"/>
      <c r="I426" s="5"/>
      <c r="J426" s="5"/>
      <c r="K426" s="5"/>
      <c r="L426" s="5"/>
      <c r="M426" s="5"/>
    </row>
    <row r="427" spans="7:13" x14ac:dyDescent="0.3">
      <c r="G427" s="5"/>
      <c r="H427" s="5"/>
      <c r="I427" s="5"/>
      <c r="J427" s="5"/>
      <c r="K427" s="5"/>
      <c r="L427" s="5"/>
      <c r="M427" s="5"/>
    </row>
    <row r="428" spans="7:13" x14ac:dyDescent="0.3">
      <c r="G428" s="5"/>
      <c r="H428" s="5"/>
      <c r="I428" s="5"/>
      <c r="J428" s="5"/>
      <c r="K428" s="5"/>
      <c r="L428" s="5"/>
      <c r="M428" s="5"/>
    </row>
    <row r="429" spans="7:13" x14ac:dyDescent="0.3">
      <c r="G429" s="5"/>
      <c r="H429" s="5"/>
      <c r="I429" s="5"/>
      <c r="J429" s="5"/>
      <c r="K429" s="5"/>
      <c r="L429" s="5"/>
      <c r="M429" s="5"/>
    </row>
    <row r="430" spans="7:13" x14ac:dyDescent="0.3">
      <c r="G430" s="5"/>
      <c r="H430" s="5"/>
      <c r="I430" s="5"/>
      <c r="J430" s="5"/>
      <c r="K430" s="5"/>
      <c r="L430" s="5"/>
      <c r="M430" s="5"/>
    </row>
    <row r="431" spans="7:13" x14ac:dyDescent="0.3">
      <c r="G431" s="5"/>
      <c r="H431" s="5"/>
      <c r="I431" s="5"/>
      <c r="J431" s="5"/>
      <c r="K431" s="5"/>
      <c r="L431" s="5"/>
      <c r="M431" s="5"/>
    </row>
    <row r="432" spans="7:13" x14ac:dyDescent="0.3">
      <c r="G432" s="5"/>
      <c r="H432" s="5"/>
      <c r="I432" s="5"/>
      <c r="J432" s="5"/>
      <c r="K432" s="5"/>
      <c r="L432" s="5"/>
      <c r="M432" s="5"/>
    </row>
    <row r="433" spans="7:13" x14ac:dyDescent="0.3">
      <c r="G433" s="5"/>
      <c r="H433" s="5"/>
      <c r="I433" s="5"/>
      <c r="J433" s="5"/>
      <c r="K433" s="5"/>
      <c r="L433" s="5"/>
      <c r="M433" s="5"/>
    </row>
    <row r="434" spans="7:13" x14ac:dyDescent="0.3">
      <c r="G434" s="5"/>
      <c r="H434" s="5"/>
      <c r="I434" s="5"/>
      <c r="J434" s="5"/>
      <c r="K434" s="5"/>
      <c r="L434" s="5"/>
      <c r="M434" s="5"/>
    </row>
    <row r="435" spans="7:13" x14ac:dyDescent="0.3">
      <c r="G435" s="5"/>
      <c r="H435" s="5"/>
      <c r="I435" s="5"/>
      <c r="J435" s="5"/>
      <c r="K435" s="5"/>
      <c r="L435" s="5"/>
      <c r="M435" s="5"/>
    </row>
    <row r="436" spans="7:13" x14ac:dyDescent="0.3">
      <c r="G436" s="5"/>
      <c r="H436" s="5"/>
      <c r="I436" s="5"/>
      <c r="J436" s="5"/>
      <c r="K436" s="5"/>
      <c r="L436" s="5"/>
      <c r="M436" s="5"/>
    </row>
    <row r="437" spans="7:13" x14ac:dyDescent="0.3">
      <c r="G437" s="5"/>
      <c r="H437" s="5"/>
      <c r="I437" s="5"/>
      <c r="J437" s="5"/>
      <c r="K437" s="5"/>
      <c r="L437" s="5"/>
      <c r="M437" s="5"/>
    </row>
    <row r="438" spans="7:13" x14ac:dyDescent="0.3">
      <c r="G438" s="5"/>
      <c r="H438" s="5"/>
      <c r="I438" s="5"/>
      <c r="J438" s="5"/>
      <c r="K438" s="5"/>
      <c r="L438" s="5"/>
      <c r="M438" s="5"/>
    </row>
    <row r="439" spans="7:13" x14ac:dyDescent="0.3">
      <c r="G439" s="5"/>
      <c r="H439" s="5"/>
      <c r="I439" s="5"/>
      <c r="J439" s="5"/>
      <c r="K439" s="5"/>
      <c r="L439" s="5"/>
      <c r="M439" s="5"/>
    </row>
    <row r="440" spans="7:13" x14ac:dyDescent="0.3">
      <c r="G440" s="5"/>
      <c r="H440" s="5"/>
      <c r="I440" s="5"/>
      <c r="J440" s="5"/>
      <c r="K440" s="5"/>
      <c r="L440" s="5"/>
      <c r="M440" s="5"/>
    </row>
    <row r="441" spans="7:13" x14ac:dyDescent="0.3">
      <c r="G441" s="5"/>
      <c r="H441" s="5"/>
      <c r="I441" s="5"/>
      <c r="J441" s="5"/>
      <c r="K441" s="5"/>
      <c r="L441" s="5"/>
      <c r="M441" s="5"/>
    </row>
    <row r="442" spans="7:13" x14ac:dyDescent="0.3">
      <c r="G442" s="5"/>
      <c r="H442" s="5"/>
      <c r="I442" s="5"/>
      <c r="J442" s="5"/>
      <c r="K442" s="5"/>
      <c r="L442" s="5"/>
      <c r="M442" s="5"/>
    </row>
    <row r="443" spans="7:13" x14ac:dyDescent="0.3">
      <c r="G443" s="5"/>
      <c r="H443" s="5"/>
      <c r="I443" s="5"/>
      <c r="J443" s="5"/>
      <c r="K443" s="5"/>
      <c r="L443" s="5"/>
      <c r="M443" s="5"/>
    </row>
    <row r="444" spans="7:13" x14ac:dyDescent="0.3">
      <c r="G444" s="5"/>
      <c r="H444" s="5"/>
      <c r="I444" s="5"/>
      <c r="J444" s="5"/>
      <c r="K444" s="5"/>
      <c r="L444" s="5"/>
      <c r="M444" s="5"/>
    </row>
    <row r="445" spans="7:13" x14ac:dyDescent="0.3">
      <c r="G445" s="5"/>
      <c r="H445" s="5"/>
      <c r="I445" s="5"/>
      <c r="J445" s="5"/>
      <c r="K445" s="5"/>
      <c r="L445" s="5"/>
      <c r="M445" s="5"/>
    </row>
    <row r="446" spans="7:13" x14ac:dyDescent="0.3">
      <c r="G446" s="5"/>
      <c r="H446" s="5"/>
      <c r="I446" s="5"/>
      <c r="J446" s="5"/>
      <c r="K446" s="5"/>
      <c r="L446" s="5"/>
      <c r="M446" s="5"/>
    </row>
    <row r="447" spans="7:13" x14ac:dyDescent="0.3">
      <c r="G447" s="5"/>
      <c r="H447" s="5"/>
      <c r="I447" s="5"/>
      <c r="J447" s="5"/>
      <c r="K447" s="5"/>
      <c r="L447" s="5"/>
      <c r="M447" s="5"/>
    </row>
    <row r="448" spans="7:13" x14ac:dyDescent="0.3">
      <c r="G448" s="5"/>
      <c r="H448" s="5"/>
      <c r="I448" s="5"/>
      <c r="J448" s="5"/>
      <c r="K448" s="5"/>
      <c r="L448" s="5"/>
      <c r="M448" s="5"/>
    </row>
    <row r="449" spans="7:13" x14ac:dyDescent="0.3">
      <c r="G449" s="5"/>
      <c r="H449" s="5"/>
      <c r="I449" s="5"/>
      <c r="J449" s="5"/>
      <c r="K449" s="5"/>
      <c r="L449" s="5"/>
      <c r="M449" s="5"/>
    </row>
    <row r="450" spans="7:13" x14ac:dyDescent="0.3">
      <c r="G450" s="5"/>
      <c r="H450" s="5"/>
      <c r="I450" s="5"/>
      <c r="J450" s="5"/>
      <c r="K450" s="5"/>
      <c r="L450" s="5"/>
      <c r="M450" s="5"/>
    </row>
    <row r="451" spans="7:13" x14ac:dyDescent="0.3">
      <c r="G451" s="5"/>
      <c r="H451" s="5"/>
      <c r="I451" s="5"/>
      <c r="J451" s="5"/>
      <c r="K451" s="5"/>
      <c r="L451" s="5"/>
      <c r="M451" s="5"/>
    </row>
    <row r="452" spans="7:13" x14ac:dyDescent="0.3">
      <c r="G452" s="5"/>
      <c r="H452" s="5"/>
      <c r="I452" s="5"/>
      <c r="J452" s="5"/>
      <c r="K452" s="5"/>
      <c r="L452" s="5"/>
      <c r="M452" s="5"/>
    </row>
    <row r="453" spans="7:13" x14ac:dyDescent="0.3">
      <c r="G453" s="5"/>
      <c r="H453" s="5"/>
      <c r="I453" s="5"/>
      <c r="J453" s="5"/>
      <c r="K453" s="5"/>
      <c r="L453" s="5"/>
      <c r="M453" s="5"/>
    </row>
    <row r="454" spans="7:13" x14ac:dyDescent="0.3">
      <c r="G454" s="5"/>
      <c r="H454" s="5"/>
      <c r="I454" s="5"/>
      <c r="J454" s="5"/>
      <c r="K454" s="5"/>
      <c r="L454" s="5"/>
      <c r="M454" s="5"/>
    </row>
    <row r="455" spans="7:13" x14ac:dyDescent="0.3">
      <c r="G455" s="5"/>
      <c r="H455" s="5"/>
      <c r="I455" s="5"/>
      <c r="J455" s="5"/>
      <c r="K455" s="5"/>
      <c r="L455" s="5"/>
      <c r="M455" s="5"/>
    </row>
    <row r="456" spans="7:13" x14ac:dyDescent="0.3">
      <c r="G456" s="5"/>
      <c r="H456" s="5"/>
      <c r="I456" s="5"/>
      <c r="J456" s="5"/>
      <c r="K456" s="5"/>
      <c r="L456" s="5"/>
      <c r="M456" s="5"/>
    </row>
    <row r="457" spans="7:13" x14ac:dyDescent="0.3">
      <c r="G457" s="5"/>
      <c r="H457" s="5"/>
      <c r="I457" s="5"/>
      <c r="J457" s="5"/>
      <c r="K457" s="5"/>
      <c r="L457" s="5"/>
      <c r="M457" s="5"/>
    </row>
    <row r="458" spans="7:13" x14ac:dyDescent="0.3">
      <c r="G458" s="5"/>
      <c r="H458" s="5"/>
      <c r="I458" s="5"/>
      <c r="J458" s="5"/>
      <c r="K458" s="5"/>
      <c r="L458" s="5"/>
      <c r="M458" s="5"/>
    </row>
    <row r="459" spans="7:13" x14ac:dyDescent="0.3">
      <c r="G459" s="5"/>
      <c r="H459" s="5"/>
      <c r="I459" s="5"/>
      <c r="J459" s="5"/>
      <c r="K459" s="5"/>
      <c r="L459" s="5"/>
      <c r="M459" s="5"/>
    </row>
    <row r="460" spans="7:13" x14ac:dyDescent="0.3">
      <c r="G460" s="5"/>
      <c r="H460" s="5"/>
      <c r="I460" s="5"/>
      <c r="J460" s="5"/>
      <c r="K460" s="5"/>
      <c r="L460" s="5"/>
      <c r="M460" s="5"/>
    </row>
    <row r="461" spans="7:13" x14ac:dyDescent="0.3">
      <c r="G461" s="5"/>
      <c r="H461" s="5"/>
      <c r="I461" s="5"/>
      <c r="J461" s="5"/>
      <c r="K461" s="5"/>
      <c r="L461" s="5"/>
      <c r="M461" s="5"/>
    </row>
    <row r="462" spans="7:13" x14ac:dyDescent="0.3">
      <c r="G462" s="5"/>
      <c r="H462" s="5"/>
      <c r="I462" s="5"/>
      <c r="J462" s="5"/>
      <c r="K462" s="5"/>
      <c r="L462" s="5"/>
      <c r="M462" s="5"/>
    </row>
    <row r="463" spans="7:13" x14ac:dyDescent="0.3">
      <c r="G463" s="5"/>
      <c r="H463" s="5"/>
      <c r="I463" s="5"/>
      <c r="J463" s="5"/>
      <c r="K463" s="5"/>
      <c r="L463" s="5"/>
      <c r="M463" s="5"/>
    </row>
    <row r="464" spans="7:13" x14ac:dyDescent="0.3">
      <c r="G464" s="5"/>
      <c r="H464" s="5"/>
      <c r="I464" s="5"/>
      <c r="J464" s="5"/>
      <c r="K464" s="5"/>
      <c r="L464" s="5"/>
      <c r="M464" s="5"/>
    </row>
    <row r="465" spans="7:13" x14ac:dyDescent="0.3">
      <c r="G465" s="5"/>
      <c r="H465" s="5"/>
      <c r="I465" s="5"/>
      <c r="J465" s="5"/>
      <c r="K465" s="5"/>
      <c r="L465" s="5"/>
      <c r="M465" s="5"/>
    </row>
    <row r="466" spans="7:13" x14ac:dyDescent="0.3">
      <c r="G466" s="5"/>
      <c r="H466" s="5"/>
      <c r="I466" s="5"/>
      <c r="J466" s="5"/>
      <c r="K466" s="5"/>
      <c r="L466" s="5"/>
      <c r="M466" s="5"/>
    </row>
    <row r="467" spans="7:13" x14ac:dyDescent="0.3">
      <c r="G467" s="5"/>
      <c r="H467" s="5"/>
      <c r="I467" s="5"/>
      <c r="J467" s="5"/>
      <c r="K467" s="5"/>
      <c r="L467" s="5"/>
      <c r="M467" s="5"/>
    </row>
    <row r="468" spans="7:13" x14ac:dyDescent="0.3">
      <c r="G468" s="5"/>
      <c r="H468" s="5"/>
      <c r="I468" s="5"/>
      <c r="J468" s="5"/>
      <c r="K468" s="5"/>
      <c r="L468" s="5"/>
      <c r="M468" s="5"/>
    </row>
    <row r="469" spans="7:13" x14ac:dyDescent="0.3">
      <c r="G469" s="5"/>
      <c r="H469" s="5"/>
      <c r="I469" s="5"/>
      <c r="J469" s="5"/>
      <c r="K469" s="5"/>
      <c r="L469" s="5"/>
      <c r="M469" s="5"/>
    </row>
  </sheetData>
  <mergeCells count="1">
    <mergeCell ref="D9:E9"/>
  </mergeCells>
  <phoneticPr fontId="2" type="noConversion"/>
  <hyperlinks>
    <hyperlink ref="I31" r:id="rId1" display="https://www.mordorintelligence.kr/industry-reports/photonic-sensor-market"/>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59"/>
  <sheetViews>
    <sheetView tabSelected="1" workbookViewId="0">
      <selection activeCell="N21" sqref="N21"/>
    </sheetView>
  </sheetViews>
  <sheetFormatPr defaultRowHeight="13.5" x14ac:dyDescent="0.3"/>
  <cols>
    <col min="1" max="1" width="9" style="128"/>
    <col min="2" max="2" width="14.75" style="128" customWidth="1"/>
    <col min="3" max="3" width="11.5" style="128" bestFit="1" customWidth="1"/>
    <col min="4" max="4" width="9" style="128"/>
    <col min="5" max="5" width="9.5" style="128" bestFit="1" customWidth="1"/>
    <col min="6" max="6" width="9.625" style="128" bestFit="1" customWidth="1"/>
    <col min="7" max="7" width="9" style="128"/>
    <col min="8" max="8" width="14.75" style="128" customWidth="1"/>
    <col min="9" max="9" width="11.5" style="128" bestFit="1" customWidth="1"/>
    <col min="10" max="10" width="9" style="128"/>
    <col min="11" max="11" width="9.5" style="128" bestFit="1" customWidth="1"/>
    <col min="12" max="12" width="9.625" style="128" bestFit="1" customWidth="1"/>
    <col min="13" max="13" width="9" style="128"/>
    <col min="14" max="14" width="14.75" style="128" customWidth="1"/>
    <col min="15" max="15" width="11.5" style="128" bestFit="1" customWidth="1"/>
    <col min="16" max="16384" width="9" style="128"/>
  </cols>
  <sheetData>
    <row r="2" spans="2:19" x14ac:dyDescent="0.3">
      <c r="D2" s="207"/>
      <c r="E2" s="207"/>
      <c r="F2" s="207"/>
      <c r="J2" s="207"/>
      <c r="K2" s="207"/>
      <c r="L2" s="207"/>
      <c r="P2" s="207"/>
      <c r="Q2" s="207"/>
      <c r="R2" s="207"/>
      <c r="S2" s="207"/>
    </row>
    <row r="3" spans="2:19" x14ac:dyDescent="0.3">
      <c r="B3" s="129" t="s">
        <v>290</v>
      </c>
      <c r="C3" s="208">
        <v>2023</v>
      </c>
      <c r="D3" s="208">
        <v>2024</v>
      </c>
      <c r="E3" s="208">
        <v>2025</v>
      </c>
      <c r="F3" s="208">
        <v>2026</v>
      </c>
      <c r="H3" s="129" t="s">
        <v>285</v>
      </c>
      <c r="I3" s="208">
        <v>2023</v>
      </c>
      <c r="J3" s="208">
        <v>2024</v>
      </c>
      <c r="K3" s="208">
        <v>2025</v>
      </c>
      <c r="L3" s="208">
        <v>2026</v>
      </c>
      <c r="N3" s="129" t="s">
        <v>286</v>
      </c>
      <c r="O3" s="208">
        <v>2023</v>
      </c>
      <c r="P3" s="208">
        <v>2024</v>
      </c>
      <c r="Q3" s="208">
        <v>2025</v>
      </c>
      <c r="R3" s="208">
        <v>2026</v>
      </c>
    </row>
    <row r="4" spans="2:19" s="204" customFormat="1" x14ac:dyDescent="0.3">
      <c r="B4" s="230" t="s">
        <v>282</v>
      </c>
      <c r="C4" s="231"/>
      <c r="D4" s="231"/>
      <c r="E4" s="231"/>
      <c r="F4" s="232"/>
      <c r="H4" s="230" t="s">
        <v>282</v>
      </c>
      <c r="I4" s="231">
        <v>20205</v>
      </c>
      <c r="J4" s="231">
        <v>26000</v>
      </c>
      <c r="K4" s="231">
        <f>'2025(DM)'!D3/10^3</f>
        <v>28992.954000000002</v>
      </c>
      <c r="L4" s="232">
        <f>'2026(DM)'!D3/10^3</f>
        <v>32248.258000000002</v>
      </c>
      <c r="N4" s="230" t="s">
        <v>282</v>
      </c>
      <c r="O4" s="231">
        <v>20205</v>
      </c>
      <c r="P4" s="231">
        <f>J4</f>
        <v>26000</v>
      </c>
      <c r="Q4" s="231">
        <f>K4</f>
        <v>28992.954000000002</v>
      </c>
      <c r="R4" s="232">
        <f>L4</f>
        <v>32248.258000000002</v>
      </c>
      <c r="S4" s="205"/>
    </row>
    <row r="5" spans="2:19" s="204" customFormat="1" x14ac:dyDescent="0.3">
      <c r="B5" s="233" t="s">
        <v>283</v>
      </c>
      <c r="C5" s="234"/>
      <c r="D5" s="235"/>
      <c r="E5" s="234"/>
      <c r="F5" s="236"/>
      <c r="H5" s="233" t="s">
        <v>283</v>
      </c>
      <c r="I5" s="234"/>
      <c r="J5" s="235">
        <f>J4/I4-1</f>
        <v>0.28681019549616438</v>
      </c>
      <c r="K5" s="235">
        <f>K4/J4-1</f>
        <v>0.11511361538461551</v>
      </c>
      <c r="L5" s="237">
        <f>L4/K4-1</f>
        <v>0.11227914202878386</v>
      </c>
      <c r="N5" s="233"/>
      <c r="O5" s="234"/>
      <c r="P5" s="244">
        <f>P4/O4-1</f>
        <v>0.28681019549616438</v>
      </c>
      <c r="Q5" s="244">
        <f>Q4/P4-1</f>
        <v>0.11511361538461551</v>
      </c>
      <c r="R5" s="245">
        <f>R4/Q4-1</f>
        <v>0.11227914202878386</v>
      </c>
    </row>
    <row r="6" spans="2:19" x14ac:dyDescent="0.3">
      <c r="B6" s="212" t="s">
        <v>80</v>
      </c>
      <c r="C6" s="213">
        <f>I6-O6</f>
        <v>0</v>
      </c>
      <c r="D6" s="213">
        <f t="shared" ref="D6:D11" si="0">J6-P6</f>
        <v>-116.04489779757489</v>
      </c>
      <c r="E6" s="213">
        <f t="shared" ref="E6:E11" si="1">K6-Q6</f>
        <v>-737.14016591460734</v>
      </c>
      <c r="F6" s="214">
        <f t="shared" ref="F6:F11" si="2">L6-R6</f>
        <v>-819.90563129845486</v>
      </c>
      <c r="H6" s="212" t="s">
        <v>80</v>
      </c>
      <c r="I6" s="213">
        <f>SUMIF('2023 계정별원장 DM 피벗'!E:E,H6,'2023 계정별원장 DM 피벗'!C:C)/10^6</f>
        <v>513.70816000000002</v>
      </c>
      <c r="J6" s="213">
        <v>545</v>
      </c>
      <c r="K6" s="238"/>
      <c r="L6" s="239"/>
      <c r="N6" s="212" t="s">
        <v>80</v>
      </c>
      <c r="O6" s="213">
        <f>SUMIF('2023 계정별원장 DM 피벗'!E:E,H6,'2023 계정별원장 DM 피벗'!C:C)/10^6</f>
        <v>513.70816000000002</v>
      </c>
      <c r="P6" s="242">
        <f>O6*(1+$P$5)</f>
        <v>661.04489779757489</v>
      </c>
      <c r="Q6" s="242">
        <f>P6*(1+$K$5)</f>
        <v>737.14016591460734</v>
      </c>
      <c r="R6" s="243">
        <f>Q6*(1+$L$5)</f>
        <v>819.90563129845486</v>
      </c>
    </row>
    <row r="7" spans="2:19" x14ac:dyDescent="0.3">
      <c r="B7" s="215" t="s">
        <v>81</v>
      </c>
      <c r="C7" s="216">
        <f t="shared" ref="C7:C11" si="3">I7-O7</f>
        <v>0</v>
      </c>
      <c r="D7" s="216">
        <f t="shared" si="0"/>
        <v>235</v>
      </c>
      <c r="E7" s="216">
        <f t="shared" si="1"/>
        <v>-888</v>
      </c>
      <c r="F7" s="217">
        <f t="shared" si="2"/>
        <v>-932</v>
      </c>
      <c r="H7" s="215" t="s">
        <v>81</v>
      </c>
      <c r="I7" s="216">
        <f>SUMIF('2023 계정별원장 DM 피벗'!E:E,H7,'2023 계정별원장 DM 피벗'!C:C)/10^6</f>
        <v>847.82334000000003</v>
      </c>
      <c r="J7" s="216">
        <v>1080</v>
      </c>
      <c r="K7" s="240"/>
      <c r="L7" s="241"/>
      <c r="N7" s="215" t="s">
        <v>81</v>
      </c>
      <c r="O7" s="216">
        <f>SUMIF('2023 계정별원장 DM 피벗'!E:E,H7,'2023 계정별원장 DM 피벗'!C:C)/10^6</f>
        <v>847.82334000000003</v>
      </c>
      <c r="P7" s="216">
        <v>845</v>
      </c>
      <c r="Q7" s="216">
        <v>888</v>
      </c>
      <c r="R7" s="217">
        <v>932</v>
      </c>
      <c r="S7" s="128" t="s">
        <v>292</v>
      </c>
    </row>
    <row r="8" spans="2:19" x14ac:dyDescent="0.3">
      <c r="B8" s="215" t="s">
        <v>83</v>
      </c>
      <c r="C8" s="216">
        <f t="shared" si="3"/>
        <v>0</v>
      </c>
      <c r="D8" s="216">
        <f t="shared" si="0"/>
        <v>-0.21222243620000025</v>
      </c>
      <c r="E8" s="216">
        <f t="shared" si="1"/>
        <v>-7.3427636622952202</v>
      </c>
      <c r="F8" s="217">
        <f t="shared" si="2"/>
        <v>-7.4756676845827634</v>
      </c>
      <c r="H8" s="215" t="s">
        <v>83</v>
      </c>
      <c r="I8" s="216">
        <f>SUMIF('2023 계정별원장 DM 피벗'!E:E,H8,'2023 계정별원장 DM 피벗'!C:C)/10^6</f>
        <v>7.0840019999999999</v>
      </c>
      <c r="J8" s="216">
        <v>7</v>
      </c>
      <c r="K8" s="240"/>
      <c r="L8" s="241"/>
      <c r="N8" s="215" t="s">
        <v>83</v>
      </c>
      <c r="O8" s="216">
        <f>SUMIF('2023 계정별원장 DM 피벗'!E:E,H8,'2023 계정별원장 DM 피벗'!C:C)/10^6</f>
        <v>7.0840019999999999</v>
      </c>
      <c r="P8" s="248">
        <f>O8*(1+P37)</f>
        <v>7.2122224362000003</v>
      </c>
      <c r="Q8" s="248">
        <f>P8*(1+Q37)</f>
        <v>7.3427636622952202</v>
      </c>
      <c r="R8" s="249">
        <f>Q8*(1+R37)</f>
        <v>7.4756676845827634</v>
      </c>
    </row>
    <row r="9" spans="2:19" x14ac:dyDescent="0.3">
      <c r="B9" s="215" t="s">
        <v>85</v>
      </c>
      <c r="C9" s="216">
        <f t="shared" si="3"/>
        <v>0</v>
      </c>
      <c r="D9" s="216">
        <f t="shared" si="0"/>
        <v>-110.8930352882951</v>
      </c>
      <c r="E9" s="216">
        <f t="shared" si="1"/>
        <v>-759.27309427053535</v>
      </c>
      <c r="F9" s="217">
        <f t="shared" si="2"/>
        <v>-844.52362586077095</v>
      </c>
      <c r="H9" s="215" t="s">
        <v>85</v>
      </c>
      <c r="I9" s="216">
        <f>SUMIF('2023 계정별원장 DM 피벗'!E:E,H9,'2023 계정별원장 DM 피벗'!C:C)/10^6</f>
        <v>529.13245300000005</v>
      </c>
      <c r="J9" s="216">
        <v>570</v>
      </c>
      <c r="K9" s="240"/>
      <c r="L9" s="241"/>
      <c r="N9" s="215" t="s">
        <v>85</v>
      </c>
      <c r="O9" s="216">
        <f>SUMIF('2023 계정별원장 DM 피벗'!E:E,H9,'2023 계정별원장 DM 피벗'!C:C)/10^6</f>
        <v>529.13245300000005</v>
      </c>
      <c r="P9" s="246">
        <f>O9*(1+$J$5)</f>
        <v>680.8930352882951</v>
      </c>
      <c r="Q9" s="246">
        <f>P9*(1+$K$5)</f>
        <v>759.27309427053535</v>
      </c>
      <c r="R9" s="247">
        <f>Q9*(1+$L$5)</f>
        <v>844.52362586077095</v>
      </c>
    </row>
    <row r="10" spans="2:19" x14ac:dyDescent="0.3">
      <c r="B10" s="215" t="s">
        <v>87</v>
      </c>
      <c r="C10" s="216">
        <f t="shared" si="3"/>
        <v>0</v>
      </c>
      <c r="D10" s="216">
        <f t="shared" si="0"/>
        <v>15.917683840633458</v>
      </c>
      <c r="E10" s="216">
        <f t="shared" si="1"/>
        <v>-489.62666902392203</v>
      </c>
      <c r="F10" s="217">
        <f t="shared" si="2"/>
        <v>-544.60153133633935</v>
      </c>
      <c r="H10" s="215" t="s">
        <v>87</v>
      </c>
      <c r="I10" s="216">
        <f>SUMIF('2023 계정별원장 DM 피벗'!E:E,H10,'2023 계정별원장 DM 피벗'!C:C)/10^6</f>
        <v>341.217623</v>
      </c>
      <c r="J10" s="216">
        <v>455</v>
      </c>
      <c r="K10" s="240"/>
      <c r="L10" s="241"/>
      <c r="N10" s="215" t="s">
        <v>87</v>
      </c>
      <c r="O10" s="216">
        <f>SUMIF('2023 계정별원장 DM 피벗'!E:E,H10,'2023 계정별원장 DM 피벗'!C:C)/10^6</f>
        <v>341.217623</v>
      </c>
      <c r="P10" s="246">
        <f>O10*(1+$J$5)</f>
        <v>439.08231615936654</v>
      </c>
      <c r="Q10" s="246">
        <f>P10*(1+$K$5)</f>
        <v>489.62666902392203</v>
      </c>
      <c r="R10" s="247">
        <f>Q10*(1+$L$5)</f>
        <v>544.60153133633935</v>
      </c>
    </row>
    <row r="11" spans="2:19" x14ac:dyDescent="0.3">
      <c r="B11" s="218" t="s">
        <v>78</v>
      </c>
      <c r="C11" s="219">
        <f t="shared" si="3"/>
        <v>0</v>
      </c>
      <c r="D11" s="219">
        <f t="shared" si="0"/>
        <v>23.767528318563564</v>
      </c>
      <c r="E11" s="219">
        <f t="shared" si="1"/>
        <v>1448.4973071286399</v>
      </c>
      <c r="F11" s="220">
        <f t="shared" si="2"/>
        <v>1181.3735438198519</v>
      </c>
      <c r="H11" s="218" t="s">
        <v>78</v>
      </c>
      <c r="I11" s="219">
        <f>SUM(I6:I10)</f>
        <v>2238.9655780000003</v>
      </c>
      <c r="J11" s="219">
        <f>SUM(J6:J10)</f>
        <v>2657</v>
      </c>
      <c r="K11" s="219">
        <f>'2025(DM)'!D15/10^3</f>
        <v>4329.88</v>
      </c>
      <c r="L11" s="220">
        <f>'2026(DM)'!D15/10^3</f>
        <v>4329.88</v>
      </c>
      <c r="N11" s="218" t="s">
        <v>78</v>
      </c>
      <c r="O11" s="219">
        <f>SUM(O6:O10)</f>
        <v>2238.9655780000003</v>
      </c>
      <c r="P11" s="219">
        <f>SUM(P6:P10)</f>
        <v>2633.2324716814364</v>
      </c>
      <c r="Q11" s="219">
        <f>SUM(Q6:Q10)</f>
        <v>2881.3826928713602</v>
      </c>
      <c r="R11" s="220">
        <f>SUM(R6:R10)</f>
        <v>3148.5064561801482</v>
      </c>
      <c r="S11" s="130"/>
    </row>
    <row r="12" spans="2:19" s="209" customFormat="1" ht="12" x14ac:dyDescent="0.3">
      <c r="B12" s="221"/>
      <c r="C12" s="222"/>
      <c r="D12" s="222"/>
      <c r="E12" s="222"/>
      <c r="F12" s="223"/>
      <c r="H12" s="221" t="s">
        <v>283</v>
      </c>
      <c r="I12" s="222"/>
      <c r="J12" s="222">
        <f>J11/I11-1</f>
        <v>0.18670873107992003</v>
      </c>
      <c r="K12" s="222">
        <f>K11/J11-1</f>
        <v>0.62961234474971772</v>
      </c>
      <c r="L12" s="223">
        <f>L11/K11-1</f>
        <v>0</v>
      </c>
      <c r="N12" s="221" t="s">
        <v>283</v>
      </c>
      <c r="O12" s="222"/>
      <c r="P12" s="222">
        <f>P11/O11-1</f>
        <v>0.17609332521923937</v>
      </c>
      <c r="Q12" s="222">
        <f>Q11/P11-1</f>
        <v>9.4237870700215387E-2</v>
      </c>
      <c r="R12" s="223">
        <f>R11/Q11-1</f>
        <v>9.2706798013905356E-2</v>
      </c>
    </row>
    <row r="13" spans="2:19" s="209" customFormat="1" ht="12" x14ac:dyDescent="0.3">
      <c r="B13" s="224"/>
      <c r="C13" s="225"/>
      <c r="D13" s="225"/>
      <c r="E13" s="225"/>
      <c r="F13" s="226"/>
      <c r="H13" s="224" t="s">
        <v>284</v>
      </c>
      <c r="I13" s="225">
        <f>I11/I4</f>
        <v>0.11081245127443703</v>
      </c>
      <c r="J13" s="225">
        <f>J11/J4</f>
        <v>0.10219230769230769</v>
      </c>
      <c r="K13" s="225">
        <f>K11/K4</f>
        <v>0.14934249197235991</v>
      </c>
      <c r="L13" s="226">
        <f>L11/L4</f>
        <v>0.13426709746616391</v>
      </c>
      <c r="N13" s="224" t="s">
        <v>284</v>
      </c>
      <c r="O13" s="225">
        <f>O11/O4</f>
        <v>0.11081245127443703</v>
      </c>
      <c r="P13" s="225">
        <f>P11/P4</f>
        <v>0.10127817198774755</v>
      </c>
      <c r="Q13" s="225">
        <f>Q11/Q4</f>
        <v>9.9382170332535283E-2</v>
      </c>
      <c r="R13" s="226">
        <f>R11/R4</f>
        <v>9.7633380884640283E-2</v>
      </c>
    </row>
    <row r="14" spans="2:19" x14ac:dyDescent="0.3">
      <c r="B14" s="212" t="s">
        <v>89</v>
      </c>
      <c r="C14" s="213">
        <f t="shared" ref="C14:C32" si="4">I14-O14</f>
        <v>0</v>
      </c>
      <c r="D14" s="213">
        <f t="shared" ref="D14:D32" si="5">J14-P14</f>
        <v>8.4611248407109088</v>
      </c>
      <c r="E14" s="213">
        <f t="shared" ref="E14:E32" si="6">K14-Q14</f>
        <v>-785.50372879967222</v>
      </c>
      <c r="F14" s="214">
        <f t="shared" ref="F14:F32" si="7">L14-R14</f>
        <v>-799.72134629094626</v>
      </c>
      <c r="H14" s="212" t="s">
        <v>89</v>
      </c>
      <c r="I14" s="213">
        <f>SUMIF('2023 계정별원장 DM 피벗'!E:E,H14,'2023 계정별원장 DM 피벗'!C:C)/10^6</f>
        <v>757.52371900000003</v>
      </c>
      <c r="J14" s="213">
        <v>780</v>
      </c>
      <c r="K14" s="238"/>
      <c r="L14" s="239"/>
      <c r="N14" s="212" t="s">
        <v>89</v>
      </c>
      <c r="O14" s="213">
        <f>SUMIF('2023 계정별원장 DM 피벗'!E:E,H14,'2023 계정별원장 DM 피벗'!C:C)/10^6</f>
        <v>757.52371900000003</v>
      </c>
      <c r="P14" s="213">
        <f>O14*(1+$P$37*(1+$P$38))</f>
        <v>771.53887515928909</v>
      </c>
      <c r="Q14" s="213">
        <f t="shared" ref="Q14:Q31" si="8">P14*(1+$Q$37)</f>
        <v>785.50372879967222</v>
      </c>
      <c r="R14" s="214">
        <f t="shared" ref="R14:R31" si="9">Q14*(1+$R$37)</f>
        <v>799.72134629094626</v>
      </c>
      <c r="S14" s="128" t="s">
        <v>305</v>
      </c>
    </row>
    <row r="15" spans="2:19" x14ac:dyDescent="0.3">
      <c r="B15" s="215" t="s">
        <v>91</v>
      </c>
      <c r="C15" s="216">
        <f t="shared" si="4"/>
        <v>0</v>
      </c>
      <c r="D15" s="216">
        <f t="shared" si="5"/>
        <v>13.587800034000001</v>
      </c>
      <c r="E15" s="216">
        <f t="shared" si="6"/>
        <v>-27.908360785384598</v>
      </c>
      <c r="F15" s="217">
        <f t="shared" si="7"/>
        <v>-28.41350211560006</v>
      </c>
      <c r="H15" s="215" t="s">
        <v>91</v>
      </c>
      <c r="I15" s="216">
        <f>SUMIF('2023 계정별원장 DM 피벗'!E:E,H15,'2023 계정별원장 DM 피벗'!C:C)/10^6</f>
        <v>26.924859999999999</v>
      </c>
      <c r="J15" s="216">
        <v>41</v>
      </c>
      <c r="K15" s="240"/>
      <c r="L15" s="241"/>
      <c r="N15" s="215" t="s">
        <v>91</v>
      </c>
      <c r="O15" s="216">
        <f>SUMIF('2023 계정별원장 DM 피벗'!E:E,H15,'2023 계정별원장 DM 피벗'!C:C)/10^6</f>
        <v>26.924859999999999</v>
      </c>
      <c r="P15" s="248">
        <f t="shared" ref="P15:P31" si="10">O15*(1+$P$37)</f>
        <v>27.412199965999999</v>
      </c>
      <c r="Q15" s="248">
        <f t="shared" si="8"/>
        <v>27.908360785384598</v>
      </c>
      <c r="R15" s="249">
        <f t="shared" si="9"/>
        <v>28.41350211560006</v>
      </c>
    </row>
    <row r="16" spans="2:19" x14ac:dyDescent="0.3">
      <c r="B16" s="215" t="s">
        <v>93</v>
      </c>
      <c r="C16" s="216">
        <f t="shared" si="4"/>
        <v>0</v>
      </c>
      <c r="D16" s="216">
        <f t="shared" si="5"/>
        <v>-1.487793745700003</v>
      </c>
      <c r="E16" s="216">
        <f t="shared" si="6"/>
        <v>-32.057722812497175</v>
      </c>
      <c r="F16" s="217">
        <f t="shared" si="7"/>
        <v>-32.637967595403374</v>
      </c>
      <c r="H16" s="215" t="s">
        <v>93</v>
      </c>
      <c r="I16" s="216">
        <f>SUMIF('2023 계정별원장 DM 피벗'!E:E,H16,'2023 계정별원장 DM 피벗'!C:C)/10^6</f>
        <v>30.927997000000001</v>
      </c>
      <c r="J16" s="216">
        <v>30</v>
      </c>
      <c r="K16" s="240"/>
      <c r="L16" s="241"/>
      <c r="N16" s="215" t="s">
        <v>93</v>
      </c>
      <c r="O16" s="216">
        <f>SUMIF('2023 계정별원장 DM 피벗'!E:E,H16,'2023 계정별원장 DM 피벗'!C:C)/10^6</f>
        <v>30.927997000000001</v>
      </c>
      <c r="P16" s="248">
        <f t="shared" si="10"/>
        <v>31.487793745700003</v>
      </c>
      <c r="Q16" s="248">
        <f t="shared" si="8"/>
        <v>32.057722812497175</v>
      </c>
      <c r="R16" s="249">
        <f t="shared" si="9"/>
        <v>32.637967595403374</v>
      </c>
    </row>
    <row r="17" spans="2:19" x14ac:dyDescent="0.3">
      <c r="B17" s="215" t="s">
        <v>95</v>
      </c>
      <c r="C17" s="216">
        <f t="shared" si="4"/>
        <v>0</v>
      </c>
      <c r="D17" s="216">
        <f t="shared" si="5"/>
        <v>1.9497316760000003</v>
      </c>
      <c r="E17" s="216">
        <f t="shared" si="6"/>
        <v>-3.1054781806643996</v>
      </c>
      <c r="F17" s="217">
        <f t="shared" si="7"/>
        <v>-3.1616873357344253</v>
      </c>
      <c r="H17" s="215" t="s">
        <v>95</v>
      </c>
      <c r="I17" s="216">
        <f>SUMIF('2023 계정별원장 DM 피벗'!E:E,H17,'2023 계정별원장 DM 피벗'!C:C)/10^6</f>
        <v>2.9960399999999998</v>
      </c>
      <c r="J17" s="216">
        <v>5</v>
      </c>
      <c r="K17" s="240"/>
      <c r="L17" s="241"/>
      <c r="N17" s="215" t="s">
        <v>95</v>
      </c>
      <c r="O17" s="216">
        <f>SUMIF('2023 계정별원장 DM 피벗'!E:E,H17,'2023 계정별원장 DM 피벗'!C:C)/10^6</f>
        <v>2.9960399999999998</v>
      </c>
      <c r="P17" s="248">
        <f t="shared" si="10"/>
        <v>3.0502683239999997</v>
      </c>
      <c r="Q17" s="248">
        <f t="shared" si="8"/>
        <v>3.1054781806643996</v>
      </c>
      <c r="R17" s="249">
        <f t="shared" si="9"/>
        <v>3.1616873357344253</v>
      </c>
    </row>
    <row r="18" spans="2:19" x14ac:dyDescent="0.3">
      <c r="B18" s="215" t="s">
        <v>97</v>
      </c>
      <c r="C18" s="216">
        <f t="shared" si="4"/>
        <v>0</v>
      </c>
      <c r="D18" s="216">
        <f t="shared" si="5"/>
        <v>5.9287113198000156</v>
      </c>
      <c r="E18" s="216">
        <f t="shared" si="6"/>
        <v>-262.74237900531159</v>
      </c>
      <c r="F18" s="217">
        <f t="shared" si="7"/>
        <v>-267.49801606530775</v>
      </c>
      <c r="H18" s="215" t="s">
        <v>97</v>
      </c>
      <c r="I18" s="216">
        <f>SUMIF('2023 계정별원장 DM 피벗'!E:E,H18,'2023 계정별원장 DM 피벗'!C:C)/10^6</f>
        <v>253.48324199999999</v>
      </c>
      <c r="J18" s="216">
        <v>264</v>
      </c>
      <c r="K18" s="240"/>
      <c r="L18" s="241"/>
      <c r="N18" s="215" t="s">
        <v>97</v>
      </c>
      <c r="O18" s="216">
        <f>SUMIF('2023 계정별원장 DM 피벗'!E:E,H18,'2023 계정별원장 DM 피벗'!C:C)/10^6</f>
        <v>253.48324199999999</v>
      </c>
      <c r="P18" s="248">
        <f t="shared" si="10"/>
        <v>258.07128868019998</v>
      </c>
      <c r="Q18" s="248">
        <f t="shared" si="8"/>
        <v>262.74237900531159</v>
      </c>
      <c r="R18" s="249">
        <f t="shared" si="9"/>
        <v>267.49801606530775</v>
      </c>
    </row>
    <row r="19" spans="2:19" x14ac:dyDescent="0.3">
      <c r="B19" s="215" t="s">
        <v>99</v>
      </c>
      <c r="C19" s="216">
        <f t="shared" si="4"/>
        <v>0</v>
      </c>
      <c r="D19" s="216">
        <f t="shared" si="5"/>
        <v>10.3156588502</v>
      </c>
      <c r="E19" s="216">
        <f t="shared" si="6"/>
        <v>-13.93202772461138</v>
      </c>
      <c r="F19" s="217">
        <f t="shared" si="7"/>
        <v>-14.184197426426847</v>
      </c>
      <c r="H19" s="215" t="s">
        <v>99</v>
      </c>
      <c r="I19" s="216">
        <f>SUMIF('2023 계정별원장 DM 피벗'!E:E,H19,'2023 계정별원장 DM 피벗'!C:C)/10^6</f>
        <v>13.441058</v>
      </c>
      <c r="J19" s="216">
        <v>24</v>
      </c>
      <c r="K19" s="240"/>
      <c r="L19" s="241"/>
      <c r="N19" s="215" t="s">
        <v>99</v>
      </c>
      <c r="O19" s="216">
        <f>SUMIF('2023 계정별원장 DM 피벗'!E:E,H19,'2023 계정별원장 DM 피벗'!C:C)/10^6</f>
        <v>13.441058</v>
      </c>
      <c r="P19" s="248">
        <f t="shared" si="10"/>
        <v>13.6843411498</v>
      </c>
      <c r="Q19" s="248">
        <f t="shared" si="8"/>
        <v>13.93202772461138</v>
      </c>
      <c r="R19" s="249">
        <f t="shared" si="9"/>
        <v>14.184197426426847</v>
      </c>
    </row>
    <row r="20" spans="2:19" x14ac:dyDescent="0.3">
      <c r="B20" s="215" t="s">
        <v>100</v>
      </c>
      <c r="C20" s="216">
        <f t="shared" si="4"/>
        <v>0</v>
      </c>
      <c r="D20" s="216">
        <f t="shared" si="5"/>
        <v>13</v>
      </c>
      <c r="E20" s="216">
        <f t="shared" si="6"/>
        <v>0</v>
      </c>
      <c r="F20" s="217">
        <f t="shared" si="7"/>
        <v>0</v>
      </c>
      <c r="H20" s="215" t="s">
        <v>100</v>
      </c>
      <c r="I20" s="216">
        <f>SUMIF('2023 계정별원장 DM 피벗'!E:E,H20,'2023 계정별원장 DM 피벗'!C:C)/10^6</f>
        <v>0</v>
      </c>
      <c r="J20" s="216">
        <v>13</v>
      </c>
      <c r="K20" s="240"/>
      <c r="L20" s="241"/>
      <c r="N20" s="215" t="s">
        <v>100</v>
      </c>
      <c r="O20" s="216">
        <f>SUMIF('2023 계정별원장 DM 피벗'!E:E,H20,'2023 계정별원장 DM 피벗'!C:C)/10^6</f>
        <v>0</v>
      </c>
      <c r="P20" s="248">
        <f t="shared" si="10"/>
        <v>0</v>
      </c>
      <c r="Q20" s="248">
        <f t="shared" si="8"/>
        <v>0</v>
      </c>
      <c r="R20" s="249">
        <f t="shared" si="9"/>
        <v>0</v>
      </c>
    </row>
    <row r="21" spans="2:19" x14ac:dyDescent="0.3">
      <c r="B21" s="215" t="s">
        <v>101</v>
      </c>
      <c r="C21" s="216">
        <f t="shared" si="4"/>
        <v>0</v>
      </c>
      <c r="D21" s="216">
        <f t="shared" si="5"/>
        <v>48</v>
      </c>
      <c r="E21" s="216">
        <f t="shared" si="6"/>
        <v>0</v>
      </c>
      <c r="F21" s="217">
        <f t="shared" si="7"/>
        <v>0</v>
      </c>
      <c r="H21" s="215" t="s">
        <v>101</v>
      </c>
      <c r="I21" s="216">
        <f>SUMIF('2023 계정별원장 DM 피벗'!E:E,H21,'2023 계정별원장 DM 피벗'!C:C)/10^6</f>
        <v>0</v>
      </c>
      <c r="J21" s="216">
        <v>48</v>
      </c>
      <c r="K21" s="240"/>
      <c r="L21" s="241"/>
      <c r="N21" s="215" t="s">
        <v>101</v>
      </c>
      <c r="O21" s="216">
        <f>SUMIF('2023 계정별원장 DM 피벗'!E:E,H21,'2023 계정별원장 DM 피벗'!C:C)/10^6</f>
        <v>0</v>
      </c>
      <c r="P21" s="248">
        <f t="shared" si="10"/>
        <v>0</v>
      </c>
      <c r="Q21" s="248">
        <f t="shared" si="8"/>
        <v>0</v>
      </c>
      <c r="R21" s="249">
        <f t="shared" si="9"/>
        <v>0</v>
      </c>
    </row>
    <row r="22" spans="2:19" x14ac:dyDescent="0.3">
      <c r="B22" s="215" t="s">
        <v>103</v>
      </c>
      <c r="C22" s="216">
        <f t="shared" si="4"/>
        <v>0</v>
      </c>
      <c r="D22" s="216">
        <f t="shared" si="5"/>
        <v>1.5219445999999999</v>
      </c>
      <c r="E22" s="216">
        <f t="shared" si="6"/>
        <v>-2.52290820274</v>
      </c>
      <c r="F22" s="217">
        <f t="shared" si="7"/>
        <v>-2.5685728412095941</v>
      </c>
      <c r="H22" s="215" t="s">
        <v>103</v>
      </c>
      <c r="I22" s="216">
        <f>SUMIF('2023 계정별원장 DM 피벗'!E:E,H22,'2023 계정별원장 DM 피벗'!C:C)/10^6</f>
        <v>2.4340000000000002</v>
      </c>
      <c r="J22" s="216">
        <v>4</v>
      </c>
      <c r="K22" s="240"/>
      <c r="L22" s="241"/>
      <c r="N22" s="215" t="s">
        <v>103</v>
      </c>
      <c r="O22" s="216">
        <f>SUMIF('2023 계정별원장 DM 피벗'!E:E,H22,'2023 계정별원장 DM 피벗'!C:C)/10^6</f>
        <v>2.4340000000000002</v>
      </c>
      <c r="P22" s="248">
        <f t="shared" si="10"/>
        <v>2.4780554000000001</v>
      </c>
      <c r="Q22" s="248">
        <f t="shared" si="8"/>
        <v>2.52290820274</v>
      </c>
      <c r="R22" s="249">
        <f t="shared" si="9"/>
        <v>2.5685728412095941</v>
      </c>
    </row>
    <row r="23" spans="2:19" x14ac:dyDescent="0.3">
      <c r="B23" s="215" t="s">
        <v>104</v>
      </c>
      <c r="C23" s="216">
        <f t="shared" si="4"/>
        <v>0</v>
      </c>
      <c r="D23" s="216">
        <f t="shared" si="5"/>
        <v>24</v>
      </c>
      <c r="E23" s="216">
        <f t="shared" si="6"/>
        <v>0</v>
      </c>
      <c r="F23" s="217">
        <f t="shared" si="7"/>
        <v>0</v>
      </c>
      <c r="H23" s="215" t="s">
        <v>104</v>
      </c>
      <c r="I23" s="216">
        <f>SUMIF('2023 계정별원장 DM 피벗'!E:E,H23,'2023 계정별원장 DM 피벗'!C:C)/10^6</f>
        <v>0</v>
      </c>
      <c r="J23" s="216">
        <v>24</v>
      </c>
      <c r="K23" s="240"/>
      <c r="L23" s="241"/>
      <c r="N23" s="215" t="s">
        <v>104</v>
      </c>
      <c r="O23" s="216">
        <f>SUMIF('2023 계정별원장 DM 피벗'!E:E,H23,'2023 계정별원장 DM 피벗'!C:C)/10^6</f>
        <v>0</v>
      </c>
      <c r="P23" s="248">
        <f t="shared" si="10"/>
        <v>0</v>
      </c>
      <c r="Q23" s="248">
        <f t="shared" si="8"/>
        <v>0</v>
      </c>
      <c r="R23" s="249">
        <f t="shared" si="9"/>
        <v>0</v>
      </c>
    </row>
    <row r="24" spans="2:19" x14ac:dyDescent="0.3">
      <c r="B24" s="215" t="s">
        <v>106</v>
      </c>
      <c r="C24" s="216">
        <f t="shared" si="4"/>
        <v>0</v>
      </c>
      <c r="D24" s="216">
        <f t="shared" si="5"/>
        <v>8.8856321000000005</v>
      </c>
      <c r="E24" s="216">
        <f t="shared" si="6"/>
        <v>-3.1707379589899998</v>
      </c>
      <c r="F24" s="217">
        <f t="shared" si="7"/>
        <v>-3.228128316047719</v>
      </c>
      <c r="H24" s="215" t="s">
        <v>106</v>
      </c>
      <c r="I24" s="216">
        <f>SUMIF('2023 계정별원장 DM 피벗'!E:E,H24,'2023 계정별원장 DM 피벗'!C:C)/10^6</f>
        <v>3.0590000000000002</v>
      </c>
      <c r="J24" s="216">
        <v>12</v>
      </c>
      <c r="K24" s="240"/>
      <c r="L24" s="241"/>
      <c r="N24" s="215" t="s">
        <v>106</v>
      </c>
      <c r="O24" s="216">
        <f>SUMIF('2023 계정별원장 DM 피벗'!E:E,H24,'2023 계정별원장 DM 피벗'!C:C)/10^6</f>
        <v>3.0590000000000002</v>
      </c>
      <c r="P24" s="248">
        <f t="shared" si="10"/>
        <v>3.1143679</v>
      </c>
      <c r="Q24" s="248">
        <f t="shared" si="8"/>
        <v>3.1707379589899998</v>
      </c>
      <c r="R24" s="249">
        <f t="shared" si="9"/>
        <v>3.228128316047719</v>
      </c>
    </row>
    <row r="25" spans="2:19" x14ac:dyDescent="0.3">
      <c r="B25" s="215" t="s">
        <v>279</v>
      </c>
      <c r="C25" s="216">
        <f t="shared" si="4"/>
        <v>0</v>
      </c>
      <c r="D25" s="216">
        <f t="shared" si="5"/>
        <v>66.216055288099994</v>
      </c>
      <c r="E25" s="216">
        <f t="shared" si="6"/>
        <v>-98.535734111185391</v>
      </c>
      <c r="F25" s="217">
        <f t="shared" si="7"/>
        <v>-100.31923089859785</v>
      </c>
      <c r="H25" s="215" t="s">
        <v>279</v>
      </c>
      <c r="I25" s="216">
        <f>SUMIF('2023 계정별원장 DM 피벗'!E:E,H25,'2023 계정별원장 DM 피벗'!C:C)/10^6</f>
        <v>95.063299000000001</v>
      </c>
      <c r="J25" s="216">
        <v>163</v>
      </c>
      <c r="K25" s="240"/>
      <c r="L25" s="241"/>
      <c r="N25" s="215" t="s">
        <v>279</v>
      </c>
      <c r="O25" s="216">
        <f>SUMIF('2023 계정별원장 DM 피벗'!E:E,H25,'2023 계정별원장 DM 피벗'!C:C)/10^6</f>
        <v>95.063299000000001</v>
      </c>
      <c r="P25" s="248">
        <f t="shared" si="10"/>
        <v>96.783944711900006</v>
      </c>
      <c r="Q25" s="248">
        <f t="shared" si="8"/>
        <v>98.535734111185391</v>
      </c>
      <c r="R25" s="249">
        <f t="shared" si="9"/>
        <v>100.31923089859785</v>
      </c>
    </row>
    <row r="26" spans="2:19" x14ac:dyDescent="0.3">
      <c r="B26" s="215" t="s">
        <v>107</v>
      </c>
      <c r="C26" s="216">
        <f t="shared" si="4"/>
        <v>0</v>
      </c>
      <c r="D26" s="216">
        <f t="shared" si="5"/>
        <v>12</v>
      </c>
      <c r="E26" s="216">
        <f t="shared" si="6"/>
        <v>0</v>
      </c>
      <c r="F26" s="217">
        <f t="shared" si="7"/>
        <v>0</v>
      </c>
      <c r="H26" s="215" t="s">
        <v>107</v>
      </c>
      <c r="I26" s="216">
        <f>SUMIF('2023 계정별원장 DM 피벗'!E:E,H26,'2023 계정별원장 DM 피벗'!C:C)/10^6</f>
        <v>0</v>
      </c>
      <c r="J26" s="216">
        <v>12</v>
      </c>
      <c r="K26" s="240"/>
      <c r="L26" s="241"/>
      <c r="N26" s="215" t="s">
        <v>107</v>
      </c>
      <c r="O26" s="216">
        <f>SUMIF('2023 계정별원장 DM 피벗'!E:E,H26,'2023 계정별원장 DM 피벗'!C:C)/10^6</f>
        <v>0</v>
      </c>
      <c r="P26" s="248">
        <f t="shared" si="10"/>
        <v>0</v>
      </c>
      <c r="Q26" s="248">
        <f t="shared" si="8"/>
        <v>0</v>
      </c>
      <c r="R26" s="249">
        <f t="shared" si="9"/>
        <v>0</v>
      </c>
    </row>
    <row r="27" spans="2:19" x14ac:dyDescent="0.3">
      <c r="B27" s="215" t="s">
        <v>108</v>
      </c>
      <c r="C27" s="216">
        <f t="shared" si="4"/>
        <v>0</v>
      </c>
      <c r="D27" s="216">
        <f t="shared" si="5"/>
        <v>7</v>
      </c>
      <c r="E27" s="216">
        <f t="shared" si="6"/>
        <v>0</v>
      </c>
      <c r="F27" s="217">
        <f t="shared" si="7"/>
        <v>0</v>
      </c>
      <c r="H27" s="215" t="s">
        <v>108</v>
      </c>
      <c r="I27" s="216">
        <f>SUMIF('2023 계정별원장 DM 피벗'!E:E,H27,'2023 계정별원장 DM 피벗'!C:C)/10^6</f>
        <v>0</v>
      </c>
      <c r="J27" s="216">
        <v>7</v>
      </c>
      <c r="K27" s="240"/>
      <c r="L27" s="241"/>
      <c r="N27" s="215" t="s">
        <v>108</v>
      </c>
      <c r="O27" s="216">
        <f>SUMIF('2023 계정별원장 DM 피벗'!E:E,H27,'2023 계정별원장 DM 피벗'!C:C)/10^6</f>
        <v>0</v>
      </c>
      <c r="P27" s="248">
        <f t="shared" si="10"/>
        <v>0</v>
      </c>
      <c r="Q27" s="248">
        <f t="shared" si="8"/>
        <v>0</v>
      </c>
      <c r="R27" s="249">
        <f t="shared" si="9"/>
        <v>0</v>
      </c>
    </row>
    <row r="28" spans="2:19" x14ac:dyDescent="0.3">
      <c r="B28" s="215" t="s">
        <v>110</v>
      </c>
      <c r="C28" s="216">
        <f t="shared" si="4"/>
        <v>0</v>
      </c>
      <c r="D28" s="216">
        <f t="shared" si="5"/>
        <v>8.1511986122</v>
      </c>
      <c r="E28" s="216">
        <f t="shared" si="6"/>
        <v>-16.135664692919182</v>
      </c>
      <c r="F28" s="217">
        <f t="shared" si="7"/>
        <v>-16.427720223861019</v>
      </c>
      <c r="H28" s="215" t="s">
        <v>110</v>
      </c>
      <c r="I28" s="216">
        <f>SUMIF('2023 계정별원장 DM 피벗'!E:E,H28,'2023 계정별원장 DM 피벗'!C:C)/10^6</f>
        <v>15.567038</v>
      </c>
      <c r="J28" s="216">
        <v>24</v>
      </c>
      <c r="K28" s="240"/>
      <c r="L28" s="241"/>
      <c r="N28" s="215" t="s">
        <v>110</v>
      </c>
      <c r="O28" s="216">
        <f>SUMIF('2023 계정별원장 DM 피벗'!E:E,H28,'2023 계정별원장 DM 피벗'!C:C)/10^6</f>
        <v>15.567038</v>
      </c>
      <c r="P28" s="248">
        <f t="shared" si="10"/>
        <v>15.8488013878</v>
      </c>
      <c r="Q28" s="248">
        <f t="shared" si="8"/>
        <v>16.135664692919182</v>
      </c>
      <c r="R28" s="249">
        <f t="shared" si="9"/>
        <v>16.427720223861019</v>
      </c>
    </row>
    <row r="29" spans="2:19" x14ac:dyDescent="0.3">
      <c r="B29" s="215" t="s">
        <v>112</v>
      </c>
      <c r="C29" s="216">
        <f t="shared" si="4"/>
        <v>0</v>
      </c>
      <c r="D29" s="216">
        <f t="shared" si="5"/>
        <v>-1053.0858622674821</v>
      </c>
      <c r="E29" s="216">
        <f t="shared" si="6"/>
        <v>-1261.7754377686572</v>
      </c>
      <c r="F29" s="217">
        <f t="shared" si="7"/>
        <v>-1270.5252714888934</v>
      </c>
      <c r="H29" s="215" t="s">
        <v>112</v>
      </c>
      <c r="I29" s="216">
        <f>SUMIF('2023 계정별원장 DM 피벗'!E:E,H29,'2023 계정별원장 DM 피벗'!C:C)/10^6</f>
        <v>1244.45613</v>
      </c>
      <c r="J29" s="216">
        <v>200</v>
      </c>
      <c r="K29" s="240"/>
      <c r="L29" s="241"/>
      <c r="N29" s="215" t="s">
        <v>112</v>
      </c>
      <c r="O29" s="216">
        <f>SUMIF('2023 계정별원장 DM 피벗'!E:E,H29,'2023 계정별원장 DM 피벗'!C:C)/10^6</f>
        <v>1244.45613</v>
      </c>
      <c r="P29" s="260">
        <f>O29*(1+$T$54)</f>
        <v>1253.0858622674821</v>
      </c>
      <c r="Q29" s="260">
        <f>P29*(1+$T$54)</f>
        <v>1261.7754377686572</v>
      </c>
      <c r="R29" s="262">
        <f>Q29*(1+$T$54)</f>
        <v>1270.5252714888934</v>
      </c>
    </row>
    <row r="30" spans="2:19" x14ac:dyDescent="0.3">
      <c r="B30" s="215" t="s">
        <v>113</v>
      </c>
      <c r="C30" s="216">
        <f t="shared" si="4"/>
        <v>0</v>
      </c>
      <c r="D30" s="216">
        <f t="shared" si="5"/>
        <v>64</v>
      </c>
      <c r="E30" s="216">
        <f t="shared" si="6"/>
        <v>0</v>
      </c>
      <c r="F30" s="217">
        <f t="shared" si="7"/>
        <v>0</v>
      </c>
      <c r="H30" s="215" t="s">
        <v>113</v>
      </c>
      <c r="I30" s="216">
        <f>SUMIF('2023 계정별원장 DM 피벗'!E:E,H30,'2023 계정별원장 DM 피벗'!C:C)/10^6</f>
        <v>0</v>
      </c>
      <c r="J30" s="216">
        <v>64</v>
      </c>
      <c r="K30" s="240"/>
      <c r="L30" s="241"/>
      <c r="N30" s="215" t="s">
        <v>113</v>
      </c>
      <c r="O30" s="216">
        <f>SUMIF('2023 계정별원장 DM 피벗'!E:E,H30,'2023 계정별원장 DM 피벗'!C:C)/10^6</f>
        <v>0</v>
      </c>
      <c r="P30" s="251">
        <f t="shared" si="10"/>
        <v>0</v>
      </c>
      <c r="Q30" s="251">
        <f t="shared" si="8"/>
        <v>0</v>
      </c>
      <c r="R30" s="252">
        <f t="shared" si="9"/>
        <v>0</v>
      </c>
      <c r="S30" s="128" t="s">
        <v>291</v>
      </c>
    </row>
    <row r="31" spans="2:19" x14ac:dyDescent="0.3">
      <c r="B31" s="215" t="s">
        <v>281</v>
      </c>
      <c r="C31" s="216">
        <f t="shared" si="4"/>
        <v>0</v>
      </c>
      <c r="D31" s="216">
        <f t="shared" si="5"/>
        <v>-9.9264749999999999</v>
      </c>
      <c r="E31" s="216">
        <f t="shared" si="6"/>
        <v>-10.106144197500001</v>
      </c>
      <c r="F31" s="217">
        <f t="shared" si="7"/>
        <v>-10.289065407474752</v>
      </c>
      <c r="H31" s="215" t="s">
        <v>281</v>
      </c>
      <c r="I31" s="216">
        <f>SUMIF('2023 계정별원장 DM 피벗'!E:E,H31,'2023 계정별원장 DM 피벗'!C:C)/10^6</f>
        <v>9.75</v>
      </c>
      <c r="J31" s="216"/>
      <c r="K31" s="240"/>
      <c r="L31" s="241"/>
      <c r="N31" s="215" t="s">
        <v>281</v>
      </c>
      <c r="O31" s="216">
        <f>SUMIF('2023 계정별원장 DM 피벗'!E:E,H31,'2023 계정별원장 DM 피벗'!C:C)/10^6</f>
        <v>9.75</v>
      </c>
      <c r="P31" s="248">
        <f t="shared" si="10"/>
        <v>9.9264749999999999</v>
      </c>
      <c r="Q31" s="248">
        <f t="shared" si="8"/>
        <v>10.106144197500001</v>
      </c>
      <c r="R31" s="249">
        <f t="shared" si="9"/>
        <v>10.289065407474752</v>
      </c>
    </row>
    <row r="32" spans="2:19" x14ac:dyDescent="0.3">
      <c r="B32" s="218" t="s">
        <v>114</v>
      </c>
      <c r="C32" s="219">
        <f t="shared" si="4"/>
        <v>0</v>
      </c>
      <c r="D32" s="219">
        <f t="shared" si="5"/>
        <v>-771.48227369217147</v>
      </c>
      <c r="E32" s="219">
        <f>K32-Q32</f>
        <v>-684.49632424013271</v>
      </c>
      <c r="F32" s="220">
        <f t="shared" si="7"/>
        <v>-398.98470600550354</v>
      </c>
      <c r="H32" s="218" t="s">
        <v>114</v>
      </c>
      <c r="I32" s="219">
        <f>SUM(I14:I31)</f>
        <v>2455.6263829999998</v>
      </c>
      <c r="J32" s="219">
        <f>SUM(J14:J31)</f>
        <v>1715</v>
      </c>
      <c r="K32" s="219">
        <f>'2025(DM)'!D27/10^3</f>
        <v>1833</v>
      </c>
      <c r="L32" s="220">
        <f>'2026(DM)'!D27/10^3</f>
        <v>2149.9899999999998</v>
      </c>
      <c r="N32" s="218" t="s">
        <v>114</v>
      </c>
      <c r="O32" s="219">
        <f>SUM(O14:O31)</f>
        <v>2455.6263829999998</v>
      </c>
      <c r="P32" s="219">
        <f>SUM(P14:P31)</f>
        <v>2486.4822736921715</v>
      </c>
      <c r="Q32" s="219">
        <f>SUM(Q14:Q31)</f>
        <v>2517.4963242401327</v>
      </c>
      <c r="R32" s="220">
        <f>SUM(R14:R31)</f>
        <v>2548.9747060055033</v>
      </c>
      <c r="S32" s="130"/>
    </row>
    <row r="33" spans="2:19" s="210" customFormat="1" ht="12" x14ac:dyDescent="0.3">
      <c r="B33" s="221" t="s">
        <v>283</v>
      </c>
      <c r="C33" s="222"/>
      <c r="D33" s="222"/>
      <c r="E33" s="222"/>
      <c r="F33" s="223"/>
      <c r="H33" s="221" t="s">
        <v>283</v>
      </c>
      <c r="I33" s="222"/>
      <c r="J33" s="222">
        <f>J32/I32-1</f>
        <v>-0.30160385477500384</v>
      </c>
      <c r="K33" s="222">
        <f>K32/J32-1</f>
        <v>6.8804664723032039E-2</v>
      </c>
      <c r="L33" s="223">
        <f>L32/K32-1</f>
        <v>0.17293507910529171</v>
      </c>
      <c r="N33" s="221" t="s">
        <v>283</v>
      </c>
      <c r="O33" s="222"/>
      <c r="P33" s="222">
        <f>P32/O32-1</f>
        <v>1.2565384907811339E-2</v>
      </c>
      <c r="Q33" s="222">
        <f>Q32/P32-1</f>
        <v>1.2473063201013046E-2</v>
      </c>
      <c r="R33" s="223">
        <f>R32/Q32-1</f>
        <v>1.2503844181330326E-2</v>
      </c>
      <c r="S33" s="211"/>
    </row>
    <row r="34" spans="2:19" s="210" customFormat="1" ht="12" x14ac:dyDescent="0.3">
      <c r="B34" s="224" t="s">
        <v>284</v>
      </c>
      <c r="C34" s="225"/>
      <c r="D34" s="225"/>
      <c r="E34" s="225"/>
      <c r="F34" s="226"/>
      <c r="H34" s="224" t="s">
        <v>284</v>
      </c>
      <c r="I34" s="225">
        <f>I32/I4</f>
        <v>0.12153557946052956</v>
      </c>
      <c r="J34" s="225">
        <f>J32/J4</f>
        <v>6.596153846153846E-2</v>
      </c>
      <c r="K34" s="225">
        <f>K32/K4</f>
        <v>6.3222257380189675E-2</v>
      </c>
      <c r="L34" s="226">
        <f>L32/L4</f>
        <v>6.6669957800511256E-2</v>
      </c>
      <c r="N34" s="224" t="s">
        <v>284</v>
      </c>
      <c r="O34" s="225">
        <f>O32/O4</f>
        <v>0.12153557946052956</v>
      </c>
      <c r="P34" s="225">
        <f>P32/P4</f>
        <v>9.5633933603545052E-2</v>
      </c>
      <c r="Q34" s="225">
        <f>Q32/Q4</f>
        <v>8.6831315092630187E-2</v>
      </c>
      <c r="R34" s="226">
        <f>R32/R4</f>
        <v>7.9042244886700641E-2</v>
      </c>
    </row>
    <row r="35" spans="2:19" x14ac:dyDescent="0.3">
      <c r="B35" s="227" t="s">
        <v>287</v>
      </c>
      <c r="C35" s="228">
        <f t="shared" ref="C35" si="11">I35-O35</f>
        <v>0</v>
      </c>
      <c r="D35" s="228">
        <f t="shared" ref="D35" si="12">J35-P35</f>
        <v>-747.71474537360791</v>
      </c>
      <c r="E35" s="228">
        <f t="shared" ref="E35" si="13">K35-Q35</f>
        <v>764.00098288850768</v>
      </c>
      <c r="F35" s="229">
        <f t="shared" ref="F35" si="14">L35-R35</f>
        <v>782.38883781434834</v>
      </c>
      <c r="H35" s="227" t="s">
        <v>287</v>
      </c>
      <c r="I35" s="228">
        <f>I32+I11</f>
        <v>4694.5919610000001</v>
      </c>
      <c r="J35" s="228">
        <f>J32+J11</f>
        <v>4372</v>
      </c>
      <c r="K35" s="228">
        <f>K32+K11</f>
        <v>6162.88</v>
      </c>
      <c r="L35" s="229">
        <f>L32+L11</f>
        <v>6479.87</v>
      </c>
      <c r="N35" s="227" t="s">
        <v>287</v>
      </c>
      <c r="O35" s="228">
        <f>O32+O11</f>
        <v>4694.5919610000001</v>
      </c>
      <c r="P35" s="228">
        <f>P32+P11</f>
        <v>5119.7147453736079</v>
      </c>
      <c r="Q35" s="228">
        <f>Q32+Q11</f>
        <v>5398.8790171114924</v>
      </c>
      <c r="R35" s="229">
        <f>R32+R11</f>
        <v>5697.4811621856516</v>
      </c>
      <c r="S35" s="130"/>
    </row>
    <row r="37" spans="2:19" x14ac:dyDescent="0.3">
      <c r="C37" s="206"/>
      <c r="D37" s="206"/>
      <c r="E37" s="206"/>
      <c r="F37" s="206"/>
      <c r="I37" s="206"/>
      <c r="J37" s="206"/>
      <c r="K37" s="206"/>
      <c r="L37" s="206"/>
      <c r="N37" s="128" t="s">
        <v>288</v>
      </c>
      <c r="O37" s="206"/>
      <c r="P37" s="250">
        <v>1.8100000000000002E-2</v>
      </c>
      <c r="Q37" s="250">
        <v>1.8100000000000002E-2</v>
      </c>
      <c r="R37" s="250">
        <v>1.8100000000000002E-2</v>
      </c>
    </row>
    <row r="38" spans="2:19" x14ac:dyDescent="0.3">
      <c r="D38" s="206"/>
      <c r="E38" s="206"/>
      <c r="F38" s="206"/>
      <c r="J38" s="206"/>
      <c r="K38" s="206"/>
      <c r="L38" s="206"/>
      <c r="N38" s="128" t="s">
        <v>289</v>
      </c>
      <c r="P38" s="253">
        <v>2.2169999999999999E-2</v>
      </c>
      <c r="Q38" s="253">
        <v>2.2599999999999999E-2</v>
      </c>
      <c r="R38" s="253">
        <v>2.24E-2</v>
      </c>
    </row>
    <row r="50" spans="11:24" x14ac:dyDescent="0.3">
      <c r="K50" s="4" t="s">
        <v>294</v>
      </c>
      <c r="L50" s="4"/>
      <c r="M50" s="4"/>
      <c r="N50" s="4"/>
      <c r="O50" s="4"/>
      <c r="P50" s="4"/>
      <c r="Q50" s="4"/>
      <c r="R50" s="4"/>
      <c r="S50" s="4"/>
      <c r="T50" s="4"/>
      <c r="U50" s="4"/>
      <c r="V50" s="4"/>
      <c r="W50" s="4"/>
      <c r="X50" s="4"/>
    </row>
    <row r="51" spans="11:24" x14ac:dyDescent="0.3">
      <c r="K51" s="4"/>
      <c r="L51" s="4"/>
      <c r="M51" s="254" t="s">
        <v>5</v>
      </c>
      <c r="N51" s="254">
        <v>2019</v>
      </c>
      <c r="O51" s="254">
        <f t="shared" ref="O51:Q51" si="15">N51+1</f>
        <v>2020</v>
      </c>
      <c r="P51" s="254">
        <f t="shared" si="15"/>
        <v>2021</v>
      </c>
      <c r="Q51" s="254">
        <f t="shared" si="15"/>
        <v>2022</v>
      </c>
      <c r="R51" s="254" t="s">
        <v>295</v>
      </c>
      <c r="S51" s="254" t="s">
        <v>296</v>
      </c>
      <c r="T51" s="255" t="s">
        <v>297</v>
      </c>
    </row>
    <row r="52" spans="11:24" x14ac:dyDescent="0.3">
      <c r="K52" s="4"/>
      <c r="L52" s="4"/>
      <c r="M52" s="4" t="s">
        <v>298</v>
      </c>
      <c r="N52" s="256">
        <v>560</v>
      </c>
      <c r="O52" s="256">
        <v>801</v>
      </c>
      <c r="P52" s="256">
        <v>376</v>
      </c>
      <c r="Q52" s="256">
        <v>270</v>
      </c>
      <c r="R52" s="256">
        <v>201</v>
      </c>
      <c r="S52" s="256">
        <f>R52/3*4</f>
        <v>268</v>
      </c>
      <c r="T52" s="257"/>
    </row>
    <row r="53" spans="11:24" x14ac:dyDescent="0.3">
      <c r="K53" s="4"/>
      <c r="L53" s="4"/>
      <c r="M53" s="4" t="s">
        <v>299</v>
      </c>
      <c r="N53" s="256">
        <v>2104</v>
      </c>
      <c r="O53" s="256">
        <v>1933</v>
      </c>
      <c r="P53" s="256">
        <v>2136</v>
      </c>
      <c r="Q53" s="256">
        <v>2479</v>
      </c>
      <c r="R53" s="256">
        <v>1853</v>
      </c>
      <c r="S53" s="256">
        <f t="shared" ref="S53:S55" si="16">R53/3*4</f>
        <v>2470.6666666666665</v>
      </c>
      <c r="T53" s="4"/>
    </row>
    <row r="54" spans="11:24" ht="14.25" thickBot="1" x14ac:dyDescent="0.35">
      <c r="K54" s="4"/>
      <c r="L54" s="4"/>
      <c r="M54" s="258" t="s">
        <v>300</v>
      </c>
      <c r="N54" s="259">
        <f t="shared" ref="N54:Q54" si="17">SUM(N52:N53)</f>
        <v>2664</v>
      </c>
      <c r="O54" s="259">
        <f t="shared" si="17"/>
        <v>2734</v>
      </c>
      <c r="P54" s="259">
        <f t="shared" si="17"/>
        <v>2512</v>
      </c>
      <c r="Q54" s="259">
        <f t="shared" si="17"/>
        <v>2749</v>
      </c>
      <c r="R54" s="259">
        <f>SUM(R52:R53)</f>
        <v>2054</v>
      </c>
      <c r="S54" s="259">
        <f t="shared" si="16"/>
        <v>2738.6666666666665</v>
      </c>
      <c r="T54" s="261">
        <f>100*((S54/N54)^(1/4)-1)/100</f>
        <v>6.9345411697896431E-3</v>
      </c>
    </row>
    <row r="55" spans="11:24" ht="14.25" thickTop="1" x14ac:dyDescent="0.3">
      <c r="K55" s="4"/>
      <c r="L55" s="4"/>
      <c r="M55" s="4" t="s">
        <v>301</v>
      </c>
      <c r="N55" s="256">
        <v>37732</v>
      </c>
      <c r="O55" s="256">
        <v>37086</v>
      </c>
      <c r="P55" s="256">
        <v>46898</v>
      </c>
      <c r="Q55" s="256">
        <v>40389</v>
      </c>
      <c r="R55" s="256">
        <v>27217</v>
      </c>
      <c r="S55" s="256">
        <f t="shared" si="16"/>
        <v>36289.333333333336</v>
      </c>
      <c r="T55" s="4"/>
    </row>
    <row r="56" spans="11:24" x14ac:dyDescent="0.3">
      <c r="K56" s="4"/>
      <c r="L56" s="4"/>
      <c r="M56" s="4" t="s">
        <v>302</v>
      </c>
      <c r="N56" s="257">
        <f t="shared" ref="N56:Q56" si="18">N54/N55</f>
        <v>7.0603201526555706E-2</v>
      </c>
      <c r="O56" s="257">
        <f t="shared" si="18"/>
        <v>7.3720541444210752E-2</v>
      </c>
      <c r="P56" s="257">
        <f t="shared" si="18"/>
        <v>5.3563051729284834E-2</v>
      </c>
      <c r="Q56" s="257">
        <f t="shared" si="18"/>
        <v>6.8063086483943644E-2</v>
      </c>
      <c r="R56" s="257">
        <f>R54/R55</f>
        <v>7.5467538670683759E-2</v>
      </c>
      <c r="S56" s="257">
        <f>S54/S55</f>
        <v>7.5467538670683759E-2</v>
      </c>
      <c r="T56" s="4"/>
    </row>
    <row r="57" spans="11:24" x14ac:dyDescent="0.3">
      <c r="K57" s="4"/>
      <c r="L57" s="4"/>
      <c r="M57" s="4" t="s">
        <v>303</v>
      </c>
      <c r="N57" s="4">
        <v>29</v>
      </c>
      <c r="O57" s="4">
        <v>29</v>
      </c>
      <c r="P57" s="4">
        <v>29</v>
      </c>
      <c r="Q57" s="4">
        <v>29</v>
      </c>
      <c r="R57" s="4">
        <v>29</v>
      </c>
      <c r="S57" s="4">
        <v>29</v>
      </c>
      <c r="T57" s="4"/>
    </row>
    <row r="58" spans="11:24" x14ac:dyDescent="0.3">
      <c r="K58" s="4"/>
      <c r="L58" s="4"/>
      <c r="M58" s="4" t="s">
        <v>304</v>
      </c>
      <c r="N58" s="4"/>
      <c r="O58" s="257">
        <f>O54/N54-1</f>
        <v>2.6276276276276267E-2</v>
      </c>
      <c r="P58" s="257">
        <f t="shared" ref="P58:Q58" si="19">P54/O54-1</f>
        <v>-8.1199707388441844E-2</v>
      </c>
      <c r="Q58" s="257">
        <f t="shared" si="19"/>
        <v>9.4347133757961776E-2</v>
      </c>
      <c r="R58" s="257"/>
      <c r="S58" s="257">
        <f>S54/Q54-1</f>
        <v>-3.7589426458106701E-3</v>
      </c>
      <c r="T58" s="4"/>
    </row>
    <row r="59" spans="11:24" x14ac:dyDescent="0.3">
      <c r="K59" s="4"/>
      <c r="L59" s="4"/>
      <c r="M59" s="4"/>
      <c r="N59" s="4"/>
      <c r="O59" s="4"/>
      <c r="P59" s="4"/>
      <c r="Q59" s="4"/>
      <c r="R59" s="4"/>
      <c r="S59" s="4"/>
      <c r="T59" s="4"/>
      <c r="U59" s="4"/>
      <c r="V59" s="4"/>
      <c r="W59" s="4"/>
      <c r="X59" s="4"/>
    </row>
  </sheetData>
  <phoneticPr fontId="2"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
  <sheetViews>
    <sheetView workbookViewId="0"/>
  </sheetViews>
  <sheetFormatPr defaultRowHeight="16.5" x14ac:dyDescent="0.3"/>
  <cols>
    <col min="1" max="1" width="15.5" style="31" customWidth="1"/>
    <col min="2" max="6" width="15.625" style="31" customWidth="1"/>
    <col min="7" max="7" width="15.125" style="31" bestFit="1" customWidth="1"/>
    <col min="8" max="8" width="9" style="32"/>
    <col min="9" max="12" width="15.625" style="31" customWidth="1"/>
    <col min="13" max="13" width="15.125" style="31" bestFit="1" customWidth="1"/>
    <col min="14" max="16384" width="9" style="32"/>
  </cols>
  <sheetData>
    <row r="1" spans="1:13" x14ac:dyDescent="0.3">
      <c r="A1" s="127"/>
    </row>
    <row r="3" spans="1:13" ht="17.25" thickBot="1" x14ac:dyDescent="0.35"/>
    <row r="4" spans="1:13" x14ac:dyDescent="0.3">
      <c r="A4" s="33" t="s">
        <v>115</v>
      </c>
      <c r="B4" s="34"/>
      <c r="C4" s="35">
        <v>2019</v>
      </c>
      <c r="D4" s="35">
        <v>2020</v>
      </c>
      <c r="E4" s="35">
        <v>2021</v>
      </c>
      <c r="F4" s="35">
        <v>2022</v>
      </c>
      <c r="G4" s="35">
        <v>2023</v>
      </c>
      <c r="I4" s="35">
        <v>2019</v>
      </c>
      <c r="J4" s="35">
        <v>2020</v>
      </c>
      <c r="K4" s="35">
        <v>2021</v>
      </c>
      <c r="L4" s="35">
        <v>2022</v>
      </c>
      <c r="M4" s="35">
        <v>2023</v>
      </c>
    </row>
    <row r="5" spans="1:13" x14ac:dyDescent="0.3">
      <c r="A5" s="36" t="s">
        <v>116</v>
      </c>
      <c r="B5" s="37"/>
      <c r="C5" s="38">
        <v>20704412491</v>
      </c>
      <c r="D5" s="38">
        <v>21908196258</v>
      </c>
      <c r="E5" s="38">
        <v>26363083645</v>
      </c>
      <c r="F5" s="38">
        <v>26875752688</v>
      </c>
      <c r="G5" s="38">
        <v>20185201340</v>
      </c>
      <c r="I5" s="39">
        <v>20704.412490999999</v>
      </c>
      <c r="J5" s="39">
        <v>21908.196258</v>
      </c>
      <c r="K5" s="39">
        <v>26363.083644999999</v>
      </c>
      <c r="L5" s="39">
        <v>26875.752688</v>
      </c>
      <c r="M5" s="39">
        <v>20185.20134</v>
      </c>
    </row>
    <row r="6" spans="1:13" x14ac:dyDescent="0.3">
      <c r="A6" s="36" t="s">
        <v>117</v>
      </c>
      <c r="B6" s="40"/>
      <c r="C6" s="38">
        <v>9155985540.1266251</v>
      </c>
      <c r="D6" s="38">
        <v>10083020745.488258</v>
      </c>
      <c r="E6" s="38">
        <v>13140253065.36334</v>
      </c>
      <c r="F6" s="38">
        <v>12435681082.969162</v>
      </c>
      <c r="G6" s="38">
        <v>7504097654.3033791</v>
      </c>
      <c r="I6" s="39">
        <v>9155.985540126625</v>
      </c>
      <c r="J6" s="39">
        <v>10083.020745488258</v>
      </c>
      <c r="K6" s="39">
        <v>13140.25306536334</v>
      </c>
      <c r="L6" s="39">
        <v>12435.681082969162</v>
      </c>
      <c r="M6" s="39">
        <v>7504.0976543033794</v>
      </c>
    </row>
    <row r="7" spans="1:13" x14ac:dyDescent="0.3">
      <c r="A7" s="36" t="s">
        <v>118</v>
      </c>
      <c r="B7" s="40"/>
      <c r="C7" s="38">
        <v>792940806.38598275</v>
      </c>
      <c r="D7" s="38">
        <v>810292195.75887418</v>
      </c>
      <c r="E7" s="38">
        <v>938131865.09118342</v>
      </c>
      <c r="F7" s="38">
        <v>831044453.83689761</v>
      </c>
      <c r="G7" s="38">
        <v>820496687.10879183</v>
      </c>
      <c r="I7" s="39">
        <v>792.9408063859828</v>
      </c>
      <c r="J7" s="39">
        <v>810.29219575887419</v>
      </c>
      <c r="K7" s="39">
        <v>938.13186509118339</v>
      </c>
      <c r="L7" s="39">
        <v>831.04445383689756</v>
      </c>
      <c r="M7" s="39">
        <v>820.49668710879178</v>
      </c>
    </row>
    <row r="8" spans="1:13" x14ac:dyDescent="0.3">
      <c r="A8" s="36" t="s">
        <v>119</v>
      </c>
      <c r="B8" s="40"/>
      <c r="C8" s="38">
        <v>4172247672</v>
      </c>
      <c r="D8" s="38">
        <v>4520104881</v>
      </c>
      <c r="E8" s="38">
        <v>5166132823</v>
      </c>
      <c r="F8" s="38">
        <v>5343162042</v>
      </c>
      <c r="G8" s="38">
        <v>4874644689</v>
      </c>
      <c r="I8" s="39">
        <v>4172.2476720000004</v>
      </c>
      <c r="J8" s="39">
        <v>4520.1048810000002</v>
      </c>
      <c r="K8" s="39">
        <v>5166.1328229999999</v>
      </c>
      <c r="L8" s="39">
        <v>5343.1620419999999</v>
      </c>
      <c r="M8" s="39">
        <v>4874.6446889999997</v>
      </c>
    </row>
    <row r="9" spans="1:13" x14ac:dyDescent="0.3">
      <c r="A9" s="36" t="s">
        <v>120</v>
      </c>
      <c r="B9" s="40"/>
      <c r="C9" s="38">
        <v>4850301190</v>
      </c>
      <c r="D9" s="38">
        <v>4751399850</v>
      </c>
      <c r="E9" s="38">
        <v>4604970570</v>
      </c>
      <c r="F9" s="38">
        <v>4908780445.9999981</v>
      </c>
      <c r="G9" s="38">
        <v>4709762454.000001</v>
      </c>
      <c r="I9" s="39">
        <v>4850.3011900000001</v>
      </c>
      <c r="J9" s="39">
        <v>4751.3998499999998</v>
      </c>
      <c r="K9" s="39">
        <v>4604.9705700000004</v>
      </c>
      <c r="L9" s="39">
        <v>4908.7804459999979</v>
      </c>
      <c r="M9" s="39">
        <v>4709.7624540000006</v>
      </c>
    </row>
    <row r="10" spans="1:13" x14ac:dyDescent="0.3">
      <c r="A10" s="41" t="s">
        <v>121</v>
      </c>
      <c r="B10" s="40"/>
      <c r="C10" s="38">
        <v>18971475208.512608</v>
      </c>
      <c r="D10" s="38">
        <v>20164817672.247131</v>
      </c>
      <c r="E10" s="38">
        <v>23849488323.454521</v>
      </c>
      <c r="F10" s="38">
        <v>23518668024.806061</v>
      </c>
      <c r="G10" s="38">
        <v>17909001484.41217</v>
      </c>
      <c r="I10" s="39">
        <v>18971.475208512609</v>
      </c>
      <c r="J10" s="39">
        <v>20164.817672247133</v>
      </c>
      <c r="K10" s="39">
        <v>23849.48832345452</v>
      </c>
      <c r="L10" s="39">
        <v>23518.668024806062</v>
      </c>
      <c r="M10" s="39">
        <v>17909.001484412169</v>
      </c>
    </row>
    <row r="11" spans="1:13" x14ac:dyDescent="0.3">
      <c r="A11" s="36" t="s">
        <v>122</v>
      </c>
      <c r="B11" s="40"/>
      <c r="C11" s="38">
        <v>0</v>
      </c>
      <c r="D11" s="38">
        <v>0</v>
      </c>
      <c r="E11" s="38">
        <v>0</v>
      </c>
      <c r="F11" s="38">
        <v>0</v>
      </c>
      <c r="G11" s="38">
        <v>0</v>
      </c>
      <c r="I11" s="39">
        <v>0</v>
      </c>
      <c r="J11" s="39">
        <v>0</v>
      </c>
      <c r="K11" s="39">
        <v>0</v>
      </c>
      <c r="L11" s="39">
        <v>0</v>
      </c>
      <c r="M11" s="39">
        <v>0</v>
      </c>
    </row>
    <row r="12" spans="1:13" x14ac:dyDescent="0.3">
      <c r="A12" s="36" t="s">
        <v>123</v>
      </c>
      <c r="B12" s="37"/>
      <c r="C12" s="38">
        <v>18971475208.512608</v>
      </c>
      <c r="D12" s="38">
        <v>20164817672.247131</v>
      </c>
      <c r="E12" s="38">
        <v>23849488323.454521</v>
      </c>
      <c r="F12" s="38">
        <v>23518668024.806061</v>
      </c>
      <c r="G12" s="38">
        <v>17909001484.41217</v>
      </c>
      <c r="I12" s="39">
        <v>18971.475208512609</v>
      </c>
      <c r="J12" s="39">
        <v>20164.817672247133</v>
      </c>
      <c r="K12" s="39">
        <v>23849.48832345452</v>
      </c>
      <c r="L12" s="39">
        <v>23518.668024806062</v>
      </c>
      <c r="M12" s="39">
        <v>17909.001484412169</v>
      </c>
    </row>
    <row r="13" spans="1:13" x14ac:dyDescent="0.3">
      <c r="A13" s="36" t="s">
        <v>124</v>
      </c>
      <c r="B13" s="37"/>
      <c r="C13" s="38">
        <v>468727764.7005257</v>
      </c>
      <c r="D13" s="38">
        <v>502491984.71254838</v>
      </c>
      <c r="E13" s="38">
        <v>613538702.1806978</v>
      </c>
      <c r="F13" s="38">
        <v>2024744921.6402855</v>
      </c>
      <c r="G13" s="38">
        <v>1572333166.5748358</v>
      </c>
      <c r="I13" s="39">
        <v>468.72776470052571</v>
      </c>
      <c r="J13" s="39">
        <v>502.4919847125484</v>
      </c>
      <c r="K13" s="39">
        <v>613.53870218069778</v>
      </c>
      <c r="L13" s="39">
        <v>2024.7449216402854</v>
      </c>
      <c r="M13" s="39">
        <v>1572.3331665748358</v>
      </c>
    </row>
    <row r="14" spans="1:13" x14ac:dyDescent="0.3">
      <c r="A14" s="36" t="s">
        <v>125</v>
      </c>
      <c r="B14" s="40"/>
      <c r="C14" s="38">
        <v>502491984.71254838</v>
      </c>
      <c r="D14" s="38">
        <v>613538702.1806978</v>
      </c>
      <c r="E14" s="38">
        <v>2043761454.6402853</v>
      </c>
      <c r="F14" s="38">
        <v>1572333166.5748358</v>
      </c>
      <c r="G14" s="38">
        <v>915627482.87690783</v>
      </c>
      <c r="I14" s="39">
        <v>502.4919847125484</v>
      </c>
      <c r="J14" s="39">
        <v>613.53870218069778</v>
      </c>
      <c r="K14" s="39">
        <v>2043.7614546402854</v>
      </c>
      <c r="L14" s="39">
        <v>1572.3331665748358</v>
      </c>
      <c r="M14" s="39">
        <v>915.62748287690783</v>
      </c>
    </row>
    <row r="15" spans="1:13" x14ac:dyDescent="0.3">
      <c r="A15" s="36" t="s">
        <v>126</v>
      </c>
      <c r="B15" s="40"/>
      <c r="C15" s="38">
        <v>18937710988.500587</v>
      </c>
      <c r="D15" s="38">
        <v>20053770954.77898</v>
      </c>
      <c r="E15" s="38">
        <v>22419265570.994934</v>
      </c>
      <c r="F15" s="38">
        <v>23971079779.87151</v>
      </c>
      <c r="G15" s="38">
        <v>18565707168.1101</v>
      </c>
      <c r="I15" s="39">
        <v>18937.710988500588</v>
      </c>
      <c r="J15" s="39">
        <v>20053.770954778982</v>
      </c>
      <c r="K15" s="39">
        <v>22419.265570994936</v>
      </c>
      <c r="L15" s="39">
        <v>23971.07977987151</v>
      </c>
      <c r="M15" s="39">
        <v>18565.707168110101</v>
      </c>
    </row>
    <row r="16" spans="1:13" x14ac:dyDescent="0.3">
      <c r="A16" s="36" t="s">
        <v>127</v>
      </c>
      <c r="B16" s="40"/>
      <c r="C16" s="38">
        <v>701297748.87737143</v>
      </c>
      <c r="D16" s="38">
        <v>878461508.54340494</v>
      </c>
      <c r="E16" s="38">
        <v>903586860.70128083</v>
      </c>
      <c r="F16" s="38">
        <v>1456872379.5988185</v>
      </c>
      <c r="G16" s="38">
        <v>1259568174.7131629</v>
      </c>
      <c r="I16" s="39">
        <v>701.29774887737142</v>
      </c>
      <c r="J16" s="39">
        <v>878.46150854340499</v>
      </c>
      <c r="K16" s="39">
        <v>903.58686070128078</v>
      </c>
      <c r="L16" s="39">
        <v>1456.8723795988185</v>
      </c>
      <c r="M16" s="39">
        <v>1259.568174713163</v>
      </c>
    </row>
    <row r="17" spans="1:13" x14ac:dyDescent="0.3">
      <c r="A17" s="36" t="s">
        <v>128</v>
      </c>
      <c r="B17" s="40"/>
      <c r="C17" s="38">
        <v>878461508.54340494</v>
      </c>
      <c r="D17" s="38">
        <v>903586860.70128083</v>
      </c>
      <c r="E17" s="38">
        <v>1461414180.5988185</v>
      </c>
      <c r="F17" s="38">
        <v>1259568174.7131629</v>
      </c>
      <c r="G17" s="38">
        <v>1905622555.9467103</v>
      </c>
      <c r="I17" s="39">
        <v>878.46150854340499</v>
      </c>
      <c r="J17" s="39">
        <v>903.58686070128078</v>
      </c>
      <c r="K17" s="39">
        <v>1461.4141805988186</v>
      </c>
      <c r="L17" s="39">
        <v>1259.568174713163</v>
      </c>
      <c r="M17" s="39">
        <v>1905.6225559467102</v>
      </c>
    </row>
    <row r="18" spans="1:13" x14ac:dyDescent="0.3">
      <c r="A18" s="36" t="s">
        <v>129</v>
      </c>
      <c r="B18" s="40"/>
      <c r="C18" s="38">
        <v>0</v>
      </c>
      <c r="D18" s="38">
        <v>0</v>
      </c>
      <c r="E18" s="38">
        <v>0</v>
      </c>
      <c r="F18" s="38">
        <v>0</v>
      </c>
      <c r="G18" s="38">
        <v>0</v>
      </c>
      <c r="I18" s="39">
        <v>0</v>
      </c>
      <c r="J18" s="39">
        <v>0</v>
      </c>
      <c r="K18" s="39">
        <v>0</v>
      </c>
      <c r="L18" s="39">
        <v>0</v>
      </c>
      <c r="M18" s="39">
        <v>0</v>
      </c>
    </row>
    <row r="19" spans="1:13" x14ac:dyDescent="0.3">
      <c r="A19" s="36" t="s">
        <v>130</v>
      </c>
      <c r="B19" s="37"/>
      <c r="C19" s="38">
        <v>23899497</v>
      </c>
      <c r="D19" s="38">
        <v>47291649</v>
      </c>
      <c r="E19" s="38">
        <v>102938107</v>
      </c>
      <c r="F19" s="38">
        <v>52973694</v>
      </c>
      <c r="G19" s="38">
        <v>49337126</v>
      </c>
      <c r="I19" s="39">
        <v>23.899497</v>
      </c>
      <c r="J19" s="39">
        <v>47.291649</v>
      </c>
      <c r="K19" s="39">
        <v>102.938107</v>
      </c>
      <c r="L19" s="39">
        <v>52.973694000000002</v>
      </c>
      <c r="M19" s="39">
        <v>49.337125999999998</v>
      </c>
    </row>
    <row r="20" spans="1:13" x14ac:dyDescent="0.3">
      <c r="A20" s="36" t="s">
        <v>131</v>
      </c>
      <c r="B20" s="37"/>
      <c r="C20" s="38">
        <v>592180047</v>
      </c>
      <c r="D20" s="38">
        <v>824583092</v>
      </c>
      <c r="E20" s="38">
        <v>1136205907</v>
      </c>
      <c r="F20" s="38">
        <v>968694112</v>
      </c>
      <c r="G20" s="38">
        <v>1114987007</v>
      </c>
      <c r="I20" s="39">
        <v>592.18004699999995</v>
      </c>
      <c r="J20" s="39">
        <v>824.58309199999997</v>
      </c>
      <c r="K20" s="39">
        <v>1136.205907</v>
      </c>
      <c r="L20" s="39">
        <v>968.69411200000002</v>
      </c>
      <c r="M20" s="39">
        <v>1114.9870069999999</v>
      </c>
    </row>
    <row r="21" spans="1:13" x14ac:dyDescent="0.3">
      <c r="A21" s="36" t="s">
        <v>132</v>
      </c>
      <c r="B21" s="40"/>
      <c r="C21" s="38">
        <v>47291649</v>
      </c>
      <c r="D21" s="38">
        <v>102938107</v>
      </c>
      <c r="E21" s="38">
        <v>52973694</v>
      </c>
      <c r="F21" s="38">
        <v>49337126</v>
      </c>
      <c r="G21" s="38">
        <v>55709773</v>
      </c>
      <c r="I21" s="39">
        <v>47.291649</v>
      </c>
      <c r="J21" s="39">
        <v>102.938107</v>
      </c>
      <c r="K21" s="39">
        <v>52.973694000000002</v>
      </c>
      <c r="L21" s="39">
        <v>49.337125999999998</v>
      </c>
      <c r="M21" s="39">
        <v>55.709772999999998</v>
      </c>
    </row>
    <row r="22" spans="1:13" x14ac:dyDescent="0.3">
      <c r="A22" s="36" t="s">
        <v>133</v>
      </c>
      <c r="B22" s="37"/>
      <c r="C22" s="38">
        <v>19329335123.834557</v>
      </c>
      <c r="D22" s="38">
        <v>20797582236.621101</v>
      </c>
      <c r="E22" s="38">
        <v>23047608571.097397</v>
      </c>
      <c r="F22" s="38">
        <v>25617926398.757168</v>
      </c>
      <c r="G22" s="38">
        <v>19028267146.876553</v>
      </c>
      <c r="I22" s="39">
        <v>19329.335123834557</v>
      </c>
      <c r="J22" s="39">
        <v>20797.5822366211</v>
      </c>
      <c r="K22" s="39">
        <v>23047.608571097397</v>
      </c>
      <c r="L22" s="39">
        <v>25617.926398757168</v>
      </c>
      <c r="M22" s="39">
        <v>19028.267146876551</v>
      </c>
    </row>
    <row r="23" spans="1:13" x14ac:dyDescent="0.3">
      <c r="A23" s="36" t="s">
        <v>134</v>
      </c>
      <c r="B23" s="37"/>
      <c r="C23" s="38">
        <v>1375077367.1654434</v>
      </c>
      <c r="D23" s="38">
        <v>1110614021.3788986</v>
      </c>
      <c r="E23" s="38">
        <v>3315475073.9026031</v>
      </c>
      <c r="F23" s="38">
        <v>1257826289.2428322</v>
      </c>
      <c r="G23" s="38">
        <v>1156934193.1234474</v>
      </c>
      <c r="I23" s="39">
        <v>1375.0773671654433</v>
      </c>
      <c r="J23" s="39">
        <v>1110.6140213788985</v>
      </c>
      <c r="K23" s="39">
        <v>3315.4750739026031</v>
      </c>
      <c r="L23" s="39">
        <v>1257.8262892428322</v>
      </c>
      <c r="M23" s="39">
        <v>1156.9341931234474</v>
      </c>
    </row>
    <row r="24" spans="1:13" x14ac:dyDescent="0.3">
      <c r="A24" s="36" t="s">
        <v>135</v>
      </c>
      <c r="B24" s="40"/>
      <c r="C24" s="38">
        <v>858367678.54374969</v>
      </c>
      <c r="D24" s="38">
        <v>1001584667.0412619</v>
      </c>
      <c r="E24" s="38">
        <v>1088881331.1361611</v>
      </c>
      <c r="F24" s="38">
        <v>1943052412.9554169</v>
      </c>
      <c r="G24" s="38">
        <v>1012731052.8626491</v>
      </c>
      <c r="I24" s="39">
        <v>858.36767854374966</v>
      </c>
      <c r="J24" s="39">
        <v>1001.5846670412619</v>
      </c>
      <c r="K24" s="39">
        <v>1088.8813311361612</v>
      </c>
      <c r="L24" s="39">
        <v>1943.0524129554169</v>
      </c>
      <c r="M24" s="39">
        <v>1012.7310528626491</v>
      </c>
    </row>
    <row r="25" spans="1:13" x14ac:dyDescent="0.3">
      <c r="A25" s="36" t="s">
        <v>136</v>
      </c>
      <c r="B25" s="40"/>
      <c r="C25" s="38">
        <v>516709688.62169373</v>
      </c>
      <c r="D25" s="38">
        <v>109029354.33763674</v>
      </c>
      <c r="E25" s="38">
        <v>2226593742.7664423</v>
      </c>
      <c r="F25" s="38">
        <v>-685226123.71258473</v>
      </c>
      <c r="G25" s="38">
        <v>144203140.26079834</v>
      </c>
      <c r="I25" s="39">
        <v>516.70968862169377</v>
      </c>
      <c r="J25" s="39">
        <v>109.02935433763673</v>
      </c>
      <c r="K25" s="39">
        <v>2226.5937427664421</v>
      </c>
      <c r="L25" s="39">
        <v>-685.22612371258469</v>
      </c>
      <c r="M25" s="39">
        <v>144.20314026079834</v>
      </c>
    </row>
    <row r="26" spans="1:13" x14ac:dyDescent="0.3">
      <c r="A26" s="36" t="s">
        <v>137</v>
      </c>
      <c r="B26" s="40"/>
      <c r="C26" s="38">
        <v>1568660280.0603008</v>
      </c>
      <c r="D26" s="38">
        <v>7934686522.7846575</v>
      </c>
      <c r="E26" s="38">
        <v>6075311246.3687668</v>
      </c>
      <c r="F26" s="38">
        <v>9310340248.3225899</v>
      </c>
      <c r="G26" s="38">
        <v>4859204842.4967279</v>
      </c>
      <c r="I26" s="39">
        <v>1568.6602800603009</v>
      </c>
      <c r="J26" s="39">
        <v>7934.6865227846574</v>
      </c>
      <c r="K26" s="39">
        <v>6075.3112463687667</v>
      </c>
      <c r="L26" s="39">
        <v>9310.3402483225891</v>
      </c>
      <c r="M26" s="39">
        <v>4859.2048424967279</v>
      </c>
    </row>
    <row r="27" spans="1:13" x14ac:dyDescent="0.3">
      <c r="A27" s="36" t="s">
        <v>138</v>
      </c>
      <c r="B27" s="40"/>
      <c r="C27" s="38">
        <v>1522450662.9904711</v>
      </c>
      <c r="D27" s="38">
        <v>3259385266.5746055</v>
      </c>
      <c r="E27" s="38">
        <v>3416630746.9648919</v>
      </c>
      <c r="F27" s="38">
        <v>4342947270.7708721</v>
      </c>
      <c r="G27" s="38">
        <v>1554644302.9365509</v>
      </c>
      <c r="I27" s="39">
        <v>1522.4506629904711</v>
      </c>
      <c r="J27" s="39">
        <v>3259.3852665746053</v>
      </c>
      <c r="K27" s="39">
        <v>3416.6307469648918</v>
      </c>
      <c r="L27" s="39">
        <v>4342.9472707708719</v>
      </c>
      <c r="M27" s="39">
        <v>1554.644302936551</v>
      </c>
    </row>
    <row r="28" spans="1:13" x14ac:dyDescent="0.3">
      <c r="A28" s="36" t="s">
        <v>139</v>
      </c>
      <c r="B28" s="40"/>
      <c r="C28" s="38">
        <v>562919305.69152379</v>
      </c>
      <c r="D28" s="38">
        <v>4784330610.5476894</v>
      </c>
      <c r="E28" s="38">
        <v>4885274242.1703176</v>
      </c>
      <c r="F28" s="38">
        <v>4282166853.8391342</v>
      </c>
      <c r="G28" s="38">
        <v>3448763679.8209758</v>
      </c>
      <c r="I28" s="39">
        <v>562.91930569152385</v>
      </c>
      <c r="J28" s="39">
        <v>4784.3306105476895</v>
      </c>
      <c r="K28" s="39">
        <v>4885.2742421703178</v>
      </c>
      <c r="L28" s="39">
        <v>4282.1668538391341</v>
      </c>
      <c r="M28" s="39">
        <v>3448.763679820976</v>
      </c>
    </row>
    <row r="29" spans="1:13" x14ac:dyDescent="0.3">
      <c r="A29" s="42" t="s">
        <v>140</v>
      </c>
      <c r="B29" s="40"/>
      <c r="C29" s="38">
        <v>0</v>
      </c>
      <c r="D29" s="38">
        <v>0</v>
      </c>
      <c r="E29" s="38">
        <v>0</v>
      </c>
      <c r="F29" s="38">
        <v>0</v>
      </c>
      <c r="G29" s="38">
        <v>0</v>
      </c>
      <c r="I29" s="39">
        <v>0</v>
      </c>
      <c r="J29" s="39">
        <v>0</v>
      </c>
      <c r="K29" s="39">
        <v>0</v>
      </c>
      <c r="L29" s="39">
        <v>0</v>
      </c>
      <c r="M29" s="39">
        <v>0</v>
      </c>
    </row>
    <row r="30" spans="1:13" x14ac:dyDescent="0.3">
      <c r="A30" s="43" t="s">
        <v>141</v>
      </c>
      <c r="B30" s="40"/>
      <c r="C30" s="38">
        <v>0</v>
      </c>
      <c r="D30" s="38">
        <v>0</v>
      </c>
      <c r="E30" s="38">
        <v>0</v>
      </c>
      <c r="F30" s="38">
        <v>477211734</v>
      </c>
      <c r="G30" s="38">
        <v>0</v>
      </c>
      <c r="I30" s="39">
        <v>0</v>
      </c>
      <c r="J30" s="39">
        <v>0</v>
      </c>
      <c r="K30" s="39">
        <v>0</v>
      </c>
      <c r="L30" s="39">
        <v>477.21173399999998</v>
      </c>
      <c r="M30" s="39">
        <v>0</v>
      </c>
    </row>
    <row r="31" spans="1:13" x14ac:dyDescent="0.3">
      <c r="A31" s="36" t="s">
        <v>142</v>
      </c>
      <c r="B31" s="40"/>
      <c r="C31" s="38">
        <v>71022694.04942055</v>
      </c>
      <c r="D31" s="38">
        <v>950667754.48645186</v>
      </c>
      <c r="E31" s="38">
        <v>797265737.28632987</v>
      </c>
      <c r="F31" s="38">
        <v>583907655.85579681</v>
      </c>
      <c r="G31" s="38">
        <v>394703788.77871794</v>
      </c>
      <c r="I31" s="39">
        <v>71.022694049420551</v>
      </c>
      <c r="J31" s="39">
        <v>950.66775448645183</v>
      </c>
      <c r="K31" s="39">
        <v>797.26573728632991</v>
      </c>
      <c r="L31" s="39">
        <v>583.90765585579686</v>
      </c>
      <c r="M31" s="39">
        <v>394.70378877871792</v>
      </c>
    </row>
    <row r="32" spans="1:13" ht="17.25" thickBot="1" x14ac:dyDescent="0.35">
      <c r="A32" s="44" t="s">
        <v>143</v>
      </c>
      <c r="B32" s="45"/>
      <c r="C32" s="38">
        <v>491896611.6421032</v>
      </c>
      <c r="D32" s="38">
        <v>3833662856.0612378</v>
      </c>
      <c r="E32" s="38">
        <v>4088008504.8839874</v>
      </c>
      <c r="F32" s="38">
        <v>3221047463.9833374</v>
      </c>
      <c r="G32" s="38">
        <v>3054059891.0422583</v>
      </c>
      <c r="I32" s="39">
        <v>491.89661164210321</v>
      </c>
      <c r="J32" s="39">
        <v>3833.662856061238</v>
      </c>
      <c r="K32" s="39">
        <v>4088.0085048839874</v>
      </c>
      <c r="L32" s="39">
        <v>3221.0474639833374</v>
      </c>
      <c r="M32" s="39">
        <v>3054.0598910422582</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9"/>
  <sheetViews>
    <sheetView workbookViewId="0">
      <selection sqref="A1:C1"/>
    </sheetView>
  </sheetViews>
  <sheetFormatPr defaultRowHeight="16.5" x14ac:dyDescent="0.3"/>
  <cols>
    <col min="1" max="1" width="3.5" customWidth="1"/>
    <col min="2" max="2" width="3.375" customWidth="1"/>
    <col min="3" max="3" width="16.375" customWidth="1"/>
    <col min="4" max="16" width="11.625" customWidth="1"/>
    <col min="18" max="18" width="11.875" bestFit="1" customWidth="1"/>
  </cols>
  <sheetData>
    <row r="1" spans="1:20" ht="17.25" thickTop="1" x14ac:dyDescent="0.3">
      <c r="A1" s="284" t="s">
        <v>144</v>
      </c>
      <c r="B1" s="285"/>
      <c r="C1" s="286"/>
      <c r="D1" s="287" t="s">
        <v>145</v>
      </c>
      <c r="E1" s="271" t="s">
        <v>146</v>
      </c>
      <c r="F1" s="271" t="s">
        <v>147</v>
      </c>
      <c r="G1" s="271" t="s">
        <v>148</v>
      </c>
      <c r="H1" s="271" t="s">
        <v>149</v>
      </c>
      <c r="I1" s="271" t="s">
        <v>150</v>
      </c>
      <c r="J1" s="271" t="s">
        <v>151</v>
      </c>
      <c r="K1" s="271" t="s">
        <v>152</v>
      </c>
      <c r="L1" s="271" t="s">
        <v>153</v>
      </c>
      <c r="M1" s="271" t="s">
        <v>154</v>
      </c>
      <c r="N1" s="271" t="s">
        <v>155</v>
      </c>
      <c r="O1" s="271" t="s">
        <v>156</v>
      </c>
      <c r="P1" s="273" t="s">
        <v>157</v>
      </c>
    </row>
    <row r="2" spans="1:20" ht="17.25" thickBot="1" x14ac:dyDescent="0.35">
      <c r="A2" s="275" t="s">
        <v>158</v>
      </c>
      <c r="B2" s="276"/>
      <c r="C2" s="277"/>
      <c r="D2" s="288"/>
      <c r="E2" s="272"/>
      <c r="F2" s="272"/>
      <c r="G2" s="272"/>
      <c r="H2" s="272"/>
      <c r="I2" s="272"/>
      <c r="J2" s="272"/>
      <c r="K2" s="272"/>
      <c r="L2" s="272"/>
      <c r="M2" s="272"/>
      <c r="N2" s="272"/>
      <c r="O2" s="272"/>
      <c r="P2" s="274"/>
    </row>
    <row r="3" spans="1:20" ht="17.25" thickTop="1" x14ac:dyDescent="0.3">
      <c r="A3" s="46" t="s">
        <v>159</v>
      </c>
      <c r="B3" s="47"/>
      <c r="C3" s="48"/>
      <c r="D3" s="49">
        <v>28992954</v>
      </c>
      <c r="E3" s="50">
        <v>1443305</v>
      </c>
      <c r="F3" s="50">
        <v>1870525</v>
      </c>
      <c r="G3" s="50">
        <v>2350718</v>
      </c>
      <c r="H3" s="50">
        <v>2890936</v>
      </c>
      <c r="I3" s="50">
        <v>2221419</v>
      </c>
      <c r="J3" s="50">
        <v>2508955</v>
      </c>
      <c r="K3" s="50">
        <v>2562809</v>
      </c>
      <c r="L3" s="50">
        <v>2483491</v>
      </c>
      <c r="M3" s="50">
        <v>2502474</v>
      </c>
      <c r="N3" s="50">
        <v>2479799</v>
      </c>
      <c r="O3" s="50">
        <v>2923413</v>
      </c>
      <c r="P3" s="51">
        <v>2755110</v>
      </c>
      <c r="R3" s="52"/>
      <c r="T3" s="52"/>
    </row>
    <row r="4" spans="1:20" ht="17.25" thickBot="1" x14ac:dyDescent="0.35">
      <c r="A4" s="53"/>
      <c r="C4" s="54"/>
      <c r="D4" s="55">
        <v>1</v>
      </c>
      <c r="E4" s="56">
        <v>1</v>
      </c>
      <c r="F4" s="56">
        <v>1</v>
      </c>
      <c r="G4" s="56">
        <v>1</v>
      </c>
      <c r="H4" s="56">
        <v>1</v>
      </c>
      <c r="I4" s="56">
        <v>1</v>
      </c>
      <c r="J4" s="56">
        <v>1</v>
      </c>
      <c r="K4" s="56">
        <v>1</v>
      </c>
      <c r="L4" s="56">
        <v>1</v>
      </c>
      <c r="M4" s="56">
        <v>1</v>
      </c>
      <c r="N4" s="56">
        <v>1</v>
      </c>
      <c r="O4" s="56">
        <v>1</v>
      </c>
      <c r="P4" s="57">
        <v>1</v>
      </c>
    </row>
    <row r="5" spans="1:20" x14ac:dyDescent="0.3">
      <c r="A5" s="58" t="s">
        <v>160</v>
      </c>
      <c r="B5" s="59"/>
      <c r="C5" s="60"/>
      <c r="D5" s="61">
        <v>24040115.813031122</v>
      </c>
      <c r="E5" s="62">
        <v>1398991.7069999999</v>
      </c>
      <c r="F5" s="62">
        <v>1666629.78</v>
      </c>
      <c r="G5" s="62">
        <v>1928586.6973575861</v>
      </c>
      <c r="H5" s="62">
        <v>2228237.2709999997</v>
      </c>
      <c r="I5" s="62">
        <v>1966411.9749999999</v>
      </c>
      <c r="J5" s="62">
        <v>2079262.5326735382</v>
      </c>
      <c r="K5" s="62">
        <v>2143611.3140000002</v>
      </c>
      <c r="L5" s="62">
        <v>2086434.0559999999</v>
      </c>
      <c r="M5" s="62">
        <v>2080306.8189999999</v>
      </c>
      <c r="N5" s="62">
        <v>2044046.983</v>
      </c>
      <c r="O5" s="62">
        <v>2228559.3419999997</v>
      </c>
      <c r="P5" s="63">
        <v>2189037.3360000001</v>
      </c>
      <c r="R5" s="64"/>
    </row>
    <row r="6" spans="1:20" ht="17.25" thickBot="1" x14ac:dyDescent="0.35">
      <c r="A6" s="53"/>
      <c r="B6" s="65"/>
      <c r="C6" s="66" t="s">
        <v>161</v>
      </c>
      <c r="D6" s="67">
        <v>0.82917097074796597</v>
      </c>
      <c r="E6" s="68">
        <v>0.96929734671465828</v>
      </c>
      <c r="F6" s="68">
        <v>0.89099572579890673</v>
      </c>
      <c r="G6" s="68">
        <v>0.82042452448893743</v>
      </c>
      <c r="H6" s="68">
        <v>0.7707667243411821</v>
      </c>
      <c r="I6" s="68">
        <v>0.885205346222392</v>
      </c>
      <c r="J6" s="68">
        <v>0.82873647900163139</v>
      </c>
      <c r="K6" s="68">
        <v>0.83643038322403274</v>
      </c>
      <c r="L6" s="68">
        <v>0.84012144839663194</v>
      </c>
      <c r="M6" s="68">
        <v>0.83130007304771192</v>
      </c>
      <c r="N6" s="68">
        <v>0.82427929965291546</v>
      </c>
      <c r="O6" s="68">
        <v>0.76231423408187615</v>
      </c>
      <c r="P6" s="69">
        <v>0.79453718218147373</v>
      </c>
    </row>
    <row r="7" spans="1:20" ht="17.25" thickBot="1" x14ac:dyDescent="0.35">
      <c r="A7" s="53"/>
      <c r="B7" s="70" t="s">
        <v>162</v>
      </c>
      <c r="C7" s="71"/>
      <c r="D7" s="72">
        <v>12619967.423031123</v>
      </c>
      <c r="E7" s="73">
        <v>647260.70700000005</v>
      </c>
      <c r="F7" s="73">
        <v>788567.78</v>
      </c>
      <c r="G7" s="73">
        <v>1019480.6973575862</v>
      </c>
      <c r="H7" s="73">
        <v>1257401.2709999999</v>
      </c>
      <c r="I7" s="73">
        <v>984895.48499999987</v>
      </c>
      <c r="J7" s="73">
        <v>1095309.0626735382</v>
      </c>
      <c r="K7" s="73">
        <v>1154543.514</v>
      </c>
      <c r="L7" s="73">
        <v>1103775.946</v>
      </c>
      <c r="M7" s="73">
        <v>1092956.0289999999</v>
      </c>
      <c r="N7" s="73">
        <v>1067301.453</v>
      </c>
      <c r="O7" s="73">
        <v>1217485.8619999997</v>
      </c>
      <c r="P7" s="74">
        <v>1190989.6159999999</v>
      </c>
    </row>
    <row r="8" spans="1:20" x14ac:dyDescent="0.3">
      <c r="A8" s="53"/>
      <c r="B8" s="75"/>
      <c r="C8" s="76" t="s">
        <v>163</v>
      </c>
      <c r="D8" s="77">
        <v>0.43527704776240195</v>
      </c>
      <c r="E8" s="78">
        <v>0.44845733022472734</v>
      </c>
      <c r="F8" s="78">
        <v>0.42157564320177493</v>
      </c>
      <c r="G8" s="78">
        <v>0.43368906749239433</v>
      </c>
      <c r="H8" s="78">
        <v>0.43494607663400364</v>
      </c>
      <c r="I8" s="78">
        <v>0.44336322188655086</v>
      </c>
      <c r="J8" s="78">
        <v>0.43655986762358762</v>
      </c>
      <c r="K8" s="78">
        <v>0.45049924282301179</v>
      </c>
      <c r="L8" s="78">
        <v>0.44444531749863397</v>
      </c>
      <c r="M8" s="78">
        <v>0.43675020359851885</v>
      </c>
      <c r="N8" s="78">
        <v>0.43039837220677968</v>
      </c>
      <c r="O8" s="78">
        <v>0.41646043921950121</v>
      </c>
      <c r="P8" s="79">
        <v>0.43228387106140947</v>
      </c>
    </row>
    <row r="9" spans="1:20" x14ac:dyDescent="0.3">
      <c r="A9" s="53"/>
      <c r="B9" s="75"/>
      <c r="C9" s="80" t="s">
        <v>164</v>
      </c>
      <c r="D9" s="81">
        <v>12619967.423031123</v>
      </c>
      <c r="E9" s="82">
        <v>647260.70700000005</v>
      </c>
      <c r="F9" s="82">
        <v>788567.78</v>
      </c>
      <c r="G9" s="82">
        <v>1019480.6973575862</v>
      </c>
      <c r="H9" s="82">
        <v>1257401.2709999999</v>
      </c>
      <c r="I9" s="82">
        <v>984895.48499999987</v>
      </c>
      <c r="J9" s="82">
        <v>1095309.0626735382</v>
      </c>
      <c r="K9" s="82">
        <v>1154543.514</v>
      </c>
      <c r="L9" s="82">
        <v>1103775.946</v>
      </c>
      <c r="M9" s="82">
        <v>1092956.0289999999</v>
      </c>
      <c r="N9" s="82">
        <v>1067301.453</v>
      </c>
      <c r="O9" s="82">
        <v>1217485.8619999997</v>
      </c>
      <c r="P9" s="83">
        <v>1190989.6159999999</v>
      </c>
    </row>
    <row r="10" spans="1:20" ht="17.25" thickBot="1" x14ac:dyDescent="0.35">
      <c r="A10" s="53"/>
      <c r="B10" s="75"/>
      <c r="C10" s="84" t="s">
        <v>165</v>
      </c>
      <c r="D10" s="85">
        <v>0</v>
      </c>
      <c r="E10" s="86"/>
      <c r="F10" s="86"/>
      <c r="G10" s="86"/>
      <c r="H10" s="86"/>
      <c r="I10" s="86"/>
      <c r="J10" s="86"/>
      <c r="K10" s="86"/>
      <c r="L10" s="86"/>
      <c r="M10" s="86"/>
      <c r="N10" s="86"/>
      <c r="O10" s="86"/>
      <c r="P10" s="87"/>
    </row>
    <row r="11" spans="1:20" ht="17.25" thickBot="1" x14ac:dyDescent="0.35">
      <c r="A11" s="53"/>
      <c r="B11" s="88" t="s">
        <v>166</v>
      </c>
      <c r="C11" s="71"/>
      <c r="D11" s="72">
        <v>7090268.3899999997</v>
      </c>
      <c r="E11" s="73">
        <v>432991</v>
      </c>
      <c r="F11" s="73">
        <v>544322</v>
      </c>
      <c r="G11" s="73">
        <v>545366</v>
      </c>
      <c r="H11" s="73">
        <v>607096</v>
      </c>
      <c r="I11" s="73">
        <v>617776.49</v>
      </c>
      <c r="J11" s="73">
        <v>620213.47</v>
      </c>
      <c r="K11" s="73">
        <v>620327.80000000005</v>
      </c>
      <c r="L11" s="73">
        <v>613918.11</v>
      </c>
      <c r="M11" s="73">
        <v>618610.79</v>
      </c>
      <c r="N11" s="73">
        <v>613005.53</v>
      </c>
      <c r="O11" s="73">
        <v>632333.48</v>
      </c>
      <c r="P11" s="74">
        <v>624307.72</v>
      </c>
    </row>
    <row r="12" spans="1:20" x14ac:dyDescent="0.3">
      <c r="A12" s="53"/>
      <c r="B12" s="75"/>
      <c r="C12" s="76" t="s">
        <v>167</v>
      </c>
      <c r="D12" s="77">
        <v>0.24455143101320409</v>
      </c>
      <c r="E12" s="78">
        <v>0.29999965357287617</v>
      </c>
      <c r="F12" s="78">
        <v>0.29099958567781775</v>
      </c>
      <c r="G12" s="78">
        <v>0.23199975496848196</v>
      </c>
      <c r="H12" s="78">
        <v>0.20999980629111126</v>
      </c>
      <c r="I12" s="78">
        <v>0.27809993972321295</v>
      </c>
      <c r="J12" s="78">
        <v>0.24719991789410331</v>
      </c>
      <c r="K12" s="78">
        <v>0.24204995378118307</v>
      </c>
      <c r="L12" s="78">
        <v>0.24719965161943408</v>
      </c>
      <c r="M12" s="78">
        <v>0.24719968718955723</v>
      </c>
      <c r="N12" s="78">
        <v>0.24719968432925413</v>
      </c>
      <c r="O12" s="78">
        <v>0.21629974280062378</v>
      </c>
      <c r="P12" s="79">
        <v>0.22659992522984562</v>
      </c>
    </row>
    <row r="13" spans="1:20" x14ac:dyDescent="0.3">
      <c r="A13" s="53"/>
      <c r="B13" s="75"/>
      <c r="C13" s="80" t="s">
        <v>168</v>
      </c>
      <c r="D13" s="81">
        <v>7090268.3899999997</v>
      </c>
      <c r="E13" s="82">
        <v>432991</v>
      </c>
      <c r="F13" s="82">
        <v>544322</v>
      </c>
      <c r="G13" s="82">
        <v>545366</v>
      </c>
      <c r="H13" s="82">
        <v>607096</v>
      </c>
      <c r="I13" s="82">
        <v>617776.49</v>
      </c>
      <c r="J13" s="82">
        <v>620213.47</v>
      </c>
      <c r="K13" s="82">
        <v>620327.80000000005</v>
      </c>
      <c r="L13" s="82">
        <v>613918.11</v>
      </c>
      <c r="M13" s="82">
        <v>618610.79</v>
      </c>
      <c r="N13" s="82">
        <v>613005.53</v>
      </c>
      <c r="O13" s="82">
        <v>632333.48</v>
      </c>
      <c r="P13" s="83">
        <v>624307.72</v>
      </c>
    </row>
    <row r="14" spans="1:20" ht="17.25" thickBot="1" x14ac:dyDescent="0.35">
      <c r="A14" s="53"/>
      <c r="B14" s="75"/>
      <c r="C14" s="84" t="s">
        <v>169</v>
      </c>
      <c r="D14" s="85">
        <v>0</v>
      </c>
      <c r="E14" s="86"/>
      <c r="F14" s="86"/>
      <c r="G14" s="86"/>
      <c r="H14" s="86"/>
      <c r="I14" s="86"/>
      <c r="J14" s="86"/>
      <c r="K14" s="86"/>
      <c r="L14" s="86"/>
      <c r="M14" s="86"/>
      <c r="N14" s="86"/>
      <c r="O14" s="86"/>
      <c r="P14" s="87"/>
    </row>
    <row r="15" spans="1:20" ht="17.25" thickBot="1" x14ac:dyDescent="0.35">
      <c r="A15" s="53"/>
      <c r="B15" s="88" t="s">
        <v>170</v>
      </c>
      <c r="C15" s="71"/>
      <c r="D15" s="72">
        <v>4329880</v>
      </c>
      <c r="E15" s="73">
        <v>318740</v>
      </c>
      <c r="F15" s="73">
        <v>333740</v>
      </c>
      <c r="G15" s="73">
        <v>363740</v>
      </c>
      <c r="H15" s="73">
        <v>363740</v>
      </c>
      <c r="I15" s="73">
        <v>363740</v>
      </c>
      <c r="J15" s="73">
        <v>363740</v>
      </c>
      <c r="K15" s="73">
        <v>368740</v>
      </c>
      <c r="L15" s="73">
        <v>368740</v>
      </c>
      <c r="M15" s="73">
        <v>368740</v>
      </c>
      <c r="N15" s="73">
        <v>363740</v>
      </c>
      <c r="O15" s="73">
        <v>378740</v>
      </c>
      <c r="P15" s="74">
        <v>373740</v>
      </c>
    </row>
    <row r="16" spans="1:20" x14ac:dyDescent="0.3">
      <c r="A16" s="53"/>
      <c r="B16" s="75"/>
      <c r="C16" s="76" t="s">
        <v>171</v>
      </c>
      <c r="D16" s="77">
        <v>0.14934249197235991</v>
      </c>
      <c r="E16" s="78">
        <v>0.22084036291705494</v>
      </c>
      <c r="F16" s="78">
        <v>0.17842049691931411</v>
      </c>
      <c r="G16" s="78">
        <v>0.15473570202806122</v>
      </c>
      <c r="H16" s="78">
        <v>0.12582084141606731</v>
      </c>
      <c r="I16" s="78">
        <v>0.16374218461262824</v>
      </c>
      <c r="J16" s="78">
        <v>0.14497669348394052</v>
      </c>
      <c r="K16" s="78">
        <v>0.14388118661983784</v>
      </c>
      <c r="L16" s="78">
        <v>0.14847647927856392</v>
      </c>
      <c r="M16" s="78">
        <v>0.14735018225963586</v>
      </c>
      <c r="N16" s="78">
        <v>0.14668124311688166</v>
      </c>
      <c r="O16" s="78">
        <v>0.12955405206175111</v>
      </c>
      <c r="P16" s="79">
        <v>0.13565338589021855</v>
      </c>
    </row>
    <row r="17" spans="1:16" x14ac:dyDescent="0.3">
      <c r="A17" s="53"/>
      <c r="B17" s="75"/>
      <c r="C17" s="80" t="s">
        <v>172</v>
      </c>
      <c r="D17" s="81">
        <v>4329880</v>
      </c>
      <c r="E17" s="82">
        <v>318740</v>
      </c>
      <c r="F17" s="82">
        <v>333740</v>
      </c>
      <c r="G17" s="82">
        <v>363740</v>
      </c>
      <c r="H17" s="82">
        <v>363740</v>
      </c>
      <c r="I17" s="82">
        <v>363740</v>
      </c>
      <c r="J17" s="82">
        <v>363740</v>
      </c>
      <c r="K17" s="82">
        <v>368740</v>
      </c>
      <c r="L17" s="82">
        <v>368740</v>
      </c>
      <c r="M17" s="82">
        <v>368740</v>
      </c>
      <c r="N17" s="82">
        <v>363740</v>
      </c>
      <c r="O17" s="82">
        <v>378740</v>
      </c>
      <c r="P17" s="83">
        <v>373740</v>
      </c>
    </row>
    <row r="18" spans="1:16" x14ac:dyDescent="0.3">
      <c r="A18" s="53"/>
      <c r="B18" s="75"/>
      <c r="C18" s="80" t="s">
        <v>173</v>
      </c>
      <c r="D18" s="81">
        <v>0</v>
      </c>
      <c r="E18" s="82"/>
      <c r="F18" s="82"/>
      <c r="G18" s="82"/>
      <c r="H18" s="82"/>
      <c r="I18" s="82"/>
      <c r="J18" s="82"/>
      <c r="K18" s="82"/>
      <c r="L18" s="82"/>
      <c r="M18" s="82"/>
      <c r="N18" s="82"/>
      <c r="O18" s="82"/>
      <c r="P18" s="83"/>
    </row>
    <row r="19" spans="1:16" ht="17.25" thickBot="1" x14ac:dyDescent="0.35">
      <c r="A19" s="53"/>
      <c r="B19" s="75"/>
      <c r="C19" s="84" t="s">
        <v>174</v>
      </c>
      <c r="D19" s="85">
        <v>0</v>
      </c>
      <c r="E19" s="86"/>
      <c r="F19" s="86"/>
      <c r="G19" s="86"/>
      <c r="H19" s="86"/>
      <c r="I19" s="86"/>
      <c r="J19" s="86"/>
      <c r="K19" s="86"/>
      <c r="L19" s="86"/>
      <c r="M19" s="86"/>
      <c r="N19" s="86"/>
      <c r="O19" s="86"/>
      <c r="P19" s="87"/>
    </row>
    <row r="20" spans="1:16" ht="17.25" thickBot="1" x14ac:dyDescent="0.35">
      <c r="A20" s="278"/>
      <c r="B20" s="89"/>
      <c r="C20" s="90" t="s">
        <v>175</v>
      </c>
      <c r="D20" s="91">
        <v>4952838.186968877</v>
      </c>
      <c r="E20" s="92">
        <v>44313.293000000063</v>
      </c>
      <c r="F20" s="92">
        <v>203895.21999999997</v>
      </c>
      <c r="G20" s="92">
        <v>422131.30264241388</v>
      </c>
      <c r="H20" s="92">
        <v>662698.72900000028</v>
      </c>
      <c r="I20" s="92">
        <v>255007.02500000014</v>
      </c>
      <c r="J20" s="92">
        <v>429692.4673264618</v>
      </c>
      <c r="K20" s="92">
        <v>419197.68599999975</v>
      </c>
      <c r="L20" s="92">
        <v>397056.94400000013</v>
      </c>
      <c r="M20" s="92">
        <v>422167.1810000001</v>
      </c>
      <c r="N20" s="92">
        <v>435752.01699999999</v>
      </c>
      <c r="O20" s="92">
        <v>694853.65800000029</v>
      </c>
      <c r="P20" s="93">
        <v>566072.66399999987</v>
      </c>
    </row>
    <row r="21" spans="1:16" x14ac:dyDescent="0.3">
      <c r="A21" s="279"/>
      <c r="B21" s="280" t="s">
        <v>176</v>
      </c>
      <c r="C21" s="281"/>
      <c r="D21" s="94"/>
      <c r="E21" s="95"/>
      <c r="F21" s="95"/>
      <c r="G21" s="95"/>
      <c r="H21" s="95"/>
      <c r="I21" s="95"/>
      <c r="J21" s="95"/>
      <c r="K21" s="95"/>
      <c r="L21" s="95"/>
      <c r="M21" s="95"/>
      <c r="N21" s="95"/>
      <c r="O21" s="95"/>
      <c r="P21" s="96"/>
    </row>
    <row r="22" spans="1:16" ht="17.25" thickBot="1" x14ac:dyDescent="0.35">
      <c r="A22" s="266"/>
      <c r="B22" s="282" t="s">
        <v>177</v>
      </c>
      <c r="C22" s="283"/>
      <c r="D22" s="97"/>
      <c r="E22" s="98"/>
      <c r="F22" s="98"/>
      <c r="G22" s="98"/>
      <c r="H22" s="98"/>
      <c r="I22" s="98"/>
      <c r="J22" s="98"/>
      <c r="K22" s="98"/>
      <c r="L22" s="98"/>
      <c r="M22" s="98"/>
      <c r="N22" s="98"/>
      <c r="O22" s="98"/>
      <c r="P22" s="99"/>
    </row>
    <row r="23" spans="1:16" x14ac:dyDescent="0.3">
      <c r="A23" s="265"/>
      <c r="B23" s="267"/>
      <c r="C23" s="268"/>
      <c r="D23" s="100"/>
      <c r="E23" s="101"/>
      <c r="F23" s="101"/>
      <c r="G23" s="101"/>
      <c r="H23" s="101"/>
      <c r="I23" s="101"/>
      <c r="J23" s="101"/>
      <c r="K23" s="101"/>
      <c r="L23" s="101"/>
      <c r="M23" s="101"/>
      <c r="N23" s="101"/>
      <c r="O23" s="101"/>
      <c r="P23" s="102"/>
    </row>
    <row r="24" spans="1:16" ht="17.25" thickBot="1" x14ac:dyDescent="0.35">
      <c r="A24" s="266"/>
      <c r="B24" s="269"/>
      <c r="C24" s="270"/>
      <c r="D24" s="97"/>
      <c r="E24" s="98"/>
      <c r="F24" s="98"/>
      <c r="G24" s="98"/>
      <c r="H24" s="98"/>
      <c r="I24" s="98"/>
      <c r="J24" s="98"/>
      <c r="K24" s="98"/>
      <c r="L24" s="98"/>
      <c r="M24" s="98"/>
      <c r="N24" s="98"/>
      <c r="O24" s="98"/>
      <c r="P24" s="99"/>
    </row>
    <row r="25" spans="1:16" x14ac:dyDescent="0.3">
      <c r="A25" s="58" t="s">
        <v>178</v>
      </c>
      <c r="B25" s="59"/>
      <c r="C25" s="103"/>
      <c r="D25" s="61">
        <v>4952838.186968877</v>
      </c>
      <c r="E25" s="62">
        <v>44313.293000000063</v>
      </c>
      <c r="F25" s="62">
        <v>203895.21999999997</v>
      </c>
      <c r="G25" s="62">
        <v>422131.30264241388</v>
      </c>
      <c r="H25" s="62">
        <v>662698.72900000028</v>
      </c>
      <c r="I25" s="62">
        <v>255007.02500000014</v>
      </c>
      <c r="J25" s="62">
        <v>429692.4673264618</v>
      </c>
      <c r="K25" s="62">
        <v>419197.68599999975</v>
      </c>
      <c r="L25" s="62">
        <v>397056.94400000013</v>
      </c>
      <c r="M25" s="62">
        <v>422167.1810000001</v>
      </c>
      <c r="N25" s="62">
        <v>435752.01699999999</v>
      </c>
      <c r="O25" s="62">
        <v>694853.65800000029</v>
      </c>
      <c r="P25" s="63">
        <v>566072.66399999987</v>
      </c>
    </row>
    <row r="26" spans="1:16" ht="17.25" thickBot="1" x14ac:dyDescent="0.35">
      <c r="A26" s="104"/>
      <c r="B26" s="105"/>
      <c r="C26" s="106" t="s">
        <v>179</v>
      </c>
      <c r="D26" s="107">
        <v>0.17082902925203403</v>
      </c>
      <c r="E26" s="108">
        <v>3.0702653285341674E-2</v>
      </c>
      <c r="F26" s="108">
        <v>0.10900427420109327</v>
      </c>
      <c r="G26" s="108">
        <v>0.17957547551106254</v>
      </c>
      <c r="H26" s="108">
        <v>0.22923327565881788</v>
      </c>
      <c r="I26" s="108">
        <v>0.11479465377760797</v>
      </c>
      <c r="J26" s="108">
        <v>0.17126352099836856</v>
      </c>
      <c r="K26" s="108">
        <v>0.16356961677596721</v>
      </c>
      <c r="L26" s="108">
        <v>0.15987855160336806</v>
      </c>
      <c r="M26" s="108">
        <v>0.16869992695228805</v>
      </c>
      <c r="N26" s="108">
        <v>0.17572070034708459</v>
      </c>
      <c r="O26" s="108">
        <v>0.23768576591812388</v>
      </c>
      <c r="P26" s="109">
        <v>0.20546281781852627</v>
      </c>
    </row>
    <row r="27" spans="1:16" ht="17.25" thickBot="1" x14ac:dyDescent="0.35">
      <c r="A27" s="110" t="s">
        <v>180</v>
      </c>
      <c r="B27" s="111"/>
      <c r="C27" s="112"/>
      <c r="D27" s="113">
        <v>1833000</v>
      </c>
      <c r="E27" s="114">
        <v>126017</v>
      </c>
      <c r="F27" s="114">
        <v>186608</v>
      </c>
      <c r="G27" s="114">
        <v>205196</v>
      </c>
      <c r="H27" s="114">
        <v>216294</v>
      </c>
      <c r="I27" s="114">
        <v>138490</v>
      </c>
      <c r="J27" s="114">
        <v>156421</v>
      </c>
      <c r="K27" s="114">
        <v>127805</v>
      </c>
      <c r="L27" s="114">
        <v>123878</v>
      </c>
      <c r="M27" s="114">
        <v>124807</v>
      </c>
      <c r="N27" s="114">
        <v>123671</v>
      </c>
      <c r="O27" s="114">
        <v>157212</v>
      </c>
      <c r="P27" s="115">
        <v>146601</v>
      </c>
    </row>
    <row r="28" spans="1:16" x14ac:dyDescent="0.3">
      <c r="A28" s="53"/>
      <c r="C28" s="76" t="s">
        <v>181</v>
      </c>
      <c r="D28" s="77">
        <v>6.3222257380189689E-2</v>
      </c>
      <c r="E28" s="78">
        <v>8.7311413734449755E-2</v>
      </c>
      <c r="F28" s="78">
        <v>9.9762366180617734E-2</v>
      </c>
      <c r="G28" s="78">
        <v>8.7290776690355884E-2</v>
      </c>
      <c r="H28" s="78">
        <v>7.4817982826323376E-2</v>
      </c>
      <c r="I28" s="78">
        <v>6.2343033889599393E-2</v>
      </c>
      <c r="J28" s="78">
        <v>6.2345079923713256E-2</v>
      </c>
      <c r="K28" s="78">
        <v>4.9869108466530282E-2</v>
      </c>
      <c r="L28" s="78">
        <v>4.9880591473856761E-2</v>
      </c>
      <c r="M28" s="78">
        <v>4.9873445238591892E-2</v>
      </c>
      <c r="N28" s="78">
        <v>4.9871380704645821E-2</v>
      </c>
      <c r="O28" s="78">
        <v>5.3776869706743453E-2</v>
      </c>
      <c r="P28" s="79">
        <v>5.3210579613881114E-2</v>
      </c>
    </row>
    <row r="29" spans="1:16" x14ac:dyDescent="0.3">
      <c r="A29" s="53"/>
      <c r="C29" s="80" t="s">
        <v>182</v>
      </c>
      <c r="D29" s="81">
        <v>0</v>
      </c>
      <c r="E29" s="82"/>
      <c r="F29" s="82"/>
      <c r="G29" s="82"/>
      <c r="H29" s="82"/>
      <c r="I29" s="82"/>
      <c r="J29" s="82"/>
      <c r="K29" s="82"/>
      <c r="L29" s="82"/>
      <c r="M29" s="82"/>
      <c r="N29" s="82"/>
      <c r="O29" s="82"/>
      <c r="P29" s="83"/>
    </row>
    <row r="30" spans="1:16" ht="17.25" thickBot="1" x14ac:dyDescent="0.35">
      <c r="A30" s="116"/>
      <c r="B30" s="117"/>
      <c r="C30" s="80" t="s">
        <v>183</v>
      </c>
      <c r="D30" s="81">
        <v>1833000</v>
      </c>
      <c r="E30" s="82">
        <v>126017</v>
      </c>
      <c r="F30" s="82">
        <v>186608</v>
      </c>
      <c r="G30" s="82">
        <v>205196</v>
      </c>
      <c r="H30" s="82">
        <v>216294</v>
      </c>
      <c r="I30" s="82">
        <v>138490</v>
      </c>
      <c r="J30" s="82">
        <v>156421</v>
      </c>
      <c r="K30" s="82">
        <v>127805</v>
      </c>
      <c r="L30" s="82">
        <v>123878</v>
      </c>
      <c r="M30" s="82">
        <v>124807</v>
      </c>
      <c r="N30" s="82">
        <v>123671</v>
      </c>
      <c r="O30" s="82">
        <v>157212</v>
      </c>
      <c r="P30" s="83">
        <v>146601</v>
      </c>
    </row>
    <row r="31" spans="1:16" x14ac:dyDescent="0.3">
      <c r="A31" s="58" t="s">
        <v>184</v>
      </c>
      <c r="B31" s="59"/>
      <c r="C31" s="103"/>
      <c r="D31" s="61">
        <v>3119838.1869688765</v>
      </c>
      <c r="E31" s="62">
        <v>-81703.706999999937</v>
      </c>
      <c r="F31" s="62">
        <v>17287.219999999972</v>
      </c>
      <c r="G31" s="62">
        <v>216935.30264241388</v>
      </c>
      <c r="H31" s="62">
        <v>446404.72900000028</v>
      </c>
      <c r="I31" s="62">
        <v>116517.02500000014</v>
      </c>
      <c r="J31" s="62">
        <v>273271.4673264618</v>
      </c>
      <c r="K31" s="62">
        <v>291392.68599999975</v>
      </c>
      <c r="L31" s="62">
        <v>273178.94400000013</v>
      </c>
      <c r="M31" s="62">
        <v>297360.1810000001</v>
      </c>
      <c r="N31" s="62">
        <v>312081.01699999999</v>
      </c>
      <c r="O31" s="62">
        <v>537641.65800000029</v>
      </c>
      <c r="P31" s="63">
        <v>419471.66399999987</v>
      </c>
    </row>
    <row r="32" spans="1:16" ht="17.25" thickBot="1" x14ac:dyDescent="0.35">
      <c r="A32" s="104"/>
      <c r="B32" s="105"/>
      <c r="C32" s="106" t="s">
        <v>185</v>
      </c>
      <c r="D32" s="107">
        <v>0.10760677187184432</v>
      </c>
      <c r="E32" s="108">
        <v>-5.6608760449108078E-2</v>
      </c>
      <c r="F32" s="108">
        <v>9.2419080204755207E-3</v>
      </c>
      <c r="G32" s="108">
        <v>9.228469882070664E-2</v>
      </c>
      <c r="H32" s="108">
        <v>0.1544152928324945</v>
      </c>
      <c r="I32" s="108">
        <v>5.2451619888008581E-2</v>
      </c>
      <c r="J32" s="108">
        <v>0.1089184410746553</v>
      </c>
      <c r="K32" s="108">
        <v>0.11370050830943693</v>
      </c>
      <c r="L32" s="108">
        <v>0.1099979601295113</v>
      </c>
      <c r="M32" s="108">
        <v>0.11882648171369617</v>
      </c>
      <c r="N32" s="108">
        <v>0.12584931964243876</v>
      </c>
      <c r="O32" s="108">
        <v>0.18390889621138043</v>
      </c>
      <c r="P32" s="109">
        <v>0.15225223820464515</v>
      </c>
    </row>
    <row r="33" spans="1:16" x14ac:dyDescent="0.3">
      <c r="A33" s="58" t="s">
        <v>186</v>
      </c>
      <c r="B33" s="59"/>
      <c r="C33" s="103"/>
      <c r="D33" s="61">
        <v>0</v>
      </c>
      <c r="E33" s="62"/>
      <c r="F33" s="62"/>
      <c r="G33" s="62"/>
      <c r="H33" s="62"/>
      <c r="I33" s="62"/>
      <c r="J33" s="62"/>
      <c r="K33" s="62"/>
      <c r="L33" s="62"/>
      <c r="M33" s="62"/>
      <c r="N33" s="62"/>
      <c r="O33" s="62"/>
      <c r="P33" s="63"/>
    </row>
    <row r="34" spans="1:16" ht="17.25" thickBot="1" x14ac:dyDescent="0.35">
      <c r="A34" s="104"/>
      <c r="B34" s="105"/>
      <c r="C34" s="106" t="s">
        <v>187</v>
      </c>
      <c r="D34" s="107">
        <v>0</v>
      </c>
      <c r="E34" s="108">
        <v>0</v>
      </c>
      <c r="F34" s="108">
        <v>0</v>
      </c>
      <c r="G34" s="108">
        <v>0</v>
      </c>
      <c r="H34" s="108">
        <v>0</v>
      </c>
      <c r="I34" s="108">
        <v>0</v>
      </c>
      <c r="J34" s="108">
        <v>0</v>
      </c>
      <c r="K34" s="108">
        <v>0</v>
      </c>
      <c r="L34" s="108">
        <v>0</v>
      </c>
      <c r="M34" s="108">
        <v>0</v>
      </c>
      <c r="N34" s="108">
        <v>0</v>
      </c>
      <c r="O34" s="108">
        <v>0</v>
      </c>
      <c r="P34" s="109">
        <v>0</v>
      </c>
    </row>
    <row r="35" spans="1:16" x14ac:dyDescent="0.3">
      <c r="A35" s="58" t="s">
        <v>188</v>
      </c>
      <c r="B35" s="59"/>
      <c r="C35" s="103"/>
      <c r="D35" s="61">
        <v>690000</v>
      </c>
      <c r="E35" s="62">
        <v>50000</v>
      </c>
      <c r="F35" s="62">
        <v>50000</v>
      </c>
      <c r="G35" s="62">
        <v>50000</v>
      </c>
      <c r="H35" s="62">
        <v>60000</v>
      </c>
      <c r="I35" s="62">
        <v>60000</v>
      </c>
      <c r="J35" s="62">
        <v>60000</v>
      </c>
      <c r="K35" s="62">
        <v>60000</v>
      </c>
      <c r="L35" s="62">
        <v>60000</v>
      </c>
      <c r="M35" s="62">
        <v>60000</v>
      </c>
      <c r="N35" s="62">
        <v>60000</v>
      </c>
      <c r="O35" s="62">
        <v>60000</v>
      </c>
      <c r="P35" s="63">
        <v>60000</v>
      </c>
    </row>
    <row r="36" spans="1:16" ht="17.25" thickBot="1" x14ac:dyDescent="0.35">
      <c r="A36" s="104"/>
      <c r="B36" s="105"/>
      <c r="C36" s="106" t="s">
        <v>189</v>
      </c>
      <c r="D36" s="107">
        <v>2.3798885756863546E-2</v>
      </c>
      <c r="E36" s="108">
        <v>3.464271238580896E-2</v>
      </c>
      <c r="F36" s="108">
        <v>2.6730463372582565E-2</v>
      </c>
      <c r="G36" s="108">
        <v>2.1270097051198825E-2</v>
      </c>
      <c r="H36" s="108">
        <v>2.0754523794369713E-2</v>
      </c>
      <c r="I36" s="108">
        <v>2.7009762678720222E-2</v>
      </c>
      <c r="J36" s="108">
        <v>2.3914338838281278E-2</v>
      </c>
      <c r="K36" s="108">
        <v>2.3411811024543771E-2</v>
      </c>
      <c r="L36" s="108">
        <v>2.4159539937934141E-2</v>
      </c>
      <c r="M36" s="108">
        <v>2.3976273080159875E-2</v>
      </c>
      <c r="N36" s="108">
        <v>2.4195509394108153E-2</v>
      </c>
      <c r="O36" s="108">
        <v>2.0523956074629209E-2</v>
      </c>
      <c r="P36" s="109">
        <v>2.177771486437928E-2</v>
      </c>
    </row>
    <row r="37" spans="1:16" x14ac:dyDescent="0.3">
      <c r="A37" s="118" t="s">
        <v>190</v>
      </c>
      <c r="B37" s="119"/>
      <c r="C37" s="120"/>
      <c r="D37" s="81">
        <v>2429838.186968876</v>
      </c>
      <c r="E37" s="82">
        <v>-131703.70699999994</v>
      </c>
      <c r="F37" s="82">
        <v>-32712.780000000028</v>
      </c>
      <c r="G37" s="82">
        <v>166935.30264241388</v>
      </c>
      <c r="H37" s="82">
        <v>386404.72900000028</v>
      </c>
      <c r="I37" s="82">
        <v>56517.02500000014</v>
      </c>
      <c r="J37" s="82">
        <v>213271.4673264618</v>
      </c>
      <c r="K37" s="82">
        <v>231392.68599999975</v>
      </c>
      <c r="L37" s="82">
        <v>213178.94400000013</v>
      </c>
      <c r="M37" s="82">
        <v>237360.1810000001</v>
      </c>
      <c r="N37" s="82">
        <v>252081.01699999999</v>
      </c>
      <c r="O37" s="82">
        <v>477641.65800000029</v>
      </c>
      <c r="P37" s="83">
        <v>359471.66399999987</v>
      </c>
    </row>
    <row r="38" spans="1:16" ht="17.25" thickBot="1" x14ac:dyDescent="0.35">
      <c r="A38" s="121"/>
      <c r="B38" s="122"/>
      <c r="C38" s="123" t="s">
        <v>191</v>
      </c>
      <c r="D38" s="124">
        <v>8.3807886114980759E-2</v>
      </c>
      <c r="E38" s="125">
        <v>-9.1251472834917038E-2</v>
      </c>
      <c r="F38" s="125">
        <v>-1.7488555352107044E-2</v>
      </c>
      <c r="G38" s="125">
        <v>7.1014601769507815E-2</v>
      </c>
      <c r="H38" s="125">
        <v>0.13366076903812477</v>
      </c>
      <c r="I38" s="125">
        <v>2.5441857209288359E-2</v>
      </c>
      <c r="J38" s="125">
        <v>8.500410223637403E-2</v>
      </c>
      <c r="K38" s="125">
        <v>9.0288697284893166E-2</v>
      </c>
      <c r="L38" s="125">
        <v>8.5838420191577156E-2</v>
      </c>
      <c r="M38" s="125">
        <v>9.4850208633536298E-2</v>
      </c>
      <c r="N38" s="125">
        <v>0.1016538102483306</v>
      </c>
      <c r="O38" s="125">
        <v>0.16338494013675123</v>
      </c>
      <c r="P38" s="126">
        <v>0.13047452334026585</v>
      </c>
    </row>
    <row r="39" spans="1:16" ht="17.25" thickTop="1" x14ac:dyDescent="0.3"/>
  </sheetData>
  <mergeCells count="21">
    <mergeCell ref="D1:D2"/>
    <mergeCell ref="E1:E2"/>
    <mergeCell ref="F1:F2"/>
    <mergeCell ref="G1:G2"/>
    <mergeCell ref="H1:H2"/>
    <mergeCell ref="A23:A24"/>
    <mergeCell ref="B23:C23"/>
    <mergeCell ref="B24:C24"/>
    <mergeCell ref="O1:O2"/>
    <mergeCell ref="P1:P2"/>
    <mergeCell ref="A2:C2"/>
    <mergeCell ref="A20:A22"/>
    <mergeCell ref="B21:C21"/>
    <mergeCell ref="B22:C22"/>
    <mergeCell ref="I1:I2"/>
    <mergeCell ref="J1:J2"/>
    <mergeCell ref="K1:K2"/>
    <mergeCell ref="L1:L2"/>
    <mergeCell ref="M1:M2"/>
    <mergeCell ref="N1:N2"/>
    <mergeCell ref="A1:C1"/>
  </mergeCells>
  <phoneticPr fontId="2" type="noConversion"/>
  <pageMargins left="0.7" right="0.7" top="0.75" bottom="0.75" header="0.3" footer="0.3"/>
  <pageSetup paperSize="9" scale="67"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9"/>
  <sheetViews>
    <sheetView workbookViewId="0">
      <selection sqref="A1:C1"/>
    </sheetView>
  </sheetViews>
  <sheetFormatPr defaultRowHeight="16.5" x14ac:dyDescent="0.3"/>
  <cols>
    <col min="1" max="1" width="3.5" customWidth="1"/>
    <col min="2" max="2" width="3.375" customWidth="1"/>
    <col min="3" max="3" width="16.375" customWidth="1"/>
    <col min="4" max="16" width="11.625" customWidth="1"/>
    <col min="18" max="18" width="11.875" bestFit="1" customWidth="1"/>
  </cols>
  <sheetData>
    <row r="1" spans="1:20" ht="17.25" thickTop="1" x14ac:dyDescent="0.3">
      <c r="A1" s="284" t="s">
        <v>144</v>
      </c>
      <c r="B1" s="285"/>
      <c r="C1" s="286"/>
      <c r="D1" s="287" t="s">
        <v>145</v>
      </c>
      <c r="E1" s="271" t="s">
        <v>192</v>
      </c>
      <c r="F1" s="271" t="s">
        <v>193</v>
      </c>
      <c r="G1" s="271" t="s">
        <v>194</v>
      </c>
      <c r="H1" s="271" t="s">
        <v>195</v>
      </c>
      <c r="I1" s="271" t="s">
        <v>196</v>
      </c>
      <c r="J1" s="271" t="s">
        <v>197</v>
      </c>
      <c r="K1" s="271" t="s">
        <v>198</v>
      </c>
      <c r="L1" s="271" t="s">
        <v>199</v>
      </c>
      <c r="M1" s="271" t="s">
        <v>200</v>
      </c>
      <c r="N1" s="271" t="s">
        <v>201</v>
      </c>
      <c r="O1" s="271" t="s">
        <v>202</v>
      </c>
      <c r="P1" s="273" t="s">
        <v>203</v>
      </c>
    </row>
    <row r="2" spans="1:20" ht="17.25" thickBot="1" x14ac:dyDescent="0.35">
      <c r="A2" s="275" t="s">
        <v>158</v>
      </c>
      <c r="B2" s="276"/>
      <c r="C2" s="277"/>
      <c r="D2" s="288"/>
      <c r="E2" s="272"/>
      <c r="F2" s="272"/>
      <c r="G2" s="272"/>
      <c r="H2" s="272"/>
      <c r="I2" s="272"/>
      <c r="J2" s="272"/>
      <c r="K2" s="272"/>
      <c r="L2" s="272"/>
      <c r="M2" s="272"/>
      <c r="N2" s="272"/>
      <c r="O2" s="272"/>
      <c r="P2" s="274"/>
    </row>
    <row r="3" spans="1:20" ht="17.25" thickTop="1" x14ac:dyDescent="0.3">
      <c r="A3" s="46" t="s">
        <v>159</v>
      </c>
      <c r="B3" s="47"/>
      <c r="C3" s="48"/>
      <c r="D3" s="49">
        <v>32248258</v>
      </c>
      <c r="E3" s="50">
        <v>1605936</v>
      </c>
      <c r="F3" s="50">
        <v>2080834</v>
      </c>
      <c r="G3" s="50">
        <v>2614970</v>
      </c>
      <c r="H3" s="50">
        <v>3215817</v>
      </c>
      <c r="I3" s="50">
        <v>2470841</v>
      </c>
      <c r="J3" s="50">
        <v>2790752</v>
      </c>
      <c r="K3" s="50">
        <v>2850277</v>
      </c>
      <c r="L3" s="50">
        <v>2762681</v>
      </c>
      <c r="M3" s="50">
        <v>2783418</v>
      </c>
      <c r="N3" s="50">
        <v>2758056</v>
      </c>
      <c r="O3" s="50">
        <v>3250921</v>
      </c>
      <c r="P3" s="51">
        <v>3063755</v>
      </c>
      <c r="R3" s="52"/>
      <c r="T3" s="52"/>
    </row>
    <row r="4" spans="1:20" ht="17.25" thickBot="1" x14ac:dyDescent="0.35">
      <c r="A4" s="53"/>
      <c r="C4" s="54"/>
      <c r="D4" s="55">
        <v>1</v>
      </c>
      <c r="E4" s="56">
        <v>1</v>
      </c>
      <c r="F4" s="56">
        <v>1</v>
      </c>
      <c r="G4" s="56">
        <v>1</v>
      </c>
      <c r="H4" s="56">
        <v>1</v>
      </c>
      <c r="I4" s="56">
        <v>1</v>
      </c>
      <c r="J4" s="56">
        <v>1</v>
      </c>
      <c r="K4" s="56">
        <v>1</v>
      </c>
      <c r="L4" s="56">
        <v>1</v>
      </c>
      <c r="M4" s="56">
        <v>1</v>
      </c>
      <c r="N4" s="56">
        <v>1</v>
      </c>
      <c r="O4" s="56">
        <v>1</v>
      </c>
      <c r="P4" s="57">
        <v>1</v>
      </c>
    </row>
    <row r="5" spans="1:20" x14ac:dyDescent="0.3">
      <c r="A5" s="58" t="s">
        <v>160</v>
      </c>
      <c r="B5" s="59"/>
      <c r="C5" s="60"/>
      <c r="D5" s="61">
        <v>26209087.122670468</v>
      </c>
      <c r="E5" s="62">
        <v>1633298.5460000001</v>
      </c>
      <c r="F5" s="62">
        <v>1814611.3599999999</v>
      </c>
      <c r="G5" s="62">
        <v>2104722.5688933306</v>
      </c>
      <c r="H5" s="62">
        <v>2421986.8990000002</v>
      </c>
      <c r="I5" s="62">
        <v>2121116.9249999998</v>
      </c>
      <c r="J5" s="62">
        <v>2257799.8087771344</v>
      </c>
      <c r="K5" s="62">
        <v>2328227.16</v>
      </c>
      <c r="L5" s="62">
        <v>2265589.0290000001</v>
      </c>
      <c r="M5" s="62">
        <v>2258355.8659999999</v>
      </c>
      <c r="N5" s="62">
        <v>2227093.6679999996</v>
      </c>
      <c r="O5" s="62">
        <v>2402595.2680000002</v>
      </c>
      <c r="P5" s="63">
        <v>2373690.0240000002</v>
      </c>
      <c r="R5" s="64"/>
    </row>
    <row r="6" spans="1:20" ht="17.25" thickBot="1" x14ac:dyDescent="0.35">
      <c r="A6" s="53"/>
      <c r="B6" s="65"/>
      <c r="C6" s="66" t="s">
        <v>161</v>
      </c>
      <c r="D6" s="67">
        <v>0.81272877197492244</v>
      </c>
      <c r="E6" s="68">
        <v>1.0170383788644131</v>
      </c>
      <c r="F6" s="68">
        <v>0.87205964531529179</v>
      </c>
      <c r="G6" s="68">
        <v>0.80487446085168501</v>
      </c>
      <c r="H6" s="68">
        <v>0.75314823542508802</v>
      </c>
      <c r="I6" s="68">
        <v>0.8584594982032433</v>
      </c>
      <c r="J6" s="68">
        <v>0.80902918237705623</v>
      </c>
      <c r="K6" s="68">
        <v>0.81684241917539946</v>
      </c>
      <c r="L6" s="68">
        <v>0.8200689942125059</v>
      </c>
      <c r="M6" s="68">
        <v>0.81136066016674457</v>
      </c>
      <c r="N6" s="68">
        <v>0.80748674718714908</v>
      </c>
      <c r="O6" s="68">
        <v>0.73905064687822319</v>
      </c>
      <c r="P6" s="69">
        <v>0.77476496129749284</v>
      </c>
    </row>
    <row r="7" spans="1:20" ht="17.25" thickBot="1" x14ac:dyDescent="0.35">
      <c r="A7" s="53"/>
      <c r="B7" s="70" t="s">
        <v>162</v>
      </c>
      <c r="C7" s="71"/>
      <c r="D7" s="72">
        <v>14039689.602670465</v>
      </c>
      <c r="E7" s="73">
        <v>720362.54599999997</v>
      </c>
      <c r="F7" s="73">
        <v>877430.36</v>
      </c>
      <c r="G7" s="73">
        <v>1134309.5688933306</v>
      </c>
      <c r="H7" s="73">
        <v>1399004.899</v>
      </c>
      <c r="I7" s="73">
        <v>1095686.385</v>
      </c>
      <c r="J7" s="73">
        <v>1218559.0287771344</v>
      </c>
      <c r="K7" s="73">
        <v>1284257.27</v>
      </c>
      <c r="L7" s="73">
        <v>1228142.129</v>
      </c>
      <c r="M7" s="73">
        <v>1215889.7760000001</v>
      </c>
      <c r="N7" s="73">
        <v>1187244.1579999998</v>
      </c>
      <c r="O7" s="73">
        <v>1354165.7479999999</v>
      </c>
      <c r="P7" s="74">
        <v>1324637.7339999999</v>
      </c>
    </row>
    <row r="8" spans="1:20" x14ac:dyDescent="0.3">
      <c r="A8" s="53"/>
      <c r="B8" s="75"/>
      <c r="C8" s="76" t="s">
        <v>163</v>
      </c>
      <c r="D8" s="77">
        <v>0.43536272882307209</v>
      </c>
      <c r="E8" s="78">
        <v>0.44856242465453167</v>
      </c>
      <c r="F8" s="78">
        <v>0.42167244479857596</v>
      </c>
      <c r="G8" s="78">
        <v>0.43377536602459327</v>
      </c>
      <c r="H8" s="78">
        <v>0.43503871613341183</v>
      </c>
      <c r="I8" s="78">
        <v>0.44344673938954388</v>
      </c>
      <c r="J8" s="78">
        <v>0.43664181868440277</v>
      </c>
      <c r="K8" s="78">
        <v>0.45057279345130313</v>
      </c>
      <c r="L8" s="78">
        <v>0.44454720939551107</v>
      </c>
      <c r="M8" s="78">
        <v>0.43683333800384999</v>
      </c>
      <c r="N8" s="78">
        <v>0.43046412328103556</v>
      </c>
      <c r="O8" s="78">
        <v>0.41654834060870749</v>
      </c>
      <c r="P8" s="79">
        <v>0.4323575919092747</v>
      </c>
    </row>
    <row r="9" spans="1:20" x14ac:dyDescent="0.3">
      <c r="A9" s="53"/>
      <c r="B9" s="75"/>
      <c r="C9" s="80" t="s">
        <v>164</v>
      </c>
      <c r="D9" s="81">
        <v>14039689.602670465</v>
      </c>
      <c r="E9" s="82">
        <v>720362.54599999997</v>
      </c>
      <c r="F9" s="82">
        <v>877430.36</v>
      </c>
      <c r="G9" s="82">
        <v>1134309.5688933306</v>
      </c>
      <c r="H9" s="82">
        <v>1399004.899</v>
      </c>
      <c r="I9" s="82">
        <v>1095686.385</v>
      </c>
      <c r="J9" s="82">
        <v>1218559.0287771344</v>
      </c>
      <c r="K9" s="82">
        <v>1284257.27</v>
      </c>
      <c r="L9" s="82">
        <v>1228142.129</v>
      </c>
      <c r="M9" s="82">
        <v>1215889.7760000001</v>
      </c>
      <c r="N9" s="82">
        <v>1187244.1579999998</v>
      </c>
      <c r="O9" s="82">
        <v>1354165.7479999999</v>
      </c>
      <c r="P9" s="83">
        <v>1324637.7339999999</v>
      </c>
    </row>
    <row r="10" spans="1:20" ht="17.25" thickBot="1" x14ac:dyDescent="0.35">
      <c r="A10" s="53"/>
      <c r="B10" s="75"/>
      <c r="C10" s="84" t="s">
        <v>165</v>
      </c>
      <c r="D10" s="85">
        <v>0</v>
      </c>
      <c r="E10" s="86"/>
      <c r="F10" s="86"/>
      <c r="G10" s="86"/>
      <c r="H10" s="86"/>
      <c r="I10" s="86"/>
      <c r="J10" s="86"/>
      <c r="K10" s="86"/>
      <c r="L10" s="86"/>
      <c r="M10" s="86"/>
      <c r="N10" s="86"/>
      <c r="O10" s="86"/>
      <c r="P10" s="87"/>
    </row>
    <row r="11" spans="1:20" ht="17.25" thickBot="1" x14ac:dyDescent="0.35">
      <c r="A11" s="53"/>
      <c r="B11" s="88" t="s">
        <v>166</v>
      </c>
      <c r="C11" s="71"/>
      <c r="D11" s="72">
        <v>7839517.5200000005</v>
      </c>
      <c r="E11" s="73">
        <v>594196</v>
      </c>
      <c r="F11" s="73">
        <v>603441</v>
      </c>
      <c r="G11" s="73">
        <v>606673</v>
      </c>
      <c r="H11" s="73">
        <v>659242</v>
      </c>
      <c r="I11" s="73">
        <v>661690.54</v>
      </c>
      <c r="J11" s="73">
        <v>675500.78</v>
      </c>
      <c r="K11" s="73">
        <v>675229.89</v>
      </c>
      <c r="L11" s="73">
        <v>668706.9</v>
      </c>
      <c r="M11" s="73">
        <v>673726.09</v>
      </c>
      <c r="N11" s="73">
        <v>676109.51</v>
      </c>
      <c r="O11" s="73">
        <v>669689.52</v>
      </c>
      <c r="P11" s="74">
        <v>675312.29</v>
      </c>
    </row>
    <row r="12" spans="1:20" x14ac:dyDescent="0.3">
      <c r="A12" s="53"/>
      <c r="B12" s="75"/>
      <c r="C12" s="76" t="s">
        <v>167</v>
      </c>
      <c r="D12" s="77">
        <v>0.24309894568568635</v>
      </c>
      <c r="E12" s="78">
        <v>0.36999980073925737</v>
      </c>
      <c r="F12" s="78">
        <v>0.28999958670417725</v>
      </c>
      <c r="G12" s="78">
        <v>0.2319999847034574</v>
      </c>
      <c r="H12" s="78">
        <v>0.20499984918296035</v>
      </c>
      <c r="I12" s="78">
        <v>0.26779972487100545</v>
      </c>
      <c r="J12" s="78">
        <v>0.24204973426517298</v>
      </c>
      <c r="K12" s="78">
        <v>0.23689974342844572</v>
      </c>
      <c r="L12" s="78">
        <v>0.24204998695108124</v>
      </c>
      <c r="M12" s="78">
        <v>0.24204991488881655</v>
      </c>
      <c r="N12" s="78">
        <v>0.24513987750792587</v>
      </c>
      <c r="O12" s="78">
        <v>0.20599993663334176</v>
      </c>
      <c r="P12" s="79">
        <v>0.22041980837240577</v>
      </c>
    </row>
    <row r="13" spans="1:20" x14ac:dyDescent="0.3">
      <c r="A13" s="53"/>
      <c r="B13" s="75"/>
      <c r="C13" s="80" t="s">
        <v>168</v>
      </c>
      <c r="D13" s="81">
        <v>7839517.5200000005</v>
      </c>
      <c r="E13" s="82">
        <v>594196</v>
      </c>
      <c r="F13" s="82">
        <v>603441</v>
      </c>
      <c r="G13" s="82">
        <v>606673</v>
      </c>
      <c r="H13" s="82">
        <v>659242</v>
      </c>
      <c r="I13" s="82">
        <v>661690.54</v>
      </c>
      <c r="J13" s="82">
        <v>675500.78</v>
      </c>
      <c r="K13" s="82">
        <v>675229.89</v>
      </c>
      <c r="L13" s="82">
        <v>668706.9</v>
      </c>
      <c r="M13" s="82">
        <v>673726.09</v>
      </c>
      <c r="N13" s="82">
        <v>676109.51</v>
      </c>
      <c r="O13" s="82">
        <v>669689.52</v>
      </c>
      <c r="P13" s="83">
        <v>675312.29</v>
      </c>
    </row>
    <row r="14" spans="1:20" ht="17.25" thickBot="1" x14ac:dyDescent="0.35">
      <c r="A14" s="53"/>
      <c r="B14" s="75"/>
      <c r="C14" s="84" t="s">
        <v>169</v>
      </c>
      <c r="D14" s="85">
        <v>0</v>
      </c>
      <c r="E14" s="86"/>
      <c r="F14" s="86"/>
      <c r="G14" s="86"/>
      <c r="H14" s="86"/>
      <c r="I14" s="86"/>
      <c r="J14" s="86"/>
      <c r="K14" s="86"/>
      <c r="L14" s="86"/>
      <c r="M14" s="86"/>
      <c r="N14" s="86"/>
      <c r="O14" s="86"/>
      <c r="P14" s="87"/>
    </row>
    <row r="15" spans="1:20" ht="17.25" thickBot="1" x14ac:dyDescent="0.35">
      <c r="A15" s="53"/>
      <c r="B15" s="88" t="s">
        <v>170</v>
      </c>
      <c r="C15" s="71"/>
      <c r="D15" s="72">
        <v>4329880</v>
      </c>
      <c r="E15" s="73">
        <v>318740</v>
      </c>
      <c r="F15" s="73">
        <v>333740</v>
      </c>
      <c r="G15" s="73">
        <v>363740</v>
      </c>
      <c r="H15" s="73">
        <v>363740</v>
      </c>
      <c r="I15" s="73">
        <v>363740</v>
      </c>
      <c r="J15" s="73">
        <v>363740</v>
      </c>
      <c r="K15" s="73">
        <v>368740</v>
      </c>
      <c r="L15" s="73">
        <v>368740</v>
      </c>
      <c r="M15" s="73">
        <v>368740</v>
      </c>
      <c r="N15" s="73">
        <v>363740</v>
      </c>
      <c r="O15" s="73">
        <v>378740</v>
      </c>
      <c r="P15" s="74">
        <v>373740</v>
      </c>
    </row>
    <row r="16" spans="1:20" x14ac:dyDescent="0.3">
      <c r="A16" s="53"/>
      <c r="B16" s="75"/>
      <c r="C16" s="76" t="s">
        <v>171</v>
      </c>
      <c r="D16" s="77">
        <v>0.13426709746616391</v>
      </c>
      <c r="E16" s="78">
        <v>0.19847615347062397</v>
      </c>
      <c r="F16" s="78">
        <v>0.16038761381253863</v>
      </c>
      <c r="G16" s="78">
        <v>0.1390991101236343</v>
      </c>
      <c r="H16" s="78">
        <v>0.11310967010871577</v>
      </c>
      <c r="I16" s="78">
        <v>0.147213033942694</v>
      </c>
      <c r="J16" s="78">
        <v>0.13033762942748048</v>
      </c>
      <c r="K16" s="78">
        <v>0.12936988229565055</v>
      </c>
      <c r="L16" s="78">
        <v>0.13347179786591359</v>
      </c>
      <c r="M16" s="78">
        <v>0.13247740727407814</v>
      </c>
      <c r="N16" s="78">
        <v>0.1318827463981877</v>
      </c>
      <c r="O16" s="78">
        <v>0.11650236963617387</v>
      </c>
      <c r="P16" s="79">
        <v>0.12198756101581229</v>
      </c>
    </row>
    <row r="17" spans="1:16" x14ac:dyDescent="0.3">
      <c r="A17" s="53"/>
      <c r="B17" s="75"/>
      <c r="C17" s="80" t="s">
        <v>172</v>
      </c>
      <c r="D17" s="81">
        <v>4329880</v>
      </c>
      <c r="E17" s="82">
        <v>318740</v>
      </c>
      <c r="F17" s="82">
        <v>333740</v>
      </c>
      <c r="G17" s="82">
        <v>363740</v>
      </c>
      <c r="H17" s="82">
        <v>363740</v>
      </c>
      <c r="I17" s="82">
        <v>363740</v>
      </c>
      <c r="J17" s="82">
        <v>363740</v>
      </c>
      <c r="K17" s="82">
        <v>368740</v>
      </c>
      <c r="L17" s="82">
        <v>368740</v>
      </c>
      <c r="M17" s="82">
        <v>368740</v>
      </c>
      <c r="N17" s="82">
        <v>363740</v>
      </c>
      <c r="O17" s="82">
        <v>378740</v>
      </c>
      <c r="P17" s="83">
        <v>373740</v>
      </c>
    </row>
    <row r="18" spans="1:16" x14ac:dyDescent="0.3">
      <c r="A18" s="53"/>
      <c r="B18" s="75"/>
      <c r="C18" s="80" t="s">
        <v>173</v>
      </c>
      <c r="D18" s="81">
        <v>0</v>
      </c>
      <c r="E18" s="82"/>
      <c r="F18" s="82"/>
      <c r="G18" s="82"/>
      <c r="H18" s="82"/>
      <c r="I18" s="82"/>
      <c r="J18" s="82"/>
      <c r="K18" s="82"/>
      <c r="L18" s="82"/>
      <c r="M18" s="82"/>
      <c r="N18" s="82"/>
      <c r="O18" s="82"/>
      <c r="P18" s="83"/>
    </row>
    <row r="19" spans="1:16" ht="17.25" thickBot="1" x14ac:dyDescent="0.35">
      <c r="A19" s="53"/>
      <c r="B19" s="75"/>
      <c r="C19" s="84" t="s">
        <v>174</v>
      </c>
      <c r="D19" s="85">
        <v>0</v>
      </c>
      <c r="E19" s="86"/>
      <c r="F19" s="86"/>
      <c r="G19" s="86"/>
      <c r="H19" s="86"/>
      <c r="I19" s="86"/>
      <c r="J19" s="86"/>
      <c r="K19" s="86"/>
      <c r="L19" s="86"/>
      <c r="M19" s="86"/>
      <c r="N19" s="86"/>
      <c r="O19" s="86"/>
      <c r="P19" s="87"/>
    </row>
    <row r="20" spans="1:16" ht="17.25" thickBot="1" x14ac:dyDescent="0.35">
      <c r="A20" s="278"/>
      <c r="B20" s="89"/>
      <c r="C20" s="90" t="s">
        <v>175</v>
      </c>
      <c r="D20" s="91">
        <v>6039170.8773295349</v>
      </c>
      <c r="E20" s="92">
        <v>-27362.546000000089</v>
      </c>
      <c r="F20" s="92">
        <v>266222.64000000013</v>
      </c>
      <c r="G20" s="92">
        <v>510247.43110666936</v>
      </c>
      <c r="H20" s="92">
        <v>793830.10099999979</v>
      </c>
      <c r="I20" s="92">
        <v>349724.07500000019</v>
      </c>
      <c r="J20" s="92">
        <v>532952.1912228656</v>
      </c>
      <c r="K20" s="92">
        <v>522049.83999999985</v>
      </c>
      <c r="L20" s="92">
        <v>497091.9709999999</v>
      </c>
      <c r="M20" s="92">
        <v>525062.13400000008</v>
      </c>
      <c r="N20" s="92">
        <v>530962.3320000004</v>
      </c>
      <c r="O20" s="92">
        <v>848325.73199999984</v>
      </c>
      <c r="P20" s="93">
        <v>690064.97599999979</v>
      </c>
    </row>
    <row r="21" spans="1:16" x14ac:dyDescent="0.3">
      <c r="A21" s="279"/>
      <c r="B21" s="280" t="s">
        <v>176</v>
      </c>
      <c r="C21" s="281"/>
      <c r="D21" s="94"/>
      <c r="E21" s="95"/>
      <c r="F21" s="95"/>
      <c r="G21" s="95"/>
      <c r="H21" s="95"/>
      <c r="I21" s="95"/>
      <c r="J21" s="95"/>
      <c r="K21" s="95"/>
      <c r="L21" s="95"/>
      <c r="M21" s="95"/>
      <c r="N21" s="95"/>
      <c r="O21" s="95"/>
      <c r="P21" s="96"/>
    </row>
    <row r="22" spans="1:16" ht="17.25" thickBot="1" x14ac:dyDescent="0.35">
      <c r="A22" s="266"/>
      <c r="B22" s="282" t="s">
        <v>177</v>
      </c>
      <c r="C22" s="283"/>
      <c r="D22" s="97"/>
      <c r="E22" s="98"/>
      <c r="F22" s="98"/>
      <c r="G22" s="98"/>
      <c r="H22" s="98"/>
      <c r="I22" s="98"/>
      <c r="J22" s="98"/>
      <c r="K22" s="98"/>
      <c r="L22" s="98"/>
      <c r="M22" s="98"/>
      <c r="N22" s="98"/>
      <c r="O22" s="98"/>
      <c r="P22" s="99"/>
    </row>
    <row r="23" spans="1:16" x14ac:dyDescent="0.3">
      <c r="A23" s="265"/>
      <c r="B23" s="267"/>
      <c r="C23" s="268"/>
      <c r="D23" s="100"/>
      <c r="E23" s="101"/>
      <c r="F23" s="101"/>
      <c r="G23" s="101"/>
      <c r="H23" s="101"/>
      <c r="I23" s="101"/>
      <c r="J23" s="101"/>
      <c r="K23" s="101"/>
      <c r="L23" s="101"/>
      <c r="M23" s="101"/>
      <c r="N23" s="101"/>
      <c r="O23" s="101"/>
      <c r="P23" s="102"/>
    </row>
    <row r="24" spans="1:16" ht="17.25" thickBot="1" x14ac:dyDescent="0.35">
      <c r="A24" s="266"/>
      <c r="B24" s="269"/>
      <c r="C24" s="270"/>
      <c r="D24" s="97"/>
      <c r="E24" s="98"/>
      <c r="F24" s="98"/>
      <c r="G24" s="98"/>
      <c r="H24" s="98"/>
      <c r="I24" s="98"/>
      <c r="J24" s="98"/>
      <c r="K24" s="98"/>
      <c r="L24" s="98"/>
      <c r="M24" s="98"/>
      <c r="N24" s="98"/>
      <c r="O24" s="98"/>
      <c r="P24" s="99"/>
    </row>
    <row r="25" spans="1:16" x14ac:dyDescent="0.3">
      <c r="A25" s="58" t="s">
        <v>178</v>
      </c>
      <c r="B25" s="59"/>
      <c r="C25" s="103"/>
      <c r="D25" s="61">
        <v>6039170.8773295349</v>
      </c>
      <c r="E25" s="62">
        <v>-27362.546000000089</v>
      </c>
      <c r="F25" s="62">
        <v>266222.64000000013</v>
      </c>
      <c r="G25" s="62">
        <v>510247.43110666936</v>
      </c>
      <c r="H25" s="62">
        <v>793830.10099999979</v>
      </c>
      <c r="I25" s="62">
        <v>349724.07500000019</v>
      </c>
      <c r="J25" s="62">
        <v>532952.1912228656</v>
      </c>
      <c r="K25" s="62">
        <v>522049.83999999985</v>
      </c>
      <c r="L25" s="62">
        <v>497091.9709999999</v>
      </c>
      <c r="M25" s="62">
        <v>525062.13400000008</v>
      </c>
      <c r="N25" s="62">
        <v>530962.3320000004</v>
      </c>
      <c r="O25" s="62">
        <v>848325.73199999984</v>
      </c>
      <c r="P25" s="63">
        <v>690064.97599999979</v>
      </c>
    </row>
    <row r="26" spans="1:16" ht="17.25" thickBot="1" x14ac:dyDescent="0.35">
      <c r="A26" s="104"/>
      <c r="B26" s="105"/>
      <c r="C26" s="106" t="s">
        <v>179</v>
      </c>
      <c r="D26" s="107">
        <v>0.18727122802507765</v>
      </c>
      <c r="E26" s="108">
        <v>-1.7038378864413083E-2</v>
      </c>
      <c r="F26" s="108">
        <v>0.12794035468470821</v>
      </c>
      <c r="G26" s="108">
        <v>0.19512553914831504</v>
      </c>
      <c r="H26" s="108">
        <v>0.24685176457491201</v>
      </c>
      <c r="I26" s="108">
        <v>0.14154050179675673</v>
      </c>
      <c r="J26" s="108">
        <v>0.19097081762294377</v>
      </c>
      <c r="K26" s="108">
        <v>0.18315758082460051</v>
      </c>
      <c r="L26" s="108">
        <v>0.17993100578749407</v>
      </c>
      <c r="M26" s="108">
        <v>0.1886393398332554</v>
      </c>
      <c r="N26" s="108">
        <v>0.19251325281285095</v>
      </c>
      <c r="O26" s="108">
        <v>0.26094935312177681</v>
      </c>
      <c r="P26" s="109">
        <v>0.22523503870250716</v>
      </c>
    </row>
    <row r="27" spans="1:16" ht="17.25" thickBot="1" x14ac:dyDescent="0.35">
      <c r="A27" s="110" t="s">
        <v>180</v>
      </c>
      <c r="B27" s="111"/>
      <c r="C27" s="112"/>
      <c r="D27" s="113">
        <v>2149990</v>
      </c>
      <c r="E27" s="114">
        <v>148256</v>
      </c>
      <c r="F27" s="114">
        <v>208847</v>
      </c>
      <c r="G27" s="114">
        <v>227435</v>
      </c>
      <c r="H27" s="114">
        <v>238533</v>
      </c>
      <c r="I27" s="114">
        <v>160729</v>
      </c>
      <c r="J27" s="114">
        <v>178660</v>
      </c>
      <c r="K27" s="114">
        <v>150044</v>
      </c>
      <c r="L27" s="114">
        <v>146117</v>
      </c>
      <c r="M27" s="114">
        <v>147046</v>
      </c>
      <c r="N27" s="114">
        <v>145910</v>
      </c>
      <c r="O27" s="114">
        <v>204451</v>
      </c>
      <c r="P27" s="115">
        <v>193962</v>
      </c>
    </row>
    <row r="28" spans="1:16" x14ac:dyDescent="0.3">
      <c r="A28" s="53"/>
      <c r="C28" s="76" t="s">
        <v>181</v>
      </c>
      <c r="D28" s="77">
        <v>6.666995780051127E-2</v>
      </c>
      <c r="E28" s="78">
        <v>9.2317502067330207E-2</v>
      </c>
      <c r="F28" s="78">
        <v>0.10036696824446352</v>
      </c>
      <c r="G28" s="78">
        <v>8.6974229149856405E-2</v>
      </c>
      <c r="H28" s="78">
        <v>7.4174929730143224E-2</v>
      </c>
      <c r="I28" s="78">
        <v>6.5050320923118896E-2</v>
      </c>
      <c r="J28" s="78">
        <v>6.4018587104837696E-2</v>
      </c>
      <c r="K28" s="78">
        <v>5.264190112048759E-2</v>
      </c>
      <c r="L28" s="78">
        <v>5.2889566330676617E-2</v>
      </c>
      <c r="M28" s="78">
        <v>5.2829291180843119E-2</v>
      </c>
      <c r="N28" s="78">
        <v>5.2903204285917327E-2</v>
      </c>
      <c r="O28" s="78">
        <v>6.2890177891126858E-2</v>
      </c>
      <c r="P28" s="79">
        <v>6.3308587011689899E-2</v>
      </c>
    </row>
    <row r="29" spans="1:16" x14ac:dyDescent="0.3">
      <c r="A29" s="53"/>
      <c r="C29" s="80" t="s">
        <v>182</v>
      </c>
      <c r="D29" s="81">
        <v>0</v>
      </c>
      <c r="E29" s="82"/>
      <c r="F29" s="82"/>
      <c r="G29" s="82"/>
      <c r="H29" s="82"/>
      <c r="I29" s="82"/>
      <c r="J29" s="82"/>
      <c r="K29" s="82"/>
      <c r="L29" s="82"/>
      <c r="M29" s="82"/>
      <c r="N29" s="82"/>
      <c r="O29" s="82"/>
      <c r="P29" s="83"/>
    </row>
    <row r="30" spans="1:16" ht="17.25" thickBot="1" x14ac:dyDescent="0.35">
      <c r="A30" s="116"/>
      <c r="B30" s="117"/>
      <c r="C30" s="80" t="s">
        <v>183</v>
      </c>
      <c r="D30" s="81">
        <v>2149990</v>
      </c>
      <c r="E30" s="82">
        <v>148256</v>
      </c>
      <c r="F30" s="82">
        <v>208847</v>
      </c>
      <c r="G30" s="82">
        <v>227435</v>
      </c>
      <c r="H30" s="82">
        <v>238533</v>
      </c>
      <c r="I30" s="82">
        <v>160729</v>
      </c>
      <c r="J30" s="82">
        <v>178660</v>
      </c>
      <c r="K30" s="82">
        <v>150044</v>
      </c>
      <c r="L30" s="82">
        <v>146117</v>
      </c>
      <c r="M30" s="82">
        <v>147046</v>
      </c>
      <c r="N30" s="82">
        <v>145910</v>
      </c>
      <c r="O30" s="82">
        <v>204451</v>
      </c>
      <c r="P30" s="83">
        <v>193962</v>
      </c>
    </row>
    <row r="31" spans="1:16" x14ac:dyDescent="0.3">
      <c r="A31" s="58" t="s">
        <v>184</v>
      </c>
      <c r="B31" s="59"/>
      <c r="C31" s="103"/>
      <c r="D31" s="61">
        <v>3889180.8773295349</v>
      </c>
      <c r="E31" s="62">
        <v>-175618.54600000009</v>
      </c>
      <c r="F31" s="62">
        <v>57375.64000000013</v>
      </c>
      <c r="G31" s="62">
        <v>282812.43110666936</v>
      </c>
      <c r="H31" s="62">
        <v>555297.10099999979</v>
      </c>
      <c r="I31" s="62">
        <v>188995.07500000019</v>
      </c>
      <c r="J31" s="62">
        <v>354292.1912228656</v>
      </c>
      <c r="K31" s="62">
        <v>372005.83999999985</v>
      </c>
      <c r="L31" s="62">
        <v>350974.9709999999</v>
      </c>
      <c r="M31" s="62">
        <v>378016.13400000008</v>
      </c>
      <c r="N31" s="62">
        <v>385052.3320000004</v>
      </c>
      <c r="O31" s="62">
        <v>643874.73199999984</v>
      </c>
      <c r="P31" s="63">
        <v>496102.97599999979</v>
      </c>
    </row>
    <row r="32" spans="1:16" ht="17.25" thickBot="1" x14ac:dyDescent="0.35">
      <c r="A32" s="104"/>
      <c r="B32" s="105"/>
      <c r="C32" s="106" t="s">
        <v>185</v>
      </c>
      <c r="D32" s="107">
        <v>0.12060127022456639</v>
      </c>
      <c r="E32" s="108">
        <v>-0.10935588093174328</v>
      </c>
      <c r="F32" s="108">
        <v>2.7573386440244697E-2</v>
      </c>
      <c r="G32" s="108">
        <v>0.10815130999845864</v>
      </c>
      <c r="H32" s="108">
        <v>0.17267683484476878</v>
      </c>
      <c r="I32" s="108">
        <v>7.6490180873637834E-2</v>
      </c>
      <c r="J32" s="108">
        <v>0.12695223051810609</v>
      </c>
      <c r="K32" s="108">
        <v>0.13051567970411293</v>
      </c>
      <c r="L32" s="108">
        <v>0.12704143945681745</v>
      </c>
      <c r="M32" s="108">
        <v>0.13581004865241228</v>
      </c>
      <c r="N32" s="108">
        <v>0.13961004852693362</v>
      </c>
      <c r="O32" s="108">
        <v>0.19805917523064998</v>
      </c>
      <c r="P32" s="109">
        <v>0.16192645169081724</v>
      </c>
    </row>
    <row r="33" spans="1:16" x14ac:dyDescent="0.3">
      <c r="A33" s="58" t="s">
        <v>186</v>
      </c>
      <c r="B33" s="59"/>
      <c r="C33" s="103"/>
      <c r="D33" s="61">
        <v>0</v>
      </c>
      <c r="E33" s="62"/>
      <c r="F33" s="62"/>
      <c r="G33" s="62"/>
      <c r="H33" s="62"/>
      <c r="I33" s="62"/>
      <c r="J33" s="62"/>
      <c r="K33" s="62"/>
      <c r="L33" s="62"/>
      <c r="M33" s="62"/>
      <c r="N33" s="62"/>
      <c r="O33" s="62"/>
      <c r="P33" s="63"/>
    </row>
    <row r="34" spans="1:16" ht="17.25" thickBot="1" x14ac:dyDescent="0.35">
      <c r="A34" s="104"/>
      <c r="B34" s="105"/>
      <c r="C34" s="106" t="s">
        <v>187</v>
      </c>
      <c r="D34" s="107">
        <v>0</v>
      </c>
      <c r="E34" s="108">
        <v>0</v>
      </c>
      <c r="F34" s="108">
        <v>0</v>
      </c>
      <c r="G34" s="108">
        <v>0</v>
      </c>
      <c r="H34" s="108">
        <v>0</v>
      </c>
      <c r="I34" s="108">
        <v>0</v>
      </c>
      <c r="J34" s="108">
        <v>0</v>
      </c>
      <c r="K34" s="108">
        <v>0</v>
      </c>
      <c r="L34" s="108">
        <v>0</v>
      </c>
      <c r="M34" s="108">
        <v>0</v>
      </c>
      <c r="N34" s="108">
        <v>0</v>
      </c>
      <c r="O34" s="108">
        <v>0</v>
      </c>
      <c r="P34" s="109">
        <v>0</v>
      </c>
    </row>
    <row r="35" spans="1:16" x14ac:dyDescent="0.3">
      <c r="A35" s="58" t="s">
        <v>188</v>
      </c>
      <c r="B35" s="59"/>
      <c r="C35" s="103"/>
      <c r="D35" s="61">
        <v>690000</v>
      </c>
      <c r="E35" s="62">
        <v>50000</v>
      </c>
      <c r="F35" s="62">
        <v>50000</v>
      </c>
      <c r="G35" s="62">
        <v>50000</v>
      </c>
      <c r="H35" s="62">
        <v>60000</v>
      </c>
      <c r="I35" s="62">
        <v>60000</v>
      </c>
      <c r="J35" s="62">
        <v>60000</v>
      </c>
      <c r="K35" s="62">
        <v>60000</v>
      </c>
      <c r="L35" s="62">
        <v>60000</v>
      </c>
      <c r="M35" s="62">
        <v>60000</v>
      </c>
      <c r="N35" s="62">
        <v>60000</v>
      </c>
      <c r="O35" s="62">
        <v>60000</v>
      </c>
      <c r="P35" s="63">
        <v>60000</v>
      </c>
    </row>
    <row r="36" spans="1:16" ht="17.25" thickBot="1" x14ac:dyDescent="0.35">
      <c r="A36" s="104"/>
      <c r="B36" s="105"/>
      <c r="C36" s="106" t="s">
        <v>189</v>
      </c>
      <c r="D36" s="107">
        <v>2.1396504580185386E-2</v>
      </c>
      <c r="E36" s="108">
        <v>3.1134491038248099E-2</v>
      </c>
      <c r="F36" s="108">
        <v>2.4028826903059061E-2</v>
      </c>
      <c r="G36" s="108">
        <v>1.9120678248698838E-2</v>
      </c>
      <c r="H36" s="108">
        <v>1.8657778101179266E-2</v>
      </c>
      <c r="I36" s="108">
        <v>2.4283229880028703E-2</v>
      </c>
      <c r="J36" s="108">
        <v>2.1499581474813956E-2</v>
      </c>
      <c r="K36" s="108">
        <v>2.1050585609749508E-2</v>
      </c>
      <c r="L36" s="108">
        <v>2.1718034040122621E-2</v>
      </c>
      <c r="M36" s="108">
        <v>2.1556230505084036E-2</v>
      </c>
      <c r="N36" s="108">
        <v>2.1754453136557054E-2</v>
      </c>
      <c r="O36" s="108">
        <v>1.8456308227729926E-2</v>
      </c>
      <c r="P36" s="109">
        <v>1.9583811368728898E-2</v>
      </c>
    </row>
    <row r="37" spans="1:16" x14ac:dyDescent="0.3">
      <c r="A37" s="118" t="s">
        <v>190</v>
      </c>
      <c r="B37" s="119"/>
      <c r="C37" s="120"/>
      <c r="D37" s="81">
        <v>3199180.8773295349</v>
      </c>
      <c r="E37" s="82">
        <v>-225618.54600000009</v>
      </c>
      <c r="F37" s="82">
        <v>7375.6400000001304</v>
      </c>
      <c r="G37" s="82">
        <v>232812.43110666936</v>
      </c>
      <c r="H37" s="82">
        <v>495297.10099999979</v>
      </c>
      <c r="I37" s="82">
        <v>128995.07500000019</v>
      </c>
      <c r="J37" s="82">
        <v>294292.1912228656</v>
      </c>
      <c r="K37" s="82">
        <v>312005.83999999985</v>
      </c>
      <c r="L37" s="82">
        <v>290974.9709999999</v>
      </c>
      <c r="M37" s="82">
        <v>318016.13400000008</v>
      </c>
      <c r="N37" s="82">
        <v>325052.3320000004</v>
      </c>
      <c r="O37" s="82">
        <v>583874.73199999984</v>
      </c>
      <c r="P37" s="83">
        <v>436102.97599999979</v>
      </c>
    </row>
    <row r="38" spans="1:16" ht="17.25" thickBot="1" x14ac:dyDescent="0.35">
      <c r="A38" s="121"/>
      <c r="B38" s="122"/>
      <c r="C38" s="123" t="s">
        <v>191</v>
      </c>
      <c r="D38" s="124">
        <v>9.9204765644381007E-2</v>
      </c>
      <c r="E38" s="125">
        <v>-0.1404903719699914</v>
      </c>
      <c r="F38" s="125">
        <v>3.5445595371856333E-3</v>
      </c>
      <c r="G38" s="125">
        <v>8.9030631749759795E-2</v>
      </c>
      <c r="H38" s="125">
        <v>0.15401905674358951</v>
      </c>
      <c r="I38" s="125">
        <v>5.2206950993609134E-2</v>
      </c>
      <c r="J38" s="125">
        <v>0.10545264904329213</v>
      </c>
      <c r="K38" s="125">
        <v>0.1094650940943634</v>
      </c>
      <c r="L38" s="125">
        <v>0.10532340541669484</v>
      </c>
      <c r="M38" s="125">
        <v>0.11425381814732824</v>
      </c>
      <c r="N38" s="125">
        <v>0.11785559539037656</v>
      </c>
      <c r="O38" s="125">
        <v>0.17960286700292005</v>
      </c>
      <c r="P38" s="126">
        <v>0.14234264032208835</v>
      </c>
    </row>
    <row r="39" spans="1:16" ht="17.25" thickTop="1" x14ac:dyDescent="0.3"/>
  </sheetData>
  <mergeCells count="21">
    <mergeCell ref="D1:D2"/>
    <mergeCell ref="E1:E2"/>
    <mergeCell ref="F1:F2"/>
    <mergeCell ref="G1:G2"/>
    <mergeCell ref="H1:H2"/>
    <mergeCell ref="A23:A24"/>
    <mergeCell ref="B23:C23"/>
    <mergeCell ref="B24:C24"/>
    <mergeCell ref="O1:O2"/>
    <mergeCell ref="P1:P2"/>
    <mergeCell ref="A2:C2"/>
    <mergeCell ref="A20:A22"/>
    <mergeCell ref="B21:C21"/>
    <mergeCell ref="B22:C22"/>
    <mergeCell ref="I1:I2"/>
    <mergeCell ref="J1:J2"/>
    <mergeCell ref="K1:K2"/>
    <mergeCell ref="L1:L2"/>
    <mergeCell ref="M1:M2"/>
    <mergeCell ref="N1:N2"/>
    <mergeCell ref="A1:C1"/>
  </mergeCells>
  <phoneticPr fontId="2" type="noConversion"/>
  <pageMargins left="0.7" right="0.7" top="0.75" bottom="0.75" header="0.3" footer="0.3"/>
  <pageSetup paperSize="9" scale="67"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x14ac:dyDescent="0.3"/>
  <sheetData/>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64"/>
  <sheetViews>
    <sheetView workbookViewId="0"/>
  </sheetViews>
  <sheetFormatPr defaultRowHeight="14.25" x14ac:dyDescent="0.3"/>
  <cols>
    <col min="1" max="1" width="4.125" style="136" customWidth="1"/>
    <col min="2" max="2" width="16.375" style="136" customWidth="1"/>
    <col min="3" max="3" width="14.875" style="135" customWidth="1"/>
    <col min="4" max="4" width="14.625" style="135" customWidth="1"/>
    <col min="5" max="5" width="14.375" style="135" customWidth="1"/>
    <col min="6" max="9" width="14.625" style="135" customWidth="1"/>
    <col min="10" max="10" width="13.375" style="135" customWidth="1"/>
    <col min="11" max="11" width="16.5" style="136" customWidth="1"/>
    <col min="12" max="12" width="20.5" style="135" bestFit="1" customWidth="1"/>
    <col min="13" max="13" width="9.5" style="135" bestFit="1" customWidth="1"/>
    <col min="14" max="14" width="9" style="135"/>
    <col min="15" max="15" width="18.375" style="135" bestFit="1" customWidth="1"/>
    <col min="16" max="16" width="13.875" style="135" bestFit="1" customWidth="1"/>
    <col min="17" max="17" width="10.5" style="135" bestFit="1" customWidth="1"/>
    <col min="18" max="256" width="9" style="135"/>
    <col min="257" max="257" width="4.125" style="135" customWidth="1"/>
    <col min="258" max="258" width="16.375" style="135" customWidth="1"/>
    <col min="259" max="259" width="14.875" style="135" customWidth="1"/>
    <col min="260" max="260" width="14.625" style="135" customWidth="1"/>
    <col min="261" max="261" width="14.375" style="135" customWidth="1"/>
    <col min="262" max="265" width="14.625" style="135" customWidth="1"/>
    <col min="266" max="266" width="13.375" style="135" customWidth="1"/>
    <col min="267" max="267" width="16.5" style="135" customWidth="1"/>
    <col min="268" max="268" width="20.5" style="135" bestFit="1" customWidth="1"/>
    <col min="269" max="269" width="9.5" style="135" bestFit="1" customWidth="1"/>
    <col min="270" max="270" width="9" style="135"/>
    <col min="271" max="271" width="18.375" style="135" bestFit="1" customWidth="1"/>
    <col min="272" max="272" width="13.875" style="135" bestFit="1" customWidth="1"/>
    <col min="273" max="273" width="10.5" style="135" bestFit="1" customWidth="1"/>
    <col min="274" max="512" width="9" style="135"/>
    <col min="513" max="513" width="4.125" style="135" customWidth="1"/>
    <col min="514" max="514" width="16.375" style="135" customWidth="1"/>
    <col min="515" max="515" width="14.875" style="135" customWidth="1"/>
    <col min="516" max="516" width="14.625" style="135" customWidth="1"/>
    <col min="517" max="517" width="14.375" style="135" customWidth="1"/>
    <col min="518" max="521" width="14.625" style="135" customWidth="1"/>
    <col min="522" max="522" width="13.375" style="135" customWidth="1"/>
    <col min="523" max="523" width="16.5" style="135" customWidth="1"/>
    <col min="524" max="524" width="20.5" style="135" bestFit="1" customWidth="1"/>
    <col min="525" max="525" width="9.5" style="135" bestFit="1" customWidth="1"/>
    <col min="526" max="526" width="9" style="135"/>
    <col min="527" max="527" width="18.375" style="135" bestFit="1" customWidth="1"/>
    <col min="528" max="528" width="13.875" style="135" bestFit="1" customWidth="1"/>
    <col min="529" max="529" width="10.5" style="135" bestFit="1" customWidth="1"/>
    <col min="530" max="768" width="9" style="135"/>
    <col min="769" max="769" width="4.125" style="135" customWidth="1"/>
    <col min="770" max="770" width="16.375" style="135" customWidth="1"/>
    <col min="771" max="771" width="14.875" style="135" customWidth="1"/>
    <col min="772" max="772" width="14.625" style="135" customWidth="1"/>
    <col min="773" max="773" width="14.375" style="135" customWidth="1"/>
    <col min="774" max="777" width="14.625" style="135" customWidth="1"/>
    <col min="778" max="778" width="13.375" style="135" customWidth="1"/>
    <col min="779" max="779" width="16.5" style="135" customWidth="1"/>
    <col min="780" max="780" width="20.5" style="135" bestFit="1" customWidth="1"/>
    <col min="781" max="781" width="9.5" style="135" bestFit="1" customWidth="1"/>
    <col min="782" max="782" width="9" style="135"/>
    <col min="783" max="783" width="18.375" style="135" bestFit="1" customWidth="1"/>
    <col min="784" max="784" width="13.875" style="135" bestFit="1" customWidth="1"/>
    <col min="785" max="785" width="10.5" style="135" bestFit="1" customWidth="1"/>
    <col min="786" max="1024" width="9" style="135"/>
    <col min="1025" max="1025" width="4.125" style="135" customWidth="1"/>
    <col min="1026" max="1026" width="16.375" style="135" customWidth="1"/>
    <col min="1027" max="1027" width="14.875" style="135" customWidth="1"/>
    <col min="1028" max="1028" width="14.625" style="135" customWidth="1"/>
    <col min="1029" max="1029" width="14.375" style="135" customWidth="1"/>
    <col min="1030" max="1033" width="14.625" style="135" customWidth="1"/>
    <col min="1034" max="1034" width="13.375" style="135" customWidth="1"/>
    <col min="1035" max="1035" width="16.5" style="135" customWidth="1"/>
    <col min="1036" max="1036" width="20.5" style="135" bestFit="1" customWidth="1"/>
    <col min="1037" max="1037" width="9.5" style="135" bestFit="1" customWidth="1"/>
    <col min="1038" max="1038" width="9" style="135"/>
    <col min="1039" max="1039" width="18.375" style="135" bestFit="1" customWidth="1"/>
    <col min="1040" max="1040" width="13.875" style="135" bestFit="1" customWidth="1"/>
    <col min="1041" max="1041" width="10.5" style="135" bestFit="1" customWidth="1"/>
    <col min="1042" max="1280" width="9" style="135"/>
    <col min="1281" max="1281" width="4.125" style="135" customWidth="1"/>
    <col min="1282" max="1282" width="16.375" style="135" customWidth="1"/>
    <col min="1283" max="1283" width="14.875" style="135" customWidth="1"/>
    <col min="1284" max="1284" width="14.625" style="135" customWidth="1"/>
    <col min="1285" max="1285" width="14.375" style="135" customWidth="1"/>
    <col min="1286" max="1289" width="14.625" style="135" customWidth="1"/>
    <col min="1290" max="1290" width="13.375" style="135" customWidth="1"/>
    <col min="1291" max="1291" width="16.5" style="135" customWidth="1"/>
    <col min="1292" max="1292" width="20.5" style="135" bestFit="1" customWidth="1"/>
    <col min="1293" max="1293" width="9.5" style="135" bestFit="1" customWidth="1"/>
    <col min="1294" max="1294" width="9" style="135"/>
    <col min="1295" max="1295" width="18.375" style="135" bestFit="1" customWidth="1"/>
    <col min="1296" max="1296" width="13.875" style="135" bestFit="1" customWidth="1"/>
    <col min="1297" max="1297" width="10.5" style="135" bestFit="1" customWidth="1"/>
    <col min="1298" max="1536" width="9" style="135"/>
    <col min="1537" max="1537" width="4.125" style="135" customWidth="1"/>
    <col min="1538" max="1538" width="16.375" style="135" customWidth="1"/>
    <col min="1539" max="1539" width="14.875" style="135" customWidth="1"/>
    <col min="1540" max="1540" width="14.625" style="135" customWidth="1"/>
    <col min="1541" max="1541" width="14.375" style="135" customWidth="1"/>
    <col min="1542" max="1545" width="14.625" style="135" customWidth="1"/>
    <col min="1546" max="1546" width="13.375" style="135" customWidth="1"/>
    <col min="1547" max="1547" width="16.5" style="135" customWidth="1"/>
    <col min="1548" max="1548" width="20.5" style="135" bestFit="1" customWidth="1"/>
    <col min="1549" max="1549" width="9.5" style="135" bestFit="1" customWidth="1"/>
    <col min="1550" max="1550" width="9" style="135"/>
    <col min="1551" max="1551" width="18.375" style="135" bestFit="1" customWidth="1"/>
    <col min="1552" max="1552" width="13.875" style="135" bestFit="1" customWidth="1"/>
    <col min="1553" max="1553" width="10.5" style="135" bestFit="1" customWidth="1"/>
    <col min="1554" max="1792" width="9" style="135"/>
    <col min="1793" max="1793" width="4.125" style="135" customWidth="1"/>
    <col min="1794" max="1794" width="16.375" style="135" customWidth="1"/>
    <col min="1795" max="1795" width="14.875" style="135" customWidth="1"/>
    <col min="1796" max="1796" width="14.625" style="135" customWidth="1"/>
    <col min="1797" max="1797" width="14.375" style="135" customWidth="1"/>
    <col min="1798" max="1801" width="14.625" style="135" customWidth="1"/>
    <col min="1802" max="1802" width="13.375" style="135" customWidth="1"/>
    <col min="1803" max="1803" width="16.5" style="135" customWidth="1"/>
    <col min="1804" max="1804" width="20.5" style="135" bestFit="1" customWidth="1"/>
    <col min="1805" max="1805" width="9.5" style="135" bestFit="1" customWidth="1"/>
    <col min="1806" max="1806" width="9" style="135"/>
    <col min="1807" max="1807" width="18.375" style="135" bestFit="1" customWidth="1"/>
    <col min="1808" max="1808" width="13.875" style="135" bestFit="1" customWidth="1"/>
    <col min="1809" max="1809" width="10.5" style="135" bestFit="1" customWidth="1"/>
    <col min="1810" max="2048" width="9" style="135"/>
    <col min="2049" max="2049" width="4.125" style="135" customWidth="1"/>
    <col min="2050" max="2050" width="16.375" style="135" customWidth="1"/>
    <col min="2051" max="2051" width="14.875" style="135" customWidth="1"/>
    <col min="2052" max="2052" width="14.625" style="135" customWidth="1"/>
    <col min="2053" max="2053" width="14.375" style="135" customWidth="1"/>
    <col min="2054" max="2057" width="14.625" style="135" customWidth="1"/>
    <col min="2058" max="2058" width="13.375" style="135" customWidth="1"/>
    <col min="2059" max="2059" width="16.5" style="135" customWidth="1"/>
    <col min="2060" max="2060" width="20.5" style="135" bestFit="1" customWidth="1"/>
    <col min="2061" max="2061" width="9.5" style="135" bestFit="1" customWidth="1"/>
    <col min="2062" max="2062" width="9" style="135"/>
    <col min="2063" max="2063" width="18.375" style="135" bestFit="1" customWidth="1"/>
    <col min="2064" max="2064" width="13.875" style="135" bestFit="1" customWidth="1"/>
    <col min="2065" max="2065" width="10.5" style="135" bestFit="1" customWidth="1"/>
    <col min="2066" max="2304" width="9" style="135"/>
    <col min="2305" max="2305" width="4.125" style="135" customWidth="1"/>
    <col min="2306" max="2306" width="16.375" style="135" customWidth="1"/>
    <col min="2307" max="2307" width="14.875" style="135" customWidth="1"/>
    <col min="2308" max="2308" width="14.625" style="135" customWidth="1"/>
    <col min="2309" max="2309" width="14.375" style="135" customWidth="1"/>
    <col min="2310" max="2313" width="14.625" style="135" customWidth="1"/>
    <col min="2314" max="2314" width="13.375" style="135" customWidth="1"/>
    <col min="2315" max="2315" width="16.5" style="135" customWidth="1"/>
    <col min="2316" max="2316" width="20.5" style="135" bestFit="1" customWidth="1"/>
    <col min="2317" max="2317" width="9.5" style="135" bestFit="1" customWidth="1"/>
    <col min="2318" max="2318" width="9" style="135"/>
    <col min="2319" max="2319" width="18.375" style="135" bestFit="1" customWidth="1"/>
    <col min="2320" max="2320" width="13.875" style="135" bestFit="1" customWidth="1"/>
    <col min="2321" max="2321" width="10.5" style="135" bestFit="1" customWidth="1"/>
    <col min="2322" max="2560" width="9" style="135"/>
    <col min="2561" max="2561" width="4.125" style="135" customWidth="1"/>
    <col min="2562" max="2562" width="16.375" style="135" customWidth="1"/>
    <col min="2563" max="2563" width="14.875" style="135" customWidth="1"/>
    <col min="2564" max="2564" width="14.625" style="135" customWidth="1"/>
    <col min="2565" max="2565" width="14.375" style="135" customWidth="1"/>
    <col min="2566" max="2569" width="14.625" style="135" customWidth="1"/>
    <col min="2570" max="2570" width="13.375" style="135" customWidth="1"/>
    <col min="2571" max="2571" width="16.5" style="135" customWidth="1"/>
    <col min="2572" max="2572" width="20.5" style="135" bestFit="1" customWidth="1"/>
    <col min="2573" max="2573" width="9.5" style="135" bestFit="1" customWidth="1"/>
    <col min="2574" max="2574" width="9" style="135"/>
    <col min="2575" max="2575" width="18.375" style="135" bestFit="1" customWidth="1"/>
    <col min="2576" max="2576" width="13.875" style="135" bestFit="1" customWidth="1"/>
    <col min="2577" max="2577" width="10.5" style="135" bestFit="1" customWidth="1"/>
    <col min="2578" max="2816" width="9" style="135"/>
    <col min="2817" max="2817" width="4.125" style="135" customWidth="1"/>
    <col min="2818" max="2818" width="16.375" style="135" customWidth="1"/>
    <col min="2819" max="2819" width="14.875" style="135" customWidth="1"/>
    <col min="2820" max="2820" width="14.625" style="135" customWidth="1"/>
    <col min="2821" max="2821" width="14.375" style="135" customWidth="1"/>
    <col min="2822" max="2825" width="14.625" style="135" customWidth="1"/>
    <col min="2826" max="2826" width="13.375" style="135" customWidth="1"/>
    <col min="2827" max="2827" width="16.5" style="135" customWidth="1"/>
    <col min="2828" max="2828" width="20.5" style="135" bestFit="1" customWidth="1"/>
    <col min="2829" max="2829" width="9.5" style="135" bestFit="1" customWidth="1"/>
    <col min="2830" max="2830" width="9" style="135"/>
    <col min="2831" max="2831" width="18.375" style="135" bestFit="1" customWidth="1"/>
    <col min="2832" max="2832" width="13.875" style="135" bestFit="1" customWidth="1"/>
    <col min="2833" max="2833" width="10.5" style="135" bestFit="1" customWidth="1"/>
    <col min="2834" max="3072" width="9" style="135"/>
    <col min="3073" max="3073" width="4.125" style="135" customWidth="1"/>
    <col min="3074" max="3074" width="16.375" style="135" customWidth="1"/>
    <col min="3075" max="3075" width="14.875" style="135" customWidth="1"/>
    <col min="3076" max="3076" width="14.625" style="135" customWidth="1"/>
    <col min="3077" max="3077" width="14.375" style="135" customWidth="1"/>
    <col min="3078" max="3081" width="14.625" style="135" customWidth="1"/>
    <col min="3082" max="3082" width="13.375" style="135" customWidth="1"/>
    <col min="3083" max="3083" width="16.5" style="135" customWidth="1"/>
    <col min="3084" max="3084" width="20.5" style="135" bestFit="1" customWidth="1"/>
    <col min="3085" max="3085" width="9.5" style="135" bestFit="1" customWidth="1"/>
    <col min="3086" max="3086" width="9" style="135"/>
    <col min="3087" max="3087" width="18.375" style="135" bestFit="1" customWidth="1"/>
    <col min="3088" max="3088" width="13.875" style="135" bestFit="1" customWidth="1"/>
    <col min="3089" max="3089" width="10.5" style="135" bestFit="1" customWidth="1"/>
    <col min="3090" max="3328" width="9" style="135"/>
    <col min="3329" max="3329" width="4.125" style="135" customWidth="1"/>
    <col min="3330" max="3330" width="16.375" style="135" customWidth="1"/>
    <col min="3331" max="3331" width="14.875" style="135" customWidth="1"/>
    <col min="3332" max="3332" width="14.625" style="135" customWidth="1"/>
    <col min="3333" max="3333" width="14.375" style="135" customWidth="1"/>
    <col min="3334" max="3337" width="14.625" style="135" customWidth="1"/>
    <col min="3338" max="3338" width="13.375" style="135" customWidth="1"/>
    <col min="3339" max="3339" width="16.5" style="135" customWidth="1"/>
    <col min="3340" max="3340" width="20.5" style="135" bestFit="1" customWidth="1"/>
    <col min="3341" max="3341" width="9.5" style="135" bestFit="1" customWidth="1"/>
    <col min="3342" max="3342" width="9" style="135"/>
    <col min="3343" max="3343" width="18.375" style="135" bestFit="1" customWidth="1"/>
    <col min="3344" max="3344" width="13.875" style="135" bestFit="1" customWidth="1"/>
    <col min="3345" max="3345" width="10.5" style="135" bestFit="1" customWidth="1"/>
    <col min="3346" max="3584" width="9" style="135"/>
    <col min="3585" max="3585" width="4.125" style="135" customWidth="1"/>
    <col min="3586" max="3586" width="16.375" style="135" customWidth="1"/>
    <col min="3587" max="3587" width="14.875" style="135" customWidth="1"/>
    <col min="3588" max="3588" width="14.625" style="135" customWidth="1"/>
    <col min="3589" max="3589" width="14.375" style="135" customWidth="1"/>
    <col min="3590" max="3593" width="14.625" style="135" customWidth="1"/>
    <col min="3594" max="3594" width="13.375" style="135" customWidth="1"/>
    <col min="3595" max="3595" width="16.5" style="135" customWidth="1"/>
    <col min="3596" max="3596" width="20.5" style="135" bestFit="1" customWidth="1"/>
    <col min="3597" max="3597" width="9.5" style="135" bestFit="1" customWidth="1"/>
    <col min="3598" max="3598" width="9" style="135"/>
    <col min="3599" max="3599" width="18.375" style="135" bestFit="1" customWidth="1"/>
    <col min="3600" max="3600" width="13.875" style="135" bestFit="1" customWidth="1"/>
    <col min="3601" max="3601" width="10.5" style="135" bestFit="1" customWidth="1"/>
    <col min="3602" max="3840" width="9" style="135"/>
    <col min="3841" max="3841" width="4.125" style="135" customWidth="1"/>
    <col min="3842" max="3842" width="16.375" style="135" customWidth="1"/>
    <col min="3843" max="3843" width="14.875" style="135" customWidth="1"/>
    <col min="3844" max="3844" width="14.625" style="135" customWidth="1"/>
    <col min="3845" max="3845" width="14.375" style="135" customWidth="1"/>
    <col min="3846" max="3849" width="14.625" style="135" customWidth="1"/>
    <col min="3850" max="3850" width="13.375" style="135" customWidth="1"/>
    <col min="3851" max="3851" width="16.5" style="135" customWidth="1"/>
    <col min="3852" max="3852" width="20.5" style="135" bestFit="1" customWidth="1"/>
    <col min="3853" max="3853" width="9.5" style="135" bestFit="1" customWidth="1"/>
    <col min="3854" max="3854" width="9" style="135"/>
    <col min="3855" max="3855" width="18.375" style="135" bestFit="1" customWidth="1"/>
    <col min="3856" max="3856" width="13.875" style="135" bestFit="1" customWidth="1"/>
    <col min="3857" max="3857" width="10.5" style="135" bestFit="1" customWidth="1"/>
    <col min="3858" max="4096" width="9" style="135"/>
    <col min="4097" max="4097" width="4.125" style="135" customWidth="1"/>
    <col min="4098" max="4098" width="16.375" style="135" customWidth="1"/>
    <col min="4099" max="4099" width="14.875" style="135" customWidth="1"/>
    <col min="4100" max="4100" width="14.625" style="135" customWidth="1"/>
    <col min="4101" max="4101" width="14.375" style="135" customWidth="1"/>
    <col min="4102" max="4105" width="14.625" style="135" customWidth="1"/>
    <col min="4106" max="4106" width="13.375" style="135" customWidth="1"/>
    <col min="4107" max="4107" width="16.5" style="135" customWidth="1"/>
    <col min="4108" max="4108" width="20.5" style="135" bestFit="1" customWidth="1"/>
    <col min="4109" max="4109" width="9.5" style="135" bestFit="1" customWidth="1"/>
    <col min="4110" max="4110" width="9" style="135"/>
    <col min="4111" max="4111" width="18.375" style="135" bestFit="1" customWidth="1"/>
    <col min="4112" max="4112" width="13.875" style="135" bestFit="1" customWidth="1"/>
    <col min="4113" max="4113" width="10.5" style="135" bestFit="1" customWidth="1"/>
    <col min="4114" max="4352" width="9" style="135"/>
    <col min="4353" max="4353" width="4.125" style="135" customWidth="1"/>
    <col min="4354" max="4354" width="16.375" style="135" customWidth="1"/>
    <col min="4355" max="4355" width="14.875" style="135" customWidth="1"/>
    <col min="4356" max="4356" width="14.625" style="135" customWidth="1"/>
    <col min="4357" max="4357" width="14.375" style="135" customWidth="1"/>
    <col min="4358" max="4361" width="14.625" style="135" customWidth="1"/>
    <col min="4362" max="4362" width="13.375" style="135" customWidth="1"/>
    <col min="4363" max="4363" width="16.5" style="135" customWidth="1"/>
    <col min="4364" max="4364" width="20.5" style="135" bestFit="1" customWidth="1"/>
    <col min="4365" max="4365" width="9.5" style="135" bestFit="1" customWidth="1"/>
    <col min="4366" max="4366" width="9" style="135"/>
    <col min="4367" max="4367" width="18.375" style="135" bestFit="1" customWidth="1"/>
    <col min="4368" max="4368" width="13.875" style="135" bestFit="1" customWidth="1"/>
    <col min="4369" max="4369" width="10.5" style="135" bestFit="1" customWidth="1"/>
    <col min="4370" max="4608" width="9" style="135"/>
    <col min="4609" max="4609" width="4.125" style="135" customWidth="1"/>
    <col min="4610" max="4610" width="16.375" style="135" customWidth="1"/>
    <col min="4611" max="4611" width="14.875" style="135" customWidth="1"/>
    <col min="4612" max="4612" width="14.625" style="135" customWidth="1"/>
    <col min="4613" max="4613" width="14.375" style="135" customWidth="1"/>
    <col min="4614" max="4617" width="14.625" style="135" customWidth="1"/>
    <col min="4618" max="4618" width="13.375" style="135" customWidth="1"/>
    <col min="4619" max="4619" width="16.5" style="135" customWidth="1"/>
    <col min="4620" max="4620" width="20.5" style="135" bestFit="1" customWidth="1"/>
    <col min="4621" max="4621" width="9.5" style="135" bestFit="1" customWidth="1"/>
    <col min="4622" max="4622" width="9" style="135"/>
    <col min="4623" max="4623" width="18.375" style="135" bestFit="1" customWidth="1"/>
    <col min="4624" max="4624" width="13.875" style="135" bestFit="1" customWidth="1"/>
    <col min="4625" max="4625" width="10.5" style="135" bestFit="1" customWidth="1"/>
    <col min="4626" max="4864" width="9" style="135"/>
    <col min="4865" max="4865" width="4.125" style="135" customWidth="1"/>
    <col min="4866" max="4866" width="16.375" style="135" customWidth="1"/>
    <col min="4867" max="4867" width="14.875" style="135" customWidth="1"/>
    <col min="4868" max="4868" width="14.625" style="135" customWidth="1"/>
    <col min="4869" max="4869" width="14.375" style="135" customWidth="1"/>
    <col min="4870" max="4873" width="14.625" style="135" customWidth="1"/>
    <col min="4874" max="4874" width="13.375" style="135" customWidth="1"/>
    <col min="4875" max="4875" width="16.5" style="135" customWidth="1"/>
    <col min="4876" max="4876" width="20.5" style="135" bestFit="1" customWidth="1"/>
    <col min="4877" max="4877" width="9.5" style="135" bestFit="1" customWidth="1"/>
    <col min="4878" max="4878" width="9" style="135"/>
    <col min="4879" max="4879" width="18.375" style="135" bestFit="1" customWidth="1"/>
    <col min="4880" max="4880" width="13.875" style="135" bestFit="1" customWidth="1"/>
    <col min="4881" max="4881" width="10.5" style="135" bestFit="1" customWidth="1"/>
    <col min="4882" max="5120" width="9" style="135"/>
    <col min="5121" max="5121" width="4.125" style="135" customWidth="1"/>
    <col min="5122" max="5122" width="16.375" style="135" customWidth="1"/>
    <col min="5123" max="5123" width="14.875" style="135" customWidth="1"/>
    <col min="5124" max="5124" width="14.625" style="135" customWidth="1"/>
    <col min="5125" max="5125" width="14.375" style="135" customWidth="1"/>
    <col min="5126" max="5129" width="14.625" style="135" customWidth="1"/>
    <col min="5130" max="5130" width="13.375" style="135" customWidth="1"/>
    <col min="5131" max="5131" width="16.5" style="135" customWidth="1"/>
    <col min="5132" max="5132" width="20.5" style="135" bestFit="1" customWidth="1"/>
    <col min="5133" max="5133" width="9.5" style="135" bestFit="1" customWidth="1"/>
    <col min="5134" max="5134" width="9" style="135"/>
    <col min="5135" max="5135" width="18.375" style="135" bestFit="1" customWidth="1"/>
    <col min="5136" max="5136" width="13.875" style="135" bestFit="1" customWidth="1"/>
    <col min="5137" max="5137" width="10.5" style="135" bestFit="1" customWidth="1"/>
    <col min="5138" max="5376" width="9" style="135"/>
    <col min="5377" max="5377" width="4.125" style="135" customWidth="1"/>
    <col min="5378" max="5378" width="16.375" style="135" customWidth="1"/>
    <col min="5379" max="5379" width="14.875" style="135" customWidth="1"/>
    <col min="5380" max="5380" width="14.625" style="135" customWidth="1"/>
    <col min="5381" max="5381" width="14.375" style="135" customWidth="1"/>
    <col min="5382" max="5385" width="14.625" style="135" customWidth="1"/>
    <col min="5386" max="5386" width="13.375" style="135" customWidth="1"/>
    <col min="5387" max="5387" width="16.5" style="135" customWidth="1"/>
    <col min="5388" max="5388" width="20.5" style="135" bestFit="1" customWidth="1"/>
    <col min="5389" max="5389" width="9.5" style="135" bestFit="1" customWidth="1"/>
    <col min="5390" max="5390" width="9" style="135"/>
    <col min="5391" max="5391" width="18.375" style="135" bestFit="1" customWidth="1"/>
    <col min="5392" max="5392" width="13.875" style="135" bestFit="1" customWidth="1"/>
    <col min="5393" max="5393" width="10.5" style="135" bestFit="1" customWidth="1"/>
    <col min="5394" max="5632" width="9" style="135"/>
    <col min="5633" max="5633" width="4.125" style="135" customWidth="1"/>
    <col min="5634" max="5634" width="16.375" style="135" customWidth="1"/>
    <col min="5635" max="5635" width="14.875" style="135" customWidth="1"/>
    <col min="5636" max="5636" width="14.625" style="135" customWidth="1"/>
    <col min="5637" max="5637" width="14.375" style="135" customWidth="1"/>
    <col min="5638" max="5641" width="14.625" style="135" customWidth="1"/>
    <col min="5642" max="5642" width="13.375" style="135" customWidth="1"/>
    <col min="5643" max="5643" width="16.5" style="135" customWidth="1"/>
    <col min="5644" max="5644" width="20.5" style="135" bestFit="1" customWidth="1"/>
    <col min="5645" max="5645" width="9.5" style="135" bestFit="1" customWidth="1"/>
    <col min="5646" max="5646" width="9" style="135"/>
    <col min="5647" max="5647" width="18.375" style="135" bestFit="1" customWidth="1"/>
    <col min="5648" max="5648" width="13.875" style="135" bestFit="1" customWidth="1"/>
    <col min="5649" max="5649" width="10.5" style="135" bestFit="1" customWidth="1"/>
    <col min="5650" max="5888" width="9" style="135"/>
    <col min="5889" max="5889" width="4.125" style="135" customWidth="1"/>
    <col min="5890" max="5890" width="16.375" style="135" customWidth="1"/>
    <col min="5891" max="5891" width="14.875" style="135" customWidth="1"/>
    <col min="5892" max="5892" width="14.625" style="135" customWidth="1"/>
    <col min="5893" max="5893" width="14.375" style="135" customWidth="1"/>
    <col min="5894" max="5897" width="14.625" style="135" customWidth="1"/>
    <col min="5898" max="5898" width="13.375" style="135" customWidth="1"/>
    <col min="5899" max="5899" width="16.5" style="135" customWidth="1"/>
    <col min="5900" max="5900" width="20.5" style="135" bestFit="1" customWidth="1"/>
    <col min="5901" max="5901" width="9.5" style="135" bestFit="1" customWidth="1"/>
    <col min="5902" max="5902" width="9" style="135"/>
    <col min="5903" max="5903" width="18.375" style="135" bestFit="1" customWidth="1"/>
    <col min="5904" max="5904" width="13.875" style="135" bestFit="1" customWidth="1"/>
    <col min="5905" max="5905" width="10.5" style="135" bestFit="1" customWidth="1"/>
    <col min="5906" max="6144" width="9" style="135"/>
    <col min="6145" max="6145" width="4.125" style="135" customWidth="1"/>
    <col min="6146" max="6146" width="16.375" style="135" customWidth="1"/>
    <col min="6147" max="6147" width="14.875" style="135" customWidth="1"/>
    <col min="6148" max="6148" width="14.625" style="135" customWidth="1"/>
    <col min="6149" max="6149" width="14.375" style="135" customWidth="1"/>
    <col min="6150" max="6153" width="14.625" style="135" customWidth="1"/>
    <col min="6154" max="6154" width="13.375" style="135" customWidth="1"/>
    <col min="6155" max="6155" width="16.5" style="135" customWidth="1"/>
    <col min="6156" max="6156" width="20.5" style="135" bestFit="1" customWidth="1"/>
    <col min="6157" max="6157" width="9.5" style="135" bestFit="1" customWidth="1"/>
    <col min="6158" max="6158" width="9" style="135"/>
    <col min="6159" max="6159" width="18.375" style="135" bestFit="1" customWidth="1"/>
    <col min="6160" max="6160" width="13.875" style="135" bestFit="1" customWidth="1"/>
    <col min="6161" max="6161" width="10.5" style="135" bestFit="1" customWidth="1"/>
    <col min="6162" max="6400" width="9" style="135"/>
    <col min="6401" max="6401" width="4.125" style="135" customWidth="1"/>
    <col min="6402" max="6402" width="16.375" style="135" customWidth="1"/>
    <col min="6403" max="6403" width="14.875" style="135" customWidth="1"/>
    <col min="6404" max="6404" width="14.625" style="135" customWidth="1"/>
    <col min="6405" max="6405" width="14.375" style="135" customWidth="1"/>
    <col min="6406" max="6409" width="14.625" style="135" customWidth="1"/>
    <col min="6410" max="6410" width="13.375" style="135" customWidth="1"/>
    <col min="6411" max="6411" width="16.5" style="135" customWidth="1"/>
    <col min="6412" max="6412" width="20.5" style="135" bestFit="1" customWidth="1"/>
    <col min="6413" max="6413" width="9.5" style="135" bestFit="1" customWidth="1"/>
    <col min="6414" max="6414" width="9" style="135"/>
    <col min="6415" max="6415" width="18.375" style="135" bestFit="1" customWidth="1"/>
    <col min="6416" max="6416" width="13.875" style="135" bestFit="1" customWidth="1"/>
    <col min="6417" max="6417" width="10.5" style="135" bestFit="1" customWidth="1"/>
    <col min="6418" max="6656" width="9" style="135"/>
    <col min="6657" max="6657" width="4.125" style="135" customWidth="1"/>
    <col min="6658" max="6658" width="16.375" style="135" customWidth="1"/>
    <col min="6659" max="6659" width="14.875" style="135" customWidth="1"/>
    <col min="6660" max="6660" width="14.625" style="135" customWidth="1"/>
    <col min="6661" max="6661" width="14.375" style="135" customWidth="1"/>
    <col min="6662" max="6665" width="14.625" style="135" customWidth="1"/>
    <col min="6666" max="6666" width="13.375" style="135" customWidth="1"/>
    <col min="6667" max="6667" width="16.5" style="135" customWidth="1"/>
    <col min="6668" max="6668" width="20.5" style="135" bestFit="1" customWidth="1"/>
    <col min="6669" max="6669" width="9.5" style="135" bestFit="1" customWidth="1"/>
    <col min="6670" max="6670" width="9" style="135"/>
    <col min="6671" max="6671" width="18.375" style="135" bestFit="1" customWidth="1"/>
    <col min="6672" max="6672" width="13.875" style="135" bestFit="1" customWidth="1"/>
    <col min="6673" max="6673" width="10.5" style="135" bestFit="1" customWidth="1"/>
    <col min="6674" max="6912" width="9" style="135"/>
    <col min="6913" max="6913" width="4.125" style="135" customWidth="1"/>
    <col min="6914" max="6914" width="16.375" style="135" customWidth="1"/>
    <col min="6915" max="6915" width="14.875" style="135" customWidth="1"/>
    <col min="6916" max="6916" width="14.625" style="135" customWidth="1"/>
    <col min="6917" max="6917" width="14.375" style="135" customWidth="1"/>
    <col min="6918" max="6921" width="14.625" style="135" customWidth="1"/>
    <col min="6922" max="6922" width="13.375" style="135" customWidth="1"/>
    <col min="6923" max="6923" width="16.5" style="135" customWidth="1"/>
    <col min="6924" max="6924" width="20.5" style="135" bestFit="1" customWidth="1"/>
    <col min="6925" max="6925" width="9.5" style="135" bestFit="1" customWidth="1"/>
    <col min="6926" max="6926" width="9" style="135"/>
    <col min="6927" max="6927" width="18.375" style="135" bestFit="1" customWidth="1"/>
    <col min="6928" max="6928" width="13.875" style="135" bestFit="1" customWidth="1"/>
    <col min="6929" max="6929" width="10.5" style="135" bestFit="1" customWidth="1"/>
    <col min="6930" max="7168" width="9" style="135"/>
    <col min="7169" max="7169" width="4.125" style="135" customWidth="1"/>
    <col min="7170" max="7170" width="16.375" style="135" customWidth="1"/>
    <col min="7171" max="7171" width="14.875" style="135" customWidth="1"/>
    <col min="7172" max="7172" width="14.625" style="135" customWidth="1"/>
    <col min="7173" max="7173" width="14.375" style="135" customWidth="1"/>
    <col min="7174" max="7177" width="14.625" style="135" customWidth="1"/>
    <col min="7178" max="7178" width="13.375" style="135" customWidth="1"/>
    <col min="7179" max="7179" width="16.5" style="135" customWidth="1"/>
    <col min="7180" max="7180" width="20.5" style="135" bestFit="1" customWidth="1"/>
    <col min="7181" max="7181" width="9.5" style="135" bestFit="1" customWidth="1"/>
    <col min="7182" max="7182" width="9" style="135"/>
    <col min="7183" max="7183" width="18.375" style="135" bestFit="1" customWidth="1"/>
    <col min="7184" max="7184" width="13.875" style="135" bestFit="1" customWidth="1"/>
    <col min="7185" max="7185" width="10.5" style="135" bestFit="1" customWidth="1"/>
    <col min="7186" max="7424" width="9" style="135"/>
    <col min="7425" max="7425" width="4.125" style="135" customWidth="1"/>
    <col min="7426" max="7426" width="16.375" style="135" customWidth="1"/>
    <col min="7427" max="7427" width="14.875" style="135" customWidth="1"/>
    <col min="7428" max="7428" width="14.625" style="135" customWidth="1"/>
    <col min="7429" max="7429" width="14.375" style="135" customWidth="1"/>
    <col min="7430" max="7433" width="14.625" style="135" customWidth="1"/>
    <col min="7434" max="7434" width="13.375" style="135" customWidth="1"/>
    <col min="7435" max="7435" width="16.5" style="135" customWidth="1"/>
    <col min="7436" max="7436" width="20.5" style="135" bestFit="1" customWidth="1"/>
    <col min="7437" max="7437" width="9.5" style="135" bestFit="1" customWidth="1"/>
    <col min="7438" max="7438" width="9" style="135"/>
    <col min="7439" max="7439" width="18.375" style="135" bestFit="1" customWidth="1"/>
    <col min="7440" max="7440" width="13.875" style="135" bestFit="1" customWidth="1"/>
    <col min="7441" max="7441" width="10.5" style="135" bestFit="1" customWidth="1"/>
    <col min="7442" max="7680" width="9" style="135"/>
    <col min="7681" max="7681" width="4.125" style="135" customWidth="1"/>
    <col min="7682" max="7682" width="16.375" style="135" customWidth="1"/>
    <col min="7683" max="7683" width="14.875" style="135" customWidth="1"/>
    <col min="7684" max="7684" width="14.625" style="135" customWidth="1"/>
    <col min="7685" max="7685" width="14.375" style="135" customWidth="1"/>
    <col min="7686" max="7689" width="14.625" style="135" customWidth="1"/>
    <col min="7690" max="7690" width="13.375" style="135" customWidth="1"/>
    <col min="7691" max="7691" width="16.5" style="135" customWidth="1"/>
    <col min="7692" max="7692" width="20.5" style="135" bestFit="1" customWidth="1"/>
    <col min="7693" max="7693" width="9.5" style="135" bestFit="1" customWidth="1"/>
    <col min="7694" max="7694" width="9" style="135"/>
    <col min="7695" max="7695" width="18.375" style="135" bestFit="1" customWidth="1"/>
    <col min="7696" max="7696" width="13.875" style="135" bestFit="1" customWidth="1"/>
    <col min="7697" max="7697" width="10.5" style="135" bestFit="1" customWidth="1"/>
    <col min="7698" max="7936" width="9" style="135"/>
    <col min="7937" max="7937" width="4.125" style="135" customWidth="1"/>
    <col min="7938" max="7938" width="16.375" style="135" customWidth="1"/>
    <col min="7939" max="7939" width="14.875" style="135" customWidth="1"/>
    <col min="7940" max="7940" width="14.625" style="135" customWidth="1"/>
    <col min="7941" max="7941" width="14.375" style="135" customWidth="1"/>
    <col min="7942" max="7945" width="14.625" style="135" customWidth="1"/>
    <col min="7946" max="7946" width="13.375" style="135" customWidth="1"/>
    <col min="7947" max="7947" width="16.5" style="135" customWidth="1"/>
    <col min="7948" max="7948" width="20.5" style="135" bestFit="1" customWidth="1"/>
    <col min="7949" max="7949" width="9.5" style="135" bestFit="1" customWidth="1"/>
    <col min="7950" max="7950" width="9" style="135"/>
    <col min="7951" max="7951" width="18.375" style="135" bestFit="1" customWidth="1"/>
    <col min="7952" max="7952" width="13.875" style="135" bestFit="1" customWidth="1"/>
    <col min="7953" max="7953" width="10.5" style="135" bestFit="1" customWidth="1"/>
    <col min="7954" max="8192" width="9" style="135"/>
    <col min="8193" max="8193" width="4.125" style="135" customWidth="1"/>
    <col min="8194" max="8194" width="16.375" style="135" customWidth="1"/>
    <col min="8195" max="8195" width="14.875" style="135" customWidth="1"/>
    <col min="8196" max="8196" width="14.625" style="135" customWidth="1"/>
    <col min="8197" max="8197" width="14.375" style="135" customWidth="1"/>
    <col min="8198" max="8201" width="14.625" style="135" customWidth="1"/>
    <col min="8202" max="8202" width="13.375" style="135" customWidth="1"/>
    <col min="8203" max="8203" width="16.5" style="135" customWidth="1"/>
    <col min="8204" max="8204" width="20.5" style="135" bestFit="1" customWidth="1"/>
    <col min="8205" max="8205" width="9.5" style="135" bestFit="1" customWidth="1"/>
    <col min="8206" max="8206" width="9" style="135"/>
    <col min="8207" max="8207" width="18.375" style="135" bestFit="1" customWidth="1"/>
    <col min="8208" max="8208" width="13.875" style="135" bestFit="1" customWidth="1"/>
    <col min="8209" max="8209" width="10.5" style="135" bestFit="1" customWidth="1"/>
    <col min="8210" max="8448" width="9" style="135"/>
    <col min="8449" max="8449" width="4.125" style="135" customWidth="1"/>
    <col min="8450" max="8450" width="16.375" style="135" customWidth="1"/>
    <col min="8451" max="8451" width="14.875" style="135" customWidth="1"/>
    <col min="8452" max="8452" width="14.625" style="135" customWidth="1"/>
    <col min="8453" max="8453" width="14.375" style="135" customWidth="1"/>
    <col min="8454" max="8457" width="14.625" style="135" customWidth="1"/>
    <col min="8458" max="8458" width="13.375" style="135" customWidth="1"/>
    <col min="8459" max="8459" width="16.5" style="135" customWidth="1"/>
    <col min="8460" max="8460" width="20.5" style="135" bestFit="1" customWidth="1"/>
    <col min="8461" max="8461" width="9.5" style="135" bestFit="1" customWidth="1"/>
    <col min="8462" max="8462" width="9" style="135"/>
    <col min="8463" max="8463" width="18.375" style="135" bestFit="1" customWidth="1"/>
    <col min="8464" max="8464" width="13.875" style="135" bestFit="1" customWidth="1"/>
    <col min="8465" max="8465" width="10.5" style="135" bestFit="1" customWidth="1"/>
    <col min="8466" max="8704" width="9" style="135"/>
    <col min="8705" max="8705" width="4.125" style="135" customWidth="1"/>
    <col min="8706" max="8706" width="16.375" style="135" customWidth="1"/>
    <col min="8707" max="8707" width="14.875" style="135" customWidth="1"/>
    <col min="8708" max="8708" width="14.625" style="135" customWidth="1"/>
    <col min="8709" max="8709" width="14.375" style="135" customWidth="1"/>
    <col min="8710" max="8713" width="14.625" style="135" customWidth="1"/>
    <col min="8714" max="8714" width="13.375" style="135" customWidth="1"/>
    <col min="8715" max="8715" width="16.5" style="135" customWidth="1"/>
    <col min="8716" max="8716" width="20.5" style="135" bestFit="1" customWidth="1"/>
    <col min="8717" max="8717" width="9.5" style="135" bestFit="1" customWidth="1"/>
    <col min="8718" max="8718" width="9" style="135"/>
    <col min="8719" max="8719" width="18.375" style="135" bestFit="1" customWidth="1"/>
    <col min="8720" max="8720" width="13.875" style="135" bestFit="1" customWidth="1"/>
    <col min="8721" max="8721" width="10.5" style="135" bestFit="1" customWidth="1"/>
    <col min="8722" max="8960" width="9" style="135"/>
    <col min="8961" max="8961" width="4.125" style="135" customWidth="1"/>
    <col min="8962" max="8962" width="16.375" style="135" customWidth="1"/>
    <col min="8963" max="8963" width="14.875" style="135" customWidth="1"/>
    <col min="8964" max="8964" width="14.625" style="135" customWidth="1"/>
    <col min="8965" max="8965" width="14.375" style="135" customWidth="1"/>
    <col min="8966" max="8969" width="14.625" style="135" customWidth="1"/>
    <col min="8970" max="8970" width="13.375" style="135" customWidth="1"/>
    <col min="8971" max="8971" width="16.5" style="135" customWidth="1"/>
    <col min="8972" max="8972" width="20.5" style="135" bestFit="1" customWidth="1"/>
    <col min="8973" max="8973" width="9.5" style="135" bestFit="1" customWidth="1"/>
    <col min="8974" max="8974" width="9" style="135"/>
    <col min="8975" max="8975" width="18.375" style="135" bestFit="1" customWidth="1"/>
    <col min="8976" max="8976" width="13.875" style="135" bestFit="1" customWidth="1"/>
    <col min="8977" max="8977" width="10.5" style="135" bestFit="1" customWidth="1"/>
    <col min="8978" max="9216" width="9" style="135"/>
    <col min="9217" max="9217" width="4.125" style="135" customWidth="1"/>
    <col min="9218" max="9218" width="16.375" style="135" customWidth="1"/>
    <col min="9219" max="9219" width="14.875" style="135" customWidth="1"/>
    <col min="9220" max="9220" width="14.625" style="135" customWidth="1"/>
    <col min="9221" max="9221" width="14.375" style="135" customWidth="1"/>
    <col min="9222" max="9225" width="14.625" style="135" customWidth="1"/>
    <col min="9226" max="9226" width="13.375" style="135" customWidth="1"/>
    <col min="9227" max="9227" width="16.5" style="135" customWidth="1"/>
    <col min="9228" max="9228" width="20.5" style="135" bestFit="1" customWidth="1"/>
    <col min="9229" max="9229" width="9.5" style="135" bestFit="1" customWidth="1"/>
    <col min="9230" max="9230" width="9" style="135"/>
    <col min="9231" max="9231" width="18.375" style="135" bestFit="1" customWidth="1"/>
    <col min="9232" max="9232" width="13.875" style="135" bestFit="1" customWidth="1"/>
    <col min="9233" max="9233" width="10.5" style="135" bestFit="1" customWidth="1"/>
    <col min="9234" max="9472" width="9" style="135"/>
    <col min="9473" max="9473" width="4.125" style="135" customWidth="1"/>
    <col min="9474" max="9474" width="16.375" style="135" customWidth="1"/>
    <col min="9475" max="9475" width="14.875" style="135" customWidth="1"/>
    <col min="9476" max="9476" width="14.625" style="135" customWidth="1"/>
    <col min="9477" max="9477" width="14.375" style="135" customWidth="1"/>
    <col min="9478" max="9481" width="14.625" style="135" customWidth="1"/>
    <col min="9482" max="9482" width="13.375" style="135" customWidth="1"/>
    <col min="9483" max="9483" width="16.5" style="135" customWidth="1"/>
    <col min="9484" max="9484" width="20.5" style="135" bestFit="1" customWidth="1"/>
    <col min="9485" max="9485" width="9.5" style="135" bestFit="1" customWidth="1"/>
    <col min="9486" max="9486" width="9" style="135"/>
    <col min="9487" max="9487" width="18.375" style="135" bestFit="1" customWidth="1"/>
    <col min="9488" max="9488" width="13.875" style="135" bestFit="1" customWidth="1"/>
    <col min="9489" max="9489" width="10.5" style="135" bestFit="1" customWidth="1"/>
    <col min="9490" max="9728" width="9" style="135"/>
    <col min="9729" max="9729" width="4.125" style="135" customWidth="1"/>
    <col min="9730" max="9730" width="16.375" style="135" customWidth="1"/>
    <col min="9731" max="9731" width="14.875" style="135" customWidth="1"/>
    <col min="9732" max="9732" width="14.625" style="135" customWidth="1"/>
    <col min="9733" max="9733" width="14.375" style="135" customWidth="1"/>
    <col min="9734" max="9737" width="14.625" style="135" customWidth="1"/>
    <col min="9738" max="9738" width="13.375" style="135" customWidth="1"/>
    <col min="9739" max="9739" width="16.5" style="135" customWidth="1"/>
    <col min="9740" max="9740" width="20.5" style="135" bestFit="1" customWidth="1"/>
    <col min="9741" max="9741" width="9.5" style="135" bestFit="1" customWidth="1"/>
    <col min="9742" max="9742" width="9" style="135"/>
    <col min="9743" max="9743" width="18.375" style="135" bestFit="1" customWidth="1"/>
    <col min="9744" max="9744" width="13.875" style="135" bestFit="1" customWidth="1"/>
    <col min="9745" max="9745" width="10.5" style="135" bestFit="1" customWidth="1"/>
    <col min="9746" max="9984" width="9" style="135"/>
    <col min="9985" max="9985" width="4.125" style="135" customWidth="1"/>
    <col min="9986" max="9986" width="16.375" style="135" customWidth="1"/>
    <col min="9987" max="9987" width="14.875" style="135" customWidth="1"/>
    <col min="9988" max="9988" width="14.625" style="135" customWidth="1"/>
    <col min="9989" max="9989" width="14.375" style="135" customWidth="1"/>
    <col min="9990" max="9993" width="14.625" style="135" customWidth="1"/>
    <col min="9994" max="9994" width="13.375" style="135" customWidth="1"/>
    <col min="9995" max="9995" width="16.5" style="135" customWidth="1"/>
    <col min="9996" max="9996" width="20.5" style="135" bestFit="1" customWidth="1"/>
    <col min="9997" max="9997" width="9.5" style="135" bestFit="1" customWidth="1"/>
    <col min="9998" max="9998" width="9" style="135"/>
    <col min="9999" max="9999" width="18.375" style="135" bestFit="1" customWidth="1"/>
    <col min="10000" max="10000" width="13.875" style="135" bestFit="1" customWidth="1"/>
    <col min="10001" max="10001" width="10.5" style="135" bestFit="1" customWidth="1"/>
    <col min="10002" max="10240" width="9" style="135"/>
    <col min="10241" max="10241" width="4.125" style="135" customWidth="1"/>
    <col min="10242" max="10242" width="16.375" style="135" customWidth="1"/>
    <col min="10243" max="10243" width="14.875" style="135" customWidth="1"/>
    <col min="10244" max="10244" width="14.625" style="135" customWidth="1"/>
    <col min="10245" max="10245" width="14.375" style="135" customWidth="1"/>
    <col min="10246" max="10249" width="14.625" style="135" customWidth="1"/>
    <col min="10250" max="10250" width="13.375" style="135" customWidth="1"/>
    <col min="10251" max="10251" width="16.5" style="135" customWidth="1"/>
    <col min="10252" max="10252" width="20.5" style="135" bestFit="1" customWidth="1"/>
    <col min="10253" max="10253" width="9.5" style="135" bestFit="1" customWidth="1"/>
    <col min="10254" max="10254" width="9" style="135"/>
    <col min="10255" max="10255" width="18.375" style="135" bestFit="1" customWidth="1"/>
    <col min="10256" max="10256" width="13.875" style="135" bestFit="1" customWidth="1"/>
    <col min="10257" max="10257" width="10.5" style="135" bestFit="1" customWidth="1"/>
    <col min="10258" max="10496" width="9" style="135"/>
    <col min="10497" max="10497" width="4.125" style="135" customWidth="1"/>
    <col min="10498" max="10498" width="16.375" style="135" customWidth="1"/>
    <col min="10499" max="10499" width="14.875" style="135" customWidth="1"/>
    <col min="10500" max="10500" width="14.625" style="135" customWidth="1"/>
    <col min="10501" max="10501" width="14.375" style="135" customWidth="1"/>
    <col min="10502" max="10505" width="14.625" style="135" customWidth="1"/>
    <col min="10506" max="10506" width="13.375" style="135" customWidth="1"/>
    <col min="10507" max="10507" width="16.5" style="135" customWidth="1"/>
    <col min="10508" max="10508" width="20.5" style="135" bestFit="1" customWidth="1"/>
    <col min="10509" max="10509" width="9.5" style="135" bestFit="1" customWidth="1"/>
    <col min="10510" max="10510" width="9" style="135"/>
    <col min="10511" max="10511" width="18.375" style="135" bestFit="1" customWidth="1"/>
    <col min="10512" max="10512" width="13.875" style="135" bestFit="1" customWidth="1"/>
    <col min="10513" max="10513" width="10.5" style="135" bestFit="1" customWidth="1"/>
    <col min="10514" max="10752" width="9" style="135"/>
    <col min="10753" max="10753" width="4.125" style="135" customWidth="1"/>
    <col min="10754" max="10754" width="16.375" style="135" customWidth="1"/>
    <col min="10755" max="10755" width="14.875" style="135" customWidth="1"/>
    <col min="10756" max="10756" width="14.625" style="135" customWidth="1"/>
    <col min="10757" max="10757" width="14.375" style="135" customWidth="1"/>
    <col min="10758" max="10761" width="14.625" style="135" customWidth="1"/>
    <col min="10762" max="10762" width="13.375" style="135" customWidth="1"/>
    <col min="10763" max="10763" width="16.5" style="135" customWidth="1"/>
    <col min="10764" max="10764" width="20.5" style="135" bestFit="1" customWidth="1"/>
    <col min="10765" max="10765" width="9.5" style="135" bestFit="1" customWidth="1"/>
    <col min="10766" max="10766" width="9" style="135"/>
    <col min="10767" max="10767" width="18.375" style="135" bestFit="1" customWidth="1"/>
    <col min="10768" max="10768" width="13.875" style="135" bestFit="1" customWidth="1"/>
    <col min="10769" max="10769" width="10.5" style="135" bestFit="1" customWidth="1"/>
    <col min="10770" max="11008" width="9" style="135"/>
    <col min="11009" max="11009" width="4.125" style="135" customWidth="1"/>
    <col min="11010" max="11010" width="16.375" style="135" customWidth="1"/>
    <col min="11011" max="11011" width="14.875" style="135" customWidth="1"/>
    <col min="11012" max="11012" width="14.625" style="135" customWidth="1"/>
    <col min="11013" max="11013" width="14.375" style="135" customWidth="1"/>
    <col min="11014" max="11017" width="14.625" style="135" customWidth="1"/>
    <col min="11018" max="11018" width="13.375" style="135" customWidth="1"/>
    <col min="11019" max="11019" width="16.5" style="135" customWidth="1"/>
    <col min="11020" max="11020" width="20.5" style="135" bestFit="1" customWidth="1"/>
    <col min="11021" max="11021" width="9.5" style="135" bestFit="1" customWidth="1"/>
    <col min="11022" max="11022" width="9" style="135"/>
    <col min="11023" max="11023" width="18.375" style="135" bestFit="1" customWidth="1"/>
    <col min="11024" max="11024" width="13.875" style="135" bestFit="1" customWidth="1"/>
    <col min="11025" max="11025" width="10.5" style="135" bestFit="1" customWidth="1"/>
    <col min="11026" max="11264" width="9" style="135"/>
    <col min="11265" max="11265" width="4.125" style="135" customWidth="1"/>
    <col min="11266" max="11266" width="16.375" style="135" customWidth="1"/>
    <col min="11267" max="11267" width="14.875" style="135" customWidth="1"/>
    <col min="11268" max="11268" width="14.625" style="135" customWidth="1"/>
    <col min="11269" max="11269" width="14.375" style="135" customWidth="1"/>
    <col min="11270" max="11273" width="14.625" style="135" customWidth="1"/>
    <col min="11274" max="11274" width="13.375" style="135" customWidth="1"/>
    <col min="11275" max="11275" width="16.5" style="135" customWidth="1"/>
    <col min="11276" max="11276" width="20.5" style="135" bestFit="1" customWidth="1"/>
    <col min="11277" max="11277" width="9.5" style="135" bestFit="1" customWidth="1"/>
    <col min="11278" max="11278" width="9" style="135"/>
    <col min="11279" max="11279" width="18.375" style="135" bestFit="1" customWidth="1"/>
    <col min="11280" max="11280" width="13.875" style="135" bestFit="1" customWidth="1"/>
    <col min="11281" max="11281" width="10.5" style="135" bestFit="1" customWidth="1"/>
    <col min="11282" max="11520" width="9" style="135"/>
    <col min="11521" max="11521" width="4.125" style="135" customWidth="1"/>
    <col min="11522" max="11522" width="16.375" style="135" customWidth="1"/>
    <col min="11523" max="11523" width="14.875" style="135" customWidth="1"/>
    <col min="11524" max="11524" width="14.625" style="135" customWidth="1"/>
    <col min="11525" max="11525" width="14.375" style="135" customWidth="1"/>
    <col min="11526" max="11529" width="14.625" style="135" customWidth="1"/>
    <col min="11530" max="11530" width="13.375" style="135" customWidth="1"/>
    <col min="11531" max="11531" width="16.5" style="135" customWidth="1"/>
    <col min="11532" max="11532" width="20.5" style="135" bestFit="1" customWidth="1"/>
    <col min="11533" max="11533" width="9.5" style="135" bestFit="1" customWidth="1"/>
    <col min="11534" max="11534" width="9" style="135"/>
    <col min="11535" max="11535" width="18.375" style="135" bestFit="1" customWidth="1"/>
    <col min="11536" max="11536" width="13.875" style="135" bestFit="1" customWidth="1"/>
    <col min="11537" max="11537" width="10.5" style="135" bestFit="1" customWidth="1"/>
    <col min="11538" max="11776" width="9" style="135"/>
    <col min="11777" max="11777" width="4.125" style="135" customWidth="1"/>
    <col min="11778" max="11778" width="16.375" style="135" customWidth="1"/>
    <col min="11779" max="11779" width="14.875" style="135" customWidth="1"/>
    <col min="11780" max="11780" width="14.625" style="135" customWidth="1"/>
    <col min="11781" max="11781" width="14.375" style="135" customWidth="1"/>
    <col min="11782" max="11785" width="14.625" style="135" customWidth="1"/>
    <col min="11786" max="11786" width="13.375" style="135" customWidth="1"/>
    <col min="11787" max="11787" width="16.5" style="135" customWidth="1"/>
    <col min="11788" max="11788" width="20.5" style="135" bestFit="1" customWidth="1"/>
    <col min="11789" max="11789" width="9.5" style="135" bestFit="1" customWidth="1"/>
    <col min="11790" max="11790" width="9" style="135"/>
    <col min="11791" max="11791" width="18.375" style="135" bestFit="1" customWidth="1"/>
    <col min="11792" max="11792" width="13.875" style="135" bestFit="1" customWidth="1"/>
    <col min="11793" max="11793" width="10.5" style="135" bestFit="1" customWidth="1"/>
    <col min="11794" max="12032" width="9" style="135"/>
    <col min="12033" max="12033" width="4.125" style="135" customWidth="1"/>
    <col min="12034" max="12034" width="16.375" style="135" customWidth="1"/>
    <col min="12035" max="12035" width="14.875" style="135" customWidth="1"/>
    <col min="12036" max="12036" width="14.625" style="135" customWidth="1"/>
    <col min="12037" max="12037" width="14.375" style="135" customWidth="1"/>
    <col min="12038" max="12041" width="14.625" style="135" customWidth="1"/>
    <col min="12042" max="12042" width="13.375" style="135" customWidth="1"/>
    <col min="12043" max="12043" width="16.5" style="135" customWidth="1"/>
    <col min="12044" max="12044" width="20.5" style="135" bestFit="1" customWidth="1"/>
    <col min="12045" max="12045" width="9.5" style="135" bestFit="1" customWidth="1"/>
    <col min="12046" max="12046" width="9" style="135"/>
    <col min="12047" max="12047" width="18.375" style="135" bestFit="1" customWidth="1"/>
    <col min="12048" max="12048" width="13.875" style="135" bestFit="1" customWidth="1"/>
    <col min="12049" max="12049" width="10.5" style="135" bestFit="1" customWidth="1"/>
    <col min="12050" max="12288" width="9" style="135"/>
    <col min="12289" max="12289" width="4.125" style="135" customWidth="1"/>
    <col min="12290" max="12290" width="16.375" style="135" customWidth="1"/>
    <col min="12291" max="12291" width="14.875" style="135" customWidth="1"/>
    <col min="12292" max="12292" width="14.625" style="135" customWidth="1"/>
    <col min="12293" max="12293" width="14.375" style="135" customWidth="1"/>
    <col min="12294" max="12297" width="14.625" style="135" customWidth="1"/>
    <col min="12298" max="12298" width="13.375" style="135" customWidth="1"/>
    <col min="12299" max="12299" width="16.5" style="135" customWidth="1"/>
    <col min="12300" max="12300" width="20.5" style="135" bestFit="1" customWidth="1"/>
    <col min="12301" max="12301" width="9.5" style="135" bestFit="1" customWidth="1"/>
    <col min="12302" max="12302" width="9" style="135"/>
    <col min="12303" max="12303" width="18.375" style="135" bestFit="1" customWidth="1"/>
    <col min="12304" max="12304" width="13.875" style="135" bestFit="1" customWidth="1"/>
    <col min="12305" max="12305" width="10.5" style="135" bestFit="1" customWidth="1"/>
    <col min="12306" max="12544" width="9" style="135"/>
    <col min="12545" max="12545" width="4.125" style="135" customWidth="1"/>
    <col min="12546" max="12546" width="16.375" style="135" customWidth="1"/>
    <col min="12547" max="12547" width="14.875" style="135" customWidth="1"/>
    <col min="12548" max="12548" width="14.625" style="135" customWidth="1"/>
    <col min="12549" max="12549" width="14.375" style="135" customWidth="1"/>
    <col min="12550" max="12553" width="14.625" style="135" customWidth="1"/>
    <col min="12554" max="12554" width="13.375" style="135" customWidth="1"/>
    <col min="12555" max="12555" width="16.5" style="135" customWidth="1"/>
    <col min="12556" max="12556" width="20.5" style="135" bestFit="1" customWidth="1"/>
    <col min="12557" max="12557" width="9.5" style="135" bestFit="1" customWidth="1"/>
    <col min="12558" max="12558" width="9" style="135"/>
    <col min="12559" max="12559" width="18.375" style="135" bestFit="1" customWidth="1"/>
    <col min="12560" max="12560" width="13.875" style="135" bestFit="1" customWidth="1"/>
    <col min="12561" max="12561" width="10.5" style="135" bestFit="1" customWidth="1"/>
    <col min="12562" max="12800" width="9" style="135"/>
    <col min="12801" max="12801" width="4.125" style="135" customWidth="1"/>
    <col min="12802" max="12802" width="16.375" style="135" customWidth="1"/>
    <col min="12803" max="12803" width="14.875" style="135" customWidth="1"/>
    <col min="12804" max="12804" width="14.625" style="135" customWidth="1"/>
    <col min="12805" max="12805" width="14.375" style="135" customWidth="1"/>
    <col min="12806" max="12809" width="14.625" style="135" customWidth="1"/>
    <col min="12810" max="12810" width="13.375" style="135" customWidth="1"/>
    <col min="12811" max="12811" width="16.5" style="135" customWidth="1"/>
    <col min="12812" max="12812" width="20.5" style="135" bestFit="1" customWidth="1"/>
    <col min="12813" max="12813" width="9.5" style="135" bestFit="1" customWidth="1"/>
    <col min="12814" max="12814" width="9" style="135"/>
    <col min="12815" max="12815" width="18.375" style="135" bestFit="1" customWidth="1"/>
    <col min="12816" max="12816" width="13.875" style="135" bestFit="1" customWidth="1"/>
    <col min="12817" max="12817" width="10.5" style="135" bestFit="1" customWidth="1"/>
    <col min="12818" max="13056" width="9" style="135"/>
    <col min="13057" max="13057" width="4.125" style="135" customWidth="1"/>
    <col min="13058" max="13058" width="16.375" style="135" customWidth="1"/>
    <col min="13059" max="13059" width="14.875" style="135" customWidth="1"/>
    <col min="13060" max="13060" width="14.625" style="135" customWidth="1"/>
    <col min="13061" max="13061" width="14.375" style="135" customWidth="1"/>
    <col min="13062" max="13065" width="14.625" style="135" customWidth="1"/>
    <col min="13066" max="13066" width="13.375" style="135" customWidth="1"/>
    <col min="13067" max="13067" width="16.5" style="135" customWidth="1"/>
    <col min="13068" max="13068" width="20.5" style="135" bestFit="1" customWidth="1"/>
    <col min="13069" max="13069" width="9.5" style="135" bestFit="1" customWidth="1"/>
    <col min="13070" max="13070" width="9" style="135"/>
    <col min="13071" max="13071" width="18.375" style="135" bestFit="1" customWidth="1"/>
    <col min="13072" max="13072" width="13.875" style="135" bestFit="1" customWidth="1"/>
    <col min="13073" max="13073" width="10.5" style="135" bestFit="1" customWidth="1"/>
    <col min="13074" max="13312" width="9" style="135"/>
    <col min="13313" max="13313" width="4.125" style="135" customWidth="1"/>
    <col min="13314" max="13314" width="16.375" style="135" customWidth="1"/>
    <col min="13315" max="13315" width="14.875" style="135" customWidth="1"/>
    <col min="13316" max="13316" width="14.625" style="135" customWidth="1"/>
    <col min="13317" max="13317" width="14.375" style="135" customWidth="1"/>
    <col min="13318" max="13321" width="14.625" style="135" customWidth="1"/>
    <col min="13322" max="13322" width="13.375" style="135" customWidth="1"/>
    <col min="13323" max="13323" width="16.5" style="135" customWidth="1"/>
    <col min="13324" max="13324" width="20.5" style="135" bestFit="1" customWidth="1"/>
    <col min="13325" max="13325" width="9.5" style="135" bestFit="1" customWidth="1"/>
    <col min="13326" max="13326" width="9" style="135"/>
    <col min="13327" max="13327" width="18.375" style="135" bestFit="1" customWidth="1"/>
    <col min="13328" max="13328" width="13.875" style="135" bestFit="1" customWidth="1"/>
    <col min="13329" max="13329" width="10.5" style="135" bestFit="1" customWidth="1"/>
    <col min="13330" max="13568" width="9" style="135"/>
    <col min="13569" max="13569" width="4.125" style="135" customWidth="1"/>
    <col min="13570" max="13570" width="16.375" style="135" customWidth="1"/>
    <col min="13571" max="13571" width="14.875" style="135" customWidth="1"/>
    <col min="13572" max="13572" width="14.625" style="135" customWidth="1"/>
    <col min="13573" max="13573" width="14.375" style="135" customWidth="1"/>
    <col min="13574" max="13577" width="14.625" style="135" customWidth="1"/>
    <col min="13578" max="13578" width="13.375" style="135" customWidth="1"/>
    <col min="13579" max="13579" width="16.5" style="135" customWidth="1"/>
    <col min="13580" max="13580" width="20.5" style="135" bestFit="1" customWidth="1"/>
    <col min="13581" max="13581" width="9.5" style="135" bestFit="1" customWidth="1"/>
    <col min="13582" max="13582" width="9" style="135"/>
    <col min="13583" max="13583" width="18.375" style="135" bestFit="1" customWidth="1"/>
    <col min="13584" max="13584" width="13.875" style="135" bestFit="1" customWidth="1"/>
    <col min="13585" max="13585" width="10.5" style="135" bestFit="1" customWidth="1"/>
    <col min="13586" max="13824" width="9" style="135"/>
    <col min="13825" max="13825" width="4.125" style="135" customWidth="1"/>
    <col min="13826" max="13826" width="16.375" style="135" customWidth="1"/>
    <col min="13827" max="13827" width="14.875" style="135" customWidth="1"/>
    <col min="13828" max="13828" width="14.625" style="135" customWidth="1"/>
    <col min="13829" max="13829" width="14.375" style="135" customWidth="1"/>
    <col min="13830" max="13833" width="14.625" style="135" customWidth="1"/>
    <col min="13834" max="13834" width="13.375" style="135" customWidth="1"/>
    <col min="13835" max="13835" width="16.5" style="135" customWidth="1"/>
    <col min="13836" max="13836" width="20.5" style="135" bestFit="1" customWidth="1"/>
    <col min="13837" max="13837" width="9.5" style="135" bestFit="1" customWidth="1"/>
    <col min="13838" max="13838" width="9" style="135"/>
    <col min="13839" max="13839" width="18.375" style="135" bestFit="1" customWidth="1"/>
    <col min="13840" max="13840" width="13.875" style="135" bestFit="1" customWidth="1"/>
    <col min="13841" max="13841" width="10.5" style="135" bestFit="1" customWidth="1"/>
    <col min="13842" max="14080" width="9" style="135"/>
    <col min="14081" max="14081" width="4.125" style="135" customWidth="1"/>
    <col min="14082" max="14082" width="16.375" style="135" customWidth="1"/>
    <col min="14083" max="14083" width="14.875" style="135" customWidth="1"/>
    <col min="14084" max="14084" width="14.625" style="135" customWidth="1"/>
    <col min="14085" max="14085" width="14.375" style="135" customWidth="1"/>
    <col min="14086" max="14089" width="14.625" style="135" customWidth="1"/>
    <col min="14090" max="14090" width="13.375" style="135" customWidth="1"/>
    <col min="14091" max="14091" width="16.5" style="135" customWidth="1"/>
    <col min="14092" max="14092" width="20.5" style="135" bestFit="1" customWidth="1"/>
    <col min="14093" max="14093" width="9.5" style="135" bestFit="1" customWidth="1"/>
    <col min="14094" max="14094" width="9" style="135"/>
    <col min="14095" max="14095" width="18.375" style="135" bestFit="1" customWidth="1"/>
    <col min="14096" max="14096" width="13.875" style="135" bestFit="1" customWidth="1"/>
    <col min="14097" max="14097" width="10.5" style="135" bestFit="1" customWidth="1"/>
    <col min="14098" max="14336" width="9" style="135"/>
    <col min="14337" max="14337" width="4.125" style="135" customWidth="1"/>
    <col min="14338" max="14338" width="16.375" style="135" customWidth="1"/>
    <col min="14339" max="14339" width="14.875" style="135" customWidth="1"/>
    <col min="14340" max="14340" width="14.625" style="135" customWidth="1"/>
    <col min="14341" max="14341" width="14.375" style="135" customWidth="1"/>
    <col min="14342" max="14345" width="14.625" style="135" customWidth="1"/>
    <col min="14346" max="14346" width="13.375" style="135" customWidth="1"/>
    <col min="14347" max="14347" width="16.5" style="135" customWidth="1"/>
    <col min="14348" max="14348" width="20.5" style="135" bestFit="1" customWidth="1"/>
    <col min="14349" max="14349" width="9.5" style="135" bestFit="1" customWidth="1"/>
    <col min="14350" max="14350" width="9" style="135"/>
    <col min="14351" max="14351" width="18.375" style="135" bestFit="1" customWidth="1"/>
    <col min="14352" max="14352" width="13.875" style="135" bestFit="1" customWidth="1"/>
    <col min="14353" max="14353" width="10.5" style="135" bestFit="1" customWidth="1"/>
    <col min="14354" max="14592" width="9" style="135"/>
    <col min="14593" max="14593" width="4.125" style="135" customWidth="1"/>
    <col min="14594" max="14594" width="16.375" style="135" customWidth="1"/>
    <col min="14595" max="14595" width="14.875" style="135" customWidth="1"/>
    <col min="14596" max="14596" width="14.625" style="135" customWidth="1"/>
    <col min="14597" max="14597" width="14.375" style="135" customWidth="1"/>
    <col min="14598" max="14601" width="14.625" style="135" customWidth="1"/>
    <col min="14602" max="14602" width="13.375" style="135" customWidth="1"/>
    <col min="14603" max="14603" width="16.5" style="135" customWidth="1"/>
    <col min="14604" max="14604" width="20.5" style="135" bestFit="1" customWidth="1"/>
    <col min="14605" max="14605" width="9.5" style="135" bestFit="1" customWidth="1"/>
    <col min="14606" max="14606" width="9" style="135"/>
    <col min="14607" max="14607" width="18.375" style="135" bestFit="1" customWidth="1"/>
    <col min="14608" max="14608" width="13.875" style="135" bestFit="1" customWidth="1"/>
    <col min="14609" max="14609" width="10.5" style="135" bestFit="1" customWidth="1"/>
    <col min="14610" max="14848" width="9" style="135"/>
    <col min="14849" max="14849" width="4.125" style="135" customWidth="1"/>
    <col min="14850" max="14850" width="16.375" style="135" customWidth="1"/>
    <col min="14851" max="14851" width="14.875" style="135" customWidth="1"/>
    <col min="14852" max="14852" width="14.625" style="135" customWidth="1"/>
    <col min="14853" max="14853" width="14.375" style="135" customWidth="1"/>
    <col min="14854" max="14857" width="14.625" style="135" customWidth="1"/>
    <col min="14858" max="14858" width="13.375" style="135" customWidth="1"/>
    <col min="14859" max="14859" width="16.5" style="135" customWidth="1"/>
    <col min="14860" max="14860" width="20.5" style="135" bestFit="1" customWidth="1"/>
    <col min="14861" max="14861" width="9.5" style="135" bestFit="1" customWidth="1"/>
    <col min="14862" max="14862" width="9" style="135"/>
    <col min="14863" max="14863" width="18.375" style="135" bestFit="1" customWidth="1"/>
    <col min="14864" max="14864" width="13.875" style="135" bestFit="1" customWidth="1"/>
    <col min="14865" max="14865" width="10.5" style="135" bestFit="1" customWidth="1"/>
    <col min="14866" max="15104" width="9" style="135"/>
    <col min="15105" max="15105" width="4.125" style="135" customWidth="1"/>
    <col min="15106" max="15106" width="16.375" style="135" customWidth="1"/>
    <col min="15107" max="15107" width="14.875" style="135" customWidth="1"/>
    <col min="15108" max="15108" width="14.625" style="135" customWidth="1"/>
    <col min="15109" max="15109" width="14.375" style="135" customWidth="1"/>
    <col min="15110" max="15113" width="14.625" style="135" customWidth="1"/>
    <col min="15114" max="15114" width="13.375" style="135" customWidth="1"/>
    <col min="15115" max="15115" width="16.5" style="135" customWidth="1"/>
    <col min="15116" max="15116" width="20.5" style="135" bestFit="1" customWidth="1"/>
    <col min="15117" max="15117" width="9.5" style="135" bestFit="1" customWidth="1"/>
    <col min="15118" max="15118" width="9" style="135"/>
    <col min="15119" max="15119" width="18.375" style="135" bestFit="1" customWidth="1"/>
    <col min="15120" max="15120" width="13.875" style="135" bestFit="1" customWidth="1"/>
    <col min="15121" max="15121" width="10.5" style="135" bestFit="1" customWidth="1"/>
    <col min="15122" max="15360" width="9" style="135"/>
    <col min="15361" max="15361" width="4.125" style="135" customWidth="1"/>
    <col min="15362" max="15362" width="16.375" style="135" customWidth="1"/>
    <col min="15363" max="15363" width="14.875" style="135" customWidth="1"/>
    <col min="15364" max="15364" width="14.625" style="135" customWidth="1"/>
    <col min="15365" max="15365" width="14.375" style="135" customWidth="1"/>
    <col min="15366" max="15369" width="14.625" style="135" customWidth="1"/>
    <col min="15370" max="15370" width="13.375" style="135" customWidth="1"/>
    <col min="15371" max="15371" width="16.5" style="135" customWidth="1"/>
    <col min="15372" max="15372" width="20.5" style="135" bestFit="1" customWidth="1"/>
    <col min="15373" max="15373" width="9.5" style="135" bestFit="1" customWidth="1"/>
    <col min="15374" max="15374" width="9" style="135"/>
    <col min="15375" max="15375" width="18.375" style="135" bestFit="1" customWidth="1"/>
    <col min="15376" max="15376" width="13.875" style="135" bestFit="1" customWidth="1"/>
    <col min="15377" max="15377" width="10.5" style="135" bestFit="1" customWidth="1"/>
    <col min="15378" max="15616" width="9" style="135"/>
    <col min="15617" max="15617" width="4.125" style="135" customWidth="1"/>
    <col min="15618" max="15618" width="16.375" style="135" customWidth="1"/>
    <col min="15619" max="15619" width="14.875" style="135" customWidth="1"/>
    <col min="15620" max="15620" width="14.625" style="135" customWidth="1"/>
    <col min="15621" max="15621" width="14.375" style="135" customWidth="1"/>
    <col min="15622" max="15625" width="14.625" style="135" customWidth="1"/>
    <col min="15626" max="15626" width="13.375" style="135" customWidth="1"/>
    <col min="15627" max="15627" width="16.5" style="135" customWidth="1"/>
    <col min="15628" max="15628" width="20.5" style="135" bestFit="1" customWidth="1"/>
    <col min="15629" max="15629" width="9.5" style="135" bestFit="1" customWidth="1"/>
    <col min="15630" max="15630" width="9" style="135"/>
    <col min="15631" max="15631" width="18.375" style="135" bestFit="1" customWidth="1"/>
    <col min="15632" max="15632" width="13.875" style="135" bestFit="1" customWidth="1"/>
    <col min="15633" max="15633" width="10.5" style="135" bestFit="1" customWidth="1"/>
    <col min="15634" max="15872" width="9" style="135"/>
    <col min="15873" max="15873" width="4.125" style="135" customWidth="1"/>
    <col min="15874" max="15874" width="16.375" style="135" customWidth="1"/>
    <col min="15875" max="15875" width="14.875" style="135" customWidth="1"/>
    <col min="15876" max="15876" width="14.625" style="135" customWidth="1"/>
    <col min="15877" max="15877" width="14.375" style="135" customWidth="1"/>
    <col min="15878" max="15881" width="14.625" style="135" customWidth="1"/>
    <col min="15882" max="15882" width="13.375" style="135" customWidth="1"/>
    <col min="15883" max="15883" width="16.5" style="135" customWidth="1"/>
    <col min="15884" max="15884" width="20.5" style="135" bestFit="1" customWidth="1"/>
    <col min="15885" max="15885" width="9.5" style="135" bestFit="1" customWidth="1"/>
    <col min="15886" max="15886" width="9" style="135"/>
    <col min="15887" max="15887" width="18.375" style="135" bestFit="1" customWidth="1"/>
    <col min="15888" max="15888" width="13.875" style="135" bestFit="1" customWidth="1"/>
    <col min="15889" max="15889" width="10.5" style="135" bestFit="1" customWidth="1"/>
    <col min="15890" max="16128" width="9" style="135"/>
    <col min="16129" max="16129" width="4.125" style="135" customWidth="1"/>
    <col min="16130" max="16130" width="16.375" style="135" customWidth="1"/>
    <col min="16131" max="16131" width="14.875" style="135" customWidth="1"/>
    <col min="16132" max="16132" width="14.625" style="135" customWidth="1"/>
    <col min="16133" max="16133" width="14.375" style="135" customWidth="1"/>
    <col min="16134" max="16137" width="14.625" style="135" customWidth="1"/>
    <col min="16138" max="16138" width="13.375" style="135" customWidth="1"/>
    <col min="16139" max="16139" width="16.5" style="135" customWidth="1"/>
    <col min="16140" max="16140" width="20.5" style="135" bestFit="1" customWidth="1"/>
    <col min="16141" max="16141" width="9.5" style="135" bestFit="1" customWidth="1"/>
    <col min="16142" max="16142" width="9" style="135"/>
    <col min="16143" max="16143" width="18.375" style="135" bestFit="1" customWidth="1"/>
    <col min="16144" max="16144" width="13.875" style="135" bestFit="1" customWidth="1"/>
    <col min="16145" max="16145" width="10.5" style="135" bestFit="1" customWidth="1"/>
    <col min="16146" max="16384" width="9" style="135"/>
  </cols>
  <sheetData>
    <row r="2" spans="1:14" ht="18.75" customHeight="1" x14ac:dyDescent="0.3">
      <c r="A2" s="131" t="s">
        <v>204</v>
      </c>
      <c r="B2" s="132"/>
      <c r="C2" s="131"/>
      <c r="D2" s="131"/>
      <c r="E2" s="131"/>
      <c r="F2" s="131"/>
      <c r="G2" s="131"/>
      <c r="H2" s="131"/>
      <c r="I2" s="131"/>
      <c r="J2" s="133"/>
      <c r="K2" s="133"/>
      <c r="L2" s="133"/>
      <c r="M2" s="133"/>
      <c r="N2" s="134"/>
    </row>
    <row r="3" spans="1:14" ht="6" customHeight="1" x14ac:dyDescent="0.3"/>
    <row r="4" spans="1:14" ht="15" thickBot="1" x14ac:dyDescent="0.35">
      <c r="A4" s="136" t="s">
        <v>205</v>
      </c>
      <c r="J4" s="137" t="s">
        <v>206</v>
      </c>
    </row>
    <row r="5" spans="1:14" ht="18" customHeight="1" thickBot="1" x14ac:dyDescent="0.35">
      <c r="A5" s="138" t="s">
        <v>115</v>
      </c>
      <c r="B5" s="139"/>
      <c r="C5" s="140" t="s">
        <v>207</v>
      </c>
      <c r="D5" s="141" t="s">
        <v>208</v>
      </c>
      <c r="E5" s="141" t="s">
        <v>209</v>
      </c>
      <c r="F5" s="141" t="s">
        <v>210</v>
      </c>
      <c r="G5" s="141" t="s">
        <v>211</v>
      </c>
      <c r="H5" s="141" t="s">
        <v>212</v>
      </c>
      <c r="I5" s="141" t="s">
        <v>213</v>
      </c>
      <c r="J5" s="142" t="s">
        <v>214</v>
      </c>
    </row>
    <row r="6" spans="1:14" ht="12" customHeight="1" thickTop="1" x14ac:dyDescent="0.3">
      <c r="A6" s="143" t="s">
        <v>215</v>
      </c>
      <c r="B6" s="144" t="s">
        <v>216</v>
      </c>
      <c r="C6" s="145">
        <f>SUM(D6:J6)</f>
        <v>7504097654.3033791</v>
      </c>
      <c r="D6" s="146">
        <f>[7]제품별재료비!$K$8-D7</f>
        <v>2044448380.746249</v>
      </c>
      <c r="E6" s="146">
        <f>[7]제품별재료비!$K$11-E7</f>
        <v>3764235072.6396189</v>
      </c>
      <c r="F6" s="147">
        <f>[7]제품별재료비!$K$12</f>
        <v>865228583.80501914</v>
      </c>
      <c r="G6" s="147">
        <f>[7]제품별재료비!$K$17-G7</f>
        <v>584806811.81089902</v>
      </c>
      <c r="H6" s="148">
        <f>[7]제품별재료비!$K$13</f>
        <v>245378805.30159241</v>
      </c>
      <c r="I6" s="147"/>
      <c r="J6" s="149">
        <f>[7]제품별재료비!$K$18</f>
        <v>0</v>
      </c>
      <c r="K6" s="136">
        <f t="shared" ref="K6:K42" si="0">SUM(D6:J6)</f>
        <v>7504097654.3033791</v>
      </c>
    </row>
    <row r="7" spans="1:14" ht="12" customHeight="1" x14ac:dyDescent="0.15">
      <c r="A7" s="143" t="s">
        <v>217</v>
      </c>
      <c r="B7" s="150" t="s">
        <v>218</v>
      </c>
      <c r="C7" s="145">
        <f>SUM(D7:J7)</f>
        <v>820496687.10879183</v>
      </c>
      <c r="D7" s="151">
        <f>[7]제품별재료비!$K$7</f>
        <v>423308307.06860662</v>
      </c>
      <c r="E7" s="151">
        <f>[7]제품별재료비!$K$10</f>
        <v>394997428.85575038</v>
      </c>
      <c r="F7" s="151"/>
      <c r="G7" s="151">
        <f>[7]제품별재료비!$K$16</f>
        <v>2190951.1844348502</v>
      </c>
      <c r="H7" s="151"/>
      <c r="I7" s="151"/>
      <c r="J7" s="152"/>
      <c r="K7" s="136">
        <f>SUM(D7:J7)</f>
        <v>820496687.10879183</v>
      </c>
      <c r="L7" s="136"/>
    </row>
    <row r="8" spans="1:14" ht="12" customHeight="1" x14ac:dyDescent="0.15">
      <c r="A8" s="143" t="s">
        <v>219</v>
      </c>
      <c r="B8" s="144" t="s">
        <v>220</v>
      </c>
      <c r="C8" s="145">
        <f>SUM(D8:J8)</f>
        <v>4676855047.000001</v>
      </c>
      <c r="D8" s="151">
        <f>[8]DM노무비합계표!$D$34</f>
        <v>1393031462.8183146</v>
      </c>
      <c r="E8" s="151">
        <f>[8]DM노무비합계표!$D$35</f>
        <v>2228089503.8584981</v>
      </c>
      <c r="F8" s="151">
        <f>[8]DM노무비합계표!$D$36-G8</f>
        <v>709719885.94832909</v>
      </c>
      <c r="G8" s="153">
        <f>INT((45*15935776)*0.1517)</f>
        <v>108785574</v>
      </c>
      <c r="H8" s="151">
        <f>[8]DM노무비합계표!$D$37</f>
        <v>237228620.37485865</v>
      </c>
      <c r="I8" s="151"/>
      <c r="J8" s="152"/>
      <c r="K8" s="136">
        <f t="shared" si="0"/>
        <v>4676855047.000001</v>
      </c>
    </row>
    <row r="9" spans="1:14" ht="12" customHeight="1" x14ac:dyDescent="0.15">
      <c r="A9" s="143" t="s">
        <v>221</v>
      </c>
      <c r="B9" s="154" t="s">
        <v>222</v>
      </c>
      <c r="C9" s="145">
        <f>SUM(D9:J9)</f>
        <v>4709747613</v>
      </c>
      <c r="D9" s="155">
        <f>+$K$9*(D$45/$C$45)</f>
        <v>2126741047.1487689</v>
      </c>
      <c r="E9" s="155">
        <f>+$K$9*(E$45/$C$45)</f>
        <v>1412896038.9857934</v>
      </c>
      <c r="F9" s="155">
        <f>+$K$9*(F$45/$C$45)-G9</f>
        <v>933610395.98834252</v>
      </c>
      <c r="G9" s="153">
        <f>INT((45*15935776)*0.254)</f>
        <v>182145919</v>
      </c>
      <c r="H9" s="155">
        <f>+$K$9*(H$45/$C$45)+0</f>
        <v>54354211.877095237</v>
      </c>
      <c r="I9" s="155"/>
      <c r="J9" s="156"/>
      <c r="K9" s="145">
        <f>[9]배부비용!B8-L9</f>
        <v>4709747613</v>
      </c>
      <c r="L9" s="136"/>
      <c r="M9" s="136"/>
    </row>
    <row r="10" spans="1:14" ht="12" customHeight="1" x14ac:dyDescent="0.3">
      <c r="A10" s="157"/>
      <c r="B10" s="158" t="s">
        <v>121</v>
      </c>
      <c r="C10" s="159">
        <f t="shared" ref="C10:J10" si="1">SUM(C6:C9)</f>
        <v>17711197001.41217</v>
      </c>
      <c r="D10" s="160">
        <f t="shared" si="1"/>
        <v>5987529197.7819386</v>
      </c>
      <c r="E10" s="159">
        <f t="shared" si="1"/>
        <v>7800218044.3396606</v>
      </c>
      <c r="F10" s="159">
        <f t="shared" si="1"/>
        <v>2508558865.7416906</v>
      </c>
      <c r="G10" s="159">
        <f t="shared" si="1"/>
        <v>877929255.99533391</v>
      </c>
      <c r="H10" s="159">
        <f t="shared" si="1"/>
        <v>536961637.55354631</v>
      </c>
      <c r="I10" s="159"/>
      <c r="J10" s="161">
        <f t="shared" si="1"/>
        <v>0</v>
      </c>
      <c r="K10" s="136">
        <f t="shared" si="0"/>
        <v>17711197001.41217</v>
      </c>
      <c r="L10" s="136"/>
      <c r="M10" s="136"/>
    </row>
    <row r="11" spans="1:14" ht="12" customHeight="1" x14ac:dyDescent="0.3">
      <c r="A11" s="162" t="s">
        <v>123</v>
      </c>
      <c r="B11" s="163"/>
      <c r="C11" s="164">
        <f t="shared" ref="C11:J11" si="2">+C10</f>
        <v>17711197001.41217</v>
      </c>
      <c r="D11" s="165">
        <f t="shared" si="2"/>
        <v>5987529197.7819386</v>
      </c>
      <c r="E11" s="165">
        <f t="shared" si="2"/>
        <v>7800218044.3396606</v>
      </c>
      <c r="F11" s="165">
        <f t="shared" si="2"/>
        <v>2508558865.7416906</v>
      </c>
      <c r="G11" s="165"/>
      <c r="H11" s="165">
        <f t="shared" si="2"/>
        <v>536961637.55354631</v>
      </c>
      <c r="I11" s="165"/>
      <c r="J11" s="164">
        <f t="shared" si="2"/>
        <v>0</v>
      </c>
      <c r="K11" s="136">
        <f>SUM(D11:J11)</f>
        <v>16833267745.416836</v>
      </c>
    </row>
    <row r="12" spans="1:14" ht="12" customHeight="1" x14ac:dyDescent="0.3">
      <c r="A12" s="166" t="s">
        <v>217</v>
      </c>
      <c r="B12" s="167" t="s">
        <v>223</v>
      </c>
      <c r="C12" s="145">
        <f>SUM(D12:J12)</f>
        <v>0</v>
      </c>
      <c r="D12" s="146"/>
      <c r="E12" s="146"/>
      <c r="F12" s="146"/>
      <c r="G12" s="146"/>
      <c r="H12" s="146"/>
      <c r="I12" s="146"/>
      <c r="J12" s="145"/>
      <c r="K12" s="136">
        <f t="shared" si="0"/>
        <v>0</v>
      </c>
    </row>
    <row r="13" spans="1:14" ht="12" customHeight="1" x14ac:dyDescent="0.3">
      <c r="A13" s="143" t="s">
        <v>224</v>
      </c>
      <c r="B13" s="144" t="s">
        <v>216</v>
      </c>
      <c r="C13" s="145">
        <f>SUM(D13:J13)</f>
        <v>757846052.49337053</v>
      </c>
      <c r="D13" s="146">
        <v>116551444.73770365</v>
      </c>
      <c r="E13" s="146">
        <v>564521045.90124476</v>
      </c>
      <c r="F13" s="146">
        <v>72100514.130195424</v>
      </c>
      <c r="G13" s="146">
        <v>0</v>
      </c>
      <c r="H13" s="146">
        <v>4673047.7242266573</v>
      </c>
      <c r="I13" s="146"/>
      <c r="J13" s="145">
        <v>0</v>
      </c>
      <c r="K13" s="136">
        <f>SUM(D13:J13)</f>
        <v>757846052.49337053</v>
      </c>
    </row>
    <row r="14" spans="1:14" ht="12" customHeight="1" x14ac:dyDescent="0.3">
      <c r="A14" s="143" t="s">
        <v>225</v>
      </c>
      <c r="B14" s="144" t="s">
        <v>220</v>
      </c>
      <c r="C14" s="145">
        <f>SUM(D14:J14)</f>
        <v>436718522.75654751</v>
      </c>
      <c r="D14" s="146">
        <v>25270960.572948202</v>
      </c>
      <c r="E14" s="146">
        <v>308503245.11688244</v>
      </c>
      <c r="F14" s="146">
        <v>97981276.340794891</v>
      </c>
      <c r="G14" s="146">
        <v>0</v>
      </c>
      <c r="H14" s="146">
        <v>4963040.7259219121</v>
      </c>
      <c r="I14" s="146"/>
      <c r="J14" s="145">
        <v>0</v>
      </c>
      <c r="K14" s="136">
        <f t="shared" si="0"/>
        <v>436718522.75654751</v>
      </c>
    </row>
    <row r="15" spans="1:14" ht="12" customHeight="1" x14ac:dyDescent="0.3">
      <c r="A15" s="143" t="s">
        <v>226</v>
      </c>
      <c r="B15" s="154" t="s">
        <v>222</v>
      </c>
      <c r="C15" s="168">
        <f>SUM(D15:J15)</f>
        <v>377768591.32491785</v>
      </c>
      <c r="D15" s="169">
        <v>31075167.516521513</v>
      </c>
      <c r="E15" s="169">
        <v>178515924.47512743</v>
      </c>
      <c r="F15" s="169">
        <v>166727732.32343879</v>
      </c>
      <c r="G15" s="169">
        <v>0</v>
      </c>
      <c r="H15" s="169">
        <v>1449767.0098301412</v>
      </c>
      <c r="I15" s="169"/>
      <c r="J15" s="168">
        <v>0</v>
      </c>
      <c r="K15" s="136">
        <f t="shared" si="0"/>
        <v>377768591.32491785</v>
      </c>
    </row>
    <row r="16" spans="1:14" ht="12" customHeight="1" x14ac:dyDescent="0.3">
      <c r="A16" s="157" t="s">
        <v>227</v>
      </c>
      <c r="B16" s="170" t="s">
        <v>121</v>
      </c>
      <c r="C16" s="164">
        <f t="shared" ref="C16:J16" si="3">SUM(C13:C15)</f>
        <v>1572333166.5748358</v>
      </c>
      <c r="D16" s="165">
        <f t="shared" si="3"/>
        <v>172897572.82717335</v>
      </c>
      <c r="E16" s="165">
        <f t="shared" si="3"/>
        <v>1051540215.4932547</v>
      </c>
      <c r="F16" s="165">
        <f t="shared" si="3"/>
        <v>336809522.79442906</v>
      </c>
      <c r="G16" s="165">
        <f>SUM(G13:G15)</f>
        <v>0</v>
      </c>
      <c r="H16" s="165">
        <f t="shared" si="3"/>
        <v>11085855.459978711</v>
      </c>
      <c r="I16" s="165"/>
      <c r="J16" s="164">
        <f t="shared" si="3"/>
        <v>0</v>
      </c>
      <c r="K16" s="136">
        <f t="shared" si="0"/>
        <v>1572333166.5748358</v>
      </c>
    </row>
    <row r="17" spans="1:15" ht="12" customHeight="1" x14ac:dyDescent="0.3">
      <c r="A17" s="162" t="s">
        <v>228</v>
      </c>
      <c r="B17" s="163"/>
      <c r="C17" s="164">
        <f>+C16+C11</f>
        <v>19283530167.987007</v>
      </c>
      <c r="D17" s="165">
        <f t="shared" ref="D17:J17" si="4">+D16+D11</f>
        <v>6160426770.6091118</v>
      </c>
      <c r="E17" s="165">
        <f t="shared" si="4"/>
        <v>8851758259.8329163</v>
      </c>
      <c r="F17" s="165">
        <f>+F16+F11</f>
        <v>2845368388.5361195</v>
      </c>
      <c r="G17" s="165">
        <f>+G16+G11</f>
        <v>0</v>
      </c>
      <c r="H17" s="165">
        <f t="shared" si="4"/>
        <v>548047493.01352501</v>
      </c>
      <c r="I17" s="165"/>
      <c r="J17" s="164">
        <f t="shared" si="4"/>
        <v>0</v>
      </c>
      <c r="K17" s="136">
        <f>SUM(D17:J17)</f>
        <v>18405600911.991676</v>
      </c>
      <c r="L17" s="135" t="s">
        <v>229</v>
      </c>
      <c r="O17" s="171"/>
    </row>
    <row r="18" spans="1:15" ht="12" customHeight="1" x14ac:dyDescent="0.3">
      <c r="A18" s="166" t="s">
        <v>217</v>
      </c>
      <c r="B18" s="167" t="s">
        <v>230</v>
      </c>
      <c r="C18" s="145">
        <f>SUM(D18:J18)</f>
        <v>0</v>
      </c>
      <c r="D18" s="146"/>
      <c r="E18" s="146"/>
      <c r="F18" s="146"/>
      <c r="G18" s="146"/>
      <c r="H18" s="146"/>
      <c r="I18" s="146"/>
      <c r="J18" s="145"/>
      <c r="K18" s="136">
        <f t="shared" si="0"/>
        <v>0</v>
      </c>
    </row>
    <row r="19" spans="1:15" ht="12" customHeight="1" x14ac:dyDescent="0.3">
      <c r="A19" s="143" t="s">
        <v>231</v>
      </c>
      <c r="B19" s="144" t="s">
        <v>216</v>
      </c>
      <c r="C19" s="145">
        <f>SUM(D19:J19)</f>
        <v>189422897.78762415</v>
      </c>
      <c r="D19" s="146">
        <f>[7]제품별재료비!$Q$8</f>
        <v>38031932.309736498</v>
      </c>
      <c r="E19" s="146">
        <f>[7]제품별재료비!$Q$11</f>
        <v>118181374.43331748</v>
      </c>
      <c r="F19" s="146">
        <f>[7]제품별재료비!$Q$12</f>
        <v>30709675.905767832</v>
      </c>
      <c r="G19" s="146">
        <f>[7]제품별재료비!$Q$15+[7]제품별재료비!$Q$16</f>
        <v>0</v>
      </c>
      <c r="H19" s="146">
        <f>[7]제품별재료비!$Q$13</f>
        <v>2499915.1388023566</v>
      </c>
      <c r="I19" s="146"/>
      <c r="J19" s="145">
        <f>[7]제품별재료비!$Q$18</f>
        <v>0</v>
      </c>
      <c r="K19" s="136">
        <f t="shared" si="0"/>
        <v>189422897.78762415</v>
      </c>
    </row>
    <row r="20" spans="1:15" ht="12" customHeight="1" x14ac:dyDescent="0.15">
      <c r="A20" s="143" t="s">
        <v>225</v>
      </c>
      <c r="B20" s="144" t="s">
        <v>220</v>
      </c>
      <c r="C20" s="145">
        <f>SUM(D20:J20)</f>
        <v>393547451.88213867</v>
      </c>
      <c r="D20" s="151">
        <f>IF((D$45+D$47)=0,0,(D8+D14)*D$47/(D$45+D$47))</f>
        <v>25437166.161042321</v>
      </c>
      <c r="E20" s="151">
        <f t="shared" ref="E20:J21" si="5">IF((E$45+E$47)=0,0,(E8+E14)*E$47/(E$45+E$47))</f>
        <v>301969781.76958817</v>
      </c>
      <c r="F20" s="151">
        <f t="shared" si="5"/>
        <v>66140503.951508187</v>
      </c>
      <c r="G20" s="151">
        <f>IF((G$45+G$47)=0,0,(G8+G14)*G$47/(G$45+G$47))</f>
        <v>0</v>
      </c>
      <c r="H20" s="151">
        <f t="shared" si="5"/>
        <v>0</v>
      </c>
      <c r="I20" s="151"/>
      <c r="J20" s="152">
        <f t="shared" si="5"/>
        <v>0</v>
      </c>
      <c r="K20" s="136">
        <f t="shared" si="0"/>
        <v>393547451.88213867</v>
      </c>
    </row>
    <row r="21" spans="1:15" ht="12" customHeight="1" x14ac:dyDescent="0.15">
      <c r="A21" s="143" t="s">
        <v>226</v>
      </c>
      <c r="B21" s="154" t="s">
        <v>222</v>
      </c>
      <c r="C21" s="168">
        <f>SUM(D21:J21)</f>
        <v>318254394.48884082</v>
      </c>
      <c r="D21" s="151">
        <f>IF((D$45+D$47)=0,0,(D9+D15)*D$47/(D$45+D$47))</f>
        <v>38700300.226653688</v>
      </c>
      <c r="E21" s="151">
        <f t="shared" si="5"/>
        <v>189450326.03515899</v>
      </c>
      <c r="F21" s="151">
        <f t="shared" si="5"/>
        <v>90103768.227028161</v>
      </c>
      <c r="G21" s="151">
        <f>IF((G$45+G$47)=0,0,(G9+G15)*G$47/(G$45+G$47))</f>
        <v>0</v>
      </c>
      <c r="H21" s="151">
        <f t="shared" si="5"/>
        <v>0</v>
      </c>
      <c r="I21" s="151"/>
      <c r="J21" s="152">
        <f t="shared" si="5"/>
        <v>0</v>
      </c>
      <c r="K21" s="136">
        <f t="shared" si="0"/>
        <v>318254394.48884082</v>
      </c>
    </row>
    <row r="22" spans="1:15" ht="12" customHeight="1" x14ac:dyDescent="0.3">
      <c r="A22" s="157" t="s">
        <v>227</v>
      </c>
      <c r="B22" s="158" t="s">
        <v>121</v>
      </c>
      <c r="C22" s="161">
        <f t="shared" ref="C22:J22" si="6">SUM(C19:C21)</f>
        <v>901224744.15860367</v>
      </c>
      <c r="D22" s="159">
        <f t="shared" si="6"/>
        <v>102169398.69743252</v>
      </c>
      <c r="E22" s="159">
        <f t="shared" si="6"/>
        <v>609601482.23806465</v>
      </c>
      <c r="F22" s="159">
        <f t="shared" si="6"/>
        <v>186953948.08430418</v>
      </c>
      <c r="G22" s="159">
        <f t="shared" si="6"/>
        <v>0</v>
      </c>
      <c r="H22" s="159">
        <f t="shared" si="6"/>
        <v>2499915.1388023566</v>
      </c>
      <c r="I22" s="159"/>
      <c r="J22" s="161">
        <f t="shared" si="6"/>
        <v>0</v>
      </c>
      <c r="K22" s="136">
        <f t="shared" si="0"/>
        <v>901224744.15860379</v>
      </c>
    </row>
    <row r="23" spans="1:15" ht="12" customHeight="1" x14ac:dyDescent="0.3">
      <c r="A23" s="143"/>
      <c r="B23" s="144" t="s">
        <v>216</v>
      </c>
      <c r="C23" s="145">
        <f>SUM(D23:J23)</f>
        <v>8893017496.1179161</v>
      </c>
      <c r="D23" s="146">
        <f t="shared" ref="D23:J23" si="7">+D6+D7+D13-D19</f>
        <v>2546276200.2428226</v>
      </c>
      <c r="E23" s="146">
        <f t="shared" si="7"/>
        <v>4605572172.9632969</v>
      </c>
      <c r="F23" s="146">
        <f>+F6+F7+F13-F19</f>
        <v>906619422.02944672</v>
      </c>
      <c r="G23" s="146">
        <f>+G6+G7+G13-G19</f>
        <v>586997762.99533391</v>
      </c>
      <c r="H23" s="146">
        <f t="shared" si="7"/>
        <v>247551937.88701671</v>
      </c>
      <c r="I23" s="146"/>
      <c r="J23" s="145">
        <f t="shared" si="7"/>
        <v>0</v>
      </c>
      <c r="K23" s="136">
        <f t="shared" si="0"/>
        <v>8893017496.1179161</v>
      </c>
    </row>
    <row r="24" spans="1:15" ht="12" customHeight="1" x14ac:dyDescent="0.3">
      <c r="A24" s="143" t="s">
        <v>232</v>
      </c>
      <c r="B24" s="144" t="s">
        <v>220</v>
      </c>
      <c r="C24" s="145">
        <f>SUM(D24:J24)</f>
        <v>4720026117.8744097</v>
      </c>
      <c r="D24" s="146">
        <f>+D8+D14-D20</f>
        <v>1392865257.2302206</v>
      </c>
      <c r="E24" s="146">
        <f>+E8+E14-E20</f>
        <v>2234622967.2057924</v>
      </c>
      <c r="F24" s="146">
        <f t="shared" ref="F24:H25" si="8">+F8+F14-F20</f>
        <v>741560658.33761585</v>
      </c>
      <c r="G24" s="146">
        <f>+G8+G14-G20</f>
        <v>108785574</v>
      </c>
      <c r="H24" s="146">
        <f t="shared" si="8"/>
        <v>242191661.10078055</v>
      </c>
      <c r="I24" s="146"/>
      <c r="J24" s="145">
        <f>+J8+J14-J20</f>
        <v>0</v>
      </c>
      <c r="K24" s="148">
        <f t="shared" si="0"/>
        <v>4720026117.8744097</v>
      </c>
    </row>
    <row r="25" spans="1:15" ht="15" customHeight="1" x14ac:dyDescent="0.3">
      <c r="A25" s="143" t="s">
        <v>233</v>
      </c>
      <c r="B25" s="154" t="s">
        <v>222</v>
      </c>
      <c r="C25" s="168">
        <f>SUM(D25:J25)</f>
        <v>4769261809.8360777</v>
      </c>
      <c r="D25" s="169">
        <f>+D9+D15-D21</f>
        <v>2119115914.4386368</v>
      </c>
      <c r="E25" s="169">
        <f>+E9+E15-E21</f>
        <v>1401961637.4257617</v>
      </c>
      <c r="F25" s="169">
        <f t="shared" si="8"/>
        <v>1010234360.0847533</v>
      </c>
      <c r="G25" s="169">
        <f>+G9+G15-G21</f>
        <v>182145919</v>
      </c>
      <c r="H25" s="169">
        <f t="shared" si="8"/>
        <v>55803978.886925377</v>
      </c>
      <c r="I25" s="169"/>
      <c r="J25" s="168">
        <f>+J9+J15-J21</f>
        <v>0</v>
      </c>
      <c r="K25" s="148">
        <f t="shared" si="0"/>
        <v>4769261809.8360777</v>
      </c>
    </row>
    <row r="26" spans="1:15" ht="12" customHeight="1" x14ac:dyDescent="0.3">
      <c r="A26" s="143" t="s">
        <v>234</v>
      </c>
      <c r="B26" s="154" t="s">
        <v>121</v>
      </c>
      <c r="C26" s="168">
        <f t="shared" ref="C26:J26" si="9">SUM(C23:C25)</f>
        <v>18382305423.828403</v>
      </c>
      <c r="D26" s="169">
        <f t="shared" si="9"/>
        <v>6058257371.9116802</v>
      </c>
      <c r="E26" s="169">
        <f t="shared" si="9"/>
        <v>8242156777.5948505</v>
      </c>
      <c r="F26" s="169">
        <f t="shared" si="9"/>
        <v>2658414440.4518156</v>
      </c>
      <c r="G26" s="169">
        <f>SUM(G23:G25)</f>
        <v>877929255.99533391</v>
      </c>
      <c r="H26" s="169">
        <f t="shared" si="9"/>
        <v>545547577.8747226</v>
      </c>
      <c r="I26" s="169"/>
      <c r="J26" s="168">
        <f t="shared" si="9"/>
        <v>0</v>
      </c>
      <c r="K26" s="148">
        <f t="shared" si="0"/>
        <v>18382305423.828403</v>
      </c>
    </row>
    <row r="27" spans="1:15" ht="12" customHeight="1" x14ac:dyDescent="0.3">
      <c r="A27" s="143" t="s">
        <v>235</v>
      </c>
      <c r="B27" s="172" t="s">
        <v>236</v>
      </c>
      <c r="C27" s="168">
        <f>SUM(D27:J27)</f>
        <v>27066244</v>
      </c>
      <c r="D27" s="169">
        <f>[10]DEVICE!$C$6+[10]DEVICE!$C$10-D33+D43</f>
        <v>15154844</v>
      </c>
      <c r="E27" s="169">
        <f>[10]DEVICE!$C$7-E33+E43</f>
        <v>11232410</v>
      </c>
      <c r="F27" s="169">
        <f>[10]DEVICE!$C$8-G38-F33+F43</f>
        <v>674440</v>
      </c>
      <c r="G27" s="173">
        <v>45</v>
      </c>
      <c r="H27" s="169">
        <f>[10]DEVICE!$C$9-H33+H43</f>
        <v>4505</v>
      </c>
      <c r="I27" s="169"/>
      <c r="J27" s="168"/>
      <c r="K27" s="148">
        <f t="shared" si="0"/>
        <v>27066244</v>
      </c>
    </row>
    <row r="28" spans="1:15" s="171" customFormat="1" ht="12" customHeight="1" x14ac:dyDescent="0.3">
      <c r="A28" s="174"/>
      <c r="B28" s="175" t="s">
        <v>237</v>
      </c>
      <c r="C28" s="176">
        <f t="shared" ref="C28:H28" si="10">+C26/C27</f>
        <v>679.15982076524563</v>
      </c>
      <c r="D28" s="165">
        <f t="shared" si="10"/>
        <v>399.75715829946387</v>
      </c>
      <c r="E28" s="165">
        <f t="shared" si="10"/>
        <v>733.78346922831793</v>
      </c>
      <c r="F28" s="165">
        <f>+F26/F27</f>
        <v>3941.6618831205378</v>
      </c>
      <c r="G28" s="165"/>
      <c r="H28" s="165">
        <f t="shared" si="10"/>
        <v>121098.24148162543</v>
      </c>
      <c r="I28" s="177"/>
      <c r="J28" s="176"/>
      <c r="K28" s="178">
        <f t="shared" si="0"/>
        <v>126173.44399227375</v>
      </c>
    </row>
    <row r="29" spans="1:15" ht="12" customHeight="1" x14ac:dyDescent="0.3">
      <c r="A29" s="143" t="s">
        <v>217</v>
      </c>
      <c r="B29" s="144" t="s">
        <v>216</v>
      </c>
      <c r="C29" s="145">
        <f>SUM(D29:J29)</f>
        <v>707366899.35325241</v>
      </c>
      <c r="D29" s="146">
        <v>175753351.15303648</v>
      </c>
      <c r="E29" s="146">
        <v>354539572.99690938</v>
      </c>
      <c r="F29" s="146">
        <v>44748697.122217953</v>
      </c>
      <c r="G29" s="146">
        <v>86512516.581961453</v>
      </c>
      <c r="H29" s="146">
        <v>10641032.459127147</v>
      </c>
      <c r="I29" s="146"/>
      <c r="J29" s="145">
        <v>35171729.039999999</v>
      </c>
      <c r="K29" s="136">
        <f t="shared" si="0"/>
        <v>707366899.35325241</v>
      </c>
    </row>
    <row r="30" spans="1:15" ht="12" customHeight="1" x14ac:dyDescent="0.3">
      <c r="A30" s="143" t="s">
        <v>224</v>
      </c>
      <c r="B30" s="144" t="s">
        <v>220</v>
      </c>
      <c r="C30" s="145">
        <f>SUM(D30:J30)</f>
        <v>279431069.6919862</v>
      </c>
      <c r="D30" s="146">
        <v>102748413.55230016</v>
      </c>
      <c r="E30" s="146">
        <v>116006907.48216751</v>
      </c>
      <c r="F30" s="146">
        <v>20333166.647680577</v>
      </c>
      <c r="G30" s="146">
        <v>27131849.494269159</v>
      </c>
      <c r="H30" s="146">
        <v>13210732.515568767</v>
      </c>
      <c r="I30" s="146"/>
      <c r="J30" s="145"/>
      <c r="K30" s="136">
        <f t="shared" si="0"/>
        <v>279431069.6919862</v>
      </c>
    </row>
    <row r="31" spans="1:15" ht="12" customHeight="1" x14ac:dyDescent="0.3">
      <c r="A31" s="143" t="s">
        <v>238</v>
      </c>
      <c r="B31" s="154" t="s">
        <v>222</v>
      </c>
      <c r="C31" s="168">
        <f>SUM(D31:J31)</f>
        <v>272770205.66792428</v>
      </c>
      <c r="D31" s="169">
        <v>120285574.99652267</v>
      </c>
      <c r="E31" s="169">
        <v>67394361.465150133</v>
      </c>
      <c r="F31" s="169">
        <v>35517400.992156066</v>
      </c>
      <c r="G31" s="169">
        <v>45713398.874403797</v>
      </c>
      <c r="H31" s="169">
        <v>3859469.3396916334</v>
      </c>
      <c r="I31" s="169"/>
      <c r="J31" s="168"/>
      <c r="K31" s="136">
        <f t="shared" si="0"/>
        <v>272770205.66792428</v>
      </c>
    </row>
    <row r="32" spans="1:15" ht="12" customHeight="1" x14ac:dyDescent="0.3">
      <c r="A32" s="143" t="s">
        <v>227</v>
      </c>
      <c r="B32" s="154" t="s">
        <v>121</v>
      </c>
      <c r="C32" s="168">
        <f>SUM(C29:C31)</f>
        <v>1259568174.7131629</v>
      </c>
      <c r="D32" s="169">
        <v>398787339.7018593</v>
      </c>
      <c r="E32" s="169">
        <v>537940841.94422698</v>
      </c>
      <c r="F32" s="169">
        <v>100599264.76205459</v>
      </c>
      <c r="G32" s="169">
        <v>159357764.95063442</v>
      </c>
      <c r="H32" s="169">
        <v>27711234.314387545</v>
      </c>
      <c r="I32" s="169"/>
      <c r="J32" s="168">
        <v>35171729.039999999</v>
      </c>
      <c r="K32" s="136">
        <f t="shared" si="0"/>
        <v>1259568174.7131627</v>
      </c>
    </row>
    <row r="33" spans="1:12" ht="12" customHeight="1" x14ac:dyDescent="0.3">
      <c r="A33" s="179"/>
      <c r="B33" s="180" t="s">
        <v>239</v>
      </c>
      <c r="C33" s="164">
        <f>SUM(D33:J33)</f>
        <v>1959254</v>
      </c>
      <c r="D33" s="160">
        <v>991592</v>
      </c>
      <c r="E33" s="159">
        <v>857644</v>
      </c>
      <c r="F33" s="159">
        <v>33175</v>
      </c>
      <c r="G33" s="159">
        <v>10</v>
      </c>
      <c r="H33" s="159">
        <v>160</v>
      </c>
      <c r="I33" s="159"/>
      <c r="J33" s="161">
        <v>76673</v>
      </c>
      <c r="K33" s="136">
        <f t="shared" si="0"/>
        <v>1959254</v>
      </c>
    </row>
    <row r="34" spans="1:12" ht="12" customHeight="1" x14ac:dyDescent="0.3">
      <c r="A34" s="143" t="s">
        <v>240</v>
      </c>
      <c r="B34" s="144" t="s">
        <v>216</v>
      </c>
      <c r="C34" s="181">
        <f>SUM(D34:J34)</f>
        <v>8644534784.3770409</v>
      </c>
      <c r="D34" s="146">
        <f>+D23+D29-D39</f>
        <v>2421347477.8329458</v>
      </c>
      <c r="E34" s="146">
        <f t="shared" ref="D34:E36" si="11">+E23+E29-E39</f>
        <v>4442000233.7148724</v>
      </c>
      <c r="F34" s="146">
        <f>+F23+F29-F39</f>
        <v>906325638.80879593</v>
      </c>
      <c r="G34" s="146">
        <f>+G23+G29-G39</f>
        <v>624527713.7898556</v>
      </c>
      <c r="H34" s="146">
        <f t="shared" ref="F34:H36" si="12">+H23+H29-H39</f>
        <v>250333720.23056993</v>
      </c>
      <c r="I34" s="146"/>
      <c r="J34" s="145">
        <f>+J23+J29-J39</f>
        <v>0</v>
      </c>
      <c r="K34" s="136">
        <f t="shared" si="0"/>
        <v>8644534784.3770409</v>
      </c>
    </row>
    <row r="35" spans="1:12" ht="12" customHeight="1" x14ac:dyDescent="0.3">
      <c r="A35" s="143" t="s">
        <v>241</v>
      </c>
      <c r="B35" s="144" t="s">
        <v>220</v>
      </c>
      <c r="C35" s="145">
        <f>SUM(D35:J35)</f>
        <v>4534980503.3657904</v>
      </c>
      <c r="D35" s="146">
        <f t="shared" si="11"/>
        <v>1330404509.2767906</v>
      </c>
      <c r="E35" s="146">
        <f t="shared" si="11"/>
        <v>2105093390.5360546</v>
      </c>
      <c r="F35" s="146">
        <f t="shared" si="12"/>
        <v>725821996.48440623</v>
      </c>
      <c r="G35" s="146">
        <f>+G24+G30-G40</f>
        <v>126032519.96741322</v>
      </c>
      <c r="H35" s="146">
        <f t="shared" si="12"/>
        <v>247628087.10112494</v>
      </c>
      <c r="I35" s="146"/>
      <c r="J35" s="145">
        <f>+J24+J30-J40</f>
        <v>0</v>
      </c>
      <c r="K35" s="136">
        <f t="shared" si="0"/>
        <v>4534980503.3657904</v>
      </c>
    </row>
    <row r="36" spans="1:12" ht="12" customHeight="1" x14ac:dyDescent="0.3">
      <c r="A36" s="143" t="s">
        <v>242</v>
      </c>
      <c r="B36" s="154" t="s">
        <v>222</v>
      </c>
      <c r="C36" s="168">
        <f>SUM(D36:J36)</f>
        <v>4573280963.9032869</v>
      </c>
      <c r="D36" s="169">
        <f t="shared" si="11"/>
        <v>1992031697.6421402</v>
      </c>
      <c r="E36" s="169">
        <f t="shared" si="11"/>
        <v>1315873517.5270269</v>
      </c>
      <c r="F36" s="169">
        <f t="shared" si="12"/>
        <v>996240691.49868011</v>
      </c>
      <c r="G36" s="169">
        <f>+G25+G31-G41</f>
        <v>211287731.11990172</v>
      </c>
      <c r="H36" s="169">
        <f t="shared" si="12"/>
        <v>57847326.11553885</v>
      </c>
      <c r="I36" s="169"/>
      <c r="J36" s="168">
        <f>+J25+J31-J41</f>
        <v>0</v>
      </c>
      <c r="K36" s="136">
        <f t="shared" si="0"/>
        <v>4573280963.9032869</v>
      </c>
    </row>
    <row r="37" spans="1:12" ht="12" customHeight="1" x14ac:dyDescent="0.3">
      <c r="A37" s="143" t="s">
        <v>243</v>
      </c>
      <c r="B37" s="154" t="s">
        <v>121</v>
      </c>
      <c r="C37" s="168">
        <f t="shared" ref="C37:J37" si="13">SUM(C34:C36)</f>
        <v>17752796251.646118</v>
      </c>
      <c r="D37" s="169">
        <f>SUM(D34:D36)</f>
        <v>5743783684.7518768</v>
      </c>
      <c r="E37" s="169">
        <f>SUM(E34:E36)</f>
        <v>7862967141.7779541</v>
      </c>
      <c r="F37" s="169">
        <f t="shared" si="13"/>
        <v>2628388326.7918825</v>
      </c>
      <c r="G37" s="169">
        <f>SUM(G34:G36)</f>
        <v>961847964.87717056</v>
      </c>
      <c r="H37" s="169">
        <f t="shared" si="13"/>
        <v>555809133.44723368</v>
      </c>
      <c r="I37" s="169"/>
      <c r="J37" s="168">
        <f t="shared" si="13"/>
        <v>0</v>
      </c>
      <c r="K37" s="136">
        <f t="shared" si="0"/>
        <v>17752796251.646118</v>
      </c>
    </row>
    <row r="38" spans="1:12" ht="12" customHeight="1" x14ac:dyDescent="0.3">
      <c r="A38" s="179"/>
      <c r="B38" s="180" t="s">
        <v>244</v>
      </c>
      <c r="C38" s="164">
        <f>SUM(D38:J38)</f>
        <v>25868728</v>
      </c>
      <c r="D38" s="165">
        <f t="shared" ref="D38:J38" si="14">+D27+D33-D43</f>
        <v>14362861</v>
      </c>
      <c r="E38" s="165">
        <f t="shared" si="14"/>
        <v>10827180</v>
      </c>
      <c r="F38" s="165">
        <f>+F27+F33-F43</f>
        <v>674113</v>
      </c>
      <c r="G38" s="182">
        <v>51</v>
      </c>
      <c r="H38" s="165">
        <f t="shared" si="14"/>
        <v>4523</v>
      </c>
      <c r="I38" s="165"/>
      <c r="J38" s="183">
        <f t="shared" si="14"/>
        <v>0</v>
      </c>
      <c r="K38" s="136">
        <f t="shared" si="0"/>
        <v>25868728</v>
      </c>
      <c r="L38" s="184"/>
    </row>
    <row r="39" spans="1:12" ht="12" customHeight="1" x14ac:dyDescent="0.3">
      <c r="A39" s="143" t="s">
        <v>217</v>
      </c>
      <c r="B39" s="144" t="s">
        <v>216</v>
      </c>
      <c r="C39" s="145">
        <f>SUM(D39:J39)</f>
        <v>955849611.09412944</v>
      </c>
      <c r="D39" s="146">
        <f>(D23+D29)/(D27+D33)*D43</f>
        <v>300682073.56291318</v>
      </c>
      <c r="E39" s="146">
        <f>(E23+E29)/(E27+E33)*E43</f>
        <v>518111512.24533403</v>
      </c>
      <c r="F39" s="146">
        <f>(F23+F29)/(F27+F33)*F43</f>
        <v>45042480.342868745</v>
      </c>
      <c r="G39" s="146">
        <f>(G23+G29)/(G27+G33)*G43</f>
        <v>48982565.787439659</v>
      </c>
      <c r="H39" s="146">
        <f>(H23+H29)/(H27+H33)*H43</f>
        <v>7859250.1155739399</v>
      </c>
      <c r="I39" s="146"/>
      <c r="J39" s="145">
        <f>+[11]제품!$G$31</f>
        <v>35171729.039999999</v>
      </c>
      <c r="K39" s="136">
        <f t="shared" si="0"/>
        <v>955849611.09412944</v>
      </c>
    </row>
    <row r="40" spans="1:12" ht="12" customHeight="1" x14ac:dyDescent="0.3">
      <c r="A40" s="143" t="s">
        <v>231</v>
      </c>
      <c r="B40" s="144" t="s">
        <v>220</v>
      </c>
      <c r="C40" s="145">
        <f>SUM(D40:J40)</f>
        <v>464476684.20060617</v>
      </c>
      <c r="D40" s="146">
        <f>(D24+D30)/(D27+D33)*D43</f>
        <v>165209161.50573006</v>
      </c>
      <c r="E40" s="146">
        <f>(E24+E30)/(E27+E33)*E43</f>
        <v>245536484.1519056</v>
      </c>
      <c r="F40" s="146">
        <f>(F24+F30)/(F27+F33)*F43</f>
        <v>36071828.500890173</v>
      </c>
      <c r="G40" s="146">
        <f>(G24+G30)/(G27+G33)*G43</f>
        <v>9884903.52685594</v>
      </c>
      <c r="H40" s="146">
        <f>(H24+H30)/(H27+H33)*H43+0</f>
        <v>7774306.5152243525</v>
      </c>
      <c r="I40" s="146"/>
      <c r="J40" s="145"/>
      <c r="K40" s="136">
        <f t="shared" si="0"/>
        <v>464476684.20060617</v>
      </c>
    </row>
    <row r="41" spans="1:12" ht="12" customHeight="1" x14ac:dyDescent="0.3">
      <c r="A41" s="143" t="s">
        <v>238</v>
      </c>
      <c r="B41" s="154" t="s">
        <v>222</v>
      </c>
      <c r="C41" s="168">
        <f>SUM(D41:J41)</f>
        <v>468751051.60071373</v>
      </c>
      <c r="D41" s="169">
        <f>(D25+D31)/(D27+D33)*D43</f>
        <v>247369791.7930195</v>
      </c>
      <c r="E41" s="169">
        <f>(E25+E31)/(E27+E33)*E43</f>
        <v>153482481.36388484</v>
      </c>
      <c r="F41" s="169">
        <f>(F25+F31)/(F27+F33)*F43-0</f>
        <v>49511069.578229144</v>
      </c>
      <c r="G41" s="169">
        <f>(G25+G31)/(G27+G33)*G43</f>
        <v>16571586.754502095</v>
      </c>
      <c r="H41" s="169">
        <f>(H25+H31)/(H27+H33)*H43</f>
        <v>1816122.1110781597</v>
      </c>
      <c r="I41" s="169"/>
      <c r="J41" s="168"/>
      <c r="K41" s="136">
        <f t="shared" si="0"/>
        <v>468751051.60071373</v>
      </c>
    </row>
    <row r="42" spans="1:12" ht="12" customHeight="1" x14ac:dyDescent="0.3">
      <c r="A42" s="143" t="s">
        <v>227</v>
      </c>
      <c r="B42" s="154" t="s">
        <v>121</v>
      </c>
      <c r="C42" s="168">
        <f t="shared" ref="C42:J42" si="15">SUM(C39:C41)</f>
        <v>1889077346.8954494</v>
      </c>
      <c r="D42" s="169">
        <f t="shared" si="15"/>
        <v>713261026.86166275</v>
      </c>
      <c r="E42" s="169">
        <f t="shared" si="15"/>
        <v>917130477.76112449</v>
      </c>
      <c r="F42" s="169">
        <f t="shared" si="15"/>
        <v>130625378.42198806</v>
      </c>
      <c r="G42" s="169">
        <f>SUM(G39:G41)</f>
        <v>75439056.068797693</v>
      </c>
      <c r="H42" s="169">
        <f t="shared" si="15"/>
        <v>17449678.741876449</v>
      </c>
      <c r="I42" s="169"/>
      <c r="J42" s="168">
        <f t="shared" si="15"/>
        <v>35171729.039999999</v>
      </c>
      <c r="K42" s="136">
        <f t="shared" si="0"/>
        <v>1889077346.8954492</v>
      </c>
    </row>
    <row r="43" spans="1:12" ht="12" customHeight="1" thickBot="1" x14ac:dyDescent="0.35">
      <c r="A43" s="185"/>
      <c r="B43" s="186" t="s">
        <v>245</v>
      </c>
      <c r="C43" s="187">
        <f>SUM(D43:J43)</f>
        <v>3156770</v>
      </c>
      <c r="D43" s="188">
        <f>[12]제품!$E$198</f>
        <v>1783575</v>
      </c>
      <c r="E43" s="188">
        <f>[12]제품!$E$402</f>
        <v>1262874</v>
      </c>
      <c r="F43" s="188">
        <f>[12]제품!$E$621-G43</f>
        <v>33502</v>
      </c>
      <c r="G43" s="189">
        <f>[12]제품!$E$417</f>
        <v>4</v>
      </c>
      <c r="H43" s="188">
        <f>[12]제품!$E$684</f>
        <v>142</v>
      </c>
      <c r="I43" s="188"/>
      <c r="J43" s="187">
        <f>+[12]제품!$E$31</f>
        <v>76673</v>
      </c>
    </row>
    <row r="44" spans="1:12" x14ac:dyDescent="0.3">
      <c r="C44" s="136"/>
      <c r="D44" s="190">
        <f>+D42/D43</f>
        <v>399.90526154586308</v>
      </c>
      <c r="E44" s="190">
        <f>+E42/E43</f>
        <v>726.22484726197899</v>
      </c>
      <c r="F44" s="190">
        <f>+F42/F43</f>
        <v>3899.0322494772868</v>
      </c>
      <c r="G44" s="190"/>
      <c r="H44" s="190">
        <f>+H42/H43</f>
        <v>122885.06156251021</v>
      </c>
      <c r="I44" s="190" t="e">
        <f>+I42/I43</f>
        <v>#DIV/0!</v>
      </c>
      <c r="J44" s="191"/>
    </row>
    <row r="45" spans="1:12" s="192" customFormat="1" ht="12" x14ac:dyDescent="0.3">
      <c r="B45" s="192" t="s">
        <v>246</v>
      </c>
      <c r="C45" s="193">
        <f>SUM(D45:J45)</f>
        <v>165119.96747999999</v>
      </c>
      <c r="D45" s="192">
        <f>'[13]24기제품별공수'!$E$6</f>
        <v>74561.832479999997</v>
      </c>
      <c r="E45" s="192">
        <f>'[13]24기제품별공수'!$E$7</f>
        <v>49535</v>
      </c>
      <c r="F45" s="192">
        <f>'[13]24기제품별공수'!$E$8</f>
        <v>39117.519999999997</v>
      </c>
      <c r="H45" s="192">
        <f>'[13]24기제품별공수'!$E$9</f>
        <v>1905.615</v>
      </c>
      <c r="I45" s="192">
        <f>'[13]24기제품별공수'!$E$10</f>
        <v>0</v>
      </c>
    </row>
    <row r="46" spans="1:12" x14ac:dyDescent="0.3">
      <c r="C46" s="136"/>
      <c r="D46" s="136"/>
      <c r="E46" s="136"/>
      <c r="F46" s="136"/>
      <c r="G46" s="136"/>
      <c r="H46" s="136"/>
      <c r="I46" s="136"/>
      <c r="J46" s="136"/>
    </row>
    <row r="47" spans="1:12" s="194" customFormat="1" ht="12" x14ac:dyDescent="0.15">
      <c r="B47" s="195" t="s">
        <v>247</v>
      </c>
      <c r="C47" s="196">
        <f>SUM(D47:J47)</f>
        <v>11544.39194</v>
      </c>
      <c r="D47" s="194">
        <f>'[13]24기부문공수'!$D$4</f>
        <v>1361.6835599999999</v>
      </c>
      <c r="E47" s="194">
        <f>'[13]24기부문공수'!$D$5</f>
        <v>6693.7793799999999</v>
      </c>
      <c r="F47" s="194">
        <f>'[13]24기부문공수'!$D$17</f>
        <v>3488.9290000000001</v>
      </c>
      <c r="H47" s="194">
        <f>'[13]24기부문공수'!$D$23</f>
        <v>0</v>
      </c>
      <c r="I47" s="194">
        <f>'[13]24기부문공수'!$D$29</f>
        <v>0</v>
      </c>
    </row>
    <row r="48" spans="1:12" x14ac:dyDescent="0.3">
      <c r="C48" s="136"/>
      <c r="D48" s="136"/>
      <c r="E48" s="136"/>
      <c r="F48" s="136"/>
      <c r="G48" s="136"/>
      <c r="H48" s="136"/>
      <c r="I48" s="136"/>
      <c r="J48" s="136"/>
      <c r="K48" s="136" t="s">
        <v>248</v>
      </c>
    </row>
    <row r="49" spans="2:11" s="192" customFormat="1" ht="12" x14ac:dyDescent="0.3">
      <c r="B49" s="192" t="s">
        <v>249</v>
      </c>
      <c r="C49" s="193">
        <f>SUM(D49:J49)</f>
        <v>18738220590</v>
      </c>
      <c r="D49" s="192">
        <f>[10]DEVICE!$D$6+[10]DEVICE!$D$10</f>
        <v>5884035385</v>
      </c>
      <c r="E49" s="192">
        <f>[10]DEVICE!$D$7</f>
        <v>9200216029</v>
      </c>
      <c r="F49" s="192">
        <f>[10]DEVICE!$D$8-G49</f>
        <v>1885944626</v>
      </c>
      <c r="G49" s="192">
        <v>1040013400</v>
      </c>
      <c r="H49" s="192">
        <f>[10]DEVICE!$D$9</f>
        <v>728011150</v>
      </c>
      <c r="K49" s="192">
        <f>[10]DEVICE!$D$11</f>
        <v>1446980750</v>
      </c>
    </row>
    <row r="50" spans="2:11" x14ac:dyDescent="0.3">
      <c r="B50" s="197" t="s">
        <v>250</v>
      </c>
      <c r="C50" s="197"/>
      <c r="D50" s="136">
        <f t="shared" ref="D50:I50" si="16">+D49/D38</f>
        <v>409.67014754233156</v>
      </c>
      <c r="E50" s="136">
        <f t="shared" si="16"/>
        <v>849.73335891709564</v>
      </c>
      <c r="F50" s="136">
        <f t="shared" si="16"/>
        <v>2797.6683820071707</v>
      </c>
      <c r="G50" s="136">
        <f>G49/G38</f>
        <v>20392419.607843138</v>
      </c>
      <c r="H50" s="136">
        <f t="shared" si="16"/>
        <v>160957.58346230377</v>
      </c>
      <c r="I50" s="136" t="e">
        <f t="shared" si="16"/>
        <v>#DIV/0!</v>
      </c>
      <c r="J50" s="171"/>
    </row>
    <row r="51" spans="2:11" x14ac:dyDescent="0.3">
      <c r="B51" s="136" t="s">
        <v>251</v>
      </c>
      <c r="C51" s="198">
        <f t="shared" ref="C51:I51" si="17">+C34/C49</f>
        <v>0.46133167996700591</v>
      </c>
      <c r="D51" s="198">
        <f>+D34/D49</f>
        <v>0.41151137262118043</v>
      </c>
      <c r="E51" s="198">
        <f t="shared" si="17"/>
        <v>0.48281477518715255</v>
      </c>
      <c r="F51" s="198">
        <f t="shared" si="17"/>
        <v>0.48056853118273685</v>
      </c>
      <c r="G51" s="198">
        <f>+G34/G49</f>
        <v>0.60049967989821629</v>
      </c>
      <c r="H51" s="198">
        <f t="shared" si="17"/>
        <v>0.34385973378370638</v>
      </c>
      <c r="I51" s="198" t="e">
        <f t="shared" si="17"/>
        <v>#DIV/0!</v>
      </c>
    </row>
    <row r="52" spans="2:11" x14ac:dyDescent="0.3">
      <c r="B52" s="136" t="s">
        <v>252</v>
      </c>
      <c r="C52" s="136"/>
      <c r="D52" s="190">
        <f>D37/D38</f>
        <v>399.90526154586308</v>
      </c>
      <c r="E52" s="190">
        <f>E37/E38</f>
        <v>726.22484726197899</v>
      </c>
      <c r="F52" s="190">
        <f>F37/F38</f>
        <v>3899.0322494772872</v>
      </c>
      <c r="G52" s="190">
        <f>G37/G38</f>
        <v>18859764.017199423</v>
      </c>
      <c r="H52" s="190">
        <f>H37/H38</f>
        <v>122885.06156251021</v>
      </c>
      <c r="I52" s="190"/>
      <c r="J52" s="190"/>
    </row>
    <row r="53" spans="2:11" x14ac:dyDescent="0.3">
      <c r="C53" s="136"/>
      <c r="D53" s="198"/>
      <c r="E53" s="198"/>
      <c r="F53" s="198"/>
      <c r="G53" s="198"/>
      <c r="H53" s="198"/>
      <c r="I53" s="199"/>
    </row>
    <row r="54" spans="2:11" s="136" customFormat="1" ht="12" x14ac:dyDescent="0.3">
      <c r="B54" s="289"/>
      <c r="D54" s="198">
        <f>D49/$C$49</f>
        <v>0.31401249423545186</v>
      </c>
      <c r="E54" s="198">
        <f t="shared" ref="E54:J54" si="18">E49/$C$49</f>
        <v>0.4909866433053876</v>
      </c>
      <c r="F54" s="198">
        <f t="shared" si="18"/>
        <v>0.10064694333924479</v>
      </c>
      <c r="G54" s="198">
        <f t="shared" si="18"/>
        <v>5.5502249800337099E-2</v>
      </c>
      <c r="H54" s="198">
        <f t="shared" si="18"/>
        <v>3.8851669319578654E-2</v>
      </c>
      <c r="I54" s="198">
        <f t="shared" si="18"/>
        <v>0</v>
      </c>
      <c r="J54" s="198">
        <f t="shared" si="18"/>
        <v>0</v>
      </c>
    </row>
    <row r="55" spans="2:11" s="136" customFormat="1" ht="12" x14ac:dyDescent="0.3">
      <c r="B55" s="289"/>
      <c r="D55" s="198"/>
      <c r="E55" s="198"/>
      <c r="F55" s="198"/>
      <c r="G55" s="198"/>
      <c r="H55" s="198"/>
      <c r="I55" s="198"/>
      <c r="J55" s="198"/>
    </row>
    <row r="56" spans="2:11" s="136" customFormat="1" ht="12" x14ac:dyDescent="0.3">
      <c r="B56" s="289"/>
      <c r="D56" s="178"/>
      <c r="E56" s="178"/>
      <c r="F56" s="178"/>
      <c r="G56" s="198"/>
      <c r="H56" s="178"/>
      <c r="I56" s="178"/>
    </row>
    <row r="57" spans="2:11" x14ac:dyDescent="0.3">
      <c r="C57" s="136"/>
      <c r="E57" s="136"/>
    </row>
    <row r="58" spans="2:11" x14ac:dyDescent="0.3">
      <c r="C58" s="136"/>
      <c r="D58" s="200"/>
      <c r="E58" s="200"/>
      <c r="F58" s="200"/>
      <c r="H58" s="200"/>
    </row>
    <row r="59" spans="2:11" x14ac:dyDescent="0.3">
      <c r="C59" s="136"/>
      <c r="D59" s="201"/>
      <c r="E59" s="201"/>
      <c r="F59" s="201"/>
      <c r="G59" s="201"/>
      <c r="H59" s="201"/>
    </row>
    <row r="61" spans="2:11" x14ac:dyDescent="0.3">
      <c r="B61" s="136">
        <f>SUM(B59:B60)</f>
        <v>0</v>
      </c>
    </row>
    <row r="64" spans="2:11" x14ac:dyDescent="0.3">
      <c r="D64" s="202"/>
      <c r="E64" s="202"/>
      <c r="F64" s="202"/>
      <c r="G64" s="202"/>
      <c r="H64" s="202"/>
      <c r="I64" s="202"/>
      <c r="J64" s="202"/>
    </row>
  </sheetData>
  <mergeCells count="1">
    <mergeCell ref="B54:B56"/>
  </mergeCells>
  <phoneticPr fontId="2" type="noConversion"/>
  <printOptions gridLinesSet="0"/>
  <pageMargins left="0.82677165354330717" right="0.31496062992125984" top="0.43307086614173229" bottom="0.27559055118110237" header="0.35433070866141736" footer="0.23622047244094491"/>
  <pageSetup paperSize="9" scale="81"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workbookViewId="0">
      <selection activeCell="E15" sqref="E15"/>
    </sheetView>
  </sheetViews>
  <sheetFormatPr defaultRowHeight="16.5" x14ac:dyDescent="0.3"/>
  <cols>
    <col min="1" max="1" width="33.5" bestFit="1" customWidth="1"/>
    <col min="2" max="2" width="16" customWidth="1"/>
    <col min="3" max="3" width="14.625" style="30" bestFit="1" customWidth="1"/>
    <col min="4" max="4" width="14.625" bestFit="1" customWidth="1"/>
  </cols>
  <sheetData>
    <row r="1" spans="1:5" x14ac:dyDescent="0.3">
      <c r="B1" s="30"/>
    </row>
    <row r="2" spans="1:5" x14ac:dyDescent="0.3">
      <c r="B2" s="30"/>
    </row>
    <row r="3" spans="1:5" x14ac:dyDescent="0.3">
      <c r="B3" s="30"/>
      <c r="D3" s="52"/>
    </row>
    <row r="4" spans="1:5" x14ac:dyDescent="0.3">
      <c r="B4" s="30"/>
    </row>
    <row r="5" spans="1:5" x14ac:dyDescent="0.3">
      <c r="A5" t="s">
        <v>253</v>
      </c>
      <c r="B5" t="s">
        <v>254</v>
      </c>
      <c r="C5" s="30" t="s">
        <v>255</v>
      </c>
      <c r="D5" t="s">
        <v>256</v>
      </c>
    </row>
    <row r="6" spans="1:5" x14ac:dyDescent="0.3">
      <c r="A6">
        <v>5120120</v>
      </c>
      <c r="B6" t="s">
        <v>257</v>
      </c>
      <c r="C6" s="30">
        <v>3673159000</v>
      </c>
      <c r="D6" s="203"/>
    </row>
    <row r="7" spans="1:5" x14ac:dyDescent="0.3">
      <c r="A7">
        <v>5120130</v>
      </c>
      <c r="B7" t="s">
        <v>258</v>
      </c>
      <c r="C7" s="30">
        <v>522653971</v>
      </c>
      <c r="D7" s="203"/>
    </row>
    <row r="8" spans="1:5" x14ac:dyDescent="0.3">
      <c r="A8">
        <v>5120210</v>
      </c>
      <c r="B8" t="s">
        <v>259</v>
      </c>
      <c r="C8" s="30">
        <v>123050000</v>
      </c>
      <c r="D8" s="203"/>
    </row>
    <row r="9" spans="1:5" x14ac:dyDescent="0.3">
      <c r="A9">
        <v>5120320</v>
      </c>
      <c r="B9" t="s">
        <v>260</v>
      </c>
      <c r="C9" s="30">
        <v>550883383</v>
      </c>
      <c r="D9" s="203"/>
    </row>
    <row r="10" spans="1:5" x14ac:dyDescent="0.3">
      <c r="A10">
        <v>5130100</v>
      </c>
      <c r="B10" t="s">
        <v>261</v>
      </c>
      <c r="C10" s="30">
        <v>492615662</v>
      </c>
      <c r="D10" s="203"/>
      <c r="E10" t="s">
        <v>79</v>
      </c>
    </row>
    <row r="11" spans="1:5" x14ac:dyDescent="0.3">
      <c r="A11">
        <v>5130200</v>
      </c>
      <c r="B11" t="s">
        <v>262</v>
      </c>
      <c r="C11" s="30">
        <v>21092498</v>
      </c>
      <c r="D11" s="203"/>
      <c r="E11" t="s">
        <v>79</v>
      </c>
    </row>
    <row r="12" spans="1:5" x14ac:dyDescent="0.3">
      <c r="A12">
        <v>5130300</v>
      </c>
      <c r="B12" t="s">
        <v>263</v>
      </c>
      <c r="C12" s="30">
        <v>7084002</v>
      </c>
      <c r="D12" s="203"/>
      <c r="E12" t="s">
        <v>82</v>
      </c>
    </row>
    <row r="13" spans="1:5" x14ac:dyDescent="0.3">
      <c r="A13">
        <v>5130400</v>
      </c>
      <c r="B13" t="s">
        <v>264</v>
      </c>
      <c r="C13" s="30">
        <v>757523719</v>
      </c>
      <c r="D13" s="203"/>
      <c r="E13" t="s">
        <v>88</v>
      </c>
    </row>
    <row r="14" spans="1:5" x14ac:dyDescent="0.3">
      <c r="A14">
        <v>5130500</v>
      </c>
      <c r="B14" t="s">
        <v>265</v>
      </c>
      <c r="C14" s="30">
        <v>847823340</v>
      </c>
      <c r="D14" s="203"/>
      <c r="E14" t="s">
        <v>26</v>
      </c>
    </row>
    <row r="15" spans="1:5" x14ac:dyDescent="0.3">
      <c r="A15">
        <v>5130900</v>
      </c>
      <c r="B15" t="s">
        <v>266</v>
      </c>
      <c r="C15" s="30">
        <v>529132453</v>
      </c>
      <c r="D15" s="203"/>
      <c r="E15" t="s">
        <v>84</v>
      </c>
    </row>
    <row r="16" spans="1:5" x14ac:dyDescent="0.3">
      <c r="A16">
        <v>5131000</v>
      </c>
      <c r="B16" t="s">
        <v>267</v>
      </c>
      <c r="C16" s="30">
        <v>253483242</v>
      </c>
      <c r="D16" s="203"/>
      <c r="E16" t="s">
        <v>96</v>
      </c>
    </row>
    <row r="17" spans="1:5" x14ac:dyDescent="0.3">
      <c r="A17">
        <v>5131200</v>
      </c>
      <c r="B17" t="s">
        <v>268</v>
      </c>
      <c r="C17" s="30">
        <v>13441058</v>
      </c>
      <c r="D17" s="203"/>
      <c r="E17" t="s">
        <v>98</v>
      </c>
    </row>
    <row r="18" spans="1:5" x14ac:dyDescent="0.3">
      <c r="A18">
        <v>5131300</v>
      </c>
      <c r="B18" t="s">
        <v>269</v>
      </c>
      <c r="C18" s="30">
        <v>26924860</v>
      </c>
      <c r="D18" s="203"/>
      <c r="E18" t="s">
        <v>90</v>
      </c>
    </row>
    <row r="19" spans="1:5" x14ac:dyDescent="0.3">
      <c r="A19">
        <v>5131400</v>
      </c>
      <c r="B19" t="s">
        <v>109</v>
      </c>
      <c r="C19" s="30">
        <v>15567038</v>
      </c>
      <c r="D19" s="203"/>
      <c r="E19" t="s">
        <v>109</v>
      </c>
    </row>
    <row r="20" spans="1:5" x14ac:dyDescent="0.3">
      <c r="A20">
        <v>5131500</v>
      </c>
      <c r="B20" t="s">
        <v>270</v>
      </c>
      <c r="C20" s="30">
        <v>341217623</v>
      </c>
      <c r="D20" s="203"/>
      <c r="E20" t="s">
        <v>86</v>
      </c>
    </row>
    <row r="21" spans="1:5" x14ac:dyDescent="0.3">
      <c r="A21">
        <v>5131600</v>
      </c>
      <c r="B21" t="s">
        <v>271</v>
      </c>
      <c r="C21" s="30">
        <v>3059000</v>
      </c>
      <c r="D21" s="203"/>
      <c r="E21" t="s">
        <v>105</v>
      </c>
    </row>
    <row r="22" spans="1:5" x14ac:dyDescent="0.3">
      <c r="A22">
        <v>5131700</v>
      </c>
      <c r="B22" t="s">
        <v>272</v>
      </c>
      <c r="C22" s="30">
        <v>95063299</v>
      </c>
      <c r="D22" s="203"/>
      <c r="E22" t="s">
        <v>278</v>
      </c>
    </row>
    <row r="23" spans="1:5" x14ac:dyDescent="0.3">
      <c r="A23">
        <v>5131800</v>
      </c>
      <c r="B23" t="s">
        <v>273</v>
      </c>
      <c r="C23" s="30">
        <v>2434000</v>
      </c>
      <c r="D23" s="203"/>
      <c r="E23" t="s">
        <v>102</v>
      </c>
    </row>
    <row r="24" spans="1:5" x14ac:dyDescent="0.3">
      <c r="A24">
        <v>5131900</v>
      </c>
      <c r="B24" t="s">
        <v>274</v>
      </c>
      <c r="C24" s="30">
        <v>2996040</v>
      </c>
      <c r="D24" s="203"/>
      <c r="E24" t="s">
        <v>94</v>
      </c>
    </row>
    <row r="25" spans="1:5" x14ac:dyDescent="0.3">
      <c r="A25">
        <v>5132000</v>
      </c>
      <c r="B25" t="s">
        <v>275</v>
      </c>
      <c r="C25" s="30">
        <v>9750000</v>
      </c>
      <c r="D25" s="203"/>
      <c r="E25" t="s">
        <v>280</v>
      </c>
    </row>
    <row r="26" spans="1:5" x14ac:dyDescent="0.3">
      <c r="A26">
        <v>5132100</v>
      </c>
      <c r="B26" t="s">
        <v>276</v>
      </c>
      <c r="C26" s="30">
        <v>30927997</v>
      </c>
      <c r="D26" s="203"/>
      <c r="E26" t="s">
        <v>92</v>
      </c>
    </row>
    <row r="27" spans="1:5" x14ac:dyDescent="0.3">
      <c r="A27">
        <v>5132400</v>
      </c>
      <c r="B27" t="s">
        <v>277</v>
      </c>
      <c r="C27" s="30">
        <v>1244456130</v>
      </c>
      <c r="D27" s="203"/>
      <c r="E27" t="s">
        <v>111</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5:E7"/>
  <sheetViews>
    <sheetView workbookViewId="0"/>
  </sheetViews>
  <sheetFormatPr defaultRowHeight="16.5" x14ac:dyDescent="0.3"/>
  <cols>
    <col min="5" max="5" width="17.25" customWidth="1"/>
  </cols>
  <sheetData>
    <row r="5" spans="4:5" x14ac:dyDescent="0.3">
      <c r="D5" t="s">
        <v>73</v>
      </c>
      <c r="E5" s="28">
        <v>851474015</v>
      </c>
    </row>
    <row r="6" spans="4:5" x14ac:dyDescent="0.3">
      <c r="D6" t="s">
        <v>72</v>
      </c>
      <c r="E6" s="28">
        <v>934000861.89545453</v>
      </c>
    </row>
    <row r="7" spans="4:5" x14ac:dyDescent="0.3">
      <c r="D7" t="s">
        <v>71</v>
      </c>
      <c r="E7" s="28">
        <v>1139281365.8454545</v>
      </c>
    </row>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9</vt:i4>
      </vt:variant>
      <vt:variant>
        <vt:lpstr>이름이 지정된 범위</vt:lpstr>
      </vt:variant>
      <vt:variant>
        <vt:i4>2</vt:i4>
      </vt:variant>
    </vt:vector>
  </HeadingPairs>
  <TitlesOfParts>
    <vt:vector size="11" baseType="lpstr">
      <vt:lpstr>오디텍_센서부문</vt:lpstr>
      <vt:lpstr>제조간접비 답변</vt:lpstr>
      <vt:lpstr>2023(DM)</vt:lpstr>
      <vt:lpstr>2025(DM)</vt:lpstr>
      <vt:lpstr>2026(DM)</vt:lpstr>
      <vt:lpstr>2024(DM)</vt:lpstr>
      <vt:lpstr>D&amp;M 23 제조원가명세서</vt:lpstr>
      <vt:lpstr>2023 계정별원장 DM 피벗</vt:lpstr>
      <vt:lpstr>백데이터</vt:lpstr>
      <vt:lpstr>'D&amp;M 23 제조원가명세서'!Print_Area</vt:lpstr>
      <vt:lpstr>'D&amp;M 23 제조원가명세서'!Print_Titles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다.최수민</dc:creator>
  <cp:lastModifiedBy>다.최수민</cp:lastModifiedBy>
  <dcterms:created xsi:type="dcterms:W3CDTF">2024-02-13T02:43:11Z</dcterms:created>
  <dcterms:modified xsi:type="dcterms:W3CDTF">2024-03-05T06:59:02Z</dcterms:modified>
</cp:coreProperties>
</file>