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B15AA72A-4FA0-4EC3-AF8D-1D01F25C3F5E}" xr6:coauthVersionLast="47" xr6:coauthVersionMax="47" xr10:uidLastSave="{00000000-0000-0000-0000-000000000000}"/>
  <bookViews>
    <workbookView xWindow="-120" yWindow="-120" windowWidth="29040" windowHeight="15720"/>
  </bookViews>
  <sheets>
    <sheet name="재무상태표" sheetId="2" r:id="rId1"/>
    <sheet name="손익계산서" sheetId="1" r:id="rId2"/>
    <sheet name="월별손익계산서" sheetId="3" r:id="rId3"/>
    <sheet name="전년동기 대비 손익계산서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2" l="1"/>
  <c r="C77" i="2"/>
  <c r="E62" i="2"/>
  <c r="C62" i="2"/>
  <c r="E51" i="2"/>
  <c r="C51" i="2"/>
  <c r="E49" i="2"/>
  <c r="C49" i="2"/>
  <c r="C9" i="2"/>
  <c r="E10" i="2"/>
  <c r="C10" i="2"/>
</calcChain>
</file>

<file path=xl/sharedStrings.xml><?xml version="1.0" encoding="utf-8"?>
<sst xmlns="http://schemas.openxmlformats.org/spreadsheetml/2006/main" count="291" uniqueCount="163">
  <si>
    <t>손 익 계 산 서</t>
  </si>
  <si>
    <t>제 11기 2024년 01월 01일 부터 2024년 03월 31일 까지</t>
  </si>
  <si>
    <t>제 10기 2023년 01월 01일 부터 2023년 12월 31일 까지</t>
  </si>
  <si>
    <t>회계단위 : [1000] (주)루메나</t>
  </si>
  <si>
    <t>(단위: 원)</t>
  </si>
  <si>
    <t>과    목</t>
  </si>
  <si>
    <t>제 11 (당)기</t>
  </si>
  <si>
    <t>제 10 (전)기</t>
  </si>
  <si>
    <t>금    액</t>
  </si>
  <si>
    <t>Ⅰ  . 매      출      액</t>
  </si>
  <si>
    <t xml:space="preserve">      기타매출</t>
  </si>
  <si>
    <t xml:space="preserve">      제품매출</t>
  </si>
  <si>
    <t>Ⅱ  . 매    출   원   가</t>
  </si>
  <si>
    <t xml:space="preserve">      제품매출원가</t>
  </si>
  <si>
    <t xml:space="preserve">        기초  제품  재고액</t>
  </si>
  <si>
    <t xml:space="preserve">        당기 제품 제조원가</t>
  </si>
  <si>
    <t xml:space="preserve">        타계정에서  대체액</t>
  </si>
  <si>
    <t xml:space="preserve">        타계정으로  대체액</t>
  </si>
  <si>
    <t xml:space="preserve">        관  세  환  급  금</t>
  </si>
  <si>
    <t xml:space="preserve">        기말  제품  재고액</t>
  </si>
  <si>
    <t>Ⅲ  . 매  출  총  이  익</t>
  </si>
  <si>
    <t>Ⅳ  . 판  매  관  리  비</t>
  </si>
  <si>
    <t xml:space="preserve">      직원급여</t>
  </si>
  <si>
    <t xml:space="preserve">      제수당</t>
  </si>
  <si>
    <t xml:space="preserve">      잡급</t>
  </si>
  <si>
    <t xml:space="preserve">      퇴직급여</t>
  </si>
  <si>
    <t xml:space="preserve">      복리후생비</t>
  </si>
  <si>
    <t xml:space="preserve">      여비교통비</t>
  </si>
  <si>
    <t xml:space="preserve">      접대비</t>
  </si>
  <si>
    <t xml:space="preserve">      통신비</t>
  </si>
  <si>
    <t xml:space="preserve">      수도광열비</t>
  </si>
  <si>
    <t xml:space="preserve">      전력비</t>
  </si>
  <si>
    <t xml:space="preserve">      세금과공과금</t>
  </si>
  <si>
    <t xml:space="preserve">      감가상각비</t>
  </si>
  <si>
    <t xml:space="preserve">      지급임차료</t>
  </si>
  <si>
    <t xml:space="preserve">      수선비</t>
  </si>
  <si>
    <t xml:space="preserve">      보험료</t>
  </si>
  <si>
    <t xml:space="preserve">      차량유지비</t>
  </si>
  <si>
    <t xml:space="preserve">      경상연구개발비</t>
  </si>
  <si>
    <t xml:space="preserve">      운반비</t>
  </si>
  <si>
    <t xml:space="preserve">      교육훈련비</t>
  </si>
  <si>
    <t xml:space="preserve">      도서인쇄비</t>
  </si>
  <si>
    <t xml:space="preserve">      소모품비</t>
  </si>
  <si>
    <t xml:space="preserve">      지급수수료</t>
  </si>
  <si>
    <t xml:space="preserve">      광고선전비</t>
  </si>
  <si>
    <t xml:space="preserve">      건물관리비</t>
  </si>
  <si>
    <t xml:space="preserve">      수출제비용</t>
  </si>
  <si>
    <t xml:space="preserve">      무형자산상각비</t>
  </si>
  <si>
    <t xml:space="preserve">      견본비</t>
  </si>
  <si>
    <t xml:space="preserve">      외주용역비</t>
  </si>
  <si>
    <t>Ⅴ  . 영    업   손   실</t>
  </si>
  <si>
    <t>Ⅵ  . 영  업  외  수  익</t>
  </si>
  <si>
    <t xml:space="preserve">      이자수익</t>
  </si>
  <si>
    <t xml:space="preserve">      배당금수익</t>
  </si>
  <si>
    <t xml:space="preserve">      외환차익</t>
  </si>
  <si>
    <t xml:space="preserve">      외화환산이익</t>
  </si>
  <si>
    <t xml:space="preserve">      단기매매증권평가이익</t>
  </si>
  <si>
    <t xml:space="preserve">      유형자산처분이익</t>
  </si>
  <si>
    <t xml:space="preserve">      퇴직연금운용수익</t>
  </si>
  <si>
    <t xml:space="preserve">      잡이익</t>
  </si>
  <si>
    <t>Ⅶ  . 영  업  외  비  용</t>
  </si>
  <si>
    <t xml:space="preserve">      이자비용</t>
  </si>
  <si>
    <t xml:space="preserve">      외환차손</t>
  </si>
  <si>
    <t xml:space="preserve">      기부금</t>
  </si>
  <si>
    <t xml:space="preserve">      외화환산손실</t>
  </si>
  <si>
    <t xml:space="preserve">      보상비</t>
  </si>
  <si>
    <t xml:space="preserve">      유형자산처분손실</t>
  </si>
  <si>
    <t xml:space="preserve">      무형자산손상차손</t>
  </si>
  <si>
    <t xml:space="preserve">      잡손실</t>
  </si>
  <si>
    <t>Ⅷ  . 법인세비용차감전순손실</t>
  </si>
  <si>
    <t>Ⅸ  . 법  인  세  비  용</t>
  </si>
  <si>
    <t xml:space="preserve">      법인세등</t>
  </si>
  <si>
    <t>Ⅹ  . 당  기  순  손  실</t>
  </si>
  <si>
    <t>재 무 상 태 표</t>
  </si>
  <si>
    <t>제 11기 2024년 03월 31일 현재</t>
  </si>
  <si>
    <t>제 10기 2023년 12월 31일 현재</t>
  </si>
  <si>
    <t xml:space="preserve"> 자             산 </t>
  </si>
  <si>
    <t xml:space="preserve"> Ⅰ. 유  동    자  산  </t>
  </si>
  <si>
    <t xml:space="preserve"> (1) 당  좌    자  산 </t>
  </si>
  <si>
    <t xml:space="preserve">      보통예금</t>
  </si>
  <si>
    <t xml:space="preserve">      외화예금</t>
  </si>
  <si>
    <t xml:space="preserve">      단기매매증권</t>
  </si>
  <si>
    <t xml:space="preserve">      외상매출금</t>
  </si>
  <si>
    <t xml:space="preserve">      매출채권대손충당금</t>
  </si>
  <si>
    <t xml:space="preserve">      단기대여금</t>
  </si>
  <si>
    <t xml:space="preserve">      미수금</t>
  </si>
  <si>
    <t xml:space="preserve">      선급금</t>
  </si>
  <si>
    <t xml:space="preserve">      선급비용</t>
  </si>
  <si>
    <t xml:space="preserve">      부가세대급금</t>
  </si>
  <si>
    <t xml:space="preserve">      선납세금</t>
  </si>
  <si>
    <t xml:space="preserve">      전도금</t>
  </si>
  <si>
    <t xml:space="preserve"> (2) 재  고    자  산 </t>
  </si>
  <si>
    <t xml:space="preserve">      제품</t>
  </si>
  <si>
    <t xml:space="preserve">      미착품</t>
  </si>
  <si>
    <t xml:space="preserve"> Ⅱ. 비  유  동  자  산  </t>
  </si>
  <si>
    <t xml:space="preserve"> (1) 투  자    자  산  </t>
  </si>
  <si>
    <t xml:space="preserve"> (2) 유  형    자  산  </t>
  </si>
  <si>
    <t xml:space="preserve">      토지</t>
  </si>
  <si>
    <t xml:space="preserve">      건물</t>
  </si>
  <si>
    <t xml:space="preserve">      감가상각누계액(건물)</t>
  </si>
  <si>
    <t xml:space="preserve">      차량운반구</t>
  </si>
  <si>
    <t xml:space="preserve">      감가상각누계액(차량운반구)</t>
  </si>
  <si>
    <t xml:space="preserve">      공구와기구</t>
  </si>
  <si>
    <t xml:space="preserve">      감가상각누계액(공구와기구)</t>
  </si>
  <si>
    <t xml:space="preserve">      비품</t>
  </si>
  <si>
    <t xml:space="preserve">      감가상각누계액(비품)</t>
  </si>
  <si>
    <t xml:space="preserve">      시설장치</t>
  </si>
  <si>
    <t xml:space="preserve">      감가상각누계액(시설장치)</t>
  </si>
  <si>
    <t xml:space="preserve"> (3) 무  형    자  산 </t>
  </si>
  <si>
    <t xml:space="preserve">      특허권</t>
  </si>
  <si>
    <t xml:space="preserve">      상표권</t>
  </si>
  <si>
    <t xml:space="preserve">      개발비</t>
  </si>
  <si>
    <t xml:space="preserve">      소프트웨어</t>
  </si>
  <si>
    <t xml:space="preserve">      회원권</t>
  </si>
  <si>
    <t xml:space="preserve"> (4) 기타  비유동자산  </t>
  </si>
  <si>
    <t xml:space="preserve">      임차보증금</t>
  </si>
  <si>
    <t xml:space="preserve">      기타보증금</t>
  </si>
  <si>
    <t>자    산    총    계</t>
  </si>
  <si>
    <t xml:space="preserve"> 부             채 </t>
  </si>
  <si>
    <t xml:space="preserve"> Ⅰ. 유  동    부  채  </t>
  </si>
  <si>
    <t xml:space="preserve">      외상매입금</t>
  </si>
  <si>
    <t xml:space="preserve">      미지급금</t>
  </si>
  <si>
    <t xml:space="preserve">      예수금</t>
  </si>
  <si>
    <t xml:space="preserve">      부가세예수금</t>
  </si>
  <si>
    <t xml:space="preserve">      선수금</t>
  </si>
  <si>
    <t xml:space="preserve">      단기차입금</t>
  </si>
  <si>
    <t xml:space="preserve">      미지급세금</t>
  </si>
  <si>
    <t xml:space="preserve">      미지급비용</t>
  </si>
  <si>
    <t xml:space="preserve">      임대보증금</t>
  </si>
  <si>
    <t xml:space="preserve"> Ⅱ. 비  유  동  부  채  </t>
  </si>
  <si>
    <t>부    채    총    계</t>
  </si>
  <si>
    <t xml:space="preserve"> 자             본 </t>
  </si>
  <si>
    <t xml:space="preserve"> Ⅰ. 자      본      금  </t>
  </si>
  <si>
    <t xml:space="preserve">      자본금</t>
  </si>
  <si>
    <t xml:space="preserve">      우선주자본금</t>
  </si>
  <si>
    <t xml:space="preserve"> Ⅱ. 자  본  잉  여  금  </t>
  </si>
  <si>
    <t xml:space="preserve"> Ⅲ. 자   본    조   정  </t>
  </si>
  <si>
    <t xml:space="preserve"> Ⅳ. 기타포괄손익누계액  </t>
  </si>
  <si>
    <t xml:space="preserve"> Ⅴ. 이  익  잉  여  금  </t>
  </si>
  <si>
    <t xml:space="preserve">      이익준비금</t>
  </si>
  <si>
    <t xml:space="preserve">  미처분  이익  잉여금</t>
  </si>
  <si>
    <t xml:space="preserve"> ( 당 기 순 손 실 )</t>
  </si>
  <si>
    <t xml:space="preserve">   당기 :      1,539,683,646</t>
  </si>
  <si>
    <t xml:space="preserve">   전기 :     -2,283,925,969</t>
  </si>
  <si>
    <t>자    본    총    계</t>
  </si>
  <si>
    <t>부 채 및 자 본 총 계</t>
  </si>
  <si>
    <t>월별손익계산서</t>
  </si>
  <si>
    <t>(단위 : 원)</t>
  </si>
  <si>
    <t>계  정  과  목</t>
  </si>
  <si>
    <t>계</t>
  </si>
  <si>
    <t>1월</t>
  </si>
  <si>
    <t>2월</t>
  </si>
  <si>
    <t>3월</t>
  </si>
  <si>
    <t>Ⅴ  . 영    업   이   익</t>
  </si>
  <si>
    <t>Ⅷ  . 법인세비용차감전순이익</t>
  </si>
  <si>
    <t>Ⅹ  . 당  기  순  이  익</t>
  </si>
  <si>
    <t>기간 : 2024년 01월 01일 부터 2024년 03월 31일 까지</t>
    <phoneticPr fontId="1" type="noConversion"/>
  </si>
  <si>
    <t xml:space="preserve">      수입임대료</t>
  </si>
  <si>
    <t>증감율(%)</t>
  </si>
  <si>
    <t>증감액</t>
  </si>
  <si>
    <t>당기 1분기</t>
    <phoneticPr fontId="1" type="noConversion"/>
  </si>
  <si>
    <t>전기 1분기</t>
    <phoneticPr fontId="1" type="noConversion"/>
  </si>
  <si>
    <t>전년동기 대비 손익계산서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</si>
</sst>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###,###"/>
    <numFmt numFmtId="186" formatCode="###,##0.000"/>
  </numFmts>
  <fonts count="6" x14ac:knownFonts="1"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name val="굴림체"/>
      <family val="3"/>
      <charset val="129"/>
    </font>
    <font>
      <sz val="10"/>
      <name val="굴림체"/>
      <family val="3"/>
      <charset val="129"/>
    </font>
    <font>
      <b/>
      <sz val="12"/>
      <color indexed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right" vertical="center"/>
    </xf>
    <xf numFmtId="184" fontId="3" fillId="0" borderId="2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184" fontId="4" fillId="0" borderId="2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2" fillId="0" borderId="0" xfId="1" applyFont="1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right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right" vertical="center"/>
    </xf>
    <xf numFmtId="0" fontId="3" fillId="0" borderId="0" xfId="1" applyFont="1" applyAlignment="1">
      <alignment horizontal="center" vertical="center"/>
    </xf>
    <xf numFmtId="3" fontId="3" fillId="0" borderId="2" xfId="1" applyNumberFormat="1" applyFont="1" applyBorder="1" applyAlignment="1">
      <alignment horizontal="right" vertical="center"/>
    </xf>
    <xf numFmtId="3" fontId="4" fillId="0" borderId="2" xfId="1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184" fontId="3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184" fontId="4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86" fontId="3" fillId="0" borderId="2" xfId="0" applyNumberFormat="1" applyFont="1" applyBorder="1" applyAlignment="1">
      <alignment horizontal="right" vertical="center"/>
    </xf>
    <xf numFmtId="186" fontId="4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8B"/>
      <rgbColor rgb="0087CEEB"/>
      <rgbColor rgb="00B0E0E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7"/>
  <sheetViews>
    <sheetView showGridLines="0" tabSelected="1" workbookViewId="0">
      <selection activeCell="H13" sqref="H13"/>
    </sheetView>
  </sheetViews>
  <sheetFormatPr defaultRowHeight="12.75" x14ac:dyDescent="0.2"/>
  <cols>
    <col min="1" max="1" width="36.7109375" style="13" bestFit="1" customWidth="1"/>
    <col min="2" max="2" width="15.28515625" style="13" bestFit="1" customWidth="1"/>
    <col min="3" max="3" width="18.7109375" style="13" bestFit="1" customWidth="1"/>
    <col min="4" max="4" width="15.28515625" style="13" bestFit="1" customWidth="1"/>
    <col min="5" max="5" width="18.7109375" style="13" bestFit="1" customWidth="1"/>
    <col min="6" max="256" width="11.42578125" style="13" customWidth="1"/>
    <col min="257" max="16384" width="9.140625" style="13"/>
  </cols>
  <sheetData>
    <row r="1" spans="1:5" ht="21.95" customHeight="1" x14ac:dyDescent="0.2">
      <c r="A1" s="40" t="s">
        <v>73</v>
      </c>
      <c r="B1" s="40"/>
      <c r="C1" s="40"/>
      <c r="D1" s="40"/>
      <c r="E1" s="40"/>
    </row>
    <row r="2" spans="1:5" ht="14.1" customHeight="1" x14ac:dyDescent="0.2"/>
    <row r="3" spans="1:5" ht="14.1" customHeight="1" x14ac:dyDescent="0.2">
      <c r="A3" s="22" t="s">
        <v>74</v>
      </c>
      <c r="B3" s="22"/>
      <c r="C3" s="22"/>
      <c r="D3" s="22"/>
      <c r="E3" s="22"/>
    </row>
    <row r="4" spans="1:5" ht="14.1" customHeight="1" x14ac:dyDescent="0.2">
      <c r="A4" s="22" t="s">
        <v>75</v>
      </c>
      <c r="B4" s="22"/>
      <c r="C4" s="22"/>
      <c r="D4" s="22"/>
      <c r="E4" s="22"/>
    </row>
    <row r="5" spans="1:5" ht="15" customHeight="1" x14ac:dyDescent="0.2">
      <c r="A5" s="14" t="s">
        <v>3</v>
      </c>
      <c r="E5" s="15" t="s">
        <v>4</v>
      </c>
    </row>
    <row r="6" spans="1:5" ht="18" customHeight="1" x14ac:dyDescent="0.2">
      <c r="A6" s="16" t="s">
        <v>5</v>
      </c>
      <c r="B6" s="16" t="s">
        <v>6</v>
      </c>
      <c r="C6" s="16"/>
      <c r="D6" s="16" t="s">
        <v>7</v>
      </c>
      <c r="E6" s="16"/>
    </row>
    <row r="7" spans="1:5" ht="14.1" customHeight="1" x14ac:dyDescent="0.2">
      <c r="A7" s="16"/>
      <c r="B7" s="17" t="s">
        <v>8</v>
      </c>
      <c r="C7" s="17"/>
      <c r="D7" s="17" t="s">
        <v>8</v>
      </c>
      <c r="E7" s="17"/>
    </row>
    <row r="8" spans="1:5" ht="15" customHeight="1" x14ac:dyDescent="0.2">
      <c r="A8" s="18" t="s">
        <v>76</v>
      </c>
      <c r="B8" s="19"/>
      <c r="C8" s="19"/>
      <c r="D8" s="19"/>
      <c r="E8" s="19"/>
    </row>
    <row r="9" spans="1:5" ht="15" customHeight="1" x14ac:dyDescent="0.2">
      <c r="A9" s="18" t="s">
        <v>77</v>
      </c>
      <c r="B9" s="19"/>
      <c r="C9" s="23">
        <f>SUM(C10,C23)</f>
        <v>20587575410</v>
      </c>
      <c r="D9" s="19"/>
      <c r="E9" s="23">
        <v>21259645029</v>
      </c>
    </row>
    <row r="10" spans="1:5" ht="15" customHeight="1" x14ac:dyDescent="0.2">
      <c r="A10" s="18" t="s">
        <v>78</v>
      </c>
      <c r="B10" s="19"/>
      <c r="C10" s="23">
        <f>SUM(C11:C22)</f>
        <v>10977674282</v>
      </c>
      <c r="D10" s="19"/>
      <c r="E10" s="23">
        <f>SUM(E11:E22)</f>
        <v>12158731166</v>
      </c>
    </row>
    <row r="11" spans="1:5" ht="15" customHeight="1" x14ac:dyDescent="0.2">
      <c r="A11" s="20" t="s">
        <v>79</v>
      </c>
      <c r="B11" s="21"/>
      <c r="C11" s="24">
        <v>1596236961</v>
      </c>
      <c r="D11" s="21"/>
      <c r="E11" s="24">
        <v>3842080295</v>
      </c>
    </row>
    <row r="12" spans="1:5" ht="15" customHeight="1" x14ac:dyDescent="0.2">
      <c r="A12" s="20" t="s">
        <v>80</v>
      </c>
      <c r="B12" s="21"/>
      <c r="C12" s="24">
        <v>1354502490</v>
      </c>
      <c r="D12" s="21"/>
      <c r="E12" s="24">
        <v>1341703865</v>
      </c>
    </row>
    <row r="13" spans="1:5" ht="15" customHeight="1" x14ac:dyDescent="0.2">
      <c r="A13" s="20" t="s">
        <v>81</v>
      </c>
      <c r="B13" s="21"/>
      <c r="C13" s="24">
        <v>516377451</v>
      </c>
      <c r="D13" s="21"/>
      <c r="E13" s="24">
        <v>516377451</v>
      </c>
    </row>
    <row r="14" spans="1:5" ht="15" customHeight="1" x14ac:dyDescent="0.2">
      <c r="A14" s="20" t="s">
        <v>82</v>
      </c>
      <c r="B14" s="24">
        <v>1947915461</v>
      </c>
      <c r="C14" s="21"/>
      <c r="D14" s="24">
        <v>2695537835</v>
      </c>
      <c r="E14" s="21"/>
    </row>
    <row r="15" spans="1:5" ht="15" customHeight="1" x14ac:dyDescent="0.2">
      <c r="A15" s="20" t="s">
        <v>83</v>
      </c>
      <c r="B15" s="24">
        <v>3288805</v>
      </c>
      <c r="C15" s="24">
        <v>1944626656</v>
      </c>
      <c r="D15" s="24">
        <v>3288805</v>
      </c>
      <c r="E15" s="24">
        <v>2692249030</v>
      </c>
    </row>
    <row r="16" spans="1:5" ht="15" customHeight="1" x14ac:dyDescent="0.2">
      <c r="A16" s="20" t="s">
        <v>84</v>
      </c>
      <c r="B16" s="21"/>
      <c r="C16" s="24">
        <v>50000000</v>
      </c>
      <c r="D16" s="21"/>
      <c r="E16" s="24">
        <v>50000000</v>
      </c>
    </row>
    <row r="17" spans="1:5" ht="15" customHeight="1" x14ac:dyDescent="0.2">
      <c r="A17" s="20" t="s">
        <v>85</v>
      </c>
      <c r="B17" s="21"/>
      <c r="C17" s="24">
        <v>316568834</v>
      </c>
      <c r="D17" s="21"/>
      <c r="E17" s="24">
        <v>309306774</v>
      </c>
    </row>
    <row r="18" spans="1:5" ht="15" customHeight="1" x14ac:dyDescent="0.2">
      <c r="A18" s="20" t="s">
        <v>86</v>
      </c>
      <c r="B18" s="21"/>
      <c r="C18" s="24">
        <v>4565074948</v>
      </c>
      <c r="D18" s="21"/>
      <c r="E18" s="24">
        <v>3375096594</v>
      </c>
    </row>
    <row r="19" spans="1:5" ht="15" customHeight="1" x14ac:dyDescent="0.2">
      <c r="A19" s="20" t="s">
        <v>87</v>
      </c>
      <c r="B19" s="21"/>
      <c r="C19" s="24">
        <v>223461261</v>
      </c>
      <c r="D19" s="21"/>
      <c r="E19" s="24">
        <v>31917157</v>
      </c>
    </row>
    <row r="20" spans="1:5" ht="15" customHeight="1" x14ac:dyDescent="0.2">
      <c r="A20" s="20" t="s">
        <v>88</v>
      </c>
      <c r="B20" s="21"/>
      <c r="C20" s="24">
        <v>382332523</v>
      </c>
      <c r="D20" s="21"/>
      <c r="E20" s="21"/>
    </row>
    <row r="21" spans="1:5" ht="15" customHeight="1" x14ac:dyDescent="0.2">
      <c r="A21" s="20" t="s">
        <v>89</v>
      </c>
      <c r="B21" s="21"/>
      <c r="C21" s="24">
        <v>7320360</v>
      </c>
      <c r="D21" s="21"/>
      <c r="E21" s="21"/>
    </row>
    <row r="22" spans="1:5" ht="15" customHeight="1" x14ac:dyDescent="0.2">
      <c r="A22" s="20" t="s">
        <v>90</v>
      </c>
      <c r="B22" s="21"/>
      <c r="C22" s="24">
        <v>21172798</v>
      </c>
      <c r="D22" s="21"/>
      <c r="E22" s="21"/>
    </row>
    <row r="23" spans="1:5" ht="15" customHeight="1" x14ac:dyDescent="0.2">
      <c r="A23" s="18" t="s">
        <v>91</v>
      </c>
      <c r="B23" s="19"/>
      <c r="C23" s="23">
        <v>9609901128</v>
      </c>
      <c r="D23" s="19"/>
      <c r="E23" s="23">
        <v>9100913863</v>
      </c>
    </row>
    <row r="24" spans="1:5" ht="15" customHeight="1" x14ac:dyDescent="0.2">
      <c r="A24" s="20" t="s">
        <v>92</v>
      </c>
      <c r="B24" s="21"/>
      <c r="C24" s="24">
        <v>8733054750</v>
      </c>
      <c r="D24" s="21"/>
      <c r="E24" s="24">
        <v>8718235224</v>
      </c>
    </row>
    <row r="25" spans="1:5" ht="15" customHeight="1" x14ac:dyDescent="0.2">
      <c r="A25" s="20" t="s">
        <v>93</v>
      </c>
      <c r="B25" s="21"/>
      <c r="C25" s="24">
        <v>876846378</v>
      </c>
      <c r="D25" s="21"/>
      <c r="E25" s="24">
        <v>382678639</v>
      </c>
    </row>
    <row r="26" spans="1:5" ht="15" customHeight="1" x14ac:dyDescent="0.2">
      <c r="A26" s="18" t="s">
        <v>94</v>
      </c>
      <c r="B26" s="19"/>
      <c r="C26" s="23">
        <v>9613448378</v>
      </c>
      <c r="D26" s="19"/>
      <c r="E26" s="23">
        <v>11828238955</v>
      </c>
    </row>
    <row r="27" spans="1:5" ht="15" customHeight="1" x14ac:dyDescent="0.2">
      <c r="A27" s="18" t="s">
        <v>95</v>
      </c>
      <c r="B27" s="19"/>
      <c r="C27" s="19"/>
      <c r="D27" s="19"/>
      <c r="E27" s="19"/>
    </row>
    <row r="28" spans="1:5" ht="15" customHeight="1" x14ac:dyDescent="0.2">
      <c r="A28" s="18" t="s">
        <v>96</v>
      </c>
      <c r="B28" s="19"/>
      <c r="C28" s="23">
        <v>6484116043</v>
      </c>
      <c r="D28" s="19"/>
      <c r="E28" s="23">
        <v>8684427470</v>
      </c>
    </row>
    <row r="29" spans="1:5" ht="15" customHeight="1" x14ac:dyDescent="0.2">
      <c r="A29" s="20" t="s">
        <v>97</v>
      </c>
      <c r="B29" s="21"/>
      <c r="C29" s="24">
        <v>3633592900</v>
      </c>
      <c r="D29" s="21"/>
      <c r="E29" s="24">
        <v>4273338822</v>
      </c>
    </row>
    <row r="30" spans="1:5" ht="15" customHeight="1" x14ac:dyDescent="0.2">
      <c r="A30" s="20" t="s">
        <v>98</v>
      </c>
      <c r="B30" s="24">
        <v>1585921654</v>
      </c>
      <c r="C30" s="21"/>
      <c r="D30" s="24">
        <v>3109698092</v>
      </c>
      <c r="E30" s="21"/>
    </row>
    <row r="31" spans="1:5" ht="15" customHeight="1" x14ac:dyDescent="0.2">
      <c r="A31" s="20" t="s">
        <v>99</v>
      </c>
      <c r="B31" s="24">
        <v>297317709</v>
      </c>
      <c r="C31" s="24">
        <v>1288603945</v>
      </c>
      <c r="D31" s="24">
        <v>463191338</v>
      </c>
      <c r="E31" s="24">
        <v>2646506754</v>
      </c>
    </row>
    <row r="32" spans="1:5" ht="15" customHeight="1" x14ac:dyDescent="0.2">
      <c r="A32" s="20" t="s">
        <v>100</v>
      </c>
      <c r="B32" s="24">
        <v>325920673</v>
      </c>
      <c r="C32" s="21"/>
      <c r="D32" s="24">
        <v>346507638</v>
      </c>
      <c r="E32" s="21"/>
    </row>
    <row r="33" spans="1:5" ht="15" customHeight="1" x14ac:dyDescent="0.2">
      <c r="A33" s="20" t="s">
        <v>101</v>
      </c>
      <c r="B33" s="24">
        <v>253026022</v>
      </c>
      <c r="C33" s="24">
        <v>72894651</v>
      </c>
      <c r="D33" s="24">
        <v>250857759</v>
      </c>
      <c r="E33" s="24">
        <v>95649879</v>
      </c>
    </row>
    <row r="34" spans="1:5" ht="15" customHeight="1" x14ac:dyDescent="0.2">
      <c r="A34" s="20" t="s">
        <v>102</v>
      </c>
      <c r="B34" s="24">
        <v>3320752017</v>
      </c>
      <c r="C34" s="21"/>
      <c r="D34" s="24">
        <v>3319301196</v>
      </c>
      <c r="E34" s="21"/>
    </row>
    <row r="35" spans="1:5" ht="15" customHeight="1" x14ac:dyDescent="0.2">
      <c r="A35" s="20" t="s">
        <v>103</v>
      </c>
      <c r="B35" s="24">
        <v>2028055786</v>
      </c>
      <c r="C35" s="24">
        <v>1292696231</v>
      </c>
      <c r="D35" s="24">
        <v>1863708295</v>
      </c>
      <c r="E35" s="24">
        <v>1455592901</v>
      </c>
    </row>
    <row r="36" spans="1:5" ht="15" customHeight="1" x14ac:dyDescent="0.2">
      <c r="A36" s="20" t="s">
        <v>104</v>
      </c>
      <c r="B36" s="24">
        <v>349149888</v>
      </c>
      <c r="C36" s="21"/>
      <c r="D36" s="24">
        <v>341210797</v>
      </c>
      <c r="E36" s="21"/>
    </row>
    <row r="37" spans="1:5" ht="15" customHeight="1" x14ac:dyDescent="0.2">
      <c r="A37" s="20" t="s">
        <v>105</v>
      </c>
      <c r="B37" s="24">
        <v>221702185</v>
      </c>
      <c r="C37" s="24">
        <v>127447703</v>
      </c>
      <c r="D37" s="24">
        <v>205505049</v>
      </c>
      <c r="E37" s="24">
        <v>135705748</v>
      </c>
    </row>
    <row r="38" spans="1:5" ht="15" customHeight="1" x14ac:dyDescent="0.2">
      <c r="A38" s="20" t="s">
        <v>106</v>
      </c>
      <c r="B38" s="24">
        <v>221249544</v>
      </c>
      <c r="C38" s="21"/>
      <c r="D38" s="24">
        <v>221249544</v>
      </c>
      <c r="E38" s="21"/>
    </row>
    <row r="39" spans="1:5" ht="15" customHeight="1" x14ac:dyDescent="0.2">
      <c r="A39" s="20" t="s">
        <v>107</v>
      </c>
      <c r="B39" s="24">
        <v>152368931</v>
      </c>
      <c r="C39" s="24">
        <v>68880613</v>
      </c>
      <c r="D39" s="24">
        <v>143616178</v>
      </c>
      <c r="E39" s="24">
        <v>77633366</v>
      </c>
    </row>
    <row r="40" spans="1:5" ht="15" customHeight="1" x14ac:dyDescent="0.2">
      <c r="A40" s="18" t="s">
        <v>108</v>
      </c>
      <c r="B40" s="19"/>
      <c r="C40" s="23">
        <v>1824372588</v>
      </c>
      <c r="D40" s="19"/>
      <c r="E40" s="23">
        <v>1823851738</v>
      </c>
    </row>
    <row r="41" spans="1:5" ht="15" customHeight="1" x14ac:dyDescent="0.2">
      <c r="A41" s="20" t="s">
        <v>109</v>
      </c>
      <c r="B41" s="21"/>
      <c r="C41" s="24">
        <v>6880946</v>
      </c>
      <c r="D41" s="21"/>
      <c r="E41" s="24">
        <v>5864070</v>
      </c>
    </row>
    <row r="42" spans="1:5" ht="15" customHeight="1" x14ac:dyDescent="0.2">
      <c r="A42" s="20" t="s">
        <v>110</v>
      </c>
      <c r="B42" s="21"/>
      <c r="C42" s="24">
        <v>43489171</v>
      </c>
      <c r="D42" s="21"/>
      <c r="E42" s="24">
        <v>35725939</v>
      </c>
    </row>
    <row r="43" spans="1:5" ht="15" customHeight="1" x14ac:dyDescent="0.2">
      <c r="A43" s="20" t="s">
        <v>111</v>
      </c>
      <c r="B43" s="21"/>
      <c r="C43" s="24">
        <v>1134199855</v>
      </c>
      <c r="D43" s="21"/>
      <c r="E43" s="24">
        <v>1133920027</v>
      </c>
    </row>
    <row r="44" spans="1:5" ht="15" customHeight="1" x14ac:dyDescent="0.2">
      <c r="A44" s="20" t="s">
        <v>112</v>
      </c>
      <c r="B44" s="21"/>
      <c r="C44" s="24">
        <v>140152326</v>
      </c>
      <c r="D44" s="21"/>
      <c r="E44" s="24">
        <v>148691412</v>
      </c>
    </row>
    <row r="45" spans="1:5" ht="15" customHeight="1" x14ac:dyDescent="0.2">
      <c r="A45" s="20" t="s">
        <v>113</v>
      </c>
      <c r="B45" s="21"/>
      <c r="C45" s="24">
        <v>499650290</v>
      </c>
      <c r="D45" s="21"/>
      <c r="E45" s="24">
        <v>499650290</v>
      </c>
    </row>
    <row r="46" spans="1:5" ht="15" customHeight="1" x14ac:dyDescent="0.2">
      <c r="A46" s="18" t="s">
        <v>114</v>
      </c>
      <c r="B46" s="19"/>
      <c r="C46" s="23">
        <v>1304959747</v>
      </c>
      <c r="D46" s="19"/>
      <c r="E46" s="23">
        <v>1319959747</v>
      </c>
    </row>
    <row r="47" spans="1:5" ht="15" customHeight="1" x14ac:dyDescent="0.2">
      <c r="A47" s="20" t="s">
        <v>115</v>
      </c>
      <c r="B47" s="21"/>
      <c r="C47" s="24">
        <v>1217000000</v>
      </c>
      <c r="D47" s="21"/>
      <c r="E47" s="24">
        <v>1232000000</v>
      </c>
    </row>
    <row r="48" spans="1:5" ht="15" customHeight="1" x14ac:dyDescent="0.2">
      <c r="A48" s="20" t="s">
        <v>116</v>
      </c>
      <c r="B48" s="21"/>
      <c r="C48" s="24">
        <v>87959747</v>
      </c>
      <c r="D48" s="21"/>
      <c r="E48" s="24">
        <v>87959747</v>
      </c>
    </row>
    <row r="49" spans="1:5" ht="15" customHeight="1" x14ac:dyDescent="0.2">
      <c r="A49" s="18" t="s">
        <v>117</v>
      </c>
      <c r="B49" s="19"/>
      <c r="C49" s="23">
        <f>SUM(C9,C26)</f>
        <v>30201023788</v>
      </c>
      <c r="D49" s="19"/>
      <c r="E49" s="23">
        <f>SUM(E9,E26)</f>
        <v>33087883984</v>
      </c>
    </row>
    <row r="50" spans="1:5" ht="15" customHeight="1" x14ac:dyDescent="0.2">
      <c r="A50" s="18" t="s">
        <v>118</v>
      </c>
      <c r="B50" s="19"/>
      <c r="C50" s="19"/>
      <c r="D50" s="19"/>
      <c r="E50" s="19"/>
    </row>
    <row r="51" spans="1:5" ht="15" customHeight="1" x14ac:dyDescent="0.2">
      <c r="A51" s="18" t="s">
        <v>119</v>
      </c>
      <c r="B51" s="19"/>
      <c r="C51" s="23">
        <f>SUM(C52:C60)</f>
        <v>18625731042</v>
      </c>
      <c r="D51" s="19"/>
      <c r="E51" s="23">
        <f>SUM(E52:E60)</f>
        <v>18445634992</v>
      </c>
    </row>
    <row r="52" spans="1:5" ht="15" customHeight="1" x14ac:dyDescent="0.2">
      <c r="A52" s="20" t="s">
        <v>120</v>
      </c>
      <c r="B52" s="21"/>
      <c r="C52" s="24">
        <v>10212127</v>
      </c>
      <c r="D52" s="21"/>
      <c r="E52" s="24">
        <v>29623134</v>
      </c>
    </row>
    <row r="53" spans="1:5" ht="15" customHeight="1" x14ac:dyDescent="0.2">
      <c r="A53" s="20" t="s">
        <v>121</v>
      </c>
      <c r="B53" s="21"/>
      <c r="C53" s="24">
        <v>236952908</v>
      </c>
      <c r="D53" s="21"/>
      <c r="E53" s="24">
        <v>348262732</v>
      </c>
    </row>
    <row r="54" spans="1:5" ht="15" customHeight="1" x14ac:dyDescent="0.2">
      <c r="A54" s="20" t="s">
        <v>122</v>
      </c>
      <c r="B54" s="21"/>
      <c r="C54" s="24"/>
      <c r="D54" s="21"/>
      <c r="E54" s="24">
        <v>30897750</v>
      </c>
    </row>
    <row r="55" spans="1:5" ht="15" customHeight="1" x14ac:dyDescent="0.2">
      <c r="A55" s="20" t="s">
        <v>123</v>
      </c>
      <c r="B55" s="21"/>
      <c r="C55" s="24">
        <v>402883187</v>
      </c>
      <c r="D55" s="21"/>
      <c r="E55" s="24">
        <v>72914228</v>
      </c>
    </row>
    <row r="56" spans="1:5" ht="15" customHeight="1" x14ac:dyDescent="0.2">
      <c r="A56" s="20" t="s">
        <v>124</v>
      </c>
      <c r="B56" s="21"/>
      <c r="C56" s="24">
        <v>146705540</v>
      </c>
      <c r="D56" s="21"/>
      <c r="E56" s="24">
        <v>168988780</v>
      </c>
    </row>
    <row r="57" spans="1:5" ht="15" customHeight="1" x14ac:dyDescent="0.2">
      <c r="A57" s="20" t="s">
        <v>125</v>
      </c>
      <c r="B57" s="21"/>
      <c r="C57" s="24">
        <v>17708480000</v>
      </c>
      <c r="D57" s="21"/>
      <c r="E57" s="24">
        <v>17501840000</v>
      </c>
    </row>
    <row r="58" spans="1:5" ht="15" customHeight="1" x14ac:dyDescent="0.2">
      <c r="A58" s="20" t="s">
        <v>126</v>
      </c>
      <c r="B58" s="21"/>
      <c r="C58" s="24">
        <v>120497280</v>
      </c>
      <c r="D58" s="21"/>
      <c r="E58" s="24">
        <v>120497280</v>
      </c>
    </row>
    <row r="59" spans="1:5" ht="15" customHeight="1" x14ac:dyDescent="0.2">
      <c r="A59" s="20" t="s">
        <v>127</v>
      </c>
      <c r="B59" s="21"/>
      <c r="C59" s="21"/>
      <c r="D59" s="21"/>
      <c r="E59" s="24">
        <v>162611088</v>
      </c>
    </row>
    <row r="60" spans="1:5" ht="15" customHeight="1" x14ac:dyDescent="0.2">
      <c r="A60" s="20" t="s">
        <v>128</v>
      </c>
      <c r="B60" s="21"/>
      <c r="C60" s="21"/>
      <c r="D60" s="21"/>
      <c r="E60" s="24">
        <v>10000000</v>
      </c>
    </row>
    <row r="61" spans="1:5" ht="15" customHeight="1" x14ac:dyDescent="0.2">
      <c r="A61" s="18" t="s">
        <v>129</v>
      </c>
      <c r="B61" s="19"/>
      <c r="C61" s="19"/>
      <c r="D61" s="19"/>
      <c r="E61" s="19"/>
    </row>
    <row r="62" spans="1:5" ht="15" customHeight="1" x14ac:dyDescent="0.2">
      <c r="A62" s="18" t="s">
        <v>130</v>
      </c>
      <c r="B62" s="19"/>
      <c r="C62" s="23">
        <f>SUM(C51)</f>
        <v>18625731042</v>
      </c>
      <c r="D62" s="19"/>
      <c r="E62" s="23">
        <f>SUM(E51)</f>
        <v>18445634992</v>
      </c>
    </row>
    <row r="63" spans="1:5" ht="15" customHeight="1" x14ac:dyDescent="0.2">
      <c r="A63" s="18" t="s">
        <v>131</v>
      </c>
      <c r="B63" s="19"/>
      <c r="C63" s="19"/>
      <c r="D63" s="19"/>
      <c r="E63" s="19"/>
    </row>
    <row r="64" spans="1:5" ht="15" customHeight="1" x14ac:dyDescent="0.2">
      <c r="A64" s="18" t="s">
        <v>132</v>
      </c>
      <c r="B64" s="19"/>
      <c r="C64" s="23">
        <v>110000000</v>
      </c>
      <c r="D64" s="19"/>
      <c r="E64" s="23">
        <v>110000000</v>
      </c>
    </row>
    <row r="65" spans="1:5" ht="15" customHeight="1" x14ac:dyDescent="0.2">
      <c r="A65" s="20" t="s">
        <v>133</v>
      </c>
      <c r="B65" s="21"/>
      <c r="C65" s="24">
        <v>53900000</v>
      </c>
      <c r="D65" s="21"/>
      <c r="E65" s="24">
        <v>53900000</v>
      </c>
    </row>
    <row r="66" spans="1:5" ht="15" customHeight="1" x14ac:dyDescent="0.2">
      <c r="A66" s="20" t="s">
        <v>134</v>
      </c>
      <c r="B66" s="21"/>
      <c r="C66" s="24">
        <v>56100000</v>
      </c>
      <c r="D66" s="21"/>
      <c r="E66" s="24">
        <v>56100000</v>
      </c>
    </row>
    <row r="67" spans="1:5" ht="15" customHeight="1" x14ac:dyDescent="0.2">
      <c r="A67" s="18" t="s">
        <v>135</v>
      </c>
      <c r="B67" s="19"/>
      <c r="C67" s="19"/>
      <c r="D67" s="19"/>
      <c r="E67" s="19"/>
    </row>
    <row r="68" spans="1:5" ht="15" customHeight="1" x14ac:dyDescent="0.2">
      <c r="A68" s="18" t="s">
        <v>136</v>
      </c>
      <c r="B68" s="19"/>
      <c r="C68" s="19"/>
      <c r="D68" s="19"/>
      <c r="E68" s="19"/>
    </row>
    <row r="69" spans="1:5" ht="15" customHeight="1" x14ac:dyDescent="0.2">
      <c r="A69" s="18" t="s">
        <v>137</v>
      </c>
      <c r="B69" s="19"/>
      <c r="C69" s="19"/>
      <c r="D69" s="19"/>
      <c r="E69" s="19"/>
    </row>
    <row r="70" spans="1:5" ht="15" customHeight="1" x14ac:dyDescent="0.2">
      <c r="A70" s="18" t="s">
        <v>138</v>
      </c>
      <c r="B70" s="19"/>
      <c r="C70" s="23">
        <v>11465292746</v>
      </c>
      <c r="D70" s="19"/>
      <c r="E70" s="23">
        <v>14532248992</v>
      </c>
    </row>
    <row r="71" spans="1:5" ht="15" customHeight="1" x14ac:dyDescent="0.2">
      <c r="A71" s="20" t="s">
        <v>139</v>
      </c>
      <c r="B71" s="21"/>
      <c r="C71" s="24">
        <v>55000000</v>
      </c>
      <c r="D71" s="21"/>
      <c r="E71" s="24">
        <v>55000000</v>
      </c>
    </row>
    <row r="72" spans="1:5" ht="15" customHeight="1" x14ac:dyDescent="0.2">
      <c r="A72" s="18" t="s">
        <v>140</v>
      </c>
      <c r="B72" s="19"/>
      <c r="C72" s="23">
        <v>11410292746</v>
      </c>
      <c r="D72" s="19"/>
      <c r="E72" s="23">
        <v>14477248992</v>
      </c>
    </row>
    <row r="73" spans="1:5" ht="15" customHeight="1" x14ac:dyDescent="0.2">
      <c r="A73" s="18" t="s">
        <v>141</v>
      </c>
      <c r="B73" s="19"/>
      <c r="C73" s="19"/>
      <c r="D73" s="19"/>
      <c r="E73" s="19"/>
    </row>
    <row r="74" spans="1:5" ht="15" customHeight="1" x14ac:dyDescent="0.2">
      <c r="A74" s="18" t="s">
        <v>142</v>
      </c>
      <c r="B74" s="19"/>
      <c r="C74" s="19"/>
      <c r="D74" s="19"/>
      <c r="E74" s="19"/>
    </row>
    <row r="75" spans="1:5" ht="15" customHeight="1" x14ac:dyDescent="0.2">
      <c r="A75" s="18" t="s">
        <v>143</v>
      </c>
      <c r="B75" s="19"/>
      <c r="C75" s="19"/>
      <c r="D75" s="19"/>
      <c r="E75" s="19"/>
    </row>
    <row r="76" spans="1:5" ht="15" customHeight="1" x14ac:dyDescent="0.2">
      <c r="A76" s="18" t="s">
        <v>144</v>
      </c>
      <c r="B76" s="19"/>
      <c r="C76" s="23">
        <v>11575292746</v>
      </c>
      <c r="D76" s="19"/>
      <c r="E76" s="23">
        <v>14642248992</v>
      </c>
    </row>
    <row r="77" spans="1:5" ht="15" customHeight="1" x14ac:dyDescent="0.2">
      <c r="A77" s="18" t="s">
        <v>145</v>
      </c>
      <c r="B77" s="19"/>
      <c r="C77" s="23">
        <f>C62+C76</f>
        <v>30201023788</v>
      </c>
      <c r="D77" s="19"/>
      <c r="E77" s="23">
        <f>E62+E76</f>
        <v>33087883984</v>
      </c>
    </row>
  </sheetData>
  <mergeCells count="8">
    <mergeCell ref="A6:A7"/>
    <mergeCell ref="B6:C6"/>
    <mergeCell ref="D6:E6"/>
    <mergeCell ref="B7:C7"/>
    <mergeCell ref="D7:E7"/>
    <mergeCell ref="A1:E1"/>
    <mergeCell ref="A3:E3"/>
    <mergeCell ref="A4:E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83" fitToHeight="1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1"/>
  <sheetViews>
    <sheetView showGridLines="0" workbookViewId="0">
      <selection sqref="A1:E1"/>
    </sheetView>
  </sheetViews>
  <sheetFormatPr defaultRowHeight="12.75" x14ac:dyDescent="0.2"/>
  <cols>
    <col min="1" max="1" width="35.42578125" style="1" bestFit="1" customWidth="1"/>
    <col min="2" max="2" width="15.28515625" style="1" bestFit="1" customWidth="1"/>
    <col min="3" max="3" width="17.42578125" style="1" bestFit="1" customWidth="1"/>
    <col min="4" max="4" width="16.42578125" style="1" bestFit="1" customWidth="1"/>
    <col min="5" max="5" width="18.7109375" style="1" bestFit="1" customWidth="1"/>
    <col min="6" max="256" width="11.42578125" style="1" customWidth="1"/>
    <col min="257" max="16384" width="9.140625" style="1"/>
  </cols>
  <sheetData>
    <row r="1" spans="1:5" ht="21.95" customHeight="1" x14ac:dyDescent="0.2">
      <c r="A1" s="39" t="s">
        <v>0</v>
      </c>
      <c r="B1" s="39"/>
      <c r="C1" s="39"/>
      <c r="D1" s="39"/>
      <c r="E1" s="39"/>
    </row>
    <row r="2" spans="1:5" ht="14.1" customHeight="1" x14ac:dyDescent="0.2"/>
    <row r="3" spans="1:5" ht="14.1" customHeight="1" x14ac:dyDescent="0.2">
      <c r="A3" s="12" t="s">
        <v>1</v>
      </c>
      <c r="B3" s="12"/>
      <c r="C3" s="12"/>
      <c r="D3" s="12"/>
      <c r="E3" s="12"/>
    </row>
    <row r="4" spans="1:5" ht="14.1" customHeight="1" x14ac:dyDescent="0.2">
      <c r="A4" s="12" t="s">
        <v>2</v>
      </c>
      <c r="B4" s="12"/>
      <c r="C4" s="12"/>
      <c r="D4" s="12"/>
      <c r="E4" s="12"/>
    </row>
    <row r="5" spans="1:5" ht="15" customHeight="1" x14ac:dyDescent="0.2">
      <c r="A5" s="2" t="s">
        <v>3</v>
      </c>
      <c r="E5" s="3" t="s">
        <v>4</v>
      </c>
    </row>
    <row r="6" spans="1:5" ht="18" customHeight="1" x14ac:dyDescent="0.2">
      <c r="A6" s="4" t="s">
        <v>5</v>
      </c>
      <c r="B6" s="4" t="s">
        <v>6</v>
      </c>
      <c r="C6" s="4"/>
      <c r="D6" s="4" t="s">
        <v>7</v>
      </c>
      <c r="E6" s="4"/>
    </row>
    <row r="7" spans="1:5" ht="14.1" customHeight="1" x14ac:dyDescent="0.2">
      <c r="A7" s="4"/>
      <c r="B7" s="5" t="s">
        <v>8</v>
      </c>
      <c r="C7" s="5"/>
      <c r="D7" s="5" t="s">
        <v>8</v>
      </c>
      <c r="E7" s="5"/>
    </row>
    <row r="8" spans="1:5" ht="15" customHeight="1" x14ac:dyDescent="0.2">
      <c r="A8" s="6" t="s">
        <v>9</v>
      </c>
      <c r="B8" s="7"/>
      <c r="C8" s="8">
        <v>3615818866</v>
      </c>
      <c r="D8" s="7"/>
      <c r="E8" s="8">
        <v>37633915593</v>
      </c>
    </row>
    <row r="9" spans="1:5" ht="15" customHeight="1" x14ac:dyDescent="0.2">
      <c r="A9" s="9" t="s">
        <v>10</v>
      </c>
      <c r="B9" s="10">
        <v>35765366</v>
      </c>
      <c r="C9" s="11"/>
      <c r="D9" s="10">
        <v>274960678</v>
      </c>
      <c r="E9" s="11"/>
    </row>
    <row r="10" spans="1:5" ht="15" customHeight="1" x14ac:dyDescent="0.2">
      <c r="A10" s="9" t="s">
        <v>11</v>
      </c>
      <c r="B10" s="10">
        <v>3580053500</v>
      </c>
      <c r="C10" s="11"/>
      <c r="D10" s="10">
        <v>37358954915</v>
      </c>
      <c r="E10" s="11"/>
    </row>
    <row r="11" spans="1:5" ht="15" customHeight="1" x14ac:dyDescent="0.2">
      <c r="A11" s="6" t="s">
        <v>12</v>
      </c>
      <c r="B11" s="7"/>
      <c r="C11" s="8">
        <v>2562177808</v>
      </c>
      <c r="D11" s="7"/>
      <c r="E11" s="8">
        <v>23465233373</v>
      </c>
    </row>
    <row r="12" spans="1:5" ht="15" customHeight="1" x14ac:dyDescent="0.2">
      <c r="A12" s="9" t="s">
        <v>13</v>
      </c>
      <c r="B12" s="11"/>
      <c r="C12" s="10">
        <v>2562177808</v>
      </c>
      <c r="D12" s="11"/>
      <c r="E12" s="10">
        <v>23465233373</v>
      </c>
    </row>
    <row r="13" spans="1:5" ht="15" customHeight="1" x14ac:dyDescent="0.2">
      <c r="A13" s="9" t="s">
        <v>14</v>
      </c>
      <c r="B13" s="10">
        <v>8718235224</v>
      </c>
      <c r="C13" s="11"/>
      <c r="D13" s="10">
        <v>9299990479</v>
      </c>
      <c r="E13" s="11"/>
    </row>
    <row r="14" spans="1:5" ht="15" customHeight="1" x14ac:dyDescent="0.2">
      <c r="A14" s="9" t="s">
        <v>15</v>
      </c>
      <c r="B14" s="10">
        <v>2505927027</v>
      </c>
      <c r="C14" s="11"/>
      <c r="D14" s="10">
        <v>22988770324</v>
      </c>
      <c r="E14" s="11"/>
    </row>
    <row r="15" spans="1:5" ht="15" customHeight="1" x14ac:dyDescent="0.2">
      <c r="A15" s="9" t="s">
        <v>16</v>
      </c>
      <c r="B15" s="10">
        <v>82493738</v>
      </c>
      <c r="C15" s="11"/>
      <c r="D15" s="11"/>
      <c r="E15" s="11"/>
    </row>
    <row r="16" spans="1:5" ht="15" customHeight="1" x14ac:dyDescent="0.2">
      <c r="A16" s="9" t="s">
        <v>17</v>
      </c>
      <c r="B16" s="10">
        <v>10737151</v>
      </c>
      <c r="C16" s="11"/>
      <c r="D16" s="10">
        <v>103070526</v>
      </c>
      <c r="E16" s="11"/>
    </row>
    <row r="17" spans="1:5" ht="15" customHeight="1" x14ac:dyDescent="0.2">
      <c r="A17" s="9" t="s">
        <v>18</v>
      </c>
      <c r="B17" s="10">
        <v>686280</v>
      </c>
      <c r="C17" s="11"/>
      <c r="D17" s="10">
        <v>2221680</v>
      </c>
      <c r="E17" s="11"/>
    </row>
    <row r="18" spans="1:5" ht="15" customHeight="1" x14ac:dyDescent="0.2">
      <c r="A18" s="9" t="s">
        <v>19</v>
      </c>
      <c r="B18" s="10">
        <v>8733054750</v>
      </c>
      <c r="C18" s="11"/>
      <c r="D18" s="10">
        <v>8718235224</v>
      </c>
      <c r="E18" s="11"/>
    </row>
    <row r="19" spans="1:5" ht="15" customHeight="1" x14ac:dyDescent="0.2">
      <c r="A19" s="6" t="s">
        <v>20</v>
      </c>
      <c r="B19" s="7"/>
      <c r="C19" s="8">
        <v>1053641058</v>
      </c>
      <c r="D19" s="7"/>
      <c r="E19" s="8">
        <v>14168682220</v>
      </c>
    </row>
    <row r="20" spans="1:5" ht="15" customHeight="1" x14ac:dyDescent="0.2">
      <c r="A20" s="6" t="s">
        <v>21</v>
      </c>
      <c r="B20" s="7"/>
      <c r="C20" s="8">
        <v>1888348621</v>
      </c>
      <c r="D20" s="7"/>
      <c r="E20" s="8">
        <v>10377663053</v>
      </c>
    </row>
    <row r="21" spans="1:5" ht="15" customHeight="1" x14ac:dyDescent="0.2">
      <c r="A21" s="9" t="s">
        <v>22</v>
      </c>
      <c r="B21" s="10">
        <v>515291459</v>
      </c>
      <c r="C21" s="11"/>
      <c r="D21" s="10">
        <v>2035344724</v>
      </c>
      <c r="E21" s="11"/>
    </row>
    <row r="22" spans="1:5" ht="15" customHeight="1" x14ac:dyDescent="0.2">
      <c r="A22" s="9" t="s">
        <v>23</v>
      </c>
      <c r="B22" s="10">
        <v>12820290</v>
      </c>
      <c r="C22" s="11"/>
      <c r="D22" s="11"/>
      <c r="E22" s="11"/>
    </row>
    <row r="23" spans="1:5" ht="15" customHeight="1" x14ac:dyDescent="0.2">
      <c r="A23" s="9" t="s">
        <v>24</v>
      </c>
      <c r="B23" s="10">
        <v>28441551</v>
      </c>
      <c r="C23" s="11"/>
      <c r="D23" s="10">
        <v>69219787</v>
      </c>
      <c r="E23" s="11"/>
    </row>
    <row r="24" spans="1:5" ht="15" customHeight="1" x14ac:dyDescent="0.2">
      <c r="A24" s="9" t="s">
        <v>25</v>
      </c>
      <c r="B24" s="10">
        <v>113993436</v>
      </c>
      <c r="C24" s="11"/>
      <c r="D24" s="10">
        <v>336221597</v>
      </c>
      <c r="E24" s="11"/>
    </row>
    <row r="25" spans="1:5" ht="15" customHeight="1" x14ac:dyDescent="0.2">
      <c r="A25" s="9" t="s">
        <v>26</v>
      </c>
      <c r="B25" s="10">
        <v>113755142</v>
      </c>
      <c r="C25" s="11"/>
      <c r="D25" s="10">
        <v>248299240</v>
      </c>
      <c r="E25" s="11"/>
    </row>
    <row r="26" spans="1:5" ht="15" customHeight="1" x14ac:dyDescent="0.2">
      <c r="A26" s="9" t="s">
        <v>27</v>
      </c>
      <c r="B26" s="10">
        <v>6131563</v>
      </c>
      <c r="C26" s="11"/>
      <c r="D26" s="10">
        <v>223144046</v>
      </c>
      <c r="E26" s="11"/>
    </row>
    <row r="27" spans="1:5" ht="15" customHeight="1" x14ac:dyDescent="0.2">
      <c r="A27" s="9" t="s">
        <v>28</v>
      </c>
      <c r="B27" s="10">
        <v>8017006</v>
      </c>
      <c r="C27" s="11"/>
      <c r="D27" s="10">
        <v>97531337</v>
      </c>
      <c r="E27" s="11"/>
    </row>
    <row r="28" spans="1:5" ht="15" customHeight="1" x14ac:dyDescent="0.2">
      <c r="A28" s="9" t="s">
        <v>29</v>
      </c>
      <c r="B28" s="10">
        <v>2177547</v>
      </c>
      <c r="C28" s="11"/>
      <c r="D28" s="10">
        <v>10667114</v>
      </c>
      <c r="E28" s="11"/>
    </row>
    <row r="29" spans="1:5" ht="15" customHeight="1" x14ac:dyDescent="0.2">
      <c r="A29" s="9" t="s">
        <v>30</v>
      </c>
      <c r="B29" s="10">
        <v>6716548</v>
      </c>
      <c r="C29" s="11"/>
      <c r="D29" s="10">
        <v>25000887</v>
      </c>
      <c r="E29" s="11"/>
    </row>
    <row r="30" spans="1:5" ht="15" customHeight="1" x14ac:dyDescent="0.2">
      <c r="A30" s="9" t="s">
        <v>31</v>
      </c>
      <c r="B30" s="11"/>
      <c r="C30" s="11"/>
      <c r="D30" s="10">
        <v>711410</v>
      </c>
      <c r="E30" s="11"/>
    </row>
    <row r="31" spans="1:5" ht="15" customHeight="1" x14ac:dyDescent="0.2">
      <c r="A31" s="9" t="s">
        <v>32</v>
      </c>
      <c r="B31" s="10">
        <v>4620974</v>
      </c>
      <c r="C31" s="11"/>
      <c r="D31" s="10">
        <v>145377813</v>
      </c>
      <c r="E31" s="11"/>
    </row>
    <row r="32" spans="1:5" ht="15" customHeight="1" x14ac:dyDescent="0.2">
      <c r="A32" s="9" t="s">
        <v>33</v>
      </c>
      <c r="B32" s="10">
        <v>28266716</v>
      </c>
      <c r="C32" s="11"/>
      <c r="D32" s="10">
        <v>228052746</v>
      </c>
      <c r="E32" s="11"/>
    </row>
    <row r="33" spans="1:5" ht="15" customHeight="1" x14ac:dyDescent="0.2">
      <c r="A33" s="9" t="s">
        <v>34</v>
      </c>
      <c r="B33" s="10">
        <v>72451929</v>
      </c>
      <c r="C33" s="11"/>
      <c r="D33" s="10">
        <v>282593464</v>
      </c>
      <c r="E33" s="11"/>
    </row>
    <row r="34" spans="1:5" ht="15" customHeight="1" x14ac:dyDescent="0.2">
      <c r="A34" s="9" t="s">
        <v>35</v>
      </c>
      <c r="B34" s="10">
        <v>4509910</v>
      </c>
      <c r="C34" s="11"/>
      <c r="D34" s="10">
        <v>4111909</v>
      </c>
      <c r="E34" s="11"/>
    </row>
    <row r="35" spans="1:5" ht="15" customHeight="1" x14ac:dyDescent="0.2">
      <c r="A35" s="9" t="s">
        <v>36</v>
      </c>
      <c r="B35" s="10">
        <v>10791180</v>
      </c>
      <c r="C35" s="11"/>
      <c r="D35" s="10">
        <v>108592939</v>
      </c>
      <c r="E35" s="11"/>
    </row>
    <row r="36" spans="1:5" ht="15" customHeight="1" x14ac:dyDescent="0.2">
      <c r="A36" s="9" t="s">
        <v>37</v>
      </c>
      <c r="B36" s="10">
        <v>5935938</v>
      </c>
      <c r="C36" s="11"/>
      <c r="D36" s="10">
        <v>29430055</v>
      </c>
      <c r="E36" s="11"/>
    </row>
    <row r="37" spans="1:5" ht="15" customHeight="1" x14ac:dyDescent="0.2">
      <c r="A37" s="9" t="s">
        <v>38</v>
      </c>
      <c r="B37" s="10">
        <v>59459154</v>
      </c>
      <c r="C37" s="11"/>
      <c r="D37" s="10">
        <v>224356960</v>
      </c>
      <c r="E37" s="11"/>
    </row>
    <row r="38" spans="1:5" ht="15" customHeight="1" x14ac:dyDescent="0.2">
      <c r="A38" s="9" t="s">
        <v>39</v>
      </c>
      <c r="B38" s="10">
        <v>256434363</v>
      </c>
      <c r="C38" s="11"/>
      <c r="D38" s="10">
        <v>2009244724</v>
      </c>
      <c r="E38" s="11"/>
    </row>
    <row r="39" spans="1:5" ht="15" customHeight="1" x14ac:dyDescent="0.2">
      <c r="A39" s="9" t="s">
        <v>40</v>
      </c>
      <c r="B39" s="10">
        <v>20000</v>
      </c>
      <c r="C39" s="11"/>
      <c r="D39" s="10">
        <v>2196782</v>
      </c>
      <c r="E39" s="11"/>
    </row>
    <row r="40" spans="1:5" ht="15" customHeight="1" x14ac:dyDescent="0.2">
      <c r="A40" s="9" t="s">
        <v>41</v>
      </c>
      <c r="B40" s="10">
        <v>4428077</v>
      </c>
      <c r="C40" s="11"/>
      <c r="D40" s="10">
        <v>73262980</v>
      </c>
      <c r="E40" s="11"/>
    </row>
    <row r="41" spans="1:5" ht="15" customHeight="1" x14ac:dyDescent="0.2">
      <c r="A41" s="9" t="s">
        <v>42</v>
      </c>
      <c r="B41" s="10">
        <v>24837197</v>
      </c>
      <c r="C41" s="11"/>
      <c r="D41" s="10">
        <v>73168798</v>
      </c>
      <c r="E41" s="11"/>
    </row>
    <row r="42" spans="1:5" ht="15" customHeight="1" x14ac:dyDescent="0.2">
      <c r="A42" s="9" t="s">
        <v>43</v>
      </c>
      <c r="B42" s="10">
        <v>262848197</v>
      </c>
      <c r="C42" s="11"/>
      <c r="D42" s="10">
        <v>1782256945</v>
      </c>
      <c r="E42" s="11"/>
    </row>
    <row r="43" spans="1:5" ht="15" customHeight="1" x14ac:dyDescent="0.2">
      <c r="A43" s="9" t="s">
        <v>44</v>
      </c>
      <c r="B43" s="10">
        <v>285437002</v>
      </c>
      <c r="C43" s="11"/>
      <c r="D43" s="10">
        <v>2030823733</v>
      </c>
      <c r="E43" s="11"/>
    </row>
    <row r="44" spans="1:5" ht="15" customHeight="1" x14ac:dyDescent="0.2">
      <c r="A44" s="9" t="s">
        <v>45</v>
      </c>
      <c r="B44" s="10">
        <v>5463510</v>
      </c>
      <c r="C44" s="11"/>
      <c r="D44" s="10">
        <v>9687737</v>
      </c>
      <c r="E44" s="11"/>
    </row>
    <row r="45" spans="1:5" ht="15" customHeight="1" x14ac:dyDescent="0.2">
      <c r="A45" s="9" t="s">
        <v>46</v>
      </c>
      <c r="B45" s="10">
        <v>2993915</v>
      </c>
      <c r="C45" s="11"/>
      <c r="D45" s="10">
        <v>13545835</v>
      </c>
      <c r="E45" s="11"/>
    </row>
    <row r="46" spans="1:5" ht="15" customHeight="1" x14ac:dyDescent="0.2">
      <c r="A46" s="9" t="s">
        <v>47</v>
      </c>
      <c r="B46" s="10">
        <v>11129725</v>
      </c>
      <c r="C46" s="11"/>
      <c r="D46" s="10">
        <v>27704775</v>
      </c>
      <c r="E46" s="11"/>
    </row>
    <row r="47" spans="1:5" ht="15" customHeight="1" x14ac:dyDescent="0.2">
      <c r="A47" s="9" t="s">
        <v>48</v>
      </c>
      <c r="B47" s="10">
        <v>8725862</v>
      </c>
      <c r="C47" s="11"/>
      <c r="D47" s="10">
        <v>57328250</v>
      </c>
      <c r="E47" s="11"/>
    </row>
    <row r="48" spans="1:5" ht="15" customHeight="1" x14ac:dyDescent="0.2">
      <c r="A48" s="9" t="s">
        <v>49</v>
      </c>
      <c r="B48" s="10">
        <v>32650430</v>
      </c>
      <c r="C48" s="11"/>
      <c r="D48" s="10">
        <v>229786466</v>
      </c>
      <c r="E48" s="11"/>
    </row>
    <row r="49" spans="1:5" ht="15" customHeight="1" x14ac:dyDescent="0.2">
      <c r="A49" s="6" t="s">
        <v>50</v>
      </c>
      <c r="B49" s="7"/>
      <c r="C49" s="8">
        <v>834707563</v>
      </c>
      <c r="D49" s="7"/>
      <c r="E49" s="8">
        <v>-3791019167</v>
      </c>
    </row>
    <row r="50" spans="1:5" ht="15" customHeight="1" x14ac:dyDescent="0.2">
      <c r="A50" s="6" t="s">
        <v>51</v>
      </c>
      <c r="B50" s="7"/>
      <c r="C50" s="8">
        <v>243514690</v>
      </c>
      <c r="D50" s="7"/>
      <c r="E50" s="8">
        <v>612467150</v>
      </c>
    </row>
    <row r="51" spans="1:5" ht="15" customHeight="1" x14ac:dyDescent="0.2">
      <c r="A51" s="9" t="s">
        <v>52</v>
      </c>
      <c r="B51" s="10">
        <v>46213771</v>
      </c>
      <c r="C51" s="11"/>
      <c r="D51" s="10">
        <v>98850185</v>
      </c>
      <c r="E51" s="11"/>
    </row>
    <row r="52" spans="1:5" ht="15" customHeight="1" x14ac:dyDescent="0.2">
      <c r="A52" s="9" t="s">
        <v>53</v>
      </c>
      <c r="B52" s="10">
        <v>1358767</v>
      </c>
      <c r="C52" s="11"/>
      <c r="D52" s="10">
        <v>18065341</v>
      </c>
      <c r="E52" s="11"/>
    </row>
    <row r="53" spans="1:5" ht="15" customHeight="1" x14ac:dyDescent="0.2">
      <c r="A53" s="9" t="s">
        <v>54</v>
      </c>
      <c r="B53" s="10">
        <v>53944208</v>
      </c>
      <c r="C53" s="11"/>
      <c r="D53" s="10">
        <v>413601150</v>
      </c>
      <c r="E53" s="11"/>
    </row>
    <row r="54" spans="1:5" ht="15" customHeight="1" x14ac:dyDescent="0.2">
      <c r="A54" s="9" t="s">
        <v>55</v>
      </c>
      <c r="B54" s="10">
        <v>33256770</v>
      </c>
      <c r="C54" s="11"/>
      <c r="D54" s="10">
        <v>36089560</v>
      </c>
      <c r="E54" s="11"/>
    </row>
    <row r="55" spans="1:5" ht="15" customHeight="1" x14ac:dyDescent="0.2">
      <c r="A55" s="9" t="s">
        <v>56</v>
      </c>
      <c r="B55" s="11"/>
      <c r="C55" s="11"/>
      <c r="D55" s="10">
        <v>13862745</v>
      </c>
      <c r="E55" s="11"/>
    </row>
    <row r="56" spans="1:5" ht="15" customHeight="1" x14ac:dyDescent="0.2">
      <c r="A56" s="9" t="s">
        <v>57</v>
      </c>
      <c r="B56" s="10">
        <v>108740837</v>
      </c>
      <c r="C56" s="11"/>
      <c r="D56" s="10">
        <v>11727723</v>
      </c>
      <c r="E56" s="11"/>
    </row>
    <row r="57" spans="1:5" ht="15" customHeight="1" x14ac:dyDescent="0.2">
      <c r="A57" s="9" t="s">
        <v>58</v>
      </c>
      <c r="B57" s="11"/>
      <c r="C57" s="11"/>
      <c r="D57" s="10">
        <v>7617821</v>
      </c>
      <c r="E57" s="11"/>
    </row>
    <row r="58" spans="1:5" ht="15" customHeight="1" x14ac:dyDescent="0.2">
      <c r="A58" s="9" t="s">
        <v>59</v>
      </c>
      <c r="B58" s="10">
        <v>337</v>
      </c>
      <c r="C58" s="11"/>
      <c r="D58" s="10">
        <v>12652625</v>
      </c>
      <c r="E58" s="11"/>
    </row>
    <row r="59" spans="1:5" ht="15" customHeight="1" x14ac:dyDescent="0.2">
      <c r="A59" s="6" t="s">
        <v>60</v>
      </c>
      <c r="B59" s="7"/>
      <c r="C59" s="8">
        <v>948490773</v>
      </c>
      <c r="D59" s="7"/>
      <c r="E59" s="8">
        <v>1959686408</v>
      </c>
    </row>
    <row r="60" spans="1:5" ht="15" customHeight="1" x14ac:dyDescent="0.2">
      <c r="A60" s="9" t="s">
        <v>61</v>
      </c>
      <c r="B60" s="10">
        <v>179411278</v>
      </c>
      <c r="C60" s="11"/>
      <c r="D60" s="10">
        <v>1121229630</v>
      </c>
      <c r="E60" s="11"/>
    </row>
    <row r="61" spans="1:5" ht="15" customHeight="1" x14ac:dyDescent="0.2">
      <c r="A61" s="9" t="s">
        <v>62</v>
      </c>
      <c r="B61" s="10">
        <v>1128944</v>
      </c>
      <c r="C61" s="11"/>
      <c r="D61" s="10">
        <v>308987516</v>
      </c>
      <c r="E61" s="11"/>
    </row>
    <row r="62" spans="1:5" ht="15" customHeight="1" x14ac:dyDescent="0.2">
      <c r="A62" s="9" t="s">
        <v>63</v>
      </c>
      <c r="B62" s="11"/>
      <c r="C62" s="11"/>
      <c r="D62" s="10">
        <v>6763133</v>
      </c>
      <c r="E62" s="11"/>
    </row>
    <row r="63" spans="1:5" ht="15" customHeight="1" x14ac:dyDescent="0.2">
      <c r="A63" s="9" t="s">
        <v>64</v>
      </c>
      <c r="B63" s="10">
        <v>206640017</v>
      </c>
      <c r="C63" s="11"/>
      <c r="D63" s="10">
        <v>201701705</v>
      </c>
      <c r="E63" s="11"/>
    </row>
    <row r="64" spans="1:5" ht="15" customHeight="1" x14ac:dyDescent="0.2">
      <c r="A64" s="9" t="s">
        <v>65</v>
      </c>
      <c r="B64" s="10">
        <v>300000</v>
      </c>
      <c r="C64" s="11"/>
      <c r="D64" s="10">
        <v>9004127</v>
      </c>
      <c r="E64" s="11"/>
    </row>
    <row r="65" spans="1:5" ht="15" customHeight="1" x14ac:dyDescent="0.2">
      <c r="A65" s="9" t="s">
        <v>66</v>
      </c>
      <c r="B65" s="10">
        <v>533284916</v>
      </c>
      <c r="C65" s="11"/>
      <c r="D65" s="10">
        <v>11537325</v>
      </c>
      <c r="E65" s="11"/>
    </row>
    <row r="66" spans="1:5" ht="15" customHeight="1" x14ac:dyDescent="0.2">
      <c r="A66" s="9" t="s">
        <v>67</v>
      </c>
      <c r="B66" s="10">
        <v>24557857</v>
      </c>
      <c r="C66" s="11"/>
      <c r="D66" s="10">
        <v>135931918</v>
      </c>
      <c r="E66" s="11"/>
    </row>
    <row r="67" spans="1:5" ht="15" customHeight="1" x14ac:dyDescent="0.2">
      <c r="A67" s="9" t="s">
        <v>68</v>
      </c>
      <c r="B67" s="10">
        <v>3167761</v>
      </c>
      <c r="C67" s="11"/>
      <c r="D67" s="10">
        <v>164531054</v>
      </c>
      <c r="E67" s="11"/>
    </row>
    <row r="68" spans="1:5" ht="15" customHeight="1" x14ac:dyDescent="0.2">
      <c r="A68" s="6" t="s">
        <v>69</v>
      </c>
      <c r="B68" s="7"/>
      <c r="C68" s="8">
        <v>1539683646</v>
      </c>
      <c r="D68" s="7"/>
      <c r="E68" s="8">
        <v>-2443799909</v>
      </c>
    </row>
    <row r="69" spans="1:5" ht="15" customHeight="1" x14ac:dyDescent="0.2">
      <c r="A69" s="6" t="s">
        <v>70</v>
      </c>
      <c r="B69" s="7"/>
      <c r="C69" s="7"/>
      <c r="D69" s="7"/>
      <c r="E69" s="8">
        <v>159873940</v>
      </c>
    </row>
    <row r="70" spans="1:5" ht="15" customHeight="1" x14ac:dyDescent="0.2">
      <c r="A70" s="9" t="s">
        <v>71</v>
      </c>
      <c r="B70" s="11"/>
      <c r="C70" s="11"/>
      <c r="D70" s="10">
        <v>159873940</v>
      </c>
      <c r="E70" s="11"/>
    </row>
    <row r="71" spans="1:5" ht="15" customHeight="1" x14ac:dyDescent="0.2">
      <c r="A71" s="6" t="s">
        <v>72</v>
      </c>
      <c r="B71" s="7"/>
      <c r="C71" s="8">
        <v>1539683646</v>
      </c>
      <c r="D71" s="7"/>
      <c r="E71" s="8">
        <v>-2283925969</v>
      </c>
    </row>
  </sheetData>
  <mergeCells count="8">
    <mergeCell ref="A6:A7"/>
    <mergeCell ref="B6:C6"/>
    <mergeCell ref="D6:E6"/>
    <mergeCell ref="B7:C7"/>
    <mergeCell ref="D7:E7"/>
    <mergeCell ref="A1:E1"/>
    <mergeCell ref="A3:E3"/>
    <mergeCell ref="A4:E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84" fitToHeight="1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showGridLines="0" workbookViewId="0">
      <selection sqref="A1:E1"/>
    </sheetView>
  </sheetViews>
  <sheetFormatPr defaultRowHeight="12.75" x14ac:dyDescent="0.2"/>
  <cols>
    <col min="1" max="1" width="35.42578125" style="26" bestFit="1" customWidth="1"/>
    <col min="2" max="3" width="18.7109375" style="26" bestFit="1" customWidth="1"/>
    <col min="4" max="4" width="16.140625" style="26" bestFit="1" customWidth="1"/>
    <col min="5" max="5" width="17.42578125" style="26" bestFit="1" customWidth="1"/>
    <col min="6" max="256" width="11.42578125" style="26" customWidth="1"/>
    <col min="257" max="16384" width="9.140625" style="26"/>
  </cols>
  <sheetData>
    <row r="1" spans="1:5" ht="21.95" customHeight="1" x14ac:dyDescent="0.2">
      <c r="A1" s="38" t="s">
        <v>146</v>
      </c>
      <c r="B1" s="38"/>
      <c r="C1" s="38"/>
      <c r="D1" s="38"/>
      <c r="E1" s="38"/>
    </row>
    <row r="2" spans="1:5" ht="3.95" customHeight="1" x14ac:dyDescent="0.2"/>
    <row r="3" spans="1:5" ht="14.1" customHeight="1" x14ac:dyDescent="0.2">
      <c r="A3" s="27" t="s">
        <v>156</v>
      </c>
      <c r="B3" s="27"/>
      <c r="C3" s="27"/>
      <c r="D3" s="27"/>
      <c r="E3" s="27"/>
    </row>
    <row r="4" spans="1:5" ht="9.9499999999999993" customHeight="1" x14ac:dyDescent="0.2"/>
    <row r="5" spans="1:5" ht="15" customHeight="1" x14ac:dyDescent="0.2">
      <c r="A5" s="28" t="s">
        <v>3</v>
      </c>
      <c r="E5" s="29" t="s">
        <v>147</v>
      </c>
    </row>
    <row r="6" spans="1:5" ht="15.95" customHeight="1" x14ac:dyDescent="0.2">
      <c r="A6" s="25" t="s">
        <v>148</v>
      </c>
      <c r="B6" s="25" t="s">
        <v>149</v>
      </c>
      <c r="C6" s="25" t="s">
        <v>150</v>
      </c>
      <c r="D6" s="25" t="s">
        <v>151</v>
      </c>
      <c r="E6" s="25" t="s">
        <v>152</v>
      </c>
    </row>
    <row r="7" spans="1:5" ht="14.1" customHeight="1" x14ac:dyDescent="0.2">
      <c r="A7" s="30" t="s">
        <v>9</v>
      </c>
      <c r="B7" s="31">
        <v>3615818866</v>
      </c>
      <c r="C7" s="31">
        <v>833132762</v>
      </c>
      <c r="D7" s="31">
        <v>989075211</v>
      </c>
      <c r="E7" s="31">
        <v>1793610893</v>
      </c>
    </row>
    <row r="8" spans="1:5" ht="14.1" customHeight="1" x14ac:dyDescent="0.2">
      <c r="A8" s="32" t="s">
        <v>10</v>
      </c>
      <c r="B8" s="33">
        <v>35765366</v>
      </c>
      <c r="C8" s="33">
        <v>13697091</v>
      </c>
      <c r="D8" s="33">
        <v>9897456</v>
      </c>
      <c r="E8" s="33">
        <v>12170819</v>
      </c>
    </row>
    <row r="9" spans="1:5" ht="14.1" customHeight="1" x14ac:dyDescent="0.2">
      <c r="A9" s="32" t="s">
        <v>11</v>
      </c>
      <c r="B9" s="33">
        <v>3580053500</v>
      </c>
      <c r="C9" s="33">
        <v>819435671</v>
      </c>
      <c r="D9" s="33">
        <v>979177755</v>
      </c>
      <c r="E9" s="33">
        <v>1781440074</v>
      </c>
    </row>
    <row r="10" spans="1:5" ht="14.1" customHeight="1" x14ac:dyDescent="0.2">
      <c r="A10" s="30" t="s">
        <v>12</v>
      </c>
      <c r="B10" s="31">
        <v>2562177808</v>
      </c>
      <c r="C10" s="31">
        <v>658888468</v>
      </c>
      <c r="D10" s="31">
        <v>754390532</v>
      </c>
      <c r="E10" s="31">
        <v>1148898808</v>
      </c>
    </row>
    <row r="11" spans="1:5" ht="14.1" customHeight="1" x14ac:dyDescent="0.2">
      <c r="A11" s="32" t="s">
        <v>13</v>
      </c>
      <c r="B11" s="33">
        <v>2562177808</v>
      </c>
      <c r="C11" s="33">
        <v>658888468</v>
      </c>
      <c r="D11" s="33">
        <v>754390532</v>
      </c>
      <c r="E11" s="33">
        <v>1148898808</v>
      </c>
    </row>
    <row r="12" spans="1:5" ht="14.1" customHeight="1" x14ac:dyDescent="0.2">
      <c r="A12" s="32" t="s">
        <v>14</v>
      </c>
      <c r="B12" s="33">
        <v>8718235224</v>
      </c>
      <c r="C12" s="33">
        <v>8718235224</v>
      </c>
      <c r="D12" s="33">
        <v>9508953298</v>
      </c>
      <c r="E12" s="33">
        <v>9242743150</v>
      </c>
    </row>
    <row r="13" spans="1:5" ht="14.1" customHeight="1" x14ac:dyDescent="0.2">
      <c r="A13" s="32" t="s">
        <v>15</v>
      </c>
      <c r="B13" s="33">
        <v>2505927027</v>
      </c>
      <c r="C13" s="33">
        <v>1370238022</v>
      </c>
      <c r="D13" s="33">
        <v>491482035</v>
      </c>
      <c r="E13" s="33">
        <v>644206970</v>
      </c>
    </row>
    <row r="14" spans="1:5" ht="14.1" customHeight="1" x14ac:dyDescent="0.2">
      <c r="A14" s="32" t="s">
        <v>16</v>
      </c>
      <c r="B14" s="33">
        <v>82493738</v>
      </c>
      <c r="C14" s="33">
        <v>82493738</v>
      </c>
      <c r="D14" s="34"/>
      <c r="E14" s="34"/>
    </row>
    <row r="15" spans="1:5" ht="14.1" customHeight="1" x14ac:dyDescent="0.2">
      <c r="A15" s="32" t="s">
        <v>17</v>
      </c>
      <c r="B15" s="33">
        <v>10737151</v>
      </c>
      <c r="C15" s="33">
        <v>3125218</v>
      </c>
      <c r="D15" s="33">
        <v>2736391</v>
      </c>
      <c r="E15" s="33">
        <v>4875542</v>
      </c>
    </row>
    <row r="16" spans="1:5" ht="14.1" customHeight="1" x14ac:dyDescent="0.2">
      <c r="A16" s="32" t="s">
        <v>18</v>
      </c>
      <c r="B16" s="33">
        <v>686280</v>
      </c>
      <c r="C16" s="34"/>
      <c r="D16" s="33">
        <v>565260</v>
      </c>
      <c r="E16" s="33">
        <v>121020</v>
      </c>
    </row>
    <row r="17" spans="1:5" ht="14.1" customHeight="1" x14ac:dyDescent="0.2">
      <c r="A17" s="32" t="s">
        <v>19</v>
      </c>
      <c r="B17" s="33">
        <v>8733054750</v>
      </c>
      <c r="C17" s="33">
        <v>9508953298</v>
      </c>
      <c r="D17" s="33">
        <v>9242743150</v>
      </c>
      <c r="E17" s="33">
        <v>8733054750</v>
      </c>
    </row>
    <row r="18" spans="1:5" ht="14.1" customHeight="1" x14ac:dyDescent="0.2">
      <c r="A18" s="30" t="s">
        <v>20</v>
      </c>
      <c r="B18" s="31">
        <v>1053641058</v>
      </c>
      <c r="C18" s="31">
        <v>174244294</v>
      </c>
      <c r="D18" s="31">
        <v>234684679</v>
      </c>
      <c r="E18" s="31">
        <v>644712085</v>
      </c>
    </row>
    <row r="19" spans="1:5" ht="14.1" customHeight="1" x14ac:dyDescent="0.2">
      <c r="A19" s="30" t="s">
        <v>21</v>
      </c>
      <c r="B19" s="31">
        <v>1888348621</v>
      </c>
      <c r="C19" s="31">
        <v>718666724</v>
      </c>
      <c r="D19" s="31">
        <v>602951995</v>
      </c>
      <c r="E19" s="31">
        <v>566729902</v>
      </c>
    </row>
    <row r="20" spans="1:5" ht="14.1" customHeight="1" x14ac:dyDescent="0.2">
      <c r="A20" s="32" t="s">
        <v>22</v>
      </c>
      <c r="B20" s="33">
        <v>515291459</v>
      </c>
      <c r="C20" s="33">
        <v>163434590</v>
      </c>
      <c r="D20" s="33">
        <v>185343471</v>
      </c>
      <c r="E20" s="33">
        <v>166513398</v>
      </c>
    </row>
    <row r="21" spans="1:5" ht="14.1" customHeight="1" x14ac:dyDescent="0.2">
      <c r="A21" s="32" t="s">
        <v>23</v>
      </c>
      <c r="B21" s="33">
        <v>12820290</v>
      </c>
      <c r="C21" s="34"/>
      <c r="D21" s="33">
        <v>11347650</v>
      </c>
      <c r="E21" s="33">
        <v>1472640</v>
      </c>
    </row>
    <row r="22" spans="1:5" ht="14.1" customHeight="1" x14ac:dyDescent="0.2">
      <c r="A22" s="32" t="s">
        <v>24</v>
      </c>
      <c r="B22" s="33">
        <v>28441551</v>
      </c>
      <c r="C22" s="33">
        <v>5036055</v>
      </c>
      <c r="D22" s="33">
        <v>8208756</v>
      </c>
      <c r="E22" s="33">
        <v>15196740</v>
      </c>
    </row>
    <row r="23" spans="1:5" ht="14.1" customHeight="1" x14ac:dyDescent="0.2">
      <c r="A23" s="32" t="s">
        <v>25</v>
      </c>
      <c r="B23" s="33">
        <v>113993436</v>
      </c>
      <c r="C23" s="33">
        <v>29385143</v>
      </c>
      <c r="D23" s="33">
        <v>72348307</v>
      </c>
      <c r="E23" s="33">
        <v>12259986</v>
      </c>
    </row>
    <row r="24" spans="1:5" ht="14.1" customHeight="1" x14ac:dyDescent="0.2">
      <c r="A24" s="32" t="s">
        <v>26</v>
      </c>
      <c r="B24" s="33">
        <v>113755142</v>
      </c>
      <c r="C24" s="33">
        <v>37162790</v>
      </c>
      <c r="D24" s="33">
        <v>42332583</v>
      </c>
      <c r="E24" s="33">
        <v>34259769</v>
      </c>
    </row>
    <row r="25" spans="1:5" ht="14.1" customHeight="1" x14ac:dyDescent="0.2">
      <c r="A25" s="32" t="s">
        <v>27</v>
      </c>
      <c r="B25" s="33">
        <v>6131563</v>
      </c>
      <c r="C25" s="33">
        <v>-2375103</v>
      </c>
      <c r="D25" s="33">
        <v>5098612</v>
      </c>
      <c r="E25" s="33">
        <v>3408054</v>
      </c>
    </row>
    <row r="26" spans="1:5" ht="14.1" customHeight="1" x14ac:dyDescent="0.2">
      <c r="A26" s="32" t="s">
        <v>28</v>
      </c>
      <c r="B26" s="33">
        <v>8017006</v>
      </c>
      <c r="C26" s="33">
        <v>6510224</v>
      </c>
      <c r="D26" s="33">
        <v>1053409</v>
      </c>
      <c r="E26" s="33">
        <v>453373</v>
      </c>
    </row>
    <row r="27" spans="1:5" ht="14.1" customHeight="1" x14ac:dyDescent="0.2">
      <c r="A27" s="32" t="s">
        <v>29</v>
      </c>
      <c r="B27" s="33">
        <v>2177547</v>
      </c>
      <c r="C27" s="33">
        <v>664459</v>
      </c>
      <c r="D27" s="33">
        <v>580027</v>
      </c>
      <c r="E27" s="33">
        <v>933061</v>
      </c>
    </row>
    <row r="28" spans="1:5" ht="14.1" customHeight="1" x14ac:dyDescent="0.2">
      <c r="A28" s="32" t="s">
        <v>30</v>
      </c>
      <c r="B28" s="33">
        <v>6716548</v>
      </c>
      <c r="C28" s="33">
        <v>2547368</v>
      </c>
      <c r="D28" s="33">
        <v>2130391</v>
      </c>
      <c r="E28" s="33">
        <v>2038789</v>
      </c>
    </row>
    <row r="29" spans="1:5" ht="14.1" customHeight="1" x14ac:dyDescent="0.2">
      <c r="A29" s="32" t="s">
        <v>32</v>
      </c>
      <c r="B29" s="33">
        <v>4620974</v>
      </c>
      <c r="C29" s="33">
        <v>2549490</v>
      </c>
      <c r="D29" s="33">
        <v>1171090</v>
      </c>
      <c r="E29" s="33">
        <v>900394</v>
      </c>
    </row>
    <row r="30" spans="1:5" ht="14.1" customHeight="1" x14ac:dyDescent="0.2">
      <c r="A30" s="32" t="s">
        <v>33</v>
      </c>
      <c r="B30" s="33">
        <v>28266716</v>
      </c>
      <c r="C30" s="33">
        <v>-4406058</v>
      </c>
      <c r="D30" s="33">
        <v>16507945</v>
      </c>
      <c r="E30" s="33">
        <v>16164829</v>
      </c>
    </row>
    <row r="31" spans="1:5" ht="14.1" customHeight="1" x14ac:dyDescent="0.2">
      <c r="A31" s="32" t="s">
        <v>34</v>
      </c>
      <c r="B31" s="33">
        <v>72451929</v>
      </c>
      <c r="C31" s="33">
        <v>26226643</v>
      </c>
      <c r="D31" s="33">
        <v>22396643</v>
      </c>
      <c r="E31" s="33">
        <v>23828643</v>
      </c>
    </row>
    <row r="32" spans="1:5" ht="14.1" customHeight="1" x14ac:dyDescent="0.2">
      <c r="A32" s="32" t="s">
        <v>35</v>
      </c>
      <c r="B32" s="33">
        <v>4509910</v>
      </c>
      <c r="C32" s="33">
        <v>214000</v>
      </c>
      <c r="D32" s="33">
        <v>255000</v>
      </c>
      <c r="E32" s="33">
        <v>4040910</v>
      </c>
    </row>
    <row r="33" spans="1:5" ht="14.1" customHeight="1" x14ac:dyDescent="0.2">
      <c r="A33" s="32" t="s">
        <v>36</v>
      </c>
      <c r="B33" s="33">
        <v>10791180</v>
      </c>
      <c r="C33" s="33">
        <v>3633581</v>
      </c>
      <c r="D33" s="33">
        <v>3588388</v>
      </c>
      <c r="E33" s="33">
        <v>3569211</v>
      </c>
    </row>
    <row r="34" spans="1:5" ht="14.1" customHeight="1" x14ac:dyDescent="0.2">
      <c r="A34" s="32" t="s">
        <v>37</v>
      </c>
      <c r="B34" s="33">
        <v>5935938</v>
      </c>
      <c r="C34" s="33">
        <v>2768800</v>
      </c>
      <c r="D34" s="33">
        <v>1212338</v>
      </c>
      <c r="E34" s="33">
        <v>1954800</v>
      </c>
    </row>
    <row r="35" spans="1:5" ht="14.1" customHeight="1" x14ac:dyDescent="0.2">
      <c r="A35" s="32" t="s">
        <v>38</v>
      </c>
      <c r="B35" s="33">
        <v>59459154</v>
      </c>
      <c r="C35" s="33">
        <v>18837889</v>
      </c>
      <c r="D35" s="33">
        <v>29365870</v>
      </c>
      <c r="E35" s="33">
        <v>11255395</v>
      </c>
    </row>
    <row r="36" spans="1:5" ht="14.1" customHeight="1" x14ac:dyDescent="0.2">
      <c r="A36" s="32" t="s">
        <v>39</v>
      </c>
      <c r="B36" s="33">
        <v>256434363</v>
      </c>
      <c r="C36" s="33">
        <v>96933807</v>
      </c>
      <c r="D36" s="33">
        <v>74774873</v>
      </c>
      <c r="E36" s="33">
        <v>84725683</v>
      </c>
    </row>
    <row r="37" spans="1:5" ht="14.1" customHeight="1" x14ac:dyDescent="0.2">
      <c r="A37" s="32" t="s">
        <v>40</v>
      </c>
      <c r="B37" s="33">
        <v>20000</v>
      </c>
      <c r="C37" s="33">
        <v>20000</v>
      </c>
      <c r="D37" s="34"/>
      <c r="E37" s="34"/>
    </row>
    <row r="38" spans="1:5" ht="14.1" customHeight="1" x14ac:dyDescent="0.2">
      <c r="A38" s="32" t="s">
        <v>41</v>
      </c>
      <c r="B38" s="33">
        <v>4428077</v>
      </c>
      <c r="C38" s="33">
        <v>1441946</v>
      </c>
      <c r="D38" s="33">
        <v>1413696</v>
      </c>
      <c r="E38" s="33">
        <v>1572435</v>
      </c>
    </row>
    <row r="39" spans="1:5" ht="14.1" customHeight="1" x14ac:dyDescent="0.2">
      <c r="A39" s="32" t="s">
        <v>42</v>
      </c>
      <c r="B39" s="33">
        <v>24837197</v>
      </c>
      <c r="C39" s="33">
        <v>3608458</v>
      </c>
      <c r="D39" s="33">
        <v>5285075</v>
      </c>
      <c r="E39" s="33">
        <v>15943664</v>
      </c>
    </row>
    <row r="40" spans="1:5" ht="14.1" customHeight="1" x14ac:dyDescent="0.2">
      <c r="A40" s="32" t="s">
        <v>43</v>
      </c>
      <c r="B40" s="33">
        <v>262848197</v>
      </c>
      <c r="C40" s="33">
        <v>121531937</v>
      </c>
      <c r="D40" s="33">
        <v>57899779</v>
      </c>
      <c r="E40" s="33">
        <v>83416481</v>
      </c>
    </row>
    <row r="41" spans="1:5" ht="14.1" customHeight="1" x14ac:dyDescent="0.2">
      <c r="A41" s="32" t="s">
        <v>44</v>
      </c>
      <c r="B41" s="33">
        <v>285437002</v>
      </c>
      <c r="C41" s="33">
        <v>179685019</v>
      </c>
      <c r="D41" s="33">
        <v>41311229</v>
      </c>
      <c r="E41" s="33">
        <v>64440754</v>
      </c>
    </row>
    <row r="42" spans="1:5" ht="14.1" customHeight="1" x14ac:dyDescent="0.2">
      <c r="A42" s="32" t="s">
        <v>45</v>
      </c>
      <c r="B42" s="33">
        <v>5463510</v>
      </c>
      <c r="C42" s="33">
        <v>2098430</v>
      </c>
      <c r="D42" s="33">
        <v>2227340</v>
      </c>
      <c r="E42" s="33">
        <v>1137740</v>
      </c>
    </row>
    <row r="43" spans="1:5" ht="14.1" customHeight="1" x14ac:dyDescent="0.2">
      <c r="A43" s="32" t="s">
        <v>46</v>
      </c>
      <c r="B43" s="33">
        <v>2993915</v>
      </c>
      <c r="C43" s="33">
        <v>282580</v>
      </c>
      <c r="D43" s="33">
        <v>315000</v>
      </c>
      <c r="E43" s="33">
        <v>2396335</v>
      </c>
    </row>
    <row r="44" spans="1:5" ht="14.1" customHeight="1" x14ac:dyDescent="0.2">
      <c r="A44" s="32" t="s">
        <v>47</v>
      </c>
      <c r="B44" s="33">
        <v>11129725</v>
      </c>
      <c r="C44" s="33">
        <v>3644792</v>
      </c>
      <c r="D44" s="33">
        <v>3656476</v>
      </c>
      <c r="E44" s="33">
        <v>3828457</v>
      </c>
    </row>
    <row r="45" spans="1:5" ht="14.1" customHeight="1" x14ac:dyDescent="0.2">
      <c r="A45" s="32" t="s">
        <v>48</v>
      </c>
      <c r="B45" s="33">
        <v>8725862</v>
      </c>
      <c r="C45" s="33">
        <v>2082194</v>
      </c>
      <c r="D45" s="33">
        <v>2204807</v>
      </c>
      <c r="E45" s="33">
        <v>4438861</v>
      </c>
    </row>
    <row r="46" spans="1:5" ht="14.1" customHeight="1" x14ac:dyDescent="0.2">
      <c r="A46" s="32" t="s">
        <v>49</v>
      </c>
      <c r="B46" s="33">
        <v>32650430</v>
      </c>
      <c r="C46" s="33">
        <v>15147690</v>
      </c>
      <c r="D46" s="33">
        <v>10923240</v>
      </c>
      <c r="E46" s="33">
        <v>6579500</v>
      </c>
    </row>
    <row r="47" spans="1:5" ht="14.1" customHeight="1" x14ac:dyDescent="0.2">
      <c r="A47" s="30" t="s">
        <v>153</v>
      </c>
      <c r="B47" s="31">
        <v>-834707563</v>
      </c>
      <c r="C47" s="31">
        <v>-544422430</v>
      </c>
      <c r="D47" s="31">
        <v>-368267316</v>
      </c>
      <c r="E47" s="31">
        <v>77982183</v>
      </c>
    </row>
    <row r="48" spans="1:5" ht="14.1" customHeight="1" x14ac:dyDescent="0.2">
      <c r="A48" s="30" t="s">
        <v>51</v>
      </c>
      <c r="B48" s="31">
        <v>243514690</v>
      </c>
      <c r="C48" s="31">
        <v>167327986</v>
      </c>
      <c r="D48" s="31">
        <v>1658105</v>
      </c>
      <c r="E48" s="31">
        <v>74528599</v>
      </c>
    </row>
    <row r="49" spans="1:5" ht="14.1" customHeight="1" x14ac:dyDescent="0.2">
      <c r="A49" s="32" t="s">
        <v>52</v>
      </c>
      <c r="B49" s="33">
        <v>46213771</v>
      </c>
      <c r="C49" s="33">
        <v>4680</v>
      </c>
      <c r="D49" s="33">
        <v>1745</v>
      </c>
      <c r="E49" s="33">
        <v>46207346</v>
      </c>
    </row>
    <row r="50" spans="1:5" ht="14.1" customHeight="1" x14ac:dyDescent="0.2">
      <c r="A50" s="32" t="s">
        <v>53</v>
      </c>
      <c r="B50" s="33">
        <v>1358767</v>
      </c>
      <c r="C50" s="34"/>
      <c r="D50" s="34"/>
      <c r="E50" s="33">
        <v>1358767</v>
      </c>
    </row>
    <row r="51" spans="1:5" ht="14.1" customHeight="1" x14ac:dyDescent="0.2">
      <c r="A51" s="32" t="s">
        <v>54</v>
      </c>
      <c r="B51" s="33">
        <v>53944208</v>
      </c>
      <c r="C51" s="33">
        <v>22255840</v>
      </c>
      <c r="D51" s="33">
        <v>14597215</v>
      </c>
      <c r="E51" s="33">
        <v>17091153</v>
      </c>
    </row>
    <row r="52" spans="1:5" ht="14.1" customHeight="1" x14ac:dyDescent="0.2">
      <c r="A52" s="32" t="s">
        <v>55</v>
      </c>
      <c r="B52" s="33">
        <v>33256770</v>
      </c>
      <c r="C52" s="33">
        <v>37748608</v>
      </c>
      <c r="D52" s="33">
        <v>-14363072</v>
      </c>
      <c r="E52" s="33">
        <v>9871234</v>
      </c>
    </row>
    <row r="53" spans="1:5" ht="14.1" customHeight="1" x14ac:dyDescent="0.2">
      <c r="A53" s="32" t="s">
        <v>57</v>
      </c>
      <c r="B53" s="33">
        <v>108740837</v>
      </c>
      <c r="C53" s="33">
        <v>107318739</v>
      </c>
      <c r="D53" s="33">
        <v>1422098</v>
      </c>
      <c r="E53" s="34"/>
    </row>
    <row r="54" spans="1:5" ht="14.1" customHeight="1" x14ac:dyDescent="0.2">
      <c r="A54" s="32" t="s">
        <v>59</v>
      </c>
      <c r="B54" s="33">
        <v>337</v>
      </c>
      <c r="C54" s="33">
        <v>119</v>
      </c>
      <c r="D54" s="33">
        <v>119</v>
      </c>
      <c r="E54" s="33">
        <v>99</v>
      </c>
    </row>
    <row r="55" spans="1:5" ht="14.1" customHeight="1" x14ac:dyDescent="0.2">
      <c r="A55" s="30" t="s">
        <v>60</v>
      </c>
      <c r="B55" s="31">
        <v>948490773</v>
      </c>
      <c r="C55" s="31">
        <v>709420244</v>
      </c>
      <c r="D55" s="31">
        <v>110597548</v>
      </c>
      <c r="E55" s="31">
        <v>128472981</v>
      </c>
    </row>
    <row r="56" spans="1:5" ht="14.1" customHeight="1" x14ac:dyDescent="0.2">
      <c r="A56" s="32" t="s">
        <v>61</v>
      </c>
      <c r="B56" s="33">
        <v>179411278</v>
      </c>
      <c r="C56" s="33">
        <v>26234218</v>
      </c>
      <c r="D56" s="33">
        <v>95777669</v>
      </c>
      <c r="E56" s="33">
        <v>57399391</v>
      </c>
    </row>
    <row r="57" spans="1:5" ht="14.1" customHeight="1" x14ac:dyDescent="0.2">
      <c r="A57" s="32" t="s">
        <v>62</v>
      </c>
      <c r="B57" s="33">
        <v>1128944</v>
      </c>
      <c r="C57" s="33">
        <v>903276</v>
      </c>
      <c r="D57" s="33">
        <v>580</v>
      </c>
      <c r="E57" s="33">
        <v>225088</v>
      </c>
    </row>
    <row r="58" spans="1:5" ht="14.1" customHeight="1" x14ac:dyDescent="0.2">
      <c r="A58" s="32" t="s">
        <v>64</v>
      </c>
      <c r="B58" s="33">
        <v>206640017</v>
      </c>
      <c r="C58" s="33">
        <v>148321954</v>
      </c>
      <c r="D58" s="33">
        <v>12265184</v>
      </c>
      <c r="E58" s="33">
        <v>46052879</v>
      </c>
    </row>
    <row r="59" spans="1:5" ht="14.1" customHeight="1" x14ac:dyDescent="0.2">
      <c r="A59" s="32" t="s">
        <v>65</v>
      </c>
      <c r="B59" s="33">
        <v>300000</v>
      </c>
      <c r="C59" s="34"/>
      <c r="D59" s="33">
        <v>300000</v>
      </c>
      <c r="E59" s="34"/>
    </row>
    <row r="60" spans="1:5" ht="14.1" customHeight="1" x14ac:dyDescent="0.2">
      <c r="A60" s="32" t="s">
        <v>66</v>
      </c>
      <c r="B60" s="33">
        <v>533284916</v>
      </c>
      <c r="C60" s="33">
        <v>533284916</v>
      </c>
      <c r="D60" s="34"/>
      <c r="E60" s="34"/>
    </row>
    <row r="61" spans="1:5" ht="14.1" customHeight="1" x14ac:dyDescent="0.2">
      <c r="A61" s="32" t="s">
        <v>67</v>
      </c>
      <c r="B61" s="33">
        <v>24557857</v>
      </c>
      <c r="C61" s="34"/>
      <c r="D61" s="34"/>
      <c r="E61" s="33">
        <v>24557857</v>
      </c>
    </row>
    <row r="62" spans="1:5" ht="14.1" customHeight="1" x14ac:dyDescent="0.2">
      <c r="A62" s="32" t="s">
        <v>68</v>
      </c>
      <c r="B62" s="33">
        <v>3167761</v>
      </c>
      <c r="C62" s="33">
        <v>675880</v>
      </c>
      <c r="D62" s="33">
        <v>2254115</v>
      </c>
      <c r="E62" s="33">
        <v>237766</v>
      </c>
    </row>
    <row r="63" spans="1:5" ht="14.1" customHeight="1" x14ac:dyDescent="0.2">
      <c r="A63" s="30" t="s">
        <v>154</v>
      </c>
      <c r="B63" s="31">
        <v>-1539683646</v>
      </c>
      <c r="C63" s="31">
        <v>-1086514688</v>
      </c>
      <c r="D63" s="31">
        <v>-477206759</v>
      </c>
      <c r="E63" s="31">
        <v>24037801</v>
      </c>
    </row>
    <row r="64" spans="1:5" ht="14.1" customHeight="1" x14ac:dyDescent="0.2">
      <c r="A64" s="30" t="s">
        <v>70</v>
      </c>
      <c r="B64" s="35"/>
      <c r="C64" s="35"/>
      <c r="D64" s="35"/>
      <c r="E64" s="35"/>
    </row>
    <row r="65" spans="1:5" ht="14.1" customHeight="1" x14ac:dyDescent="0.2">
      <c r="A65" s="30" t="s">
        <v>155</v>
      </c>
      <c r="B65" s="31">
        <v>-1539683646</v>
      </c>
      <c r="C65" s="31">
        <v>-1086514688</v>
      </c>
      <c r="D65" s="31">
        <v>-477206759</v>
      </c>
      <c r="E65" s="31">
        <v>24037801</v>
      </c>
    </row>
  </sheetData>
  <mergeCells count="2">
    <mergeCell ref="A1:E1"/>
    <mergeCell ref="A3:E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6"/>
  <sheetViews>
    <sheetView showGridLines="0" workbookViewId="0">
      <selection sqref="A1:E1"/>
    </sheetView>
  </sheetViews>
  <sheetFormatPr defaultRowHeight="12.75" x14ac:dyDescent="0.2"/>
  <cols>
    <col min="1" max="1" width="35.42578125" style="26" bestFit="1" customWidth="1"/>
    <col min="2" max="4" width="20" style="26" customWidth="1"/>
    <col min="5" max="5" width="14" style="26" customWidth="1"/>
    <col min="6" max="256" width="11.42578125" style="26" customWidth="1"/>
    <col min="257" max="16384" width="9.140625" style="26"/>
  </cols>
  <sheetData>
    <row r="1" spans="1:5" ht="21.95" customHeight="1" x14ac:dyDescent="0.2">
      <c r="A1" s="38" t="s">
        <v>162</v>
      </c>
      <c r="B1" s="38"/>
      <c r="C1" s="38"/>
      <c r="D1" s="38"/>
      <c r="E1" s="38"/>
    </row>
    <row r="2" spans="1:5" ht="6.95" customHeight="1" x14ac:dyDescent="0.2"/>
    <row r="3" spans="1:5" ht="6.95" customHeight="1" x14ac:dyDescent="0.2"/>
    <row r="4" spans="1:5" ht="15" customHeight="1" x14ac:dyDescent="0.2">
      <c r="A4" s="28" t="s">
        <v>3</v>
      </c>
      <c r="E4" s="29" t="s">
        <v>147</v>
      </c>
    </row>
    <row r="5" spans="1:5" ht="15.95" customHeight="1" x14ac:dyDescent="0.2">
      <c r="A5" s="25" t="s">
        <v>148</v>
      </c>
      <c r="B5" s="25" t="s">
        <v>160</v>
      </c>
      <c r="C5" s="25" t="s">
        <v>161</v>
      </c>
      <c r="D5" s="25" t="s">
        <v>159</v>
      </c>
      <c r="E5" s="25" t="s">
        <v>158</v>
      </c>
    </row>
    <row r="6" spans="1:5" ht="14.1" customHeight="1" x14ac:dyDescent="0.2">
      <c r="A6" s="30" t="s">
        <v>9</v>
      </c>
      <c r="B6" s="31">
        <v>3615818866</v>
      </c>
      <c r="C6" s="31">
        <v>5152965710</v>
      </c>
      <c r="D6" s="31">
        <v>-1537146844</v>
      </c>
      <c r="E6" s="36">
        <v>-29.830333</v>
      </c>
    </row>
    <row r="7" spans="1:5" ht="14.1" customHeight="1" x14ac:dyDescent="0.2">
      <c r="A7" s="32" t="s">
        <v>10</v>
      </c>
      <c r="B7" s="33">
        <v>35765366</v>
      </c>
      <c r="C7" s="33">
        <v>17103209</v>
      </c>
      <c r="D7" s="33">
        <v>18662157</v>
      </c>
      <c r="E7" s="37">
        <v>109.11494399999999</v>
      </c>
    </row>
    <row r="8" spans="1:5" ht="14.1" customHeight="1" x14ac:dyDescent="0.2">
      <c r="A8" s="32" t="s">
        <v>11</v>
      </c>
      <c r="B8" s="33">
        <v>3580053500</v>
      </c>
      <c r="C8" s="33">
        <v>5135862501</v>
      </c>
      <c r="D8" s="33">
        <v>-1555809001</v>
      </c>
      <c r="E8" s="37">
        <v>-30.293042</v>
      </c>
    </row>
    <row r="9" spans="1:5" ht="14.1" customHeight="1" x14ac:dyDescent="0.2">
      <c r="A9" s="30" t="s">
        <v>12</v>
      </c>
      <c r="B9" s="31">
        <v>2562177808</v>
      </c>
      <c r="C9" s="31">
        <v>3219046137</v>
      </c>
      <c r="D9" s="31">
        <v>-656868329</v>
      </c>
      <c r="E9" s="36">
        <v>-20.405681999999999</v>
      </c>
    </row>
    <row r="10" spans="1:5" ht="14.1" customHeight="1" x14ac:dyDescent="0.2">
      <c r="A10" s="32" t="s">
        <v>13</v>
      </c>
      <c r="B10" s="33">
        <v>2562177808</v>
      </c>
      <c r="C10" s="33">
        <v>3219046137</v>
      </c>
      <c r="D10" s="33">
        <v>-656868329</v>
      </c>
      <c r="E10" s="37">
        <v>-20.405681999999999</v>
      </c>
    </row>
    <row r="11" spans="1:5" ht="14.1" customHeight="1" x14ac:dyDescent="0.2">
      <c r="A11" s="32" t="s">
        <v>14</v>
      </c>
      <c r="B11" s="33">
        <v>8718235224</v>
      </c>
      <c r="C11" s="33">
        <v>9299990479</v>
      </c>
      <c r="D11" s="33">
        <v>-581755255</v>
      </c>
      <c r="E11" s="37">
        <v>-6.255439</v>
      </c>
    </row>
    <row r="12" spans="1:5" ht="14.1" customHeight="1" x14ac:dyDescent="0.2">
      <c r="A12" s="32" t="s">
        <v>15</v>
      </c>
      <c r="B12" s="33">
        <v>2505927027</v>
      </c>
      <c r="C12" s="33">
        <v>5475608466</v>
      </c>
      <c r="D12" s="33">
        <v>-2969681439</v>
      </c>
      <c r="E12" s="37">
        <v>-54.234729000000002</v>
      </c>
    </row>
    <row r="13" spans="1:5" ht="14.1" customHeight="1" x14ac:dyDescent="0.2">
      <c r="A13" s="32" t="s">
        <v>16</v>
      </c>
      <c r="B13" s="33">
        <v>82493738</v>
      </c>
      <c r="C13" s="34"/>
      <c r="D13" s="33">
        <v>82493738</v>
      </c>
      <c r="E13" s="34"/>
    </row>
    <row r="14" spans="1:5" ht="14.1" customHeight="1" x14ac:dyDescent="0.2">
      <c r="A14" s="32" t="s">
        <v>17</v>
      </c>
      <c r="B14" s="33">
        <v>10737151</v>
      </c>
      <c r="C14" s="33">
        <v>10567381</v>
      </c>
      <c r="D14" s="33">
        <v>169770</v>
      </c>
      <c r="E14" s="37">
        <v>1.6065469999999999</v>
      </c>
    </row>
    <row r="15" spans="1:5" ht="14.1" customHeight="1" x14ac:dyDescent="0.2">
      <c r="A15" s="32" t="s">
        <v>18</v>
      </c>
      <c r="B15" s="33">
        <v>686280</v>
      </c>
      <c r="C15" s="33">
        <v>1346660</v>
      </c>
      <c r="D15" s="33">
        <v>-660380</v>
      </c>
      <c r="E15" s="37">
        <v>-49.038361000000002</v>
      </c>
    </row>
    <row r="16" spans="1:5" ht="14.1" customHeight="1" x14ac:dyDescent="0.2">
      <c r="A16" s="32" t="s">
        <v>19</v>
      </c>
      <c r="B16" s="33">
        <v>8733054750</v>
      </c>
      <c r="C16" s="33">
        <v>11544638767</v>
      </c>
      <c r="D16" s="33">
        <v>-2811584017</v>
      </c>
      <c r="E16" s="37">
        <v>-24.354023000000002</v>
      </c>
    </row>
    <row r="17" spans="1:5" ht="14.1" customHeight="1" x14ac:dyDescent="0.2">
      <c r="A17" s="30" t="s">
        <v>20</v>
      </c>
      <c r="B17" s="31">
        <v>1053641058</v>
      </c>
      <c r="C17" s="31">
        <v>1933919573</v>
      </c>
      <c r="D17" s="31">
        <v>-880278515</v>
      </c>
      <c r="E17" s="36">
        <v>-45.517845000000001</v>
      </c>
    </row>
    <row r="18" spans="1:5" ht="14.1" customHeight="1" x14ac:dyDescent="0.2">
      <c r="A18" s="30" t="s">
        <v>21</v>
      </c>
      <c r="B18" s="31">
        <v>1888348621</v>
      </c>
      <c r="C18" s="31">
        <v>1577763163</v>
      </c>
      <c r="D18" s="31">
        <v>310585458</v>
      </c>
      <c r="E18" s="36">
        <v>19.685175999999998</v>
      </c>
    </row>
    <row r="19" spans="1:5" ht="14.1" customHeight="1" x14ac:dyDescent="0.2">
      <c r="A19" s="32" t="s">
        <v>22</v>
      </c>
      <c r="B19" s="33">
        <v>515291459</v>
      </c>
      <c r="C19" s="33">
        <v>528479094</v>
      </c>
      <c r="D19" s="33">
        <v>-13187635</v>
      </c>
      <c r="E19" s="37">
        <v>-2.495393</v>
      </c>
    </row>
    <row r="20" spans="1:5" ht="14.1" customHeight="1" x14ac:dyDescent="0.2">
      <c r="A20" s="32" t="s">
        <v>23</v>
      </c>
      <c r="B20" s="33">
        <v>12820290</v>
      </c>
      <c r="C20" s="34"/>
      <c r="D20" s="33">
        <v>12820290</v>
      </c>
      <c r="E20" s="34"/>
    </row>
    <row r="21" spans="1:5" ht="14.1" customHeight="1" x14ac:dyDescent="0.2">
      <c r="A21" s="32" t="s">
        <v>24</v>
      </c>
      <c r="B21" s="33">
        <v>28441551</v>
      </c>
      <c r="C21" s="33">
        <v>8768260</v>
      </c>
      <c r="D21" s="33">
        <v>19673291</v>
      </c>
      <c r="E21" s="37">
        <v>224.369384</v>
      </c>
    </row>
    <row r="22" spans="1:5" ht="14.1" customHeight="1" x14ac:dyDescent="0.2">
      <c r="A22" s="32" t="s">
        <v>25</v>
      </c>
      <c r="B22" s="33">
        <v>113993436</v>
      </c>
      <c r="C22" s="33">
        <v>44305074</v>
      </c>
      <c r="D22" s="33">
        <v>69688362</v>
      </c>
      <c r="E22" s="37">
        <v>157.292056</v>
      </c>
    </row>
    <row r="23" spans="1:5" ht="14.1" customHeight="1" x14ac:dyDescent="0.2">
      <c r="A23" s="32" t="s">
        <v>26</v>
      </c>
      <c r="B23" s="33">
        <v>113755142</v>
      </c>
      <c r="C23" s="33">
        <v>34647664</v>
      </c>
      <c r="D23" s="33">
        <v>79107478</v>
      </c>
      <c r="E23" s="37">
        <v>228.31980200000001</v>
      </c>
    </row>
    <row r="24" spans="1:5" ht="14.1" customHeight="1" x14ac:dyDescent="0.2">
      <c r="A24" s="32" t="s">
        <v>27</v>
      </c>
      <c r="B24" s="33">
        <v>6131563</v>
      </c>
      <c r="C24" s="33">
        <v>31363746</v>
      </c>
      <c r="D24" s="33">
        <v>-25232183</v>
      </c>
      <c r="E24" s="37">
        <v>-80.450157000000004</v>
      </c>
    </row>
    <row r="25" spans="1:5" ht="14.1" customHeight="1" x14ac:dyDescent="0.2">
      <c r="A25" s="32" t="s">
        <v>28</v>
      </c>
      <c r="B25" s="33">
        <v>8017006</v>
      </c>
      <c r="C25" s="33">
        <v>32847787</v>
      </c>
      <c r="D25" s="33">
        <v>-24830781</v>
      </c>
      <c r="E25" s="37">
        <v>-75.593466000000006</v>
      </c>
    </row>
    <row r="26" spans="1:5" ht="14.1" customHeight="1" x14ac:dyDescent="0.2">
      <c r="A26" s="32" t="s">
        <v>29</v>
      </c>
      <c r="B26" s="33">
        <v>2177547</v>
      </c>
      <c r="C26" s="33">
        <v>2430830</v>
      </c>
      <c r="D26" s="33">
        <v>-253283</v>
      </c>
      <c r="E26" s="37">
        <v>-10.419608999999999</v>
      </c>
    </row>
    <row r="27" spans="1:5" ht="14.1" customHeight="1" x14ac:dyDescent="0.2">
      <c r="A27" s="32" t="s">
        <v>30</v>
      </c>
      <c r="B27" s="33">
        <v>6716548</v>
      </c>
      <c r="C27" s="33">
        <v>8790925</v>
      </c>
      <c r="D27" s="33">
        <v>-2074377</v>
      </c>
      <c r="E27" s="37">
        <v>-23.596800000000002</v>
      </c>
    </row>
    <row r="28" spans="1:5" ht="14.1" customHeight="1" x14ac:dyDescent="0.2">
      <c r="A28" s="32" t="s">
        <v>31</v>
      </c>
      <c r="B28" s="34"/>
      <c r="C28" s="33">
        <v>207840</v>
      </c>
      <c r="D28" s="33">
        <v>-207840</v>
      </c>
      <c r="E28" s="37">
        <v>-100</v>
      </c>
    </row>
    <row r="29" spans="1:5" ht="14.1" customHeight="1" x14ac:dyDescent="0.2">
      <c r="A29" s="32" t="s">
        <v>32</v>
      </c>
      <c r="B29" s="33">
        <v>4620974</v>
      </c>
      <c r="C29" s="33">
        <v>28302940</v>
      </c>
      <c r="D29" s="33">
        <v>-23681966</v>
      </c>
      <c r="E29" s="37">
        <v>-83.673165999999995</v>
      </c>
    </row>
    <row r="30" spans="1:5" ht="14.1" customHeight="1" x14ac:dyDescent="0.2">
      <c r="A30" s="32" t="s">
        <v>33</v>
      </c>
      <c r="B30" s="33">
        <v>28266716</v>
      </c>
      <c r="C30" s="33">
        <v>53105671</v>
      </c>
      <c r="D30" s="33">
        <v>-24838955</v>
      </c>
      <c r="E30" s="37">
        <v>-46.772697000000001</v>
      </c>
    </row>
    <row r="31" spans="1:5" ht="14.1" customHeight="1" x14ac:dyDescent="0.2">
      <c r="A31" s="32" t="s">
        <v>34</v>
      </c>
      <c r="B31" s="33">
        <v>72451929</v>
      </c>
      <c r="C31" s="33">
        <v>39823803</v>
      </c>
      <c r="D31" s="33">
        <v>32628126</v>
      </c>
      <c r="E31" s="37">
        <v>81.931214999999995</v>
      </c>
    </row>
    <row r="32" spans="1:5" ht="14.1" customHeight="1" x14ac:dyDescent="0.2">
      <c r="A32" s="32" t="s">
        <v>35</v>
      </c>
      <c r="B32" s="33">
        <v>4509910</v>
      </c>
      <c r="C32" s="33">
        <v>884000</v>
      </c>
      <c r="D32" s="33">
        <v>3625910</v>
      </c>
      <c r="E32" s="37">
        <v>410.17081400000001</v>
      </c>
    </row>
    <row r="33" spans="1:5" ht="14.1" customHeight="1" x14ac:dyDescent="0.2">
      <c r="A33" s="32" t="s">
        <v>36</v>
      </c>
      <c r="B33" s="33">
        <v>10791180</v>
      </c>
      <c r="C33" s="33">
        <v>24923487</v>
      </c>
      <c r="D33" s="33">
        <v>-14132307</v>
      </c>
      <c r="E33" s="37">
        <v>-56.702767000000001</v>
      </c>
    </row>
    <row r="34" spans="1:5" ht="14.1" customHeight="1" x14ac:dyDescent="0.2">
      <c r="A34" s="32" t="s">
        <v>37</v>
      </c>
      <c r="B34" s="33">
        <v>5935938</v>
      </c>
      <c r="C34" s="33">
        <v>6700164</v>
      </c>
      <c r="D34" s="33">
        <v>-764226</v>
      </c>
      <c r="E34" s="37">
        <v>-11.406079</v>
      </c>
    </row>
    <row r="35" spans="1:5" ht="14.1" customHeight="1" x14ac:dyDescent="0.2">
      <c r="A35" s="32" t="s">
        <v>38</v>
      </c>
      <c r="B35" s="33">
        <v>59459154</v>
      </c>
      <c r="C35" s="33">
        <v>77997500</v>
      </c>
      <c r="D35" s="33">
        <v>-18538346</v>
      </c>
      <c r="E35" s="37">
        <v>-23.767872000000001</v>
      </c>
    </row>
    <row r="36" spans="1:5" ht="14.1" customHeight="1" x14ac:dyDescent="0.2">
      <c r="A36" s="32" t="s">
        <v>39</v>
      </c>
      <c r="B36" s="33">
        <v>256434363</v>
      </c>
      <c r="C36" s="33">
        <v>138095442</v>
      </c>
      <c r="D36" s="33">
        <v>118338921</v>
      </c>
      <c r="E36" s="37">
        <v>85.693573999999998</v>
      </c>
    </row>
    <row r="37" spans="1:5" ht="14.1" customHeight="1" x14ac:dyDescent="0.2">
      <c r="A37" s="32" t="s">
        <v>40</v>
      </c>
      <c r="B37" s="33">
        <v>20000</v>
      </c>
      <c r="C37" s="33">
        <v>996782</v>
      </c>
      <c r="D37" s="33">
        <v>-976782</v>
      </c>
      <c r="E37" s="37">
        <v>-97.993543000000003</v>
      </c>
    </row>
    <row r="38" spans="1:5" ht="14.1" customHeight="1" x14ac:dyDescent="0.2">
      <c r="A38" s="32" t="s">
        <v>41</v>
      </c>
      <c r="B38" s="33">
        <v>4428077</v>
      </c>
      <c r="C38" s="33">
        <v>6099746</v>
      </c>
      <c r="D38" s="33">
        <v>-1671669</v>
      </c>
      <c r="E38" s="37">
        <v>-27.405550000000002</v>
      </c>
    </row>
    <row r="39" spans="1:5" ht="14.1" customHeight="1" x14ac:dyDescent="0.2">
      <c r="A39" s="32" t="s">
        <v>42</v>
      </c>
      <c r="B39" s="33">
        <v>24837197</v>
      </c>
      <c r="C39" s="33">
        <v>18208382</v>
      </c>
      <c r="D39" s="33">
        <v>6628815</v>
      </c>
      <c r="E39" s="37">
        <v>36.405293999999998</v>
      </c>
    </row>
    <row r="40" spans="1:5" ht="14.1" customHeight="1" x14ac:dyDescent="0.2">
      <c r="A40" s="32" t="s">
        <v>43</v>
      </c>
      <c r="B40" s="33">
        <v>262848197</v>
      </c>
      <c r="C40" s="33">
        <v>297666230</v>
      </c>
      <c r="D40" s="33">
        <v>-34818033</v>
      </c>
      <c r="E40" s="37">
        <v>-11.697004</v>
      </c>
    </row>
    <row r="41" spans="1:5" ht="14.1" customHeight="1" x14ac:dyDescent="0.2">
      <c r="A41" s="32" t="s">
        <v>44</v>
      </c>
      <c r="B41" s="33">
        <v>285437002</v>
      </c>
      <c r="C41" s="33">
        <v>167577267</v>
      </c>
      <c r="D41" s="33">
        <v>117859735</v>
      </c>
      <c r="E41" s="37">
        <v>70.331576999999996</v>
      </c>
    </row>
    <row r="42" spans="1:5" ht="14.1" customHeight="1" x14ac:dyDescent="0.2">
      <c r="A42" s="32" t="s">
        <v>45</v>
      </c>
      <c r="B42" s="33">
        <v>5463510</v>
      </c>
      <c r="C42" s="34"/>
      <c r="D42" s="33">
        <v>5463510</v>
      </c>
      <c r="E42" s="34"/>
    </row>
    <row r="43" spans="1:5" ht="14.1" customHeight="1" x14ac:dyDescent="0.2">
      <c r="A43" s="32" t="s">
        <v>46</v>
      </c>
      <c r="B43" s="33">
        <v>2993915</v>
      </c>
      <c r="C43" s="33">
        <v>3731530</v>
      </c>
      <c r="D43" s="33">
        <v>-737615</v>
      </c>
      <c r="E43" s="37">
        <v>-19.767092000000002</v>
      </c>
    </row>
    <row r="44" spans="1:5" ht="14.1" customHeight="1" x14ac:dyDescent="0.2">
      <c r="A44" s="32" t="s">
        <v>47</v>
      </c>
      <c r="B44" s="33">
        <v>11129725</v>
      </c>
      <c r="C44" s="33">
        <v>841667</v>
      </c>
      <c r="D44" s="33">
        <v>10288058</v>
      </c>
      <c r="E44" s="37">
        <v>1222.34304</v>
      </c>
    </row>
    <row r="45" spans="1:5" ht="14.1" customHeight="1" x14ac:dyDescent="0.2">
      <c r="A45" s="32" t="s">
        <v>48</v>
      </c>
      <c r="B45" s="33">
        <v>8725862</v>
      </c>
      <c r="C45" s="33">
        <v>1725012</v>
      </c>
      <c r="D45" s="33">
        <v>7000850</v>
      </c>
      <c r="E45" s="37">
        <v>405.84355299999999</v>
      </c>
    </row>
    <row r="46" spans="1:5" ht="14.1" customHeight="1" x14ac:dyDescent="0.2">
      <c r="A46" s="32" t="s">
        <v>49</v>
      </c>
      <c r="B46" s="33">
        <v>32650430</v>
      </c>
      <c r="C46" s="33">
        <v>19242320</v>
      </c>
      <c r="D46" s="33">
        <v>13408110</v>
      </c>
      <c r="E46" s="37">
        <v>69.680318999999997</v>
      </c>
    </row>
    <row r="47" spans="1:5" ht="14.1" customHeight="1" x14ac:dyDescent="0.2">
      <c r="A47" s="30" t="s">
        <v>153</v>
      </c>
      <c r="B47" s="31">
        <v>-834707563</v>
      </c>
      <c r="C47" s="31">
        <v>356156410</v>
      </c>
      <c r="D47" s="31">
        <v>-1190863973</v>
      </c>
      <c r="E47" s="36">
        <v>-334.36544700000002</v>
      </c>
    </row>
    <row r="48" spans="1:5" ht="14.1" customHeight="1" x14ac:dyDescent="0.2">
      <c r="A48" s="30" t="s">
        <v>51</v>
      </c>
      <c r="B48" s="31">
        <v>243514690</v>
      </c>
      <c r="C48" s="31">
        <v>130194443</v>
      </c>
      <c r="D48" s="31">
        <v>113320247</v>
      </c>
      <c r="E48" s="36">
        <v>87.039233999999993</v>
      </c>
    </row>
    <row r="49" spans="1:5" ht="14.1" customHeight="1" x14ac:dyDescent="0.2">
      <c r="A49" s="32" t="s">
        <v>52</v>
      </c>
      <c r="B49" s="33">
        <v>46213771</v>
      </c>
      <c r="C49" s="33">
        <v>507559</v>
      </c>
      <c r="D49" s="33">
        <v>45706212</v>
      </c>
      <c r="E49" s="37">
        <v>9005.1032489999998</v>
      </c>
    </row>
    <row r="50" spans="1:5" ht="14.1" customHeight="1" x14ac:dyDescent="0.2">
      <c r="A50" s="32" t="s">
        <v>53</v>
      </c>
      <c r="B50" s="33">
        <v>1358767</v>
      </c>
      <c r="C50" s="33">
        <v>7582191</v>
      </c>
      <c r="D50" s="33">
        <v>-6223424</v>
      </c>
      <c r="E50" s="37">
        <v>-82.079492999999999</v>
      </c>
    </row>
    <row r="51" spans="1:5" ht="14.1" customHeight="1" x14ac:dyDescent="0.2">
      <c r="A51" s="32" t="s">
        <v>157</v>
      </c>
      <c r="B51" s="34"/>
      <c r="C51" s="33">
        <v>12600000</v>
      </c>
      <c r="D51" s="33">
        <v>-12600000</v>
      </c>
      <c r="E51" s="37">
        <v>-100</v>
      </c>
    </row>
    <row r="52" spans="1:5" ht="14.1" customHeight="1" x14ac:dyDescent="0.2">
      <c r="A52" s="32" t="s">
        <v>54</v>
      </c>
      <c r="B52" s="33">
        <v>53944208</v>
      </c>
      <c r="C52" s="33">
        <v>6525847</v>
      </c>
      <c r="D52" s="33">
        <v>47418361</v>
      </c>
      <c r="E52" s="37">
        <v>726.62385400000005</v>
      </c>
    </row>
    <row r="53" spans="1:5" ht="14.1" customHeight="1" x14ac:dyDescent="0.2">
      <c r="A53" s="32" t="s">
        <v>55</v>
      </c>
      <c r="B53" s="33">
        <v>33256770</v>
      </c>
      <c r="C53" s="33">
        <v>100646440</v>
      </c>
      <c r="D53" s="33">
        <v>-67389670</v>
      </c>
      <c r="E53" s="37">
        <v>-66.956834000000001</v>
      </c>
    </row>
    <row r="54" spans="1:5" ht="14.1" customHeight="1" x14ac:dyDescent="0.2">
      <c r="A54" s="32" t="s">
        <v>57</v>
      </c>
      <c r="B54" s="33">
        <v>108740837</v>
      </c>
      <c r="C54" s="33">
        <v>2094753</v>
      </c>
      <c r="D54" s="33">
        <v>106646084</v>
      </c>
      <c r="E54" s="37">
        <v>5091.105442</v>
      </c>
    </row>
    <row r="55" spans="1:5" ht="14.1" customHeight="1" x14ac:dyDescent="0.2">
      <c r="A55" s="32" t="s">
        <v>59</v>
      </c>
      <c r="B55" s="33">
        <v>337</v>
      </c>
      <c r="C55" s="33">
        <v>237653</v>
      </c>
      <c r="D55" s="33">
        <v>-237316</v>
      </c>
      <c r="E55" s="37">
        <v>-99.858196000000007</v>
      </c>
    </row>
    <row r="56" spans="1:5" ht="14.1" customHeight="1" x14ac:dyDescent="0.2">
      <c r="A56" s="30" t="s">
        <v>60</v>
      </c>
      <c r="B56" s="31">
        <v>948490773</v>
      </c>
      <c r="C56" s="31">
        <v>548626303</v>
      </c>
      <c r="D56" s="31">
        <v>399864470</v>
      </c>
      <c r="E56" s="36">
        <v>72.884669000000002</v>
      </c>
    </row>
    <row r="57" spans="1:5" ht="14.1" customHeight="1" x14ac:dyDescent="0.2">
      <c r="A57" s="32" t="s">
        <v>61</v>
      </c>
      <c r="B57" s="33">
        <v>179411278</v>
      </c>
      <c r="C57" s="33">
        <v>220786410</v>
      </c>
      <c r="D57" s="33">
        <v>-41375132</v>
      </c>
      <c r="E57" s="37">
        <v>-18.739889999999999</v>
      </c>
    </row>
    <row r="58" spans="1:5" ht="14.1" customHeight="1" x14ac:dyDescent="0.2">
      <c r="A58" s="32" t="s">
        <v>62</v>
      </c>
      <c r="B58" s="33">
        <v>1128944</v>
      </c>
      <c r="C58" s="33">
        <v>27575769</v>
      </c>
      <c r="D58" s="33">
        <v>-26446825</v>
      </c>
      <c r="E58" s="37">
        <v>-95.906028000000006</v>
      </c>
    </row>
    <row r="59" spans="1:5" ht="14.1" customHeight="1" x14ac:dyDescent="0.2">
      <c r="A59" s="32" t="s">
        <v>64</v>
      </c>
      <c r="B59" s="33">
        <v>206640017</v>
      </c>
      <c r="C59" s="33">
        <v>299009610</v>
      </c>
      <c r="D59" s="33">
        <v>-92369593</v>
      </c>
      <c r="E59" s="37">
        <v>-30.891846999999999</v>
      </c>
    </row>
    <row r="60" spans="1:5" ht="14.1" customHeight="1" x14ac:dyDescent="0.2">
      <c r="A60" s="32" t="s">
        <v>65</v>
      </c>
      <c r="B60" s="33">
        <v>300000</v>
      </c>
      <c r="C60" s="33">
        <v>704127</v>
      </c>
      <c r="D60" s="33">
        <v>-404127</v>
      </c>
      <c r="E60" s="37">
        <v>-57.394049000000003</v>
      </c>
    </row>
    <row r="61" spans="1:5" ht="14.1" customHeight="1" x14ac:dyDescent="0.2">
      <c r="A61" s="32" t="s">
        <v>66</v>
      </c>
      <c r="B61" s="33">
        <v>533284916</v>
      </c>
      <c r="C61" s="34"/>
      <c r="D61" s="33">
        <v>533284916</v>
      </c>
      <c r="E61" s="34"/>
    </row>
    <row r="62" spans="1:5" ht="14.1" customHeight="1" x14ac:dyDescent="0.2">
      <c r="A62" s="32" t="s">
        <v>67</v>
      </c>
      <c r="B62" s="33">
        <v>24557857</v>
      </c>
      <c r="C62" s="34"/>
      <c r="D62" s="33">
        <v>24557857</v>
      </c>
      <c r="E62" s="34"/>
    </row>
    <row r="63" spans="1:5" ht="14.1" customHeight="1" x14ac:dyDescent="0.2">
      <c r="A63" s="32" t="s">
        <v>68</v>
      </c>
      <c r="B63" s="33">
        <v>3167761</v>
      </c>
      <c r="C63" s="33">
        <v>550387</v>
      </c>
      <c r="D63" s="33">
        <v>2617374</v>
      </c>
      <c r="E63" s="37">
        <v>475.55156599999998</v>
      </c>
    </row>
    <row r="64" spans="1:5" ht="14.1" customHeight="1" x14ac:dyDescent="0.2">
      <c r="A64" s="30" t="s">
        <v>154</v>
      </c>
      <c r="B64" s="31">
        <v>-1539683646</v>
      </c>
      <c r="C64" s="31">
        <v>-62275450</v>
      </c>
      <c r="D64" s="31">
        <v>-1477408196</v>
      </c>
      <c r="E64" s="36">
        <v>2372.3765880000001</v>
      </c>
    </row>
    <row r="65" spans="1:5" ht="14.1" customHeight="1" x14ac:dyDescent="0.2">
      <c r="A65" s="30" t="s">
        <v>70</v>
      </c>
      <c r="B65" s="35"/>
      <c r="C65" s="35"/>
      <c r="D65" s="31">
        <v>0</v>
      </c>
      <c r="E65" s="35"/>
    </row>
    <row r="66" spans="1:5" ht="14.1" customHeight="1" x14ac:dyDescent="0.2">
      <c r="A66" s="30" t="s">
        <v>155</v>
      </c>
      <c r="B66" s="31">
        <v>-1539683646</v>
      </c>
      <c r="C66" s="31">
        <v>-62275450</v>
      </c>
      <c r="D66" s="31">
        <v>-1477408196</v>
      </c>
      <c r="E66" s="36">
        <v>2372.3765880000001</v>
      </c>
    </row>
  </sheetData>
  <mergeCells count="1">
    <mergeCell ref="A1:E1"/>
  </mergeCells>
  <phoneticPr fontId="1" type="noConversion"/>
  <pageMargins left="0.56000000000000005" right="0.2" top="0.98425196850393704" bottom="0.98425196850393704" header="0.51181102362204722" footer="0.51181102362204722"/>
  <pageSetup paperSize="9" scale="7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재무상태표</vt:lpstr>
      <vt:lpstr>손익계산서</vt:lpstr>
      <vt:lpstr>월별손익계산서</vt:lpstr>
      <vt:lpstr>전년동기 대비 손익계산서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황성연</cp:lastModifiedBy>
  <cp:lastPrinted>2024-04-12T08:22:30Z</cp:lastPrinted>
  <dcterms:created xsi:type="dcterms:W3CDTF">2024-04-12T08:10:42Z</dcterms:created>
  <dcterms:modified xsi:type="dcterms:W3CDTF">2024-04-12T08:23:59Z</dcterms:modified>
</cp:coreProperties>
</file>