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wchae23\Desktop\"/>
    </mc:Choice>
  </mc:AlternateContent>
  <xr:revisionPtr revIDLastSave="0" documentId="13_ncr:1_{256279ED-5E82-4F02-B2FA-29C1543C35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W16" i="1"/>
  <c r="W14" i="1"/>
  <c r="W12" i="1"/>
  <c r="Q19" i="1"/>
  <c r="O19" i="1"/>
  <c r="M19" i="1"/>
  <c r="K19" i="1"/>
  <c r="I19" i="1"/>
  <c r="G19" i="1"/>
  <c r="E19" i="1"/>
  <c r="Q17" i="1"/>
  <c r="O17" i="1"/>
  <c r="M17" i="1"/>
  <c r="K17" i="1"/>
  <c r="I17" i="1"/>
  <c r="G17" i="1"/>
  <c r="E17" i="1"/>
  <c r="Q15" i="1"/>
  <c r="O15" i="1"/>
  <c r="M15" i="1"/>
  <c r="K15" i="1"/>
  <c r="I15" i="1"/>
  <c r="G15" i="1"/>
  <c r="E15" i="1"/>
  <c r="Q13" i="1"/>
  <c r="O13" i="1"/>
  <c r="M13" i="1"/>
  <c r="K13" i="1"/>
  <c r="I13" i="1"/>
  <c r="G13" i="1"/>
  <c r="E13" i="1"/>
</calcChain>
</file>

<file path=xl/sharedStrings.xml><?xml version="1.0" encoding="utf-8"?>
<sst xmlns="http://schemas.openxmlformats.org/spreadsheetml/2006/main" count="344" uniqueCount="213">
  <si>
    <r>
      <rPr>
        <sz val="6.5"/>
        <color rgb="FFFFFFFF"/>
        <rFont val="Tahoma"/>
        <family val="2"/>
      </rPr>
      <t>In Millions of SEK</t>
    </r>
  </si>
  <si>
    <r>
      <rPr>
        <sz val="6.5"/>
        <color rgb="FFFFFFFF"/>
        <rFont val="Tahoma"/>
        <family val="2"/>
      </rPr>
      <t>2017 Y</t>
    </r>
  </si>
  <si>
    <r>
      <rPr>
        <sz val="6.5"/>
        <color rgb="FFFFFFFF"/>
        <rFont val="Tahoma"/>
        <family val="2"/>
      </rPr>
      <t>2018 Y</t>
    </r>
  </si>
  <si>
    <r>
      <rPr>
        <sz val="6.5"/>
        <color rgb="FFFFFFFF"/>
        <rFont val="Tahoma"/>
        <family val="2"/>
      </rPr>
      <t>2019 Y</t>
    </r>
  </si>
  <si>
    <r>
      <rPr>
        <sz val="6.5"/>
        <color rgb="FFFFFFFF"/>
        <rFont val="Tahoma"/>
        <family val="2"/>
      </rPr>
      <t>2020 Y</t>
    </r>
  </si>
  <si>
    <r>
      <rPr>
        <sz val="6.5"/>
        <color rgb="FFFFFFFF"/>
        <rFont val="Tahoma"/>
        <family val="2"/>
      </rPr>
      <t>2021 Y</t>
    </r>
  </si>
  <si>
    <r>
      <rPr>
        <sz val="6.5"/>
        <color rgb="FFFFFFFF"/>
        <rFont val="Tahoma"/>
        <family val="2"/>
      </rPr>
      <t>2022 Y</t>
    </r>
  </si>
  <si>
    <r>
      <rPr>
        <sz val="6.5"/>
        <color rgb="FFFFFFFF"/>
        <rFont val="Tahoma"/>
        <family val="2"/>
      </rPr>
      <t>2023 Y</t>
    </r>
  </si>
  <si>
    <r>
      <rPr>
        <sz val="6.5"/>
        <color rgb="FFFFFFFF"/>
        <rFont val="Tahoma"/>
        <family val="2"/>
      </rPr>
      <t>2024 Y</t>
    </r>
  </si>
  <si>
    <r>
      <rPr>
        <sz val="6.5"/>
        <color rgb="FFFFFFFF"/>
        <rFont val="Tahoma"/>
        <family val="2"/>
      </rPr>
      <t>2025 Y Est</t>
    </r>
  </si>
  <si>
    <r>
      <rPr>
        <sz val="6.5"/>
        <color rgb="FFFFFFFF"/>
        <rFont val="Tahoma"/>
        <family val="2"/>
      </rPr>
      <t>2026 Y Est</t>
    </r>
  </si>
  <si>
    <r>
      <rPr>
        <sz val="6.5"/>
        <rFont val="Tahoma"/>
        <family val="2"/>
      </rPr>
      <t>12 Months Ending</t>
    </r>
  </si>
  <si>
    <r>
      <rPr>
        <sz val="6.5"/>
        <rFont val="Tahoma"/>
        <family val="2"/>
      </rPr>
      <t>Revenue</t>
    </r>
  </si>
  <si>
    <r>
      <rPr>
        <sz val="6.5"/>
        <rFont val="Tahoma"/>
        <family val="2"/>
      </rPr>
      <t>Book-to-Bill</t>
    </r>
  </si>
  <si>
    <r>
      <rPr>
        <sz val="6.5"/>
        <rFont val="Tahoma"/>
        <family val="2"/>
      </rPr>
      <t>Organic Revenue Growth (%)</t>
    </r>
  </si>
  <si>
    <r>
      <rPr>
        <sz val="6.5"/>
        <rFont val="Tahoma"/>
        <family val="2"/>
      </rPr>
      <t>Pre-Tax Income</t>
    </r>
  </si>
  <si>
    <r>
      <rPr>
        <sz val="6.5"/>
        <rFont val="Tahoma"/>
        <family val="2"/>
      </rPr>
      <t>Compressor Technique</t>
    </r>
  </si>
  <si>
    <r>
      <rPr>
        <sz val="6.5"/>
        <rFont val="Tahoma"/>
        <family val="2"/>
      </rPr>
      <t>Vacuum Technique</t>
    </r>
  </si>
  <si>
    <r>
      <rPr>
        <sz val="6.5"/>
        <rFont val="Tahoma"/>
        <family val="2"/>
      </rPr>
      <t>Industrial Technique</t>
    </r>
  </si>
  <si>
    <r>
      <rPr>
        <sz val="6.5"/>
        <rFont val="Tahoma"/>
        <family val="2"/>
      </rPr>
      <t>Power Technique</t>
    </r>
  </si>
  <si>
    <r>
      <rPr>
        <sz val="6.5"/>
        <rFont val="Tahoma"/>
        <family val="2"/>
      </rPr>
      <t>Operating Income</t>
    </r>
  </si>
  <si>
    <r>
      <rPr>
        <sz val="6.5"/>
        <rFont val="Tahoma"/>
        <family val="2"/>
      </rPr>
      <t>Adjusted Operating Cash Flow</t>
    </r>
  </si>
  <si>
    <r>
      <rPr>
        <sz val="6.5"/>
        <rFont val="Tahoma"/>
        <family val="2"/>
      </rPr>
      <t>YoY Growth (%)</t>
    </r>
  </si>
  <si>
    <r>
      <rPr>
        <sz val="6.5"/>
        <rFont val="Tahoma"/>
        <family val="2"/>
      </rPr>
      <t>Currency Growth (%)</t>
    </r>
  </si>
  <si>
    <r>
      <rPr>
        <sz val="6.5"/>
        <rFont val="Tahoma"/>
        <family val="2"/>
      </rPr>
      <t>Dividend per Share</t>
    </r>
  </si>
  <si>
    <r>
      <rPr>
        <sz val="7"/>
        <rFont val="Tahoma"/>
        <family val="2"/>
      </rPr>
      <t>Ticker: ATCOA SS Equity                                                     Currency: SEK                                                     Est Source: Consensus                                                     Periodicity: Annuals                                                     Analytics: None</t>
    </r>
  </si>
  <si>
    <r>
      <rPr>
        <sz val="6.5"/>
        <color rgb="FFFFFFFF"/>
        <rFont val="Tahoma"/>
        <family val="2"/>
      </rPr>
      <t>In Millions of SEK                                                                      2017 Y                    2018 Y                    2019 Y                    2020 Y                    2021 Y                    2022 Y                    2023 Y                    2024 Y               2025 Y Est               2026 Y Est</t>
    </r>
  </si>
  <si>
    <r>
      <rPr>
        <sz val="6.5"/>
        <rFont val="Tahoma"/>
        <family val="2"/>
      </rPr>
      <t>12 Months Ending                                                             12/31/2017             12/31/2018             12/31/2019             12/31/2020             12/31/2021             12/31/2022             12/31/2023             12/31/2024             12/31/2025             12/31/2026</t>
    </r>
  </si>
  <si>
    <r>
      <rPr>
        <sz val="6.5"/>
        <rFont val="Tahoma"/>
        <family val="2"/>
      </rPr>
      <t>Common Group Functions/Eliminations</t>
    </r>
  </si>
  <si>
    <r>
      <rPr>
        <sz val="6.5"/>
        <rFont val="Tahoma"/>
        <family val="2"/>
      </rPr>
      <t>Sales Change - Acquisitions ($)</t>
    </r>
  </si>
  <si>
    <r>
      <rPr>
        <sz val="6.5"/>
        <rFont val="Tahoma"/>
        <family val="2"/>
      </rPr>
      <t>Sales Change Currency Impact</t>
    </r>
  </si>
  <si>
    <r>
      <rPr>
        <sz val="6.5"/>
        <rFont val="Tahoma"/>
        <family val="2"/>
      </rPr>
      <t>Enterprise Value/EBIT</t>
    </r>
  </si>
  <si>
    <r>
      <rPr>
        <sz val="6.5"/>
        <rFont val="Tahoma"/>
        <family val="2"/>
      </rPr>
      <t>Enterprise Value/EBITDA</t>
    </r>
  </si>
  <si>
    <r>
      <rPr>
        <sz val="6.5"/>
        <rFont val="Tahoma"/>
        <family val="2"/>
      </rPr>
      <t>Price Earnings Ratio (P/E)</t>
    </r>
  </si>
  <si>
    <r>
      <rPr>
        <sz val="6.5"/>
        <rFont val="Tahoma"/>
        <family val="2"/>
      </rPr>
      <t>Price to Book Ratio</t>
    </r>
  </si>
  <si>
    <r>
      <rPr>
        <sz val="6.5"/>
        <rFont val="Tahoma"/>
        <family val="2"/>
      </rPr>
      <t>Business Breakdown</t>
    </r>
  </si>
  <si>
    <r>
      <rPr>
        <sz val="6.5"/>
        <rFont val="Tahoma"/>
        <family val="2"/>
      </rPr>
      <t>Equipment (%)</t>
    </r>
  </si>
  <si>
    <r>
      <rPr>
        <sz val="6.5"/>
        <rFont val="Tahoma"/>
        <family val="2"/>
      </rPr>
      <t>Services (%)</t>
    </r>
  </si>
  <si>
    <r>
      <rPr>
        <sz val="6.5"/>
        <rFont val="Tahoma"/>
        <family val="2"/>
      </rPr>
      <t>Organic Growth (%)</t>
    </r>
  </si>
  <si>
    <r>
      <rPr>
        <sz val="6.5"/>
        <rFont val="Tahoma"/>
        <family val="2"/>
      </rPr>
      <t>Structural Change (%)</t>
    </r>
  </si>
  <si>
    <r>
      <rPr>
        <sz val="6.5"/>
        <rFont val="Tahoma"/>
        <family val="2"/>
      </rPr>
      <t>Currency (%)</t>
    </r>
  </si>
  <si>
    <r>
      <rPr>
        <sz val="6.5"/>
        <rFont val="Tahoma"/>
        <family val="2"/>
      </rPr>
      <t>Operating Margin (%)</t>
    </r>
  </si>
  <si>
    <r>
      <rPr>
        <sz val="6.5"/>
        <rFont val="Tahoma"/>
        <family val="2"/>
      </rPr>
      <t>Operating Income, Non-IFRS</t>
    </r>
  </si>
  <si>
    <r>
      <rPr>
        <sz val="6.5"/>
        <rFont val="Tahoma"/>
        <family val="2"/>
      </rPr>
      <t>Operating Margin (%), Non-IFRS</t>
    </r>
  </si>
  <si>
    <r>
      <rPr>
        <sz val="6.5"/>
        <rFont val="Tahoma"/>
        <family val="2"/>
      </rPr>
      <t>EBITA</t>
    </r>
  </si>
  <si>
    <r>
      <rPr>
        <sz val="6.5"/>
        <rFont val="Tahoma"/>
        <family val="2"/>
      </rPr>
      <t>EBITA Margin (%)</t>
    </r>
  </si>
  <si>
    <r>
      <rPr>
        <sz val="6.5"/>
        <rFont val="Tahoma"/>
        <family val="2"/>
      </rPr>
      <t>Amortization</t>
    </r>
  </si>
  <si>
    <r>
      <rPr>
        <sz val="6.5"/>
        <rFont val="Tahoma"/>
        <family val="2"/>
      </rPr>
      <t>ROCE</t>
    </r>
  </si>
  <si>
    <r>
      <rPr>
        <sz val="6.5"/>
        <rFont val="Tahoma"/>
        <family val="2"/>
      </rPr>
      <t>Income Statement</t>
    </r>
  </si>
  <si>
    <r>
      <rPr>
        <sz val="6.5"/>
        <rFont val="Tahoma"/>
        <family val="2"/>
      </rPr>
      <t>Total Revenue</t>
    </r>
  </si>
  <si>
    <r>
      <rPr>
        <sz val="6.5"/>
        <rFont val="Tahoma"/>
        <family val="2"/>
      </rPr>
      <t>Cost of Revenue</t>
    </r>
  </si>
  <si>
    <r>
      <rPr>
        <sz val="6.5"/>
        <rFont val="Tahoma"/>
        <family val="2"/>
      </rPr>
      <t>Gross Profit</t>
    </r>
  </si>
  <si>
    <r>
      <rPr>
        <sz val="6.5"/>
        <rFont val="Tahoma"/>
        <family val="2"/>
      </rPr>
      <t>Gross Margin (%)</t>
    </r>
  </si>
  <si>
    <r>
      <rPr>
        <sz val="6.5"/>
        <rFont val="Tahoma"/>
        <family val="2"/>
      </rPr>
      <t>Total Operating Expenses</t>
    </r>
  </si>
  <si>
    <r>
      <rPr>
        <sz val="6.5"/>
        <rFont val="Tahoma"/>
        <family val="2"/>
      </rPr>
      <t>Marketing Expense</t>
    </r>
  </si>
  <si>
    <r>
      <rPr>
        <sz val="6.5"/>
        <rFont val="Tahoma"/>
        <family val="2"/>
      </rPr>
      <t>Administrative Expense</t>
    </r>
  </si>
  <si>
    <r>
      <rPr>
        <sz val="6.5"/>
        <rFont val="Tahoma"/>
        <family val="2"/>
      </rPr>
      <t>Research &amp; Development</t>
    </r>
  </si>
  <si>
    <r>
      <rPr>
        <sz val="6.5"/>
        <rFont val="Tahoma"/>
        <family val="2"/>
      </rPr>
      <t>As % of Revenue</t>
    </r>
  </si>
  <si>
    <r>
      <rPr>
        <sz val="6.5"/>
        <rFont val="Tahoma"/>
        <family val="2"/>
      </rPr>
      <t>Other Operating Income (Expense)</t>
    </r>
  </si>
  <si>
    <r>
      <rPr>
        <sz val="6.5"/>
        <rFont val="Tahoma"/>
        <family val="2"/>
      </rPr>
      <t xml:space="preserve">Share of Profit in Associated Companies and Joint
</t>
    </r>
    <r>
      <rPr>
        <sz val="6.5"/>
        <rFont val="Tahoma"/>
        <family val="2"/>
      </rPr>
      <t>Ventures</t>
    </r>
  </si>
  <si>
    <r>
      <rPr>
        <sz val="6.5"/>
        <rFont val="Tahoma"/>
        <family val="2"/>
      </rPr>
      <t>Depreciation &amp; Amortization</t>
    </r>
  </si>
  <si>
    <r>
      <rPr>
        <sz val="6.5"/>
        <rFont val="Tahoma"/>
        <family val="2"/>
      </rPr>
      <t>Depreciation</t>
    </r>
  </si>
  <si>
    <r>
      <rPr>
        <sz val="6.5"/>
        <rFont val="Tahoma"/>
        <family val="2"/>
      </rPr>
      <t>PPE &amp; Rental</t>
    </r>
  </si>
  <si>
    <r>
      <rPr>
        <sz val="6.5"/>
        <rFont val="Tahoma"/>
        <family val="2"/>
      </rPr>
      <t>PPE</t>
    </r>
  </si>
  <si>
    <r>
      <rPr>
        <sz val="6.5"/>
        <rFont val="Tahoma"/>
        <family val="2"/>
      </rPr>
      <t>Rental</t>
    </r>
  </si>
  <si>
    <r>
      <rPr>
        <sz val="6.5"/>
        <rFont val="Tahoma"/>
        <family val="2"/>
      </rPr>
      <t>Right-of-use</t>
    </r>
  </si>
  <si>
    <r>
      <rPr>
        <sz val="6.5"/>
        <rFont val="Tahoma"/>
        <family val="2"/>
      </rPr>
      <t>EBITDA</t>
    </r>
  </si>
  <si>
    <r>
      <rPr>
        <sz val="6.5"/>
        <rFont val="Tahoma"/>
        <family val="2"/>
      </rPr>
      <t>Interest Expense, Net</t>
    </r>
  </si>
  <si>
    <r>
      <rPr>
        <sz val="6.5"/>
        <rFont val="Tahoma"/>
        <family val="2"/>
      </rPr>
      <t>Financial Expenses</t>
    </r>
  </si>
  <si>
    <r>
      <rPr>
        <sz val="6.5"/>
        <rFont val="Tahoma"/>
        <family val="2"/>
      </rPr>
      <t>Other Income (Expense), Net</t>
    </r>
  </si>
  <si>
    <r>
      <rPr>
        <sz val="6.5"/>
        <rFont val="Tahoma"/>
        <family val="2"/>
      </rPr>
      <t>Income Tax Expense</t>
    </r>
  </si>
  <si>
    <r>
      <rPr>
        <sz val="6.5"/>
        <rFont val="Tahoma"/>
        <family val="2"/>
      </rPr>
      <t>Tax Rate (%)</t>
    </r>
  </si>
  <si>
    <r>
      <rPr>
        <sz val="6.5"/>
        <rFont val="Tahoma"/>
        <family val="2"/>
      </rPr>
      <t>Net Income</t>
    </r>
  </si>
  <si>
    <r>
      <rPr>
        <sz val="6.5"/>
        <rFont val="Tahoma"/>
        <family val="2"/>
      </rPr>
      <t>Net Margin (%)</t>
    </r>
  </si>
  <si>
    <r>
      <rPr>
        <sz val="6.5"/>
        <rFont val="Tahoma"/>
        <family val="2"/>
      </rPr>
      <t>Non-Controlling Interest</t>
    </r>
  </si>
  <si>
    <r>
      <rPr>
        <sz val="6.5"/>
        <rFont val="Tahoma"/>
        <family val="2"/>
      </rPr>
      <t>Net Income Available to Common</t>
    </r>
  </si>
  <si>
    <r>
      <rPr>
        <sz val="6.5"/>
        <rFont val="Tahoma"/>
        <family val="2"/>
      </rPr>
      <t>Basic Weighted Avg. Shares</t>
    </r>
  </si>
  <si>
    <r>
      <rPr>
        <sz val="6.5"/>
        <rFont val="Tahoma"/>
        <family val="2"/>
      </rPr>
      <t>Basic EPS</t>
    </r>
  </si>
  <si>
    <r>
      <rPr>
        <sz val="6.5"/>
        <rFont val="Tahoma"/>
        <family val="2"/>
      </rPr>
      <t>Diluted Weighted Avg. Shares</t>
    </r>
  </si>
  <si>
    <r>
      <rPr>
        <sz val="6.5"/>
        <rFont val="Tahoma"/>
        <family val="2"/>
      </rPr>
      <t>Diluted EPS</t>
    </r>
  </si>
  <si>
    <r>
      <rPr>
        <sz val="6.5"/>
        <rFont val="Tahoma"/>
        <family val="2"/>
      </rPr>
      <t>Dividend Payout Ratio (%)</t>
    </r>
  </si>
  <si>
    <r>
      <rPr>
        <sz val="6.5"/>
        <rFont val="Tahoma"/>
        <family val="2"/>
      </rPr>
      <t>Adjusted Results</t>
    </r>
  </si>
  <si>
    <r>
      <rPr>
        <sz val="6.5"/>
        <rFont val="Tahoma"/>
        <family val="2"/>
      </rPr>
      <t>EBITDA Margin (%)</t>
    </r>
  </si>
  <si>
    <r>
      <rPr>
        <sz val="6.5"/>
        <rFont val="Tahoma"/>
        <family val="2"/>
      </rPr>
      <t>Company-Specific Adjustments</t>
    </r>
  </si>
  <si>
    <r>
      <rPr>
        <sz val="6.5"/>
        <rFont val="Tahoma"/>
        <family val="2"/>
      </rPr>
      <t>Current Assets</t>
    </r>
  </si>
  <si>
    <r>
      <rPr>
        <sz val="6.5"/>
        <rFont val="Tahoma"/>
        <family val="2"/>
      </rPr>
      <t>Cash &amp; Cash Equivalents</t>
    </r>
  </si>
  <si>
    <r>
      <rPr>
        <sz val="6.5"/>
        <rFont val="Tahoma"/>
        <family val="2"/>
      </rPr>
      <t>Accounts Receivable</t>
    </r>
  </si>
  <si>
    <r>
      <rPr>
        <sz val="6.5"/>
        <rFont val="Tahoma"/>
        <family val="2"/>
      </rPr>
      <t>Trade Receivables</t>
    </r>
  </si>
  <si>
    <r>
      <rPr>
        <sz val="6.5"/>
        <rFont val="Tahoma"/>
        <family val="2"/>
      </rPr>
      <t>Inventories</t>
    </r>
  </si>
  <si>
    <r>
      <rPr>
        <sz val="6.5"/>
        <rFont val="Tahoma"/>
        <family val="2"/>
      </rPr>
      <t>Assets Held for Sale</t>
    </r>
  </si>
  <si>
    <r>
      <rPr>
        <sz val="6.5"/>
        <rFont val="Tahoma"/>
        <family val="2"/>
      </rPr>
      <t>Other Financial Assets</t>
    </r>
  </si>
  <si>
    <r>
      <rPr>
        <sz val="6.5"/>
        <rFont val="Tahoma"/>
        <family val="2"/>
      </rPr>
      <t>Non-Current Assets</t>
    </r>
  </si>
  <si>
    <r>
      <rPr>
        <sz val="6.5"/>
        <rFont val="Tahoma"/>
        <family val="2"/>
      </rPr>
      <t>Property, Plant &amp; Equipment, Net</t>
    </r>
  </si>
  <si>
    <r>
      <rPr>
        <sz val="6.5"/>
        <rFont val="Tahoma"/>
        <family val="2"/>
      </rPr>
      <t>Plant &amp; Equipment, Net</t>
    </r>
  </si>
  <si>
    <r>
      <rPr>
        <sz val="6.5"/>
        <rFont val="Tahoma"/>
        <family val="2"/>
      </rPr>
      <t>Lease Assets</t>
    </r>
  </si>
  <si>
    <r>
      <rPr>
        <sz val="6.5"/>
        <rFont val="Tahoma"/>
        <family val="2"/>
      </rPr>
      <t>Rental Equipment</t>
    </r>
  </si>
  <si>
    <r>
      <rPr>
        <sz val="6.5"/>
        <rFont val="Tahoma"/>
        <family val="2"/>
      </rPr>
      <t xml:space="preserve">Investments in Associated Companies &amp; Joint
</t>
    </r>
    <r>
      <rPr>
        <sz val="6.5"/>
        <rFont val="Tahoma"/>
        <family val="2"/>
      </rPr>
      <t>Ventures</t>
    </r>
  </si>
  <si>
    <r>
      <rPr>
        <sz val="6.5"/>
        <rFont val="Tahoma"/>
        <family val="2"/>
      </rPr>
      <t>Intangible Assets</t>
    </r>
  </si>
  <si>
    <r>
      <rPr>
        <sz val="6.5"/>
        <rFont val="Tahoma"/>
        <family val="2"/>
      </rPr>
      <t>Goodwill</t>
    </r>
  </si>
  <si>
    <r>
      <rPr>
        <sz val="6.5"/>
        <rFont val="Tahoma"/>
        <family val="2"/>
      </rPr>
      <t>Other Intangible Assets</t>
    </r>
  </si>
  <si>
    <r>
      <rPr>
        <sz val="6.5"/>
        <rFont val="Tahoma"/>
        <family val="2"/>
      </rPr>
      <t>Financial Assets &amp; Other Receivables</t>
    </r>
  </si>
  <si>
    <r>
      <rPr>
        <sz val="6.5"/>
        <rFont val="Tahoma"/>
        <family val="2"/>
      </rPr>
      <t>Deferred Tax Assets</t>
    </r>
  </si>
  <si>
    <r>
      <rPr>
        <sz val="6.5"/>
        <rFont val="Tahoma"/>
        <family val="2"/>
      </rPr>
      <t>Total Assets</t>
    </r>
  </si>
  <si>
    <r>
      <rPr>
        <sz val="6.5"/>
        <rFont val="Tahoma"/>
        <family val="2"/>
      </rPr>
      <t>Liabilities &amp; Equity</t>
    </r>
  </si>
  <si>
    <r>
      <rPr>
        <sz val="6.5"/>
        <rFont val="Tahoma"/>
        <family val="2"/>
      </rPr>
      <t>Current Liabilities</t>
    </r>
  </si>
  <si>
    <r>
      <rPr>
        <sz val="6.5"/>
        <rFont val="Tahoma"/>
        <family val="2"/>
      </rPr>
      <t>Income Tax Liabilities</t>
    </r>
  </si>
  <si>
    <r>
      <rPr>
        <sz val="6.5"/>
        <rFont val="Tahoma"/>
        <family val="2"/>
      </rPr>
      <t>Short-Term Debt</t>
    </r>
  </si>
  <si>
    <r>
      <rPr>
        <sz val="6.5"/>
        <rFont val="Tahoma"/>
        <family val="2"/>
      </rPr>
      <t>Trade &amp; Other Payables</t>
    </r>
  </si>
  <si>
    <r>
      <rPr>
        <sz val="6.5"/>
        <rFont val="Tahoma"/>
        <family val="2"/>
      </rPr>
      <t>Provisions</t>
    </r>
  </si>
  <si>
    <r>
      <rPr>
        <sz val="6.5"/>
        <rFont val="Tahoma"/>
        <family val="2"/>
      </rPr>
      <t>Non-Current Liabilities</t>
    </r>
  </si>
  <si>
    <r>
      <rPr>
        <sz val="6.5"/>
        <rFont val="Tahoma"/>
        <family val="2"/>
      </rPr>
      <t>Long-Term Debt</t>
    </r>
  </si>
  <si>
    <r>
      <rPr>
        <sz val="6.5"/>
        <rFont val="Tahoma"/>
        <family val="2"/>
      </rPr>
      <t>Lease Liability</t>
    </r>
  </si>
  <si>
    <r>
      <rPr>
        <sz val="6.5"/>
        <rFont val="Tahoma"/>
        <family val="2"/>
      </rPr>
      <t>Provision for Pensions</t>
    </r>
  </si>
  <si>
    <r>
      <rPr>
        <sz val="6.5"/>
        <rFont val="Tahoma"/>
        <family val="2"/>
      </rPr>
      <t>Deferred Tax Liabilities</t>
    </r>
  </si>
  <si>
    <r>
      <rPr>
        <sz val="6.5"/>
        <rFont val="Tahoma"/>
        <family val="2"/>
      </rPr>
      <t>Long-Term Liabilities Not Pension</t>
    </r>
  </si>
  <si>
    <r>
      <rPr>
        <sz val="6.5"/>
        <rFont val="Tahoma"/>
        <family val="2"/>
      </rPr>
      <t>Other Liabilities</t>
    </r>
  </si>
  <si>
    <r>
      <rPr>
        <sz val="6.5"/>
        <rFont val="Tahoma"/>
        <family val="2"/>
      </rPr>
      <t>Other Liabilities &amp; Provisions</t>
    </r>
  </si>
  <si>
    <r>
      <rPr>
        <sz val="6.5"/>
        <rFont val="Tahoma"/>
        <family val="2"/>
      </rPr>
      <t>Total Liabilities</t>
    </r>
  </si>
  <si>
    <r>
      <rPr>
        <sz val="6.5"/>
        <rFont val="Tahoma"/>
        <family val="2"/>
      </rPr>
      <t>Pretax Income Adjustment</t>
    </r>
  </si>
  <si>
    <r>
      <rPr>
        <sz val="6.5"/>
        <rFont val="Tahoma"/>
        <family val="2"/>
      </rPr>
      <t>Condensed Balance Sheet</t>
    </r>
  </si>
  <si>
    <r>
      <rPr>
        <sz val="6.5"/>
        <rFont val="Tahoma"/>
        <family val="2"/>
      </rPr>
      <t>Assets</t>
    </r>
  </si>
  <si>
    <r>
      <rPr>
        <sz val="6.5"/>
        <rFont val="Tahoma"/>
        <family val="2"/>
      </rPr>
      <t>Total Shareholder Equity</t>
    </r>
  </si>
  <si>
    <r>
      <rPr>
        <sz val="6.5"/>
        <rFont val="Tahoma"/>
        <family val="2"/>
      </rPr>
      <t>Shareholder Equity</t>
    </r>
  </si>
  <si>
    <r>
      <rPr>
        <sz val="6.5"/>
        <rFont val="Tahoma"/>
        <family val="2"/>
      </rPr>
      <t>Share Capital</t>
    </r>
  </si>
  <si>
    <r>
      <rPr>
        <sz val="6.5"/>
        <rFont val="Tahoma"/>
        <family val="2"/>
      </rPr>
      <t>Retained Earnings</t>
    </r>
  </si>
  <si>
    <r>
      <rPr>
        <sz val="6.5"/>
        <rFont val="Tahoma"/>
        <family val="2"/>
      </rPr>
      <t>Minority Interests</t>
    </r>
  </si>
  <si>
    <r>
      <rPr>
        <sz val="6.5"/>
        <rFont val="Tahoma"/>
        <family val="2"/>
      </rPr>
      <t>Total Liabilities &amp; Equity</t>
    </r>
  </si>
  <si>
    <r>
      <rPr>
        <sz val="6.5"/>
        <rFont val="Tahoma"/>
        <family val="2"/>
      </rPr>
      <t>Special Company Reference Items</t>
    </r>
  </si>
  <si>
    <r>
      <rPr>
        <sz val="6.5"/>
        <rFont val="Tahoma"/>
        <family val="2"/>
      </rPr>
      <t>Net Debt (Cash)</t>
    </r>
  </si>
  <si>
    <r>
      <rPr>
        <sz val="6.5"/>
        <rFont val="Tahoma"/>
        <family val="2"/>
      </rPr>
      <t>Net Debt Excluding Pensions</t>
    </r>
  </si>
  <si>
    <r>
      <rPr>
        <sz val="6.5"/>
        <rFont val="Tahoma"/>
        <family val="2"/>
      </rPr>
      <t>Debt to EBITDA</t>
    </r>
  </si>
  <si>
    <r>
      <rPr>
        <sz val="6.5"/>
        <rFont val="Tahoma"/>
        <family val="2"/>
      </rPr>
      <t>Total Debt</t>
    </r>
  </si>
  <si>
    <r>
      <rPr>
        <sz val="6.5"/>
        <rFont val="Tahoma"/>
        <family val="2"/>
      </rPr>
      <t>Cash &amp; Cash Equivalents &amp; Investments</t>
    </r>
  </si>
  <si>
    <r>
      <rPr>
        <sz val="6.5"/>
        <rFont val="Tahoma"/>
        <family val="2"/>
      </rPr>
      <t>Return on Assets (%)</t>
    </r>
  </si>
  <si>
    <r>
      <rPr>
        <sz val="6.5"/>
        <rFont val="Tahoma"/>
        <family val="2"/>
      </rPr>
      <t>Return on Equity (%)</t>
    </r>
  </si>
  <si>
    <r>
      <rPr>
        <sz val="6.5"/>
        <rFont val="Tahoma"/>
        <family val="2"/>
      </rPr>
      <t>Book Value Per Share</t>
    </r>
  </si>
  <si>
    <r>
      <rPr>
        <sz val="6.5"/>
        <rFont val="Tahoma"/>
        <family val="2"/>
      </rPr>
      <t>Net Debt to Equity (%)</t>
    </r>
  </si>
  <si>
    <r>
      <rPr>
        <sz val="6.5"/>
        <rFont val="Tahoma"/>
        <family val="2"/>
      </rPr>
      <t>Invested Capital Company Basis</t>
    </r>
  </si>
  <si>
    <r>
      <rPr>
        <sz val="6.5"/>
        <rFont val="Tahoma"/>
        <family val="2"/>
      </rPr>
      <t>Other Non-Cash Items</t>
    </r>
  </si>
  <si>
    <r>
      <rPr>
        <sz val="6.5"/>
        <rFont val="Tahoma"/>
        <family val="2"/>
      </rPr>
      <t>Pension Funding</t>
    </r>
  </si>
  <si>
    <r>
      <rPr>
        <sz val="6.5"/>
        <rFont val="Tahoma"/>
        <family val="2"/>
      </rPr>
      <t>Sale of Rental Equipment</t>
    </r>
  </si>
  <si>
    <r>
      <rPr>
        <sz val="6.5"/>
        <rFont val="Tahoma"/>
        <family val="2"/>
      </rPr>
      <t>Change in Working Capital</t>
    </r>
  </si>
  <si>
    <r>
      <rPr>
        <sz val="6.5"/>
        <rFont val="Tahoma"/>
        <family val="2"/>
      </rPr>
      <t>Operating Cash Surplus</t>
    </r>
  </si>
  <si>
    <r>
      <rPr>
        <sz val="6.5"/>
        <rFont val="Tahoma"/>
        <family val="2"/>
      </rPr>
      <t>Taxes Paid</t>
    </r>
  </si>
  <si>
    <r>
      <rPr>
        <sz val="6.5"/>
        <rFont val="Tahoma"/>
        <family val="2"/>
      </rPr>
      <t>Interest Paid</t>
    </r>
  </si>
  <si>
    <r>
      <rPr>
        <sz val="6.5"/>
        <rFont val="Tahoma"/>
        <family val="2"/>
      </rPr>
      <t>Cash Flow from Operations</t>
    </r>
  </si>
  <si>
    <r>
      <rPr>
        <sz val="6.5"/>
        <rFont val="Tahoma"/>
        <family val="2"/>
      </rPr>
      <t>Cash from Investing Activities</t>
    </r>
  </si>
  <si>
    <r>
      <rPr>
        <sz val="6.5"/>
        <rFont val="Tahoma"/>
        <family val="2"/>
      </rPr>
      <t>Capital Expenditures</t>
    </r>
  </si>
  <si>
    <r>
      <rPr>
        <sz val="6.5"/>
        <rFont val="Tahoma"/>
        <family val="2"/>
      </rPr>
      <t>Sale of Property, Plant &amp; Equipment</t>
    </r>
  </si>
  <si>
    <r>
      <rPr>
        <sz val="6.5"/>
        <rFont val="Tahoma"/>
        <family val="2"/>
      </rPr>
      <t>Increase in Rental Equipment</t>
    </r>
  </si>
  <si>
    <r>
      <rPr>
        <sz val="6.5"/>
        <rFont val="Tahoma"/>
        <family val="2"/>
      </rPr>
      <t>Acquisition of Fixed and Intangibles</t>
    </r>
  </si>
  <si>
    <r>
      <rPr>
        <sz val="6.5"/>
        <rFont val="Tahoma"/>
        <family val="2"/>
      </rPr>
      <t>Acquisition of Intangibles</t>
    </r>
  </si>
  <si>
    <r>
      <rPr>
        <sz val="6.5"/>
        <rFont val="Tahoma"/>
        <family val="2"/>
      </rPr>
      <t>Acquisition of Subsidiaries</t>
    </r>
  </si>
  <si>
    <r>
      <rPr>
        <sz val="6.5"/>
        <rFont val="Tahoma"/>
        <family val="2"/>
      </rPr>
      <t>Investment in Other Financial Assets, Net</t>
    </r>
  </si>
  <si>
    <r>
      <rPr>
        <sz val="6.5"/>
        <rFont val="Tahoma"/>
        <family val="2"/>
      </rPr>
      <t>Cash Flow from Investing</t>
    </r>
  </si>
  <si>
    <r>
      <rPr>
        <sz val="6.5"/>
        <rFont val="Tahoma"/>
        <family val="2"/>
      </rPr>
      <t>Cash From Financing Activities</t>
    </r>
  </si>
  <si>
    <r>
      <rPr>
        <sz val="6.5"/>
        <rFont val="Tahoma"/>
        <family val="2"/>
      </rPr>
      <t>Dividends Paid</t>
    </r>
  </si>
  <si>
    <r>
      <rPr>
        <sz val="6.5"/>
        <rFont val="Tahoma"/>
        <family val="2"/>
      </rPr>
      <t>Dividends Paid to Minority Interest</t>
    </r>
  </si>
  <si>
    <r>
      <rPr>
        <sz val="6.5"/>
        <rFont val="Tahoma"/>
        <family val="2"/>
      </rPr>
      <t>Change in Debt</t>
    </r>
  </si>
  <si>
    <r>
      <rPr>
        <sz val="6.5"/>
        <rFont val="Tahoma"/>
        <family val="2"/>
      </rPr>
      <t>Change in Equity</t>
    </r>
  </si>
  <si>
    <r>
      <rPr>
        <sz val="6.5"/>
        <rFont val="Tahoma"/>
        <family val="2"/>
      </rPr>
      <t>Cash Flow from Financing</t>
    </r>
  </si>
  <si>
    <r>
      <rPr>
        <sz val="6.5"/>
        <rFont val="Tahoma"/>
        <family val="2"/>
      </rPr>
      <t>Capital Expenditures as % of Revenue</t>
    </r>
  </si>
  <si>
    <r>
      <rPr>
        <sz val="6.5"/>
        <rFont val="Tahoma"/>
        <family val="2"/>
      </rPr>
      <t>Net Cash Flow</t>
    </r>
  </si>
  <si>
    <r>
      <rPr>
        <sz val="6.5"/>
        <rFont val="Tahoma"/>
        <family val="2"/>
      </rPr>
      <t>Effect of Foreign Exchange Rates</t>
    </r>
  </si>
  <si>
    <r>
      <rPr>
        <sz val="6.5"/>
        <rFont val="Tahoma"/>
        <family val="2"/>
      </rPr>
      <t>Net Changes in Cash</t>
    </r>
  </si>
  <si>
    <r>
      <rPr>
        <sz val="6.5"/>
        <rFont val="Tahoma"/>
        <family val="2"/>
      </rPr>
      <t>Cash &amp; Cash Equivalents (BOP)</t>
    </r>
  </si>
  <si>
    <r>
      <rPr>
        <sz val="6.5"/>
        <rFont val="Tahoma"/>
        <family val="2"/>
      </rPr>
      <t>Cash &amp; Cash Equivalents (EOP)</t>
    </r>
  </si>
  <si>
    <r>
      <rPr>
        <sz val="6.5"/>
        <rFont val="Tahoma"/>
        <family val="2"/>
      </rPr>
      <t>Cash Flow per Share</t>
    </r>
  </si>
  <si>
    <r>
      <rPr>
        <sz val="6.5"/>
        <rFont val="Tahoma"/>
        <family val="2"/>
      </rPr>
      <t>Free Cash Flow</t>
    </r>
  </si>
  <si>
    <r>
      <rPr>
        <sz val="6.5"/>
        <rFont val="Tahoma"/>
        <family val="2"/>
      </rPr>
      <t>Free Cash Flow Yield (%)</t>
    </r>
  </si>
  <si>
    <t>Segment Revenue</t>
  </si>
  <si>
    <r>
      <rPr>
        <sz val="9"/>
        <rFont val="Tahoma"/>
        <family val="2"/>
      </rPr>
      <t xml:space="preserve">Ticker: ATCOA SS Equity                                                     Currency: SEK                                                     Est Source: Consensus                                                     Periodicity: Annuals                                                     Analytics: None
</t>
    </r>
    <r>
      <rPr>
        <sz val="9"/>
        <color rgb="FF797072"/>
        <rFont val="Tahoma"/>
        <family val="2"/>
      </rPr>
      <t>Multiple Periods</t>
    </r>
  </si>
  <si>
    <r>
      <rPr>
        <sz val="9"/>
        <color rgb="FFFFFFFF"/>
        <rFont val="Tahoma"/>
        <family val="2"/>
      </rPr>
      <t>In Millions of SEK</t>
    </r>
  </si>
  <si>
    <r>
      <rPr>
        <sz val="9"/>
        <color rgb="FFFFFFFF"/>
        <rFont val="Tahoma"/>
        <family val="2"/>
      </rPr>
      <t>2017 Y</t>
    </r>
  </si>
  <si>
    <r>
      <rPr>
        <sz val="9"/>
        <color rgb="FFFFFFFF"/>
        <rFont val="Tahoma"/>
        <family val="2"/>
      </rPr>
      <t>2018 Y</t>
    </r>
  </si>
  <si>
    <r>
      <rPr>
        <sz val="9"/>
        <color rgb="FFFFFFFF"/>
        <rFont val="Tahoma"/>
        <family val="2"/>
      </rPr>
      <t>2019 Y</t>
    </r>
  </si>
  <si>
    <r>
      <rPr>
        <sz val="9"/>
        <color rgb="FFFFFFFF"/>
        <rFont val="Tahoma"/>
        <family val="2"/>
      </rPr>
      <t>2020 Y</t>
    </r>
  </si>
  <si>
    <r>
      <rPr>
        <sz val="9"/>
        <color rgb="FFFFFFFF"/>
        <rFont val="Tahoma"/>
        <family val="2"/>
      </rPr>
      <t>2021 Y</t>
    </r>
  </si>
  <si>
    <r>
      <rPr>
        <sz val="9"/>
        <color rgb="FFFFFFFF"/>
        <rFont val="Tahoma"/>
        <family val="2"/>
      </rPr>
      <t>2022 Y</t>
    </r>
  </si>
  <si>
    <r>
      <rPr>
        <sz val="9"/>
        <color rgb="FFFFFFFF"/>
        <rFont val="Tahoma"/>
        <family val="2"/>
      </rPr>
      <t>2023 Y</t>
    </r>
  </si>
  <si>
    <r>
      <rPr>
        <sz val="9"/>
        <color rgb="FFFFFFFF"/>
        <rFont val="Tahoma"/>
        <family val="2"/>
      </rPr>
      <t>2024 Y</t>
    </r>
  </si>
  <si>
    <r>
      <rPr>
        <sz val="9"/>
        <color rgb="FFFFFFFF"/>
        <rFont val="Tahoma"/>
        <family val="2"/>
      </rPr>
      <t>2025 Y Est</t>
    </r>
  </si>
  <si>
    <r>
      <rPr>
        <sz val="9"/>
        <color rgb="FFFFFFFF"/>
        <rFont val="Tahoma"/>
        <family val="2"/>
      </rPr>
      <t>2026 Y Est</t>
    </r>
  </si>
  <si>
    <t>12 Months Ending</t>
  </si>
  <si>
    <t>Highlights</t>
  </si>
  <si>
    <t>Adjusted Diluted EPS</t>
  </si>
  <si>
    <t>Revenue</t>
  </si>
  <si>
    <t>Order Intake</t>
  </si>
  <si>
    <t>Book-to-Bill</t>
  </si>
  <si>
    <t>Organic Revenue Growth (%)</t>
  </si>
  <si>
    <t>Pre-Tax Income</t>
  </si>
  <si>
    <t>Compressor Technique</t>
  </si>
  <si>
    <t>Vacuum Technique</t>
  </si>
  <si>
    <t>Industrial Technique</t>
  </si>
  <si>
    <t>Power Technique</t>
  </si>
  <si>
    <t>Segment Operating Income</t>
  </si>
  <si>
    <t>Operating Income</t>
  </si>
  <si>
    <t>Adjusted Operating Income</t>
  </si>
  <si>
    <t>Adjusted Operating Margin (%)</t>
  </si>
  <si>
    <t>Adjusted Operating Cash Flow</t>
  </si>
  <si>
    <t>Group</t>
  </si>
  <si>
    <t>Organic Order Growth (%)</t>
  </si>
  <si>
    <t>YoY Growth (%)</t>
  </si>
  <si>
    <t>Structure Growth (%)</t>
  </si>
  <si>
    <t>Currency Growth (%)</t>
  </si>
  <si>
    <t>EBITA Margin, Compressor Technique</t>
  </si>
  <si>
    <t>EBITA Margin, Vacuum Techniques</t>
  </si>
  <si>
    <t>EBITA Margin, Industrial Technique</t>
  </si>
  <si>
    <t>EBITA Margin, Power Technique</t>
  </si>
  <si>
    <t>Dividend per Share</t>
  </si>
  <si>
    <t>Company Operating Metrics</t>
  </si>
  <si>
    <t>Company-Level Industry Statistics</t>
  </si>
  <si>
    <t>Growth Rate %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</si>
</sst>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yy;@"/>
    <numFmt numFmtId="177" formatCode="0.0%"/>
  </numFmts>
  <fonts count="17" x14ac:knownFonts="1">
    <font>
      <sz val="10"/>
      <color rgb="FF000000"/>
      <name val="Times New Roman"/>
      <charset val="204"/>
    </font>
    <font>
      <sz val="6.5"/>
      <name val="Tahoma"/>
      <family val="2"/>
    </font>
    <font>
      <sz val="6.5"/>
      <color rgb="FF000000"/>
      <name val="Tahoma"/>
      <family val="2"/>
    </font>
    <font>
      <sz val="7"/>
      <name val="Tahoma"/>
      <family val="2"/>
    </font>
    <font>
      <sz val="6.5"/>
      <color rgb="FFFFFFFF"/>
      <name val="Tahoma"/>
      <family val="2"/>
    </font>
    <font>
      <sz val="10"/>
      <color rgb="FF000000"/>
      <name val="Times New Roman"/>
      <family val="1"/>
    </font>
    <font>
      <sz val="8"/>
      <name val="돋움"/>
      <family val="3"/>
      <charset val="129"/>
    </font>
    <font>
      <sz val="9"/>
      <color rgb="FF000000"/>
      <name val="Times New Roman"/>
      <family val="1"/>
    </font>
    <font>
      <sz val="9"/>
      <name val="Tahoma"/>
      <family val="2"/>
    </font>
    <font>
      <sz val="9"/>
      <color rgb="FF797072"/>
      <name val="Tahoma"/>
      <family val="2"/>
    </font>
    <font>
      <sz val="9"/>
      <color rgb="FFFFFFFF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b/>
      <sz val="9"/>
      <color rgb="FF000000"/>
      <name val="Times New Roman"/>
      <family val="1"/>
    </font>
    <font>
      <b/>
      <sz val="9"/>
      <color rgb="FF000000"/>
      <name val="Tahoma"/>
      <family val="2"/>
    </font>
    <font>
      <i/>
      <sz val="9"/>
      <color rgb="FF000000"/>
      <name val="Tahoma"/>
      <family val="2"/>
    </font>
    <font>
      <i/>
      <sz val="9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E6EAE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50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176" fontId="2" fillId="3" borderId="0" xfId="0" applyNumberFormat="1" applyFont="1" applyFill="1" applyAlignment="1">
      <alignment horizontal="right" vertical="top" indent="2" shrinkToFit="1"/>
    </xf>
    <xf numFmtId="176" fontId="2" fillId="3" borderId="0" xfId="0" applyNumberFormat="1" applyFont="1" applyFill="1" applyAlignment="1">
      <alignment horizontal="right" vertical="top" shrinkToFit="1"/>
    </xf>
    <xf numFmtId="0" fontId="1" fillId="4" borderId="0" xfId="0" applyFont="1" applyFill="1" applyAlignment="1">
      <alignment horizontal="left" vertical="top" wrapText="1"/>
    </xf>
    <xf numFmtId="2" fontId="2" fillId="4" borderId="0" xfId="0" applyNumberFormat="1" applyFont="1" applyFill="1" applyAlignment="1">
      <alignment horizontal="right" vertical="top" indent="2" shrinkToFit="1"/>
    </xf>
    <xf numFmtId="2" fontId="2" fillId="4" borderId="0" xfId="0" applyNumberFormat="1" applyFont="1" applyFill="1" applyAlignment="1">
      <alignment horizontal="right" vertical="top" shrinkToFit="1"/>
    </xf>
    <xf numFmtId="0" fontId="1" fillId="0" borderId="0" xfId="0" applyFont="1" applyAlignment="1">
      <alignment horizontal="left" vertical="top" wrapText="1"/>
    </xf>
    <xf numFmtId="4" fontId="2" fillId="0" borderId="0" xfId="0" applyNumberFormat="1" applyFont="1" applyAlignment="1">
      <alignment horizontal="right" vertical="top" indent="2" shrinkToFit="1"/>
    </xf>
    <xf numFmtId="4" fontId="2" fillId="0" borderId="0" xfId="0" applyNumberFormat="1" applyFont="1" applyAlignment="1">
      <alignment horizontal="right" vertical="top" shrinkToFit="1"/>
    </xf>
    <xf numFmtId="4" fontId="2" fillId="4" borderId="0" xfId="0" applyNumberFormat="1" applyFont="1" applyFill="1" applyAlignment="1">
      <alignment horizontal="right" vertical="top" indent="2" shrinkToFit="1"/>
    </xf>
    <xf numFmtId="4" fontId="2" fillId="4" borderId="0" xfId="0" applyNumberFormat="1" applyFont="1" applyFill="1" applyAlignment="1">
      <alignment horizontal="right" vertical="top" shrinkToFit="1"/>
    </xf>
    <xf numFmtId="2" fontId="2" fillId="0" borderId="0" xfId="0" applyNumberFormat="1" applyFont="1" applyAlignment="1">
      <alignment horizontal="right" vertical="top" indent="2" shrinkToFit="1"/>
    </xf>
    <xf numFmtId="2" fontId="2" fillId="0" borderId="0" xfId="0" applyNumberFormat="1" applyFont="1" applyAlignment="1">
      <alignment horizontal="right" vertical="top" shrinkToFit="1"/>
    </xf>
    <xf numFmtId="0" fontId="0" fillId="4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0" fontId="1" fillId="0" borderId="0" xfId="0" applyFont="1" applyAlignment="1">
      <alignment horizontal="left" vertical="top" wrapText="1" indent="1"/>
    </xf>
    <xf numFmtId="0" fontId="1" fillId="4" borderId="0" xfId="0" applyFont="1" applyFill="1" applyAlignment="1">
      <alignment horizontal="left" vertical="top" wrapText="1" indent="2"/>
    </xf>
    <xf numFmtId="0" fontId="1" fillId="0" borderId="0" xfId="0" applyFont="1" applyAlignment="1">
      <alignment horizontal="left" vertical="top" wrapText="1" indent="2"/>
    </xf>
    <xf numFmtId="2" fontId="2" fillId="4" borderId="0" xfId="0" applyNumberFormat="1" applyFont="1" applyFill="1" applyAlignment="1">
      <alignment horizontal="left" vertical="top" indent="3" shrinkToFit="1"/>
    </xf>
    <xf numFmtId="0" fontId="1" fillId="4" borderId="0" xfId="0" applyFont="1" applyFill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4" fontId="2" fillId="0" borderId="1" xfId="0" applyNumberFormat="1" applyFont="1" applyBorder="1" applyAlignment="1">
      <alignment horizontal="right" vertical="top" indent="2" shrinkToFit="1"/>
    </xf>
    <xf numFmtId="4" fontId="2" fillId="0" borderId="1" xfId="0" applyNumberFormat="1" applyFont="1" applyBorder="1" applyAlignment="1">
      <alignment horizontal="right" vertical="top" shrinkToFi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 indent="2"/>
    </xf>
    <xf numFmtId="0" fontId="1" fillId="2" borderId="2" xfId="0" applyFont="1" applyFill="1" applyBorder="1" applyAlignment="1">
      <alignment horizontal="right" vertical="top" wrapText="1"/>
    </xf>
    <xf numFmtId="0" fontId="0" fillId="0" borderId="0" xfId="0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top" indent="2" shrinkToFit="1"/>
    </xf>
    <xf numFmtId="2" fontId="2" fillId="0" borderId="1" xfId="0" applyNumberFormat="1" applyFont="1" applyBorder="1" applyAlignment="1">
      <alignment horizontal="right" vertical="top" shrinkToFit="1"/>
    </xf>
    <xf numFmtId="0" fontId="0" fillId="0" borderId="0" xfId="0" applyAlignment="1">
      <alignment horizontal="left" vertical="top" wrapText="1" indent="1"/>
    </xf>
    <xf numFmtId="0" fontId="1" fillId="0" borderId="0" xfId="0" applyFont="1" applyAlignment="1">
      <alignment horizontal="right" vertical="top" wrapText="1" indent="6"/>
    </xf>
    <xf numFmtId="0" fontId="1" fillId="0" borderId="0" xfId="0" applyFont="1" applyAlignment="1">
      <alignment horizontal="right" vertical="top" wrapText="1" indent="7"/>
    </xf>
    <xf numFmtId="0" fontId="1" fillId="4" borderId="1" xfId="0" applyFont="1" applyFill="1" applyBorder="1" applyAlignment="1">
      <alignment horizontal="left" vertical="top" wrapText="1"/>
    </xf>
    <xf numFmtId="4" fontId="2" fillId="4" borderId="1" xfId="0" applyNumberFormat="1" applyFont="1" applyFill="1" applyBorder="1" applyAlignment="1">
      <alignment horizontal="right" vertical="top" indent="2" shrinkToFit="1"/>
    </xf>
    <xf numFmtId="4" fontId="2" fillId="4" borderId="1" xfId="0" applyNumberFormat="1" applyFont="1" applyFill="1" applyBorder="1" applyAlignment="1">
      <alignment horizontal="right" vertical="top" shrinkToFi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176" fontId="2" fillId="3" borderId="0" xfId="0" applyNumberFormat="1" applyFont="1" applyFill="1" applyAlignment="1">
      <alignment horizontal="right" vertical="top" indent="2" shrinkToFit="1"/>
    </xf>
    <xf numFmtId="176" fontId="2" fillId="3" borderId="0" xfId="0" applyNumberFormat="1" applyFont="1" applyFill="1" applyAlignment="1">
      <alignment horizontal="right" vertical="top" shrinkToFit="1"/>
    </xf>
    <xf numFmtId="0" fontId="1" fillId="4" borderId="0" xfId="0" applyFont="1" applyFill="1" applyAlignment="1">
      <alignment horizontal="left" vertical="top" wrapText="1"/>
    </xf>
    <xf numFmtId="2" fontId="2" fillId="4" borderId="0" xfId="0" applyNumberFormat="1" applyFont="1" applyFill="1" applyAlignment="1">
      <alignment horizontal="right" vertical="top" indent="2" shrinkToFit="1"/>
    </xf>
    <xf numFmtId="2" fontId="2" fillId="4" borderId="0" xfId="0" applyNumberFormat="1" applyFont="1" applyFill="1" applyAlignment="1">
      <alignment horizontal="right" vertical="top" shrinkToFit="1"/>
    </xf>
    <xf numFmtId="0" fontId="1" fillId="0" borderId="0" xfId="0" applyFont="1" applyAlignment="1">
      <alignment horizontal="left" vertical="top" wrapText="1"/>
    </xf>
    <xf numFmtId="4" fontId="2" fillId="0" borderId="0" xfId="0" applyNumberFormat="1" applyFont="1" applyAlignment="1">
      <alignment horizontal="right" vertical="top" indent="2" shrinkToFit="1"/>
    </xf>
    <xf numFmtId="4" fontId="2" fillId="0" borderId="0" xfId="0" applyNumberFormat="1" applyFont="1" applyAlignment="1">
      <alignment horizontal="right" vertical="top" shrinkToFit="1"/>
    </xf>
    <xf numFmtId="4" fontId="2" fillId="4" borderId="0" xfId="0" applyNumberFormat="1" applyFont="1" applyFill="1" applyAlignment="1">
      <alignment horizontal="right" vertical="top" indent="2" shrinkToFit="1"/>
    </xf>
    <xf numFmtId="4" fontId="2" fillId="4" borderId="0" xfId="0" applyNumberFormat="1" applyFont="1" applyFill="1" applyAlignment="1">
      <alignment horizontal="right" vertical="top" shrinkToFit="1"/>
    </xf>
    <xf numFmtId="2" fontId="2" fillId="0" borderId="0" xfId="0" applyNumberFormat="1" applyFont="1" applyAlignment="1">
      <alignment horizontal="right" vertical="top" indent="2" shrinkToFit="1"/>
    </xf>
    <xf numFmtId="2" fontId="2" fillId="0" borderId="0" xfId="0" applyNumberFormat="1" applyFont="1" applyAlignment="1">
      <alignment horizontal="right" vertical="top" shrinkToFit="1"/>
    </xf>
    <xf numFmtId="0" fontId="0" fillId="4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0" fontId="1" fillId="0" borderId="0" xfId="0" applyFont="1" applyAlignment="1">
      <alignment horizontal="left" vertical="top" wrapText="1" indent="2"/>
    </xf>
    <xf numFmtId="2" fontId="2" fillId="4" borderId="0" xfId="0" applyNumberFormat="1" applyFont="1" applyFill="1" applyAlignment="1">
      <alignment horizontal="center" vertical="top" shrinkToFit="1"/>
    </xf>
    <xf numFmtId="0" fontId="3" fillId="0" borderId="0" xfId="0" applyFont="1" applyAlignment="1">
      <alignment horizontal="left" wrapText="1"/>
    </xf>
    <xf numFmtId="2" fontId="2" fillId="0" borderId="0" xfId="0" applyNumberFormat="1" applyFont="1" applyAlignment="1">
      <alignment horizontal="left" vertical="top" indent="6" shrinkToFit="1"/>
    </xf>
    <xf numFmtId="2" fontId="2" fillId="0" borderId="0" xfId="0" applyNumberFormat="1" applyFont="1" applyAlignment="1">
      <alignment horizontal="left" vertical="top" indent="4" shrinkToFit="1"/>
    </xf>
    <xf numFmtId="4" fontId="2" fillId="0" borderId="0" xfId="0" applyNumberFormat="1" applyFont="1" applyAlignment="1">
      <alignment horizontal="left" vertical="top" indent="4" shrinkToFit="1"/>
    </xf>
    <xf numFmtId="4" fontId="2" fillId="0" borderId="0" xfId="0" applyNumberFormat="1" applyFont="1" applyAlignment="1">
      <alignment horizontal="left" vertical="top" indent="2" shrinkToFit="1"/>
    </xf>
    <xf numFmtId="4" fontId="2" fillId="0" borderId="0" xfId="0" applyNumberFormat="1" applyFont="1" applyAlignment="1">
      <alignment horizontal="left" vertical="top" indent="3" shrinkToFit="1"/>
    </xf>
    <xf numFmtId="0" fontId="3" fillId="0" borderId="0" xfId="0" applyFont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 indent="2"/>
    </xf>
    <xf numFmtId="0" fontId="1" fillId="2" borderId="2" xfId="0" applyFont="1" applyFill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indent="2" shrinkToFit="1"/>
    </xf>
    <xf numFmtId="4" fontId="2" fillId="0" borderId="1" xfId="0" applyNumberFormat="1" applyFont="1" applyBorder="1" applyAlignment="1">
      <alignment horizontal="right" vertical="top" shrinkToFit="1"/>
    </xf>
    <xf numFmtId="2" fontId="2" fillId="4" borderId="0" xfId="0" applyNumberFormat="1" applyFont="1" applyFill="1" applyAlignment="1">
      <alignment horizontal="left" vertical="top" indent="2" shrinkToFit="1"/>
    </xf>
    <xf numFmtId="4" fontId="2" fillId="4" borderId="0" xfId="0" applyNumberFormat="1" applyFont="1" applyFill="1" applyAlignment="1">
      <alignment horizontal="left" vertical="top" indent="2" shrinkToFit="1"/>
    </xf>
    <xf numFmtId="2" fontId="2" fillId="0" borderId="0" xfId="0" applyNumberFormat="1" applyFont="1" applyAlignment="1">
      <alignment horizontal="left" vertical="top" indent="3" shrinkToFi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right" vertical="center" wrapText="1"/>
    </xf>
    <xf numFmtId="0" fontId="8" fillId="2" borderId="0" xfId="0" applyFont="1" applyFill="1" applyAlignment="1">
      <alignment horizontal="right" vertical="center" wrapText="1"/>
    </xf>
    <xf numFmtId="0" fontId="8" fillId="3" borderId="0" xfId="0" applyFont="1" applyFill="1" applyAlignment="1">
      <alignment horizontal="left" vertical="center" wrapText="1"/>
    </xf>
    <xf numFmtId="176" fontId="11" fillId="3" borderId="0" xfId="0" applyNumberFormat="1" applyFont="1" applyFill="1" applyAlignment="1">
      <alignment horizontal="right" vertical="center" shrinkToFit="1"/>
    </xf>
    <xf numFmtId="176" fontId="11" fillId="3" borderId="0" xfId="0" applyNumberFormat="1" applyFont="1" applyFill="1" applyAlignment="1">
      <alignment horizontal="right" vertical="center" shrinkToFit="1"/>
    </xf>
    <xf numFmtId="0" fontId="8" fillId="4" borderId="0" xfId="0" applyFont="1" applyFill="1" applyAlignment="1">
      <alignment horizontal="left" vertical="center" wrapText="1"/>
    </xf>
    <xf numFmtId="2" fontId="11" fillId="4" borderId="0" xfId="0" applyNumberFormat="1" applyFont="1" applyFill="1" applyAlignment="1">
      <alignment horizontal="right" vertical="center" shrinkToFit="1"/>
    </xf>
    <xf numFmtId="2" fontId="11" fillId="4" borderId="0" xfId="0" applyNumberFormat="1" applyFont="1" applyFill="1" applyAlignment="1">
      <alignment horizontal="right" vertical="center" shrinkToFit="1"/>
    </xf>
    <xf numFmtId="2" fontId="11" fillId="4" borderId="0" xfId="0" applyNumberFormat="1" applyFont="1" applyFill="1" applyBorder="1" applyAlignment="1">
      <alignment horizontal="right" vertical="center" shrinkToFit="1"/>
    </xf>
    <xf numFmtId="2" fontId="11" fillId="4" borderId="3" xfId="0" applyNumberFormat="1" applyFont="1" applyFill="1" applyBorder="1" applyAlignment="1">
      <alignment horizontal="right" vertical="center" shrinkToFit="1"/>
    </xf>
    <xf numFmtId="0" fontId="8" fillId="0" borderId="0" xfId="0" applyFont="1" applyAlignment="1">
      <alignment horizontal="left" vertical="center" wrapText="1"/>
    </xf>
    <xf numFmtId="4" fontId="11" fillId="0" borderId="0" xfId="0" applyNumberFormat="1" applyFont="1" applyAlignment="1">
      <alignment horizontal="right" vertical="center" shrinkToFit="1"/>
    </xf>
    <xf numFmtId="4" fontId="11" fillId="0" borderId="0" xfId="0" applyNumberFormat="1" applyFont="1" applyAlignment="1">
      <alignment horizontal="right" vertical="center" shrinkToFit="1"/>
    </xf>
    <xf numFmtId="4" fontId="11" fillId="0" borderId="0" xfId="0" applyNumberFormat="1" applyFont="1" applyBorder="1" applyAlignment="1">
      <alignment horizontal="right" vertical="center" shrinkToFit="1"/>
    </xf>
    <xf numFmtId="4" fontId="11" fillId="0" borderId="3" xfId="0" applyNumberFormat="1" applyFont="1" applyBorder="1" applyAlignment="1">
      <alignment horizontal="right" vertical="center" shrinkToFit="1"/>
    </xf>
    <xf numFmtId="4" fontId="11" fillId="4" borderId="0" xfId="0" applyNumberFormat="1" applyFont="1" applyFill="1" applyAlignment="1">
      <alignment horizontal="right" vertical="center" shrinkToFit="1"/>
    </xf>
    <xf numFmtId="4" fontId="11" fillId="4" borderId="0" xfId="0" applyNumberFormat="1" applyFont="1" applyFill="1" applyAlignment="1">
      <alignment horizontal="right" vertical="center" shrinkToFit="1"/>
    </xf>
    <xf numFmtId="4" fontId="11" fillId="4" borderId="0" xfId="0" applyNumberFormat="1" applyFont="1" applyFill="1" applyBorder="1" applyAlignment="1">
      <alignment horizontal="right" vertical="center" shrinkToFit="1"/>
    </xf>
    <xf numFmtId="4" fontId="11" fillId="4" borderId="3" xfId="0" applyNumberFormat="1" applyFont="1" applyFill="1" applyBorder="1" applyAlignment="1">
      <alignment horizontal="right" vertical="center" shrinkToFit="1"/>
    </xf>
    <xf numFmtId="2" fontId="11" fillId="0" borderId="0" xfId="0" applyNumberFormat="1" applyFont="1" applyAlignment="1">
      <alignment horizontal="right" vertical="center" shrinkToFit="1"/>
    </xf>
    <xf numFmtId="2" fontId="11" fillId="0" borderId="0" xfId="0" applyNumberFormat="1" applyFont="1" applyAlignment="1">
      <alignment horizontal="right" vertical="center" shrinkToFit="1"/>
    </xf>
    <xf numFmtId="2" fontId="11" fillId="0" borderId="0" xfId="0" applyNumberFormat="1" applyFont="1" applyBorder="1" applyAlignment="1">
      <alignment horizontal="right" vertical="center" shrinkToFit="1"/>
    </xf>
    <xf numFmtId="2" fontId="11" fillId="0" borderId="3" xfId="0" applyNumberFormat="1" applyFont="1" applyBorder="1" applyAlignment="1">
      <alignment horizontal="right" vertical="center" shrinkToFit="1"/>
    </xf>
    <xf numFmtId="0" fontId="7" fillId="4" borderId="0" xfId="0" applyFont="1" applyFill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2" fontId="11" fillId="4" borderId="0" xfId="0" applyNumberFormat="1" applyFont="1" applyFill="1" applyAlignment="1">
      <alignment horizontal="left" vertical="center" shrinkToFit="1"/>
    </xf>
    <xf numFmtId="2" fontId="11" fillId="4" borderId="0" xfId="0" applyNumberFormat="1" applyFont="1" applyFill="1" applyAlignment="1">
      <alignment horizontal="center" vertical="center" shrinkToFit="1"/>
    </xf>
    <xf numFmtId="2" fontId="11" fillId="4" borderId="0" xfId="0" applyNumberFormat="1" applyFont="1" applyFill="1" applyAlignment="1">
      <alignment horizontal="left" vertical="center" shrinkToFit="1"/>
    </xf>
    <xf numFmtId="0" fontId="8" fillId="0" borderId="0" xfId="0" applyFont="1" applyAlignment="1">
      <alignment horizontal="left" vertical="center" wrapText="1" indent="1"/>
    </xf>
    <xf numFmtId="0" fontId="8" fillId="4" borderId="0" xfId="0" applyFont="1" applyFill="1" applyAlignment="1">
      <alignment horizontal="left" vertical="center" wrapText="1" indent="1"/>
    </xf>
    <xf numFmtId="0" fontId="12" fillId="5" borderId="0" xfId="0" applyFont="1" applyFill="1" applyAlignment="1">
      <alignment horizontal="left" vertical="center" wrapText="1"/>
    </xf>
    <xf numFmtId="4" fontId="14" fillId="5" borderId="0" xfId="0" applyNumberFormat="1" applyFont="1" applyFill="1" applyAlignment="1">
      <alignment horizontal="right" vertical="center" shrinkToFit="1"/>
    </xf>
    <xf numFmtId="4" fontId="14" fillId="5" borderId="0" xfId="0" applyNumberFormat="1" applyFont="1" applyFill="1" applyAlignment="1">
      <alignment horizontal="right" vertical="center" shrinkToFit="1"/>
    </xf>
    <xf numFmtId="4" fontId="14" fillId="5" borderId="0" xfId="0" applyNumberFormat="1" applyFont="1" applyFill="1" applyBorder="1" applyAlignment="1">
      <alignment horizontal="right" vertical="center" shrinkToFit="1"/>
    </xf>
    <xf numFmtId="4" fontId="14" fillId="5" borderId="3" xfId="0" applyNumberFormat="1" applyFont="1" applyFill="1" applyBorder="1" applyAlignment="1">
      <alignment horizontal="right" vertical="center" shrinkToFit="1"/>
    </xf>
    <xf numFmtId="0" fontId="7" fillId="6" borderId="0" xfId="0" applyFont="1" applyFill="1" applyAlignment="1">
      <alignment horizontal="left" vertical="center"/>
    </xf>
    <xf numFmtId="0" fontId="7" fillId="4" borderId="4" xfId="0" applyFont="1" applyFill="1" applyBorder="1" applyAlignment="1">
      <alignment horizontal="left" vertical="center" wrapText="1"/>
    </xf>
    <xf numFmtId="4" fontId="11" fillId="6" borderId="5" xfId="0" applyNumberFormat="1" applyFont="1" applyFill="1" applyBorder="1" applyAlignment="1">
      <alignment horizontal="right" vertical="center" shrinkToFit="1"/>
    </xf>
    <xf numFmtId="4" fontId="11" fillId="6" borderId="6" xfId="0" applyNumberFormat="1" applyFont="1" applyFill="1" applyBorder="1" applyAlignment="1">
      <alignment horizontal="right" vertical="center" shrinkToFit="1"/>
    </xf>
    <xf numFmtId="177" fontId="13" fillId="0" borderId="0" xfId="1" applyNumberFormat="1" applyFont="1" applyAlignment="1">
      <alignment horizontal="left" vertical="center"/>
    </xf>
    <xf numFmtId="0" fontId="8" fillId="7" borderId="5" xfId="0" applyFont="1" applyFill="1" applyBorder="1" applyAlignment="1">
      <alignment horizontal="left" vertical="center" wrapText="1" indent="1"/>
    </xf>
    <xf numFmtId="4" fontId="11" fillId="7" borderId="5" xfId="0" applyNumberFormat="1" applyFont="1" applyFill="1" applyBorder="1" applyAlignment="1">
      <alignment horizontal="right" vertical="center" shrinkToFit="1"/>
    </xf>
    <xf numFmtId="177" fontId="15" fillId="7" borderId="5" xfId="1" applyNumberFormat="1" applyFont="1" applyFill="1" applyBorder="1" applyAlignment="1">
      <alignment horizontal="right" vertical="center" shrinkToFit="1"/>
    </xf>
    <xf numFmtId="0" fontId="8" fillId="8" borderId="5" xfId="0" applyFont="1" applyFill="1" applyBorder="1" applyAlignment="1">
      <alignment horizontal="left" vertical="center" wrapText="1" indent="1"/>
    </xf>
    <xf numFmtId="4" fontId="11" fillId="8" borderId="5" xfId="0" applyNumberFormat="1" applyFont="1" applyFill="1" applyBorder="1" applyAlignment="1">
      <alignment horizontal="right" vertical="center" shrinkToFit="1"/>
    </xf>
    <xf numFmtId="4" fontId="11" fillId="8" borderId="5" xfId="0" applyNumberFormat="1" applyFont="1" applyFill="1" applyBorder="1" applyAlignment="1">
      <alignment horizontal="right" vertical="center" shrinkToFit="1"/>
    </xf>
    <xf numFmtId="0" fontId="12" fillId="4" borderId="7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8" fillId="8" borderId="10" xfId="0" applyFont="1" applyFill="1" applyBorder="1" applyAlignment="1">
      <alignment horizontal="left" vertical="center" wrapText="1" indent="1"/>
    </xf>
    <xf numFmtId="4" fontId="11" fillId="8" borderId="11" xfId="0" applyNumberFormat="1" applyFont="1" applyFill="1" applyBorder="1" applyAlignment="1">
      <alignment horizontal="right" vertical="center" shrinkToFit="1"/>
    </xf>
    <xf numFmtId="0" fontId="16" fillId="7" borderId="10" xfId="0" applyFont="1" applyFill="1" applyBorder="1" applyAlignment="1">
      <alignment horizontal="left" vertical="center" wrapText="1" indent="1"/>
    </xf>
    <xf numFmtId="177" fontId="15" fillId="7" borderId="11" xfId="1" applyNumberFormat="1" applyFont="1" applyFill="1" applyBorder="1" applyAlignment="1">
      <alignment horizontal="right" vertical="center" shrinkToFit="1"/>
    </xf>
    <xf numFmtId="0" fontId="16" fillId="7" borderId="12" xfId="0" applyFont="1" applyFill="1" applyBorder="1" applyAlignment="1">
      <alignment horizontal="left" vertical="center" wrapText="1" indent="1"/>
    </xf>
    <xf numFmtId="0" fontId="8" fillId="7" borderId="13" xfId="0" applyFont="1" applyFill="1" applyBorder="1" applyAlignment="1">
      <alignment horizontal="left" vertical="center" wrapText="1" indent="1"/>
    </xf>
    <xf numFmtId="4" fontId="11" fillId="7" borderId="13" xfId="0" applyNumberFormat="1" applyFont="1" applyFill="1" applyBorder="1" applyAlignment="1">
      <alignment horizontal="right" vertical="center" shrinkToFit="1"/>
    </xf>
    <xf numFmtId="177" fontId="15" fillId="7" borderId="13" xfId="1" applyNumberFormat="1" applyFont="1" applyFill="1" applyBorder="1" applyAlignment="1">
      <alignment horizontal="right" vertical="center" shrinkToFit="1"/>
    </xf>
    <xf numFmtId="177" fontId="15" fillId="7" borderId="14" xfId="1" applyNumberFormat="1" applyFont="1" applyFill="1" applyBorder="1" applyAlignment="1">
      <alignment horizontal="right" vertical="center" shrinkToFit="1"/>
    </xf>
    <xf numFmtId="0" fontId="8" fillId="4" borderId="0" xfId="0" applyFont="1" applyFill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67894</xdr:colOff>
      <xdr:row>0</xdr:row>
      <xdr:rowOff>176606</xdr:rowOff>
    </xdr:from>
    <xdr:ext cx="975614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9756140" cy="0"/>
        </a:xfrm>
        <a:custGeom>
          <a:avLst/>
          <a:gdLst/>
          <a:ahLst/>
          <a:cxnLst/>
          <a:rect l="0" t="0" r="0" b="0"/>
          <a:pathLst>
            <a:path w="9756140">
              <a:moveTo>
                <a:pt x="9756000" y="0"/>
              </a:moveTo>
              <a:lnTo>
                <a:pt x="0" y="0"/>
              </a:lnTo>
            </a:path>
          </a:pathLst>
        </a:custGeom>
        <a:ln w="3810">
          <a:solidFill>
            <a:srgbClr val="000000"/>
          </a:solidFill>
        </a:ln>
      </xdr:spPr>
    </xdr:sp>
    <xdr:clientData/>
  </xdr:oneCellAnchor>
  <xdr:oneCellAnchor>
    <xdr:from>
      <xdr:col>0</xdr:col>
      <xdr:colOff>67894</xdr:colOff>
      <xdr:row>0</xdr:row>
      <xdr:rowOff>0</xdr:rowOff>
    </xdr:from>
    <xdr:ext cx="975614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9756140" cy="0"/>
        </a:xfrm>
        <a:custGeom>
          <a:avLst/>
          <a:gdLst/>
          <a:ahLst/>
          <a:cxnLst/>
          <a:rect l="0" t="0" r="0" b="0"/>
          <a:pathLst>
            <a:path w="9756140">
              <a:moveTo>
                <a:pt x="0" y="0"/>
              </a:moveTo>
              <a:lnTo>
                <a:pt x="9756000" y="0"/>
              </a:lnTo>
            </a:path>
          </a:pathLst>
        </a:custGeom>
        <a:ln w="3810">
          <a:solidFill>
            <a:srgbClr val="000000"/>
          </a:solidFill>
        </a:ln>
      </xdr:spPr>
    </xdr:sp>
    <xdr:clientData/>
  </xdr:oneCellAnchor>
  <xdr:oneCellAnchor>
    <xdr:from>
      <xdr:col>0</xdr:col>
      <xdr:colOff>359994</xdr:colOff>
      <xdr:row>63</xdr:row>
      <xdr:rowOff>103505</xdr:rowOff>
    </xdr:from>
    <xdr:ext cx="9756140" cy="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9756140" cy="0"/>
        </a:xfrm>
        <a:custGeom>
          <a:avLst/>
          <a:gdLst/>
          <a:ahLst/>
          <a:cxnLst/>
          <a:rect l="0" t="0" r="0" b="0"/>
          <a:pathLst>
            <a:path w="9756140">
              <a:moveTo>
                <a:pt x="0" y="0"/>
              </a:moveTo>
              <a:lnTo>
                <a:pt x="9756000" y="0"/>
              </a:lnTo>
            </a:path>
          </a:pathLst>
        </a:custGeom>
        <a:ln w="3810">
          <a:solidFill>
            <a:srgbClr val="000000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</xdr:colOff>
      <xdr:row>0</xdr:row>
      <xdr:rowOff>513194</xdr:rowOff>
    </xdr:from>
    <xdr:ext cx="9756140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9756140" cy="0"/>
        </a:xfrm>
        <a:custGeom>
          <a:avLst/>
          <a:gdLst/>
          <a:ahLst/>
          <a:cxnLst/>
          <a:rect l="0" t="0" r="0" b="0"/>
          <a:pathLst>
            <a:path w="9756140">
              <a:moveTo>
                <a:pt x="0" y="0"/>
              </a:moveTo>
              <a:lnTo>
                <a:pt x="9756000" y="0"/>
              </a:lnTo>
            </a:path>
          </a:pathLst>
        </a:custGeom>
        <a:ln w="3810">
          <a:solidFill>
            <a:srgbClr val="000000"/>
          </a:solidFill>
        </a:ln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</xdr:colOff>
      <xdr:row>0</xdr:row>
      <xdr:rowOff>513194</xdr:rowOff>
    </xdr:from>
    <xdr:ext cx="9756140" cy="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9756140" cy="0"/>
        </a:xfrm>
        <a:custGeom>
          <a:avLst/>
          <a:gdLst/>
          <a:ahLst/>
          <a:cxnLst/>
          <a:rect l="0" t="0" r="0" b="0"/>
          <a:pathLst>
            <a:path w="9756140">
              <a:moveTo>
                <a:pt x="0" y="0"/>
              </a:moveTo>
              <a:lnTo>
                <a:pt x="9756000" y="0"/>
              </a:lnTo>
            </a:path>
          </a:pathLst>
        </a:custGeom>
        <a:ln w="3810">
          <a:solidFill>
            <a:srgbClr val="000000"/>
          </a:solidFill>
        </a:ln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67894</xdr:colOff>
      <xdr:row>0</xdr:row>
      <xdr:rowOff>0</xdr:rowOff>
    </xdr:from>
    <xdr:ext cx="9756140" cy="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0"/>
          <a:ext cx="9756140" cy="0"/>
        </a:xfrm>
        <a:custGeom>
          <a:avLst/>
          <a:gdLst/>
          <a:ahLst/>
          <a:cxnLst/>
          <a:rect l="0" t="0" r="0" b="0"/>
          <a:pathLst>
            <a:path w="9756140">
              <a:moveTo>
                <a:pt x="0" y="0"/>
              </a:moveTo>
              <a:lnTo>
                <a:pt x="9756000" y="0"/>
              </a:lnTo>
            </a:path>
          </a:pathLst>
        </a:custGeom>
        <a:ln w="3810">
          <a:solidFill>
            <a:srgbClr val="000000"/>
          </a:solidFill>
        </a:ln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</xdr:colOff>
      <xdr:row>0</xdr:row>
      <xdr:rowOff>513194</xdr:rowOff>
    </xdr:from>
    <xdr:ext cx="9756140" cy="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0" y="0"/>
          <a:ext cx="9756140" cy="0"/>
        </a:xfrm>
        <a:custGeom>
          <a:avLst/>
          <a:gdLst/>
          <a:ahLst/>
          <a:cxnLst/>
          <a:rect l="0" t="0" r="0" b="0"/>
          <a:pathLst>
            <a:path w="9756140">
              <a:moveTo>
                <a:pt x="0" y="0"/>
              </a:moveTo>
              <a:lnTo>
                <a:pt x="9756000" y="0"/>
              </a:lnTo>
            </a:path>
          </a:pathLst>
        </a:custGeom>
        <a:ln w="3810">
          <a:solidFill>
            <a:srgbClr val="000000"/>
          </a:solidFill>
        </a:ln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</xdr:colOff>
      <xdr:row>0</xdr:row>
      <xdr:rowOff>513194</xdr:rowOff>
    </xdr:from>
    <xdr:ext cx="9756140" cy="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0" y="0"/>
          <a:ext cx="9756140" cy="0"/>
        </a:xfrm>
        <a:custGeom>
          <a:avLst/>
          <a:gdLst/>
          <a:ahLst/>
          <a:cxnLst/>
          <a:rect l="0" t="0" r="0" b="0"/>
          <a:pathLst>
            <a:path w="9756140">
              <a:moveTo>
                <a:pt x="0" y="0"/>
              </a:moveTo>
              <a:lnTo>
                <a:pt x="9756000" y="0"/>
              </a:lnTo>
            </a:path>
          </a:pathLst>
        </a:custGeom>
        <a:ln w="3810">
          <a:solidFill>
            <a:srgbClr val="000000"/>
          </a:solidFill>
        </a:ln>
      </xdr:spPr>
    </xdr:sp>
    <xdr:clientData/>
  </xdr:oneCellAnchor>
  <xdr:oneCellAnchor>
    <xdr:from>
      <xdr:col>0</xdr:col>
      <xdr:colOff>359994</xdr:colOff>
      <xdr:row>7</xdr:row>
      <xdr:rowOff>104775</xdr:rowOff>
    </xdr:from>
    <xdr:ext cx="9756140" cy="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0" y="0"/>
          <a:ext cx="9756140" cy="0"/>
        </a:xfrm>
        <a:custGeom>
          <a:avLst/>
          <a:gdLst/>
          <a:ahLst/>
          <a:cxnLst/>
          <a:rect l="0" t="0" r="0" b="0"/>
          <a:pathLst>
            <a:path w="9756140">
              <a:moveTo>
                <a:pt x="0" y="0"/>
              </a:moveTo>
              <a:lnTo>
                <a:pt x="9756000" y="0"/>
              </a:lnTo>
            </a:path>
          </a:pathLst>
        </a:custGeom>
        <a:ln w="3810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showGridLines="0" tabSelected="1" zoomScale="130" zoomScaleNormal="130" workbookViewId="0">
      <selection activeCell="C44" sqref="C44"/>
    </sheetView>
  </sheetViews>
  <sheetFormatPr defaultRowHeight="15" customHeight="1" x14ac:dyDescent="0.2"/>
  <cols>
    <col min="1" max="1" width="30" style="74" customWidth="1"/>
    <col min="2" max="2" width="5.5" style="74" customWidth="1"/>
    <col min="3" max="3" width="17.1640625" style="74" customWidth="1"/>
    <col min="4" max="4" width="2.1640625" style="74" customWidth="1"/>
    <col min="5" max="5" width="11.83203125" style="74" customWidth="1"/>
    <col min="6" max="6" width="2.5" style="74" customWidth="1"/>
    <col min="7" max="7" width="11.5" style="74" customWidth="1"/>
    <col min="8" max="8" width="2.5" style="74" customWidth="1"/>
    <col min="9" max="9" width="11.83203125" style="74" customWidth="1"/>
    <col min="10" max="10" width="2.5" style="74" customWidth="1"/>
    <col min="11" max="11" width="11.5" style="74" customWidth="1"/>
    <col min="12" max="12" width="2.5" style="74" customWidth="1"/>
    <col min="13" max="13" width="11.83203125" style="74" customWidth="1"/>
    <col min="14" max="14" width="2.5" style="74" customWidth="1"/>
    <col min="15" max="15" width="11.5" style="74" customWidth="1"/>
    <col min="16" max="16" width="2.5" style="74" customWidth="1"/>
    <col min="17" max="17" width="11.83203125" style="74" customWidth="1"/>
    <col min="18" max="18" width="2.1640625" style="74" customWidth="1"/>
    <col min="19" max="19" width="11.83203125" style="74" customWidth="1"/>
    <col min="20" max="20" width="2.5" style="74" customWidth="1"/>
    <col min="21" max="21" width="8.83203125" style="74" customWidth="1"/>
    <col min="22" max="22" width="2.1640625" style="74" customWidth="1"/>
    <col min="23" max="16384" width="9.33203125" style="74"/>
  </cols>
  <sheetData>
    <row r="1" spans="1:23" ht="15" customHeight="1" x14ac:dyDescent="0.2">
      <c r="A1" s="73" t="s">
        <v>171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3" ht="15" customHeight="1" x14ac:dyDescent="0.2">
      <c r="A2" s="75" t="s">
        <v>172</v>
      </c>
      <c r="B2" s="75"/>
      <c r="C2" s="76" t="s">
        <v>173</v>
      </c>
      <c r="D2" s="77" t="s">
        <v>174</v>
      </c>
      <c r="E2" s="77"/>
      <c r="F2" s="77" t="s">
        <v>175</v>
      </c>
      <c r="G2" s="77"/>
      <c r="H2" s="77" t="s">
        <v>176</v>
      </c>
      <c r="I2" s="77"/>
      <c r="J2" s="77" t="s">
        <v>177</v>
      </c>
      <c r="K2" s="77"/>
      <c r="L2" s="77" t="s">
        <v>178</v>
      </c>
      <c r="M2" s="77"/>
      <c r="N2" s="77" t="s">
        <v>179</v>
      </c>
      <c r="O2" s="77"/>
      <c r="P2" s="77" t="s">
        <v>180</v>
      </c>
      <c r="Q2" s="77"/>
      <c r="R2" s="77" t="s">
        <v>181</v>
      </c>
      <c r="S2" s="77"/>
      <c r="T2" s="77" t="s">
        <v>182</v>
      </c>
      <c r="U2" s="77"/>
    </row>
    <row r="3" spans="1:23" ht="15" customHeight="1" x14ac:dyDescent="0.2">
      <c r="A3" s="78" t="s">
        <v>183</v>
      </c>
      <c r="B3" s="78"/>
      <c r="C3" s="79">
        <v>43100</v>
      </c>
      <c r="D3" s="80">
        <v>43465</v>
      </c>
      <c r="E3" s="80"/>
      <c r="F3" s="80">
        <v>43830</v>
      </c>
      <c r="G3" s="80"/>
      <c r="H3" s="80">
        <v>44196</v>
      </c>
      <c r="I3" s="80"/>
      <c r="J3" s="80">
        <v>44561</v>
      </c>
      <c r="K3" s="80"/>
      <c r="L3" s="80">
        <v>44926</v>
      </c>
      <c r="M3" s="80"/>
      <c r="N3" s="80">
        <v>45291</v>
      </c>
      <c r="O3" s="80"/>
      <c r="P3" s="80">
        <v>45657</v>
      </c>
      <c r="Q3" s="80"/>
      <c r="R3" s="80">
        <v>46022</v>
      </c>
      <c r="S3" s="80"/>
      <c r="T3" s="80">
        <v>46387</v>
      </c>
      <c r="U3" s="80"/>
    </row>
    <row r="4" spans="1:23" ht="15" customHeight="1" x14ac:dyDescent="0.2">
      <c r="A4" s="75" t="s">
        <v>184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</row>
    <row r="5" spans="1:23" ht="15" customHeight="1" x14ac:dyDescent="0.2">
      <c r="A5" s="81" t="s">
        <v>185</v>
      </c>
      <c r="B5" s="81"/>
      <c r="C5" s="82">
        <v>3.51</v>
      </c>
      <c r="D5" s="83">
        <v>3.35</v>
      </c>
      <c r="E5" s="83"/>
      <c r="F5" s="83">
        <v>3.52</v>
      </c>
      <c r="G5" s="83"/>
      <c r="H5" s="83">
        <v>3.21</v>
      </c>
      <c r="I5" s="83"/>
      <c r="J5" s="83">
        <v>3.91</v>
      </c>
      <c r="K5" s="83"/>
      <c r="L5" s="83">
        <v>4.8499999999999996</v>
      </c>
      <c r="M5" s="83"/>
      <c r="N5" s="83">
        <v>5.76</v>
      </c>
      <c r="O5" s="83"/>
      <c r="P5" s="84">
        <v>6.1</v>
      </c>
      <c r="Q5" s="85"/>
      <c r="R5" s="83">
        <v>6.33</v>
      </c>
      <c r="S5" s="83"/>
      <c r="T5" s="83">
        <v>6.85</v>
      </c>
      <c r="U5" s="83"/>
    </row>
    <row r="6" spans="1:23" ht="15" customHeight="1" x14ac:dyDescent="0.2">
      <c r="A6" s="119" t="s">
        <v>186</v>
      </c>
      <c r="B6" s="119"/>
      <c r="C6" s="120">
        <v>116421</v>
      </c>
      <c r="D6" s="121">
        <v>95363</v>
      </c>
      <c r="E6" s="121"/>
      <c r="F6" s="121">
        <v>103756</v>
      </c>
      <c r="G6" s="121"/>
      <c r="H6" s="121">
        <v>99787</v>
      </c>
      <c r="I6" s="121"/>
      <c r="J6" s="121">
        <v>110912</v>
      </c>
      <c r="K6" s="121"/>
      <c r="L6" s="121">
        <v>141325</v>
      </c>
      <c r="M6" s="121"/>
      <c r="N6" s="121">
        <v>172664</v>
      </c>
      <c r="O6" s="121"/>
      <c r="P6" s="122">
        <v>176771</v>
      </c>
      <c r="Q6" s="123"/>
      <c r="R6" s="88">
        <v>182727.52</v>
      </c>
      <c r="S6" s="88"/>
      <c r="T6" s="88">
        <v>194010.91</v>
      </c>
      <c r="U6" s="88"/>
    </row>
    <row r="7" spans="1:23" ht="15" customHeight="1" x14ac:dyDescent="0.2">
      <c r="A7" s="81" t="s">
        <v>187</v>
      </c>
      <c r="B7" s="81"/>
      <c r="C7" s="91">
        <v>123431</v>
      </c>
      <c r="D7" s="92">
        <v>97132</v>
      </c>
      <c r="E7" s="92"/>
      <c r="F7" s="92">
        <v>106104</v>
      </c>
      <c r="G7" s="92"/>
      <c r="H7" s="92">
        <v>100554</v>
      </c>
      <c r="I7" s="92"/>
      <c r="J7" s="92">
        <v>129545</v>
      </c>
      <c r="K7" s="92"/>
      <c r="L7" s="92">
        <v>158092</v>
      </c>
      <c r="M7" s="92"/>
      <c r="N7" s="92">
        <v>170627</v>
      </c>
      <c r="O7" s="92"/>
      <c r="P7" s="93">
        <v>171115</v>
      </c>
      <c r="Q7" s="94"/>
      <c r="R7" s="92">
        <v>182773.23</v>
      </c>
      <c r="S7" s="92"/>
      <c r="T7" s="92">
        <v>195952.77</v>
      </c>
      <c r="U7" s="92"/>
    </row>
    <row r="8" spans="1:23" ht="15" customHeight="1" x14ac:dyDescent="0.2">
      <c r="A8" s="86" t="s">
        <v>188</v>
      </c>
      <c r="B8" s="86"/>
      <c r="C8" s="95">
        <v>1.44</v>
      </c>
      <c r="D8" s="96">
        <v>1.02</v>
      </c>
      <c r="E8" s="96"/>
      <c r="F8" s="96">
        <v>1.02</v>
      </c>
      <c r="G8" s="96"/>
      <c r="H8" s="96">
        <v>1.01</v>
      </c>
      <c r="I8" s="96"/>
      <c r="J8" s="96">
        <v>1.17</v>
      </c>
      <c r="K8" s="96"/>
      <c r="L8" s="96">
        <v>1.1200000000000001</v>
      </c>
      <c r="M8" s="96"/>
      <c r="N8" s="96">
        <v>0.99</v>
      </c>
      <c r="O8" s="96"/>
      <c r="P8" s="97">
        <v>0.97</v>
      </c>
      <c r="Q8" s="98"/>
      <c r="R8" s="96">
        <v>1</v>
      </c>
      <c r="S8" s="96"/>
      <c r="T8" s="96">
        <v>1.01</v>
      </c>
      <c r="U8" s="96"/>
    </row>
    <row r="9" spans="1:23" ht="15" customHeight="1" x14ac:dyDescent="0.2">
      <c r="A9" s="81" t="s">
        <v>189</v>
      </c>
      <c r="B9" s="81"/>
      <c r="C9" s="82">
        <v>10</v>
      </c>
      <c r="D9" s="83">
        <v>8</v>
      </c>
      <c r="E9" s="83"/>
      <c r="F9" s="83">
        <v>2</v>
      </c>
      <c r="G9" s="83"/>
      <c r="H9" s="83">
        <v>-3</v>
      </c>
      <c r="I9" s="83"/>
      <c r="J9" s="83">
        <v>14</v>
      </c>
      <c r="K9" s="83"/>
      <c r="L9" s="83">
        <v>12</v>
      </c>
      <c r="M9" s="83"/>
      <c r="N9" s="83">
        <v>14</v>
      </c>
      <c r="O9" s="83"/>
      <c r="P9" s="84">
        <v>2</v>
      </c>
      <c r="Q9" s="85"/>
      <c r="R9" s="83">
        <v>2.2999999999999998</v>
      </c>
      <c r="S9" s="83"/>
      <c r="T9" s="83">
        <v>4.96</v>
      </c>
      <c r="U9" s="83"/>
    </row>
    <row r="10" spans="1:23" ht="15" customHeight="1" thickBot="1" x14ac:dyDescent="0.25">
      <c r="A10" s="86" t="s">
        <v>190</v>
      </c>
      <c r="B10" s="86"/>
      <c r="C10" s="87">
        <v>17591</v>
      </c>
      <c r="D10" s="88">
        <v>20844</v>
      </c>
      <c r="E10" s="88"/>
      <c r="F10" s="88">
        <v>21572</v>
      </c>
      <c r="G10" s="88"/>
      <c r="H10" s="88">
        <v>18825</v>
      </c>
      <c r="I10" s="88"/>
      <c r="J10" s="88">
        <v>23410</v>
      </c>
      <c r="K10" s="88"/>
      <c r="L10" s="88">
        <v>30044</v>
      </c>
      <c r="M10" s="88"/>
      <c r="N10" s="88">
        <v>36442</v>
      </c>
      <c r="O10" s="88"/>
      <c r="P10" s="89">
        <v>37800</v>
      </c>
      <c r="Q10" s="90"/>
      <c r="R10" s="88">
        <v>40237.67</v>
      </c>
      <c r="S10" s="88"/>
      <c r="T10" s="88">
        <v>43426.33</v>
      </c>
      <c r="U10" s="88"/>
    </row>
    <row r="11" spans="1:23" ht="15" customHeight="1" x14ac:dyDescent="0.2">
      <c r="A11" s="135" t="s">
        <v>170</v>
      </c>
      <c r="B11" s="136"/>
      <c r="C11" s="137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9"/>
      <c r="R11" s="125"/>
      <c r="S11" s="125"/>
      <c r="T11" s="125"/>
      <c r="U11" s="125"/>
    </row>
    <row r="12" spans="1:23" ht="15" customHeight="1" x14ac:dyDescent="0.2">
      <c r="A12" s="140" t="s">
        <v>191</v>
      </c>
      <c r="B12" s="132"/>
      <c r="C12" s="133">
        <v>38924</v>
      </c>
      <c r="D12" s="134">
        <v>43972</v>
      </c>
      <c r="E12" s="134"/>
      <c r="F12" s="134">
        <v>48286</v>
      </c>
      <c r="G12" s="134"/>
      <c r="H12" s="134">
        <v>47329</v>
      </c>
      <c r="I12" s="134"/>
      <c r="J12" s="134">
        <v>49657</v>
      </c>
      <c r="K12" s="134"/>
      <c r="L12" s="134">
        <v>61058</v>
      </c>
      <c r="M12" s="134"/>
      <c r="N12" s="134">
        <v>75552</v>
      </c>
      <c r="O12" s="134"/>
      <c r="P12" s="134">
        <v>78259</v>
      </c>
      <c r="Q12" s="141"/>
      <c r="R12" s="134">
        <v>82218.98</v>
      </c>
      <c r="S12" s="134"/>
      <c r="T12" s="134">
        <v>86683.39</v>
      </c>
      <c r="U12" s="134"/>
      <c r="W12" s="128">
        <f>(P12/C12)^(1/7)-1</f>
        <v>0.10492035873752248</v>
      </c>
    </row>
    <row r="13" spans="1:23" s="124" customFormat="1" ht="15" customHeight="1" x14ac:dyDescent="0.2">
      <c r="A13" s="142" t="s">
        <v>212</v>
      </c>
      <c r="B13" s="129"/>
      <c r="C13" s="130"/>
      <c r="D13" s="130"/>
      <c r="E13" s="131">
        <f>D12/C12-1</f>
        <v>0.12968862398520198</v>
      </c>
      <c r="F13" s="130"/>
      <c r="G13" s="131">
        <f>F12/D12-1</f>
        <v>9.8107886837078162E-2</v>
      </c>
      <c r="H13" s="130"/>
      <c r="I13" s="131">
        <f>H12/F12-1</f>
        <v>-1.9819409352607398E-2</v>
      </c>
      <c r="J13" s="130"/>
      <c r="K13" s="131">
        <f>J12/H12-1</f>
        <v>4.9187601681844217E-2</v>
      </c>
      <c r="L13" s="130"/>
      <c r="M13" s="131">
        <f>L12/J12-1</f>
        <v>0.22959502184989034</v>
      </c>
      <c r="N13" s="130"/>
      <c r="O13" s="131">
        <f>N12/L12-1</f>
        <v>0.23738085099413664</v>
      </c>
      <c r="P13" s="130"/>
      <c r="Q13" s="143">
        <f>P12/N12-1</f>
        <v>3.582962727657768E-2</v>
      </c>
      <c r="R13" s="126"/>
      <c r="S13" s="126"/>
      <c r="T13" s="126"/>
      <c r="U13" s="126"/>
    </row>
    <row r="14" spans="1:23" ht="15" customHeight="1" x14ac:dyDescent="0.2">
      <c r="A14" s="140" t="s">
        <v>192</v>
      </c>
      <c r="B14" s="132"/>
      <c r="C14" s="133">
        <v>19503</v>
      </c>
      <c r="D14" s="134">
        <v>22007</v>
      </c>
      <c r="E14" s="134"/>
      <c r="F14" s="134">
        <v>23570</v>
      </c>
      <c r="G14" s="134"/>
      <c r="H14" s="134">
        <v>24685</v>
      </c>
      <c r="I14" s="134"/>
      <c r="J14" s="134">
        <v>29219</v>
      </c>
      <c r="K14" s="134"/>
      <c r="L14" s="134">
        <v>38941</v>
      </c>
      <c r="M14" s="134"/>
      <c r="N14" s="134">
        <v>42812</v>
      </c>
      <c r="O14" s="134"/>
      <c r="P14" s="134">
        <v>40441</v>
      </c>
      <c r="Q14" s="141"/>
      <c r="R14" s="134">
        <v>41806.97</v>
      </c>
      <c r="S14" s="134"/>
      <c r="T14" s="134">
        <v>46289.07</v>
      </c>
      <c r="U14" s="134"/>
      <c r="W14" s="128">
        <f>(P14/C14)^(1/7)-1</f>
        <v>0.10980270943423331</v>
      </c>
    </row>
    <row r="15" spans="1:23" s="124" customFormat="1" ht="15" customHeight="1" x14ac:dyDescent="0.2">
      <c r="A15" s="142" t="s">
        <v>212</v>
      </c>
      <c r="B15" s="129"/>
      <c r="C15" s="130"/>
      <c r="D15" s="130"/>
      <c r="E15" s="131">
        <f>D14/C14-1</f>
        <v>0.12839050402502172</v>
      </c>
      <c r="F15" s="130"/>
      <c r="G15" s="131">
        <f>F14/D14-1</f>
        <v>7.1022856363884168E-2</v>
      </c>
      <c r="H15" s="130"/>
      <c r="I15" s="131">
        <f>H14/F14-1</f>
        <v>4.7305897327110769E-2</v>
      </c>
      <c r="J15" s="130"/>
      <c r="K15" s="131">
        <f>J14/H14-1</f>
        <v>0.18367429613125386</v>
      </c>
      <c r="L15" s="130"/>
      <c r="M15" s="131">
        <f>L14/J14-1</f>
        <v>0.332728703925528</v>
      </c>
      <c r="N15" s="130"/>
      <c r="O15" s="131">
        <f>N14/L14-1</f>
        <v>9.9406794894840944E-2</v>
      </c>
      <c r="P15" s="130"/>
      <c r="Q15" s="143">
        <f>P14/N14-1</f>
        <v>-5.5381668691021235E-2</v>
      </c>
      <c r="R15" s="126"/>
      <c r="S15" s="126"/>
      <c r="T15" s="126"/>
      <c r="U15" s="126"/>
    </row>
    <row r="16" spans="1:23" ht="15" customHeight="1" x14ac:dyDescent="0.2">
      <c r="A16" s="140" t="s">
        <v>193</v>
      </c>
      <c r="B16" s="132"/>
      <c r="C16" s="133">
        <v>16431</v>
      </c>
      <c r="D16" s="134">
        <v>17933</v>
      </c>
      <c r="E16" s="134"/>
      <c r="F16" s="134">
        <v>18712</v>
      </c>
      <c r="G16" s="134"/>
      <c r="H16" s="134">
        <v>16176</v>
      </c>
      <c r="I16" s="134"/>
      <c r="J16" s="134">
        <v>19421</v>
      </c>
      <c r="K16" s="134"/>
      <c r="L16" s="134">
        <v>23007</v>
      </c>
      <c r="M16" s="134"/>
      <c r="N16" s="134">
        <v>28453</v>
      </c>
      <c r="O16" s="134"/>
      <c r="P16" s="134">
        <v>29522</v>
      </c>
      <c r="Q16" s="141"/>
      <c r="R16" s="134">
        <v>29777.49</v>
      </c>
      <c r="S16" s="134"/>
      <c r="T16" s="134">
        <v>30979.69</v>
      </c>
      <c r="U16" s="134"/>
      <c r="W16" s="128">
        <f>(P16/C16)^(1/7)-1</f>
        <v>8.7312898637833758E-2</v>
      </c>
    </row>
    <row r="17" spans="1:23" s="124" customFormat="1" ht="15" customHeight="1" x14ac:dyDescent="0.2">
      <c r="A17" s="142" t="s">
        <v>212</v>
      </c>
      <c r="B17" s="129"/>
      <c r="C17" s="130"/>
      <c r="D17" s="130"/>
      <c r="E17" s="131">
        <f>D16/C16-1</f>
        <v>9.1412573793439256E-2</v>
      </c>
      <c r="F17" s="130"/>
      <c r="G17" s="131">
        <f>F16/D16-1</f>
        <v>4.3439469135114095E-2</v>
      </c>
      <c r="H17" s="130"/>
      <c r="I17" s="131">
        <f>H16/F16-1</f>
        <v>-0.13552800342026505</v>
      </c>
      <c r="J17" s="130"/>
      <c r="K17" s="131">
        <f>J16/H16-1</f>
        <v>0.20060583580613245</v>
      </c>
      <c r="L17" s="130"/>
      <c r="M17" s="131">
        <f>L16/J16-1</f>
        <v>0.18464548684413784</v>
      </c>
      <c r="N17" s="130"/>
      <c r="O17" s="131">
        <f>N16/L16-1</f>
        <v>0.23671056634937182</v>
      </c>
      <c r="P17" s="130"/>
      <c r="Q17" s="143">
        <f>P16/N16-1</f>
        <v>3.7570730678663011E-2</v>
      </c>
      <c r="R17" s="126"/>
      <c r="S17" s="126"/>
      <c r="T17" s="126"/>
      <c r="U17" s="126"/>
    </row>
    <row r="18" spans="1:23" ht="15" customHeight="1" x14ac:dyDescent="0.2">
      <c r="A18" s="140" t="s">
        <v>194</v>
      </c>
      <c r="B18" s="132"/>
      <c r="C18" s="133">
        <v>11217</v>
      </c>
      <c r="D18" s="134">
        <v>12042</v>
      </c>
      <c r="E18" s="134"/>
      <c r="F18" s="134">
        <v>13915</v>
      </c>
      <c r="G18" s="134"/>
      <c r="H18" s="134">
        <v>12106</v>
      </c>
      <c r="I18" s="134"/>
      <c r="J18" s="134">
        <v>13234</v>
      </c>
      <c r="K18" s="134"/>
      <c r="L18" s="134">
        <v>19053</v>
      </c>
      <c r="M18" s="134"/>
      <c r="N18" s="134">
        <v>26899</v>
      </c>
      <c r="O18" s="134"/>
      <c r="P18" s="134">
        <v>29622</v>
      </c>
      <c r="Q18" s="141"/>
      <c r="R18" s="134">
        <v>30662.99</v>
      </c>
      <c r="S18" s="134"/>
      <c r="T18" s="134">
        <v>31679.24</v>
      </c>
      <c r="U18" s="134"/>
      <c r="W18" s="128">
        <f>(P18/C18)^(1/7)-1</f>
        <v>0.14881007808240354</v>
      </c>
    </row>
    <row r="19" spans="1:23" s="124" customFormat="1" ht="15" customHeight="1" thickBot="1" x14ac:dyDescent="0.25">
      <c r="A19" s="144" t="s">
        <v>212</v>
      </c>
      <c r="B19" s="145"/>
      <c r="C19" s="146"/>
      <c r="D19" s="146"/>
      <c r="E19" s="147">
        <f>D18/C18-1</f>
        <v>7.3549077293393994E-2</v>
      </c>
      <c r="F19" s="146"/>
      <c r="G19" s="147">
        <f>F18/D18-1</f>
        <v>0.15553894701876758</v>
      </c>
      <c r="H19" s="146"/>
      <c r="I19" s="147">
        <f>H18/F18-1</f>
        <v>-0.13000359324470001</v>
      </c>
      <c r="J19" s="146"/>
      <c r="K19" s="147">
        <f>J18/H18-1</f>
        <v>9.3176937056005382E-2</v>
      </c>
      <c r="L19" s="146"/>
      <c r="M19" s="147">
        <f>L18/J18-1</f>
        <v>0.43970077074202818</v>
      </c>
      <c r="N19" s="146"/>
      <c r="O19" s="147">
        <f>N18/L18-1</f>
        <v>0.41179866687660738</v>
      </c>
      <c r="P19" s="146"/>
      <c r="Q19" s="148">
        <f>P18/N18-1</f>
        <v>0.10123052901594853</v>
      </c>
      <c r="R19" s="127"/>
      <c r="S19" s="127"/>
      <c r="T19" s="127"/>
      <c r="U19" s="127"/>
    </row>
    <row r="20" spans="1:23" s="105" customFormat="1" ht="15" customHeight="1" x14ac:dyDescent="0.2">
      <c r="A20" s="100" t="s">
        <v>195</v>
      </c>
      <c r="B20" s="100"/>
      <c r="C20" s="101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3"/>
      <c r="Q20" s="104"/>
      <c r="R20" s="102"/>
      <c r="S20" s="102"/>
      <c r="T20" s="102"/>
      <c r="U20" s="102"/>
    </row>
    <row r="21" spans="1:23" ht="15" customHeight="1" x14ac:dyDescent="0.2">
      <c r="A21" s="118" t="s">
        <v>191</v>
      </c>
      <c r="B21" s="118"/>
      <c r="C21" s="91">
        <v>8962</v>
      </c>
      <c r="D21" s="92">
        <v>10263</v>
      </c>
      <c r="E21" s="92"/>
      <c r="F21" s="92">
        <v>11198</v>
      </c>
      <c r="G21" s="92"/>
      <c r="H21" s="92">
        <v>10658</v>
      </c>
      <c r="I21" s="92"/>
      <c r="J21" s="92">
        <v>11874</v>
      </c>
      <c r="K21" s="92"/>
      <c r="L21" s="92">
        <v>14425</v>
      </c>
      <c r="M21" s="92"/>
      <c r="N21" s="92">
        <v>18488</v>
      </c>
      <c r="O21" s="92"/>
      <c r="P21" s="93">
        <v>19716</v>
      </c>
      <c r="Q21" s="94"/>
      <c r="R21" s="92">
        <v>20607.45</v>
      </c>
      <c r="S21" s="92"/>
      <c r="T21" s="92">
        <v>21751.37</v>
      </c>
      <c r="U21" s="92"/>
    </row>
    <row r="22" spans="1:23" ht="15" customHeight="1" x14ac:dyDescent="0.2">
      <c r="A22" s="117" t="s">
        <v>192</v>
      </c>
      <c r="B22" s="117"/>
      <c r="C22" s="87">
        <v>4924</v>
      </c>
      <c r="D22" s="88">
        <v>5522</v>
      </c>
      <c r="E22" s="88"/>
      <c r="F22" s="88">
        <v>5792</v>
      </c>
      <c r="G22" s="88"/>
      <c r="H22" s="88">
        <v>5519</v>
      </c>
      <c r="I22" s="88"/>
      <c r="J22" s="88">
        <v>7066</v>
      </c>
      <c r="K22" s="88"/>
      <c r="L22" s="88">
        <v>8407</v>
      </c>
      <c r="M22" s="88"/>
      <c r="N22" s="88">
        <v>9607</v>
      </c>
      <c r="O22" s="88"/>
      <c r="P22" s="89">
        <v>8541</v>
      </c>
      <c r="Q22" s="90"/>
      <c r="R22" s="88">
        <v>8582.15</v>
      </c>
      <c r="S22" s="88"/>
      <c r="T22" s="88">
        <v>9927.01</v>
      </c>
      <c r="U22" s="88"/>
    </row>
    <row r="23" spans="1:23" ht="15" customHeight="1" x14ac:dyDescent="0.2">
      <c r="A23" s="118" t="s">
        <v>193</v>
      </c>
      <c r="B23" s="118"/>
      <c r="C23" s="91">
        <v>4194</v>
      </c>
      <c r="D23" s="92">
        <v>4188</v>
      </c>
      <c r="E23" s="92"/>
      <c r="F23" s="92">
        <v>4069</v>
      </c>
      <c r="G23" s="92"/>
      <c r="H23" s="92">
        <v>2422</v>
      </c>
      <c r="I23" s="92"/>
      <c r="J23" s="92">
        <v>3976</v>
      </c>
      <c r="K23" s="92"/>
      <c r="L23" s="92">
        <v>4597</v>
      </c>
      <c r="M23" s="92"/>
      <c r="N23" s="92">
        <v>6183</v>
      </c>
      <c r="O23" s="92"/>
      <c r="P23" s="93">
        <v>6066</v>
      </c>
      <c r="Q23" s="94"/>
      <c r="R23" s="92">
        <v>6232.48</v>
      </c>
      <c r="S23" s="92"/>
      <c r="T23" s="92">
        <v>6445.64</v>
      </c>
      <c r="U23" s="92"/>
    </row>
    <row r="24" spans="1:23" ht="15" customHeight="1" x14ac:dyDescent="0.2">
      <c r="A24" s="117" t="s">
        <v>194</v>
      </c>
      <c r="B24" s="117"/>
      <c r="C24" s="87">
        <v>1705</v>
      </c>
      <c r="D24" s="88">
        <v>2006</v>
      </c>
      <c r="E24" s="88"/>
      <c r="F24" s="88">
        <v>2308</v>
      </c>
      <c r="G24" s="88"/>
      <c r="H24" s="88">
        <v>1594</v>
      </c>
      <c r="I24" s="88"/>
      <c r="J24" s="88">
        <v>2121</v>
      </c>
      <c r="K24" s="88"/>
      <c r="L24" s="88">
        <v>3525</v>
      </c>
      <c r="M24" s="88"/>
      <c r="N24" s="88">
        <v>5191</v>
      </c>
      <c r="O24" s="88"/>
      <c r="P24" s="89">
        <v>5488</v>
      </c>
      <c r="Q24" s="90"/>
      <c r="R24" s="88">
        <v>5798.68</v>
      </c>
      <c r="S24" s="88"/>
      <c r="T24" s="88">
        <v>5975.35</v>
      </c>
      <c r="U24" s="88"/>
    </row>
    <row r="25" spans="1:23" ht="15" customHeight="1" x14ac:dyDescent="0.2">
      <c r="A25" s="119" t="s">
        <v>196</v>
      </c>
      <c r="B25" s="119"/>
      <c r="C25" s="120">
        <v>18748</v>
      </c>
      <c r="D25" s="121">
        <v>21187</v>
      </c>
      <c r="E25" s="121"/>
      <c r="F25" s="121">
        <v>21897</v>
      </c>
      <c r="G25" s="121"/>
      <c r="H25" s="121">
        <v>19146</v>
      </c>
      <c r="I25" s="121"/>
      <c r="J25" s="121">
        <v>23559</v>
      </c>
      <c r="K25" s="121"/>
      <c r="L25" s="121">
        <v>30216</v>
      </c>
      <c r="M25" s="121"/>
      <c r="N25" s="121">
        <v>37091</v>
      </c>
      <c r="O25" s="121"/>
      <c r="P25" s="122">
        <v>38166</v>
      </c>
      <c r="Q25" s="123"/>
      <c r="R25" s="92">
        <v>40382.800000000003</v>
      </c>
      <c r="S25" s="92"/>
      <c r="T25" s="92">
        <v>43470.3</v>
      </c>
      <c r="U25" s="92"/>
    </row>
    <row r="26" spans="1:23" ht="15" customHeight="1" x14ac:dyDescent="0.2">
      <c r="A26" s="86" t="s">
        <v>197</v>
      </c>
      <c r="B26" s="86"/>
      <c r="C26" s="87">
        <v>23451</v>
      </c>
      <c r="D26" s="88">
        <v>21135</v>
      </c>
      <c r="E26" s="88"/>
      <c r="F26" s="88">
        <v>22677</v>
      </c>
      <c r="G26" s="88"/>
      <c r="H26" s="88">
        <v>19998</v>
      </c>
      <c r="I26" s="88"/>
      <c r="J26" s="88">
        <v>24246</v>
      </c>
      <c r="K26" s="88"/>
      <c r="L26" s="88">
        <v>30065</v>
      </c>
      <c r="M26" s="88"/>
      <c r="N26" s="88">
        <v>38217</v>
      </c>
      <c r="O26" s="88"/>
      <c r="P26" s="89">
        <v>38741</v>
      </c>
      <c r="Q26" s="90"/>
      <c r="R26" s="88">
        <v>40269.360000000001</v>
      </c>
      <c r="S26" s="88"/>
      <c r="T26" s="88">
        <v>43692.57</v>
      </c>
      <c r="U26" s="88"/>
    </row>
    <row r="27" spans="1:23" ht="15" customHeight="1" x14ac:dyDescent="0.2">
      <c r="A27" s="81" t="s">
        <v>198</v>
      </c>
      <c r="B27" s="81"/>
      <c r="C27" s="82">
        <v>22</v>
      </c>
      <c r="D27" s="83">
        <v>22.2</v>
      </c>
      <c r="E27" s="83"/>
      <c r="F27" s="83">
        <v>21.9</v>
      </c>
      <c r="G27" s="83"/>
      <c r="H27" s="83">
        <v>20</v>
      </c>
      <c r="I27" s="83"/>
      <c r="J27" s="83">
        <v>21.9</v>
      </c>
      <c r="K27" s="83"/>
      <c r="L27" s="83">
        <v>21.3</v>
      </c>
      <c r="M27" s="83"/>
      <c r="N27" s="83">
        <v>22.1</v>
      </c>
      <c r="O27" s="83"/>
      <c r="P27" s="84">
        <v>21.9</v>
      </c>
      <c r="Q27" s="85"/>
      <c r="R27" s="83">
        <v>21.91</v>
      </c>
      <c r="S27" s="83"/>
      <c r="T27" s="83">
        <v>22.25</v>
      </c>
      <c r="U27" s="83"/>
    </row>
    <row r="28" spans="1:23" ht="15" customHeight="1" x14ac:dyDescent="0.2">
      <c r="A28" s="86" t="s">
        <v>199</v>
      </c>
      <c r="B28" s="86"/>
      <c r="C28" s="106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107"/>
      <c r="Q28" s="108"/>
      <c r="R28" s="88">
        <v>31143.33</v>
      </c>
      <c r="S28" s="88"/>
      <c r="T28" s="88">
        <v>33127.440000000002</v>
      </c>
      <c r="U28" s="88"/>
    </row>
    <row r="29" spans="1:23" ht="15" customHeight="1" x14ac:dyDescent="0.2">
      <c r="A29" s="73"/>
      <c r="B29" s="73"/>
      <c r="C29" s="106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</row>
    <row r="30" spans="1:23" ht="15" customHeight="1" x14ac:dyDescent="0.2">
      <c r="A30" s="73"/>
      <c r="B30" s="73"/>
      <c r="C30" s="106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</row>
    <row r="31" spans="1:23" ht="15" customHeight="1" x14ac:dyDescent="0.2">
      <c r="A31" s="73"/>
      <c r="B31" s="73"/>
      <c r="C31" s="106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</row>
    <row r="32" spans="1:23" ht="15" customHeight="1" x14ac:dyDescent="0.2">
      <c r="A32" s="86" t="s">
        <v>186</v>
      </c>
      <c r="B32" s="86"/>
      <c r="C32" s="106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107"/>
      <c r="Q32" s="108"/>
      <c r="R32" s="73"/>
      <c r="S32" s="73"/>
      <c r="T32" s="73"/>
      <c r="U32" s="73"/>
    </row>
    <row r="33" spans="1:21" ht="15" customHeight="1" x14ac:dyDescent="0.2">
      <c r="A33" s="81" t="s">
        <v>200</v>
      </c>
      <c r="B33" s="81"/>
      <c r="C33" s="91">
        <v>116421</v>
      </c>
      <c r="D33" s="92">
        <v>95363</v>
      </c>
      <c r="E33" s="92"/>
      <c r="F33" s="92">
        <v>103756</v>
      </c>
      <c r="G33" s="92"/>
      <c r="H33" s="92">
        <v>99787</v>
      </c>
      <c r="I33" s="92"/>
      <c r="J33" s="92">
        <v>110912</v>
      </c>
      <c r="K33" s="92"/>
      <c r="L33" s="92">
        <v>141325</v>
      </c>
      <c r="M33" s="92"/>
      <c r="N33" s="92">
        <v>172664</v>
      </c>
      <c r="O33" s="92"/>
      <c r="P33" s="93">
        <v>176771</v>
      </c>
      <c r="Q33" s="94"/>
      <c r="R33" s="92">
        <v>182727.52</v>
      </c>
      <c r="S33" s="92"/>
      <c r="T33" s="92">
        <v>194010.91</v>
      </c>
      <c r="U33" s="92"/>
    </row>
    <row r="34" spans="1:21" ht="15" customHeight="1" x14ac:dyDescent="0.2">
      <c r="A34" s="86" t="s">
        <v>187</v>
      </c>
      <c r="B34" s="86"/>
      <c r="C34" s="106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107"/>
      <c r="Q34" s="108"/>
      <c r="R34" s="73"/>
      <c r="S34" s="73"/>
      <c r="T34" s="73"/>
      <c r="U34" s="73"/>
    </row>
    <row r="35" spans="1:21" ht="15" customHeight="1" x14ac:dyDescent="0.2">
      <c r="A35" s="81" t="s">
        <v>200</v>
      </c>
      <c r="B35" s="81"/>
      <c r="C35" s="91">
        <v>123431</v>
      </c>
      <c r="D35" s="92">
        <v>97132</v>
      </c>
      <c r="E35" s="92"/>
      <c r="F35" s="92">
        <v>106104</v>
      </c>
      <c r="G35" s="92"/>
      <c r="H35" s="92">
        <v>100554</v>
      </c>
      <c r="I35" s="92"/>
      <c r="J35" s="92">
        <v>129545</v>
      </c>
      <c r="K35" s="92"/>
      <c r="L35" s="92">
        <v>158092</v>
      </c>
      <c r="M35" s="92"/>
      <c r="N35" s="92">
        <v>170627</v>
      </c>
      <c r="O35" s="92"/>
      <c r="P35" s="93">
        <v>171115</v>
      </c>
      <c r="Q35" s="94"/>
      <c r="R35" s="92">
        <v>182773.23</v>
      </c>
      <c r="S35" s="92"/>
      <c r="T35" s="92">
        <v>195952.77</v>
      </c>
      <c r="U35" s="92"/>
    </row>
    <row r="36" spans="1:21" ht="15" customHeight="1" x14ac:dyDescent="0.2">
      <c r="A36" s="86" t="s">
        <v>201</v>
      </c>
      <c r="B36" s="86"/>
      <c r="C36" s="106"/>
      <c r="D36" s="73"/>
      <c r="E36" s="73"/>
      <c r="F36" s="73"/>
      <c r="G36" s="73"/>
      <c r="H36" s="73"/>
      <c r="I36" s="73"/>
      <c r="J36" s="96">
        <v>33</v>
      </c>
      <c r="K36" s="96"/>
      <c r="L36" s="96">
        <v>8</v>
      </c>
      <c r="M36" s="96"/>
      <c r="N36" s="96">
        <v>0</v>
      </c>
      <c r="O36" s="96"/>
      <c r="P36" s="97">
        <v>0</v>
      </c>
      <c r="Q36" s="98"/>
      <c r="R36" s="96">
        <v>5.67</v>
      </c>
      <c r="S36" s="96"/>
      <c r="T36" s="96">
        <v>7.44</v>
      </c>
      <c r="U36" s="96"/>
    </row>
    <row r="37" spans="1:21" ht="15" customHeight="1" x14ac:dyDescent="0.2">
      <c r="A37" s="81" t="s">
        <v>201</v>
      </c>
      <c r="B37" s="81"/>
      <c r="C37" s="110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111"/>
      <c r="Q37" s="112"/>
      <c r="R37" s="99"/>
      <c r="S37" s="99"/>
      <c r="T37" s="99"/>
      <c r="U37" s="99"/>
    </row>
    <row r="38" spans="1:21" ht="15" customHeight="1" x14ac:dyDescent="0.2">
      <c r="A38" s="86" t="s">
        <v>191</v>
      </c>
      <c r="B38" s="86"/>
      <c r="C38" s="87">
        <v>40772</v>
      </c>
      <c r="D38" s="88">
        <v>45580</v>
      </c>
      <c r="E38" s="88"/>
      <c r="F38" s="88">
        <v>50654</v>
      </c>
      <c r="G38" s="88"/>
      <c r="H38" s="88">
        <v>47401</v>
      </c>
      <c r="I38" s="88"/>
      <c r="J38" s="88">
        <v>55012</v>
      </c>
      <c r="K38" s="88"/>
      <c r="L38" s="88">
        <v>69834</v>
      </c>
      <c r="M38" s="88"/>
      <c r="N38" s="88">
        <v>79492</v>
      </c>
      <c r="O38" s="88"/>
      <c r="P38" s="89">
        <v>79976</v>
      </c>
      <c r="Q38" s="90"/>
      <c r="R38" s="88">
        <v>83641.08</v>
      </c>
      <c r="S38" s="88"/>
      <c r="T38" s="88">
        <v>88254.47</v>
      </c>
      <c r="U38" s="88"/>
    </row>
    <row r="39" spans="1:21" ht="15" customHeight="1" x14ac:dyDescent="0.2">
      <c r="A39" s="81" t="s">
        <v>201</v>
      </c>
      <c r="B39" s="81"/>
      <c r="C39" s="82">
        <v>9</v>
      </c>
      <c r="D39" s="83">
        <v>9</v>
      </c>
      <c r="E39" s="83"/>
      <c r="F39" s="83">
        <v>5</v>
      </c>
      <c r="G39" s="83"/>
      <c r="H39" s="83">
        <v>-3</v>
      </c>
      <c r="I39" s="83"/>
      <c r="J39" s="83">
        <v>20</v>
      </c>
      <c r="K39" s="83"/>
      <c r="L39" s="83">
        <v>14</v>
      </c>
      <c r="M39" s="83"/>
      <c r="N39" s="83">
        <v>9</v>
      </c>
      <c r="O39" s="83"/>
      <c r="P39" s="84">
        <v>2</v>
      </c>
      <c r="Q39" s="85"/>
      <c r="R39" s="83">
        <v>3.74</v>
      </c>
      <c r="S39" s="83"/>
      <c r="T39" s="83">
        <v>5.6</v>
      </c>
      <c r="U39" s="83"/>
    </row>
    <row r="40" spans="1:21" ht="15" customHeight="1" x14ac:dyDescent="0.2">
      <c r="A40" s="86" t="s">
        <v>202</v>
      </c>
      <c r="B40" s="86"/>
      <c r="C40" s="95">
        <v>12</v>
      </c>
      <c r="D40" s="96">
        <v>12</v>
      </c>
      <c r="E40" s="96"/>
      <c r="F40" s="96">
        <v>11</v>
      </c>
      <c r="G40" s="96"/>
      <c r="H40" s="96">
        <v>-6</v>
      </c>
      <c r="I40" s="96"/>
      <c r="J40" s="96">
        <v>16</v>
      </c>
      <c r="K40" s="96"/>
      <c r="L40" s="96">
        <v>27</v>
      </c>
      <c r="M40" s="96"/>
      <c r="N40" s="96">
        <v>14</v>
      </c>
      <c r="O40" s="96"/>
      <c r="P40" s="97">
        <v>1</v>
      </c>
      <c r="Q40" s="98"/>
      <c r="R40" s="96">
        <v>6.01</v>
      </c>
      <c r="S40" s="96"/>
      <c r="T40" s="96">
        <v>5.5</v>
      </c>
      <c r="U40" s="96"/>
    </row>
    <row r="41" spans="1:21" ht="15" customHeight="1" x14ac:dyDescent="0.2">
      <c r="A41" s="81" t="s">
        <v>203</v>
      </c>
      <c r="B41" s="81"/>
      <c r="C41" s="82">
        <v>3</v>
      </c>
      <c r="D41" s="83">
        <v>1</v>
      </c>
      <c r="E41" s="83"/>
      <c r="F41" s="83">
        <v>1</v>
      </c>
      <c r="G41" s="83"/>
      <c r="H41" s="83">
        <v>1</v>
      </c>
      <c r="I41" s="83"/>
      <c r="J41" s="83">
        <v>2</v>
      </c>
      <c r="K41" s="83"/>
      <c r="L41" s="83">
        <v>2</v>
      </c>
      <c r="M41" s="83"/>
      <c r="N41" s="83">
        <v>2</v>
      </c>
      <c r="O41" s="83"/>
      <c r="P41" s="84">
        <v>1</v>
      </c>
      <c r="Q41" s="85"/>
      <c r="R41" s="83">
        <v>1.46</v>
      </c>
      <c r="S41" s="83"/>
      <c r="T41" s="83">
        <v>1.1000000000000001</v>
      </c>
      <c r="U41" s="83"/>
    </row>
    <row r="42" spans="1:21" ht="15" customHeight="1" x14ac:dyDescent="0.2">
      <c r="A42" s="86" t="s">
        <v>204</v>
      </c>
      <c r="B42" s="86"/>
      <c r="C42" s="95">
        <v>0</v>
      </c>
      <c r="D42" s="96">
        <v>2</v>
      </c>
      <c r="E42" s="96"/>
      <c r="F42" s="96">
        <v>5</v>
      </c>
      <c r="G42" s="96"/>
      <c r="H42" s="96">
        <v>-4</v>
      </c>
      <c r="I42" s="96"/>
      <c r="J42" s="96">
        <v>-6</v>
      </c>
      <c r="K42" s="96"/>
      <c r="L42" s="96">
        <v>11</v>
      </c>
      <c r="M42" s="96"/>
      <c r="N42" s="96">
        <v>3</v>
      </c>
      <c r="O42" s="96"/>
      <c r="P42" s="97">
        <v>-2</v>
      </c>
      <c r="Q42" s="98"/>
      <c r="R42" s="96">
        <v>2.0099999999999998</v>
      </c>
      <c r="S42" s="96"/>
      <c r="T42" s="96">
        <v>-0.04</v>
      </c>
      <c r="U42" s="96"/>
    </row>
    <row r="43" spans="1:21" ht="12" x14ac:dyDescent="0.2">
      <c r="A43" s="149" t="s">
        <v>205</v>
      </c>
      <c r="B43" s="149"/>
      <c r="C43" s="110"/>
      <c r="D43" s="99"/>
      <c r="E43" s="99"/>
      <c r="F43" s="99"/>
      <c r="G43" s="99"/>
      <c r="H43" s="99"/>
      <c r="I43" s="99"/>
      <c r="J43" s="83">
        <v>24.6</v>
      </c>
      <c r="K43" s="83"/>
      <c r="L43" s="83">
        <v>24.4</v>
      </c>
      <c r="M43" s="83"/>
      <c r="N43" s="83">
        <v>25.2</v>
      </c>
      <c r="O43" s="83"/>
      <c r="P43" s="84">
        <v>25.9</v>
      </c>
      <c r="Q43" s="85"/>
      <c r="R43" s="83">
        <v>25.53</v>
      </c>
      <c r="S43" s="83"/>
      <c r="T43" s="83">
        <v>25.94</v>
      </c>
      <c r="U43" s="83"/>
    </row>
    <row r="44" spans="1:21" ht="15" customHeight="1" x14ac:dyDescent="0.2">
      <c r="A44" s="86" t="s">
        <v>192</v>
      </c>
      <c r="B44" s="86"/>
      <c r="C44" s="87">
        <v>21890</v>
      </c>
      <c r="D44" s="88">
        <v>21471</v>
      </c>
      <c r="E44" s="88"/>
      <c r="F44" s="88">
        <v>23876</v>
      </c>
      <c r="G44" s="88"/>
      <c r="H44" s="88">
        <v>25583</v>
      </c>
      <c r="I44" s="88"/>
      <c r="J44" s="88">
        <v>39529</v>
      </c>
      <c r="K44" s="88"/>
      <c r="L44" s="88">
        <v>41213</v>
      </c>
      <c r="M44" s="88"/>
      <c r="N44" s="88">
        <v>35723</v>
      </c>
      <c r="O44" s="88"/>
      <c r="P44" s="89">
        <v>36629</v>
      </c>
      <c r="Q44" s="90"/>
      <c r="R44" s="88">
        <v>41823.980000000003</v>
      </c>
      <c r="S44" s="88"/>
      <c r="T44" s="88">
        <v>47190.51</v>
      </c>
      <c r="U44" s="88"/>
    </row>
    <row r="45" spans="1:21" ht="15" customHeight="1" x14ac:dyDescent="0.2">
      <c r="A45" s="81" t="s">
        <v>201</v>
      </c>
      <c r="B45" s="81"/>
      <c r="C45" s="82">
        <v>32</v>
      </c>
      <c r="D45" s="83">
        <v>-6</v>
      </c>
      <c r="E45" s="83"/>
      <c r="F45" s="83">
        <v>1</v>
      </c>
      <c r="G45" s="83"/>
      <c r="H45" s="83">
        <v>6</v>
      </c>
      <c r="I45" s="83"/>
      <c r="J45" s="83">
        <v>62</v>
      </c>
      <c r="K45" s="83"/>
      <c r="L45" s="83">
        <v>-8</v>
      </c>
      <c r="M45" s="83"/>
      <c r="N45" s="83">
        <v>-20</v>
      </c>
      <c r="O45" s="83"/>
      <c r="P45" s="84">
        <v>2</v>
      </c>
      <c r="Q45" s="85"/>
      <c r="R45" s="83">
        <v>13.04</v>
      </c>
      <c r="S45" s="83"/>
      <c r="T45" s="83">
        <v>12.78</v>
      </c>
      <c r="U45" s="83"/>
    </row>
    <row r="46" spans="1:21" ht="15" customHeight="1" x14ac:dyDescent="0.2">
      <c r="A46" s="86" t="s">
        <v>202</v>
      </c>
      <c r="B46" s="86"/>
      <c r="C46" s="95">
        <v>56</v>
      </c>
      <c r="D46" s="96">
        <v>-2</v>
      </c>
      <c r="E46" s="96"/>
      <c r="F46" s="96">
        <v>11</v>
      </c>
      <c r="G46" s="96"/>
      <c r="H46" s="96">
        <v>7</v>
      </c>
      <c r="I46" s="96"/>
      <c r="J46" s="96">
        <v>55</v>
      </c>
      <c r="K46" s="96"/>
      <c r="L46" s="96">
        <v>4</v>
      </c>
      <c r="M46" s="96"/>
      <c r="N46" s="96">
        <v>-13</v>
      </c>
      <c r="O46" s="96"/>
      <c r="P46" s="97">
        <v>3</v>
      </c>
      <c r="Q46" s="98"/>
      <c r="R46" s="96">
        <v>12.92</v>
      </c>
      <c r="S46" s="96"/>
      <c r="T46" s="96">
        <v>12.17</v>
      </c>
      <c r="U46" s="96"/>
    </row>
    <row r="47" spans="1:21" ht="15" customHeight="1" x14ac:dyDescent="0.2">
      <c r="A47" s="81" t="s">
        <v>203</v>
      </c>
      <c r="B47" s="81"/>
      <c r="C47" s="82">
        <v>23</v>
      </c>
      <c r="D47" s="83">
        <v>2</v>
      </c>
      <c r="E47" s="83"/>
      <c r="F47" s="83">
        <v>3</v>
      </c>
      <c r="G47" s="83"/>
      <c r="H47" s="83">
        <v>3</v>
      </c>
      <c r="I47" s="83"/>
      <c r="J47" s="83">
        <v>1</v>
      </c>
      <c r="K47" s="83"/>
      <c r="L47" s="83">
        <v>1</v>
      </c>
      <c r="M47" s="83"/>
      <c r="N47" s="83">
        <v>4</v>
      </c>
      <c r="O47" s="83"/>
      <c r="P47" s="84">
        <v>2</v>
      </c>
      <c r="Q47" s="85"/>
      <c r="R47" s="83">
        <v>1.58</v>
      </c>
      <c r="S47" s="83"/>
      <c r="T47" s="83">
        <v>1.96</v>
      </c>
      <c r="U47" s="83"/>
    </row>
    <row r="48" spans="1:21" ht="15" customHeight="1" x14ac:dyDescent="0.2">
      <c r="A48" s="86" t="s">
        <v>204</v>
      </c>
      <c r="B48" s="86"/>
      <c r="C48" s="95">
        <v>0</v>
      </c>
      <c r="D48" s="96">
        <v>2</v>
      </c>
      <c r="E48" s="96"/>
      <c r="F48" s="96">
        <v>7</v>
      </c>
      <c r="G48" s="96"/>
      <c r="H48" s="96">
        <v>-2</v>
      </c>
      <c r="I48" s="96"/>
      <c r="J48" s="96">
        <v>-8</v>
      </c>
      <c r="K48" s="96"/>
      <c r="L48" s="96">
        <v>11</v>
      </c>
      <c r="M48" s="96"/>
      <c r="N48" s="96">
        <v>3</v>
      </c>
      <c r="O48" s="96"/>
      <c r="P48" s="97">
        <v>-1</v>
      </c>
      <c r="Q48" s="98"/>
      <c r="R48" s="96">
        <v>0.92</v>
      </c>
      <c r="S48" s="96"/>
      <c r="T48" s="96">
        <v>-0.44</v>
      </c>
      <c r="U48" s="96"/>
    </row>
    <row r="49" spans="1:21" ht="15" customHeight="1" x14ac:dyDescent="0.2">
      <c r="A49" s="81" t="s">
        <v>206</v>
      </c>
      <c r="B49" s="81"/>
      <c r="C49" s="110"/>
      <c r="D49" s="99"/>
      <c r="E49" s="99"/>
      <c r="F49" s="99"/>
      <c r="G49" s="99"/>
      <c r="H49" s="83">
        <v>24.5</v>
      </c>
      <c r="I49" s="83"/>
      <c r="J49" s="83">
        <v>25.9</v>
      </c>
      <c r="K49" s="83"/>
      <c r="L49" s="83">
        <v>23.2</v>
      </c>
      <c r="M49" s="83"/>
      <c r="N49" s="83">
        <v>24.1</v>
      </c>
      <c r="O49" s="83"/>
      <c r="P49" s="84">
        <v>23</v>
      </c>
      <c r="Q49" s="85"/>
      <c r="R49" s="83">
        <v>21.26</v>
      </c>
      <c r="S49" s="83"/>
      <c r="T49" s="83">
        <v>21.78</v>
      </c>
      <c r="U49" s="83"/>
    </row>
    <row r="50" spans="1:21" ht="15" customHeight="1" x14ac:dyDescent="0.2">
      <c r="A50" s="86" t="s">
        <v>193</v>
      </c>
      <c r="B50" s="86"/>
      <c r="C50" s="87">
        <v>16651</v>
      </c>
      <c r="D50" s="88">
        <v>18264</v>
      </c>
      <c r="E50" s="88"/>
      <c r="F50" s="88">
        <v>18267</v>
      </c>
      <c r="G50" s="88"/>
      <c r="H50" s="88">
        <v>16254</v>
      </c>
      <c r="I50" s="88"/>
      <c r="J50" s="88">
        <v>20545</v>
      </c>
      <c r="K50" s="88"/>
      <c r="L50" s="88">
        <v>26070</v>
      </c>
      <c r="M50" s="88"/>
      <c r="N50" s="88">
        <v>29497</v>
      </c>
      <c r="O50" s="88"/>
      <c r="P50" s="89">
        <v>27656</v>
      </c>
      <c r="Q50" s="90"/>
      <c r="R50" s="88">
        <v>28650.1</v>
      </c>
      <c r="S50" s="88"/>
      <c r="T50" s="88">
        <v>30441.06</v>
      </c>
      <c r="U50" s="88"/>
    </row>
    <row r="51" spans="1:21" ht="15" customHeight="1" x14ac:dyDescent="0.2">
      <c r="A51" s="81" t="s">
        <v>201</v>
      </c>
      <c r="B51" s="81"/>
      <c r="C51" s="82">
        <v>9</v>
      </c>
      <c r="D51" s="83">
        <v>6</v>
      </c>
      <c r="E51" s="83"/>
      <c r="F51" s="83">
        <v>-5</v>
      </c>
      <c r="G51" s="83"/>
      <c r="H51" s="83">
        <v>-16</v>
      </c>
      <c r="I51" s="83"/>
      <c r="J51" s="83">
        <v>23</v>
      </c>
      <c r="K51" s="83"/>
      <c r="L51" s="83">
        <v>17</v>
      </c>
      <c r="M51" s="83"/>
      <c r="N51" s="83">
        <v>9</v>
      </c>
      <c r="O51" s="83"/>
      <c r="P51" s="84">
        <v>-5</v>
      </c>
      <c r="Q51" s="85"/>
      <c r="R51" s="83">
        <v>1.05</v>
      </c>
      <c r="S51" s="83"/>
      <c r="T51" s="83">
        <v>6.8</v>
      </c>
      <c r="U51" s="83"/>
    </row>
    <row r="52" spans="1:21" ht="15" customHeight="1" x14ac:dyDescent="0.2">
      <c r="A52" s="86" t="s">
        <v>202</v>
      </c>
      <c r="B52" s="86"/>
      <c r="C52" s="95">
        <v>10</v>
      </c>
      <c r="D52" s="96">
        <v>10</v>
      </c>
      <c r="E52" s="96"/>
      <c r="F52" s="96">
        <v>0</v>
      </c>
      <c r="G52" s="96"/>
      <c r="H52" s="96">
        <v>-11</v>
      </c>
      <c r="I52" s="96"/>
      <c r="J52" s="96">
        <v>26</v>
      </c>
      <c r="K52" s="96"/>
      <c r="L52" s="96">
        <v>27</v>
      </c>
      <c r="M52" s="96"/>
      <c r="N52" s="96">
        <v>13</v>
      </c>
      <c r="O52" s="96"/>
      <c r="P52" s="97">
        <v>-6</v>
      </c>
      <c r="Q52" s="98"/>
      <c r="R52" s="96">
        <v>3.76</v>
      </c>
      <c r="S52" s="96"/>
      <c r="T52" s="96">
        <v>6.74</v>
      </c>
      <c r="U52" s="96"/>
    </row>
    <row r="53" spans="1:21" ht="15" customHeight="1" x14ac:dyDescent="0.2">
      <c r="A53" s="81" t="s">
        <v>203</v>
      </c>
      <c r="B53" s="81"/>
      <c r="C53" s="82">
        <v>1</v>
      </c>
      <c r="D53" s="83">
        <v>0</v>
      </c>
      <c r="E53" s="83"/>
      <c r="F53" s="83">
        <v>0</v>
      </c>
      <c r="G53" s="83"/>
      <c r="H53" s="83">
        <v>8</v>
      </c>
      <c r="I53" s="83"/>
      <c r="J53" s="83">
        <v>8</v>
      </c>
      <c r="K53" s="83"/>
      <c r="L53" s="83">
        <v>-1</v>
      </c>
      <c r="M53" s="83"/>
      <c r="N53" s="83">
        <v>0</v>
      </c>
      <c r="O53" s="83"/>
      <c r="P53" s="84">
        <v>0</v>
      </c>
      <c r="Q53" s="85"/>
      <c r="R53" s="83">
        <v>1.99</v>
      </c>
      <c r="S53" s="83"/>
      <c r="T53" s="83">
        <v>0.93</v>
      </c>
      <c r="U53" s="83"/>
    </row>
    <row r="54" spans="1:21" ht="15" customHeight="1" x14ac:dyDescent="0.2">
      <c r="A54" s="86" t="s">
        <v>204</v>
      </c>
      <c r="B54" s="86"/>
      <c r="C54" s="95">
        <v>0</v>
      </c>
      <c r="D54" s="96">
        <v>4</v>
      </c>
      <c r="E54" s="96"/>
      <c r="F54" s="96">
        <v>5</v>
      </c>
      <c r="G54" s="96"/>
      <c r="H54" s="96">
        <v>-3</v>
      </c>
      <c r="I54" s="96"/>
      <c r="J54" s="96">
        <v>-5</v>
      </c>
      <c r="K54" s="96"/>
      <c r="L54" s="96">
        <v>11</v>
      </c>
      <c r="M54" s="96"/>
      <c r="N54" s="96">
        <v>4</v>
      </c>
      <c r="O54" s="96"/>
      <c r="P54" s="97">
        <v>-1</v>
      </c>
      <c r="Q54" s="98"/>
      <c r="R54" s="96">
        <v>2.2400000000000002</v>
      </c>
      <c r="S54" s="96"/>
      <c r="T54" s="96">
        <v>-0.11</v>
      </c>
      <c r="U54" s="96"/>
    </row>
    <row r="55" spans="1:21" ht="15" customHeight="1" x14ac:dyDescent="0.2">
      <c r="A55" s="81" t="s">
        <v>207</v>
      </c>
      <c r="B55" s="81"/>
      <c r="C55" s="110"/>
      <c r="D55" s="99"/>
      <c r="E55" s="99"/>
      <c r="F55" s="99"/>
      <c r="G55" s="99"/>
      <c r="H55" s="83">
        <v>17.7</v>
      </c>
      <c r="I55" s="83"/>
      <c r="J55" s="83">
        <v>23.4</v>
      </c>
      <c r="K55" s="83"/>
      <c r="L55" s="83">
        <v>22.3</v>
      </c>
      <c r="M55" s="83"/>
      <c r="N55" s="83">
        <v>23.7</v>
      </c>
      <c r="O55" s="83"/>
      <c r="P55" s="84">
        <v>22.3</v>
      </c>
      <c r="Q55" s="85"/>
      <c r="R55" s="83">
        <v>22.08</v>
      </c>
      <c r="S55" s="83"/>
      <c r="T55" s="83">
        <v>22.36</v>
      </c>
      <c r="U55" s="83"/>
    </row>
    <row r="56" spans="1:21" ht="15" customHeight="1" x14ac:dyDescent="0.2">
      <c r="A56" s="86" t="s">
        <v>194</v>
      </c>
      <c r="B56" s="86"/>
      <c r="C56" s="87">
        <v>11259</v>
      </c>
      <c r="D56" s="88">
        <v>12498</v>
      </c>
      <c r="E56" s="88"/>
      <c r="F56" s="88">
        <v>13954</v>
      </c>
      <c r="G56" s="88"/>
      <c r="H56" s="88">
        <v>11810</v>
      </c>
      <c r="I56" s="88"/>
      <c r="J56" s="88">
        <v>15155</v>
      </c>
      <c r="K56" s="88"/>
      <c r="L56" s="88">
        <v>21783</v>
      </c>
      <c r="M56" s="88"/>
      <c r="N56" s="88">
        <v>26940</v>
      </c>
      <c r="O56" s="88"/>
      <c r="P56" s="89">
        <v>27866</v>
      </c>
      <c r="Q56" s="90"/>
      <c r="R56" s="88">
        <v>30286.73</v>
      </c>
      <c r="S56" s="88"/>
      <c r="T56" s="88">
        <v>32035.17</v>
      </c>
      <c r="U56" s="88"/>
    </row>
    <row r="57" spans="1:21" ht="15" customHeight="1" x14ac:dyDescent="0.2">
      <c r="A57" s="81" t="s">
        <v>201</v>
      </c>
      <c r="B57" s="81"/>
      <c r="C57" s="82">
        <v>8</v>
      </c>
      <c r="D57" s="83">
        <v>11</v>
      </c>
      <c r="E57" s="83"/>
      <c r="F57" s="83">
        <v>7</v>
      </c>
      <c r="G57" s="83"/>
      <c r="H57" s="83">
        <v>-12</v>
      </c>
      <c r="I57" s="83"/>
      <c r="J57" s="83">
        <v>33</v>
      </c>
      <c r="K57" s="83"/>
      <c r="L57" s="83">
        <v>18</v>
      </c>
      <c r="M57" s="83"/>
      <c r="N57" s="83">
        <v>-1</v>
      </c>
      <c r="O57" s="83"/>
      <c r="P57" s="84">
        <v>-6</v>
      </c>
      <c r="Q57" s="85"/>
      <c r="R57" s="83">
        <v>5.96</v>
      </c>
      <c r="S57" s="83"/>
      <c r="T57" s="83">
        <v>5.79</v>
      </c>
      <c r="U57" s="83"/>
    </row>
    <row r="58" spans="1:21" ht="15" customHeight="1" x14ac:dyDescent="0.2">
      <c r="A58" s="86" t="s">
        <v>202</v>
      </c>
      <c r="B58" s="86"/>
      <c r="C58" s="95">
        <v>11</v>
      </c>
      <c r="D58" s="96">
        <v>11</v>
      </c>
      <c r="E58" s="96"/>
      <c r="F58" s="96">
        <v>12</v>
      </c>
      <c r="G58" s="96"/>
      <c r="H58" s="96">
        <v>-15</v>
      </c>
      <c r="I58" s="96"/>
      <c r="J58" s="96">
        <v>28</v>
      </c>
      <c r="K58" s="96"/>
      <c r="L58" s="96">
        <v>44</v>
      </c>
      <c r="M58" s="96"/>
      <c r="N58" s="96">
        <v>24</v>
      </c>
      <c r="O58" s="96"/>
      <c r="P58" s="97">
        <v>3</v>
      </c>
      <c r="Q58" s="98"/>
      <c r="R58" s="96">
        <v>7.7</v>
      </c>
      <c r="S58" s="96"/>
      <c r="T58" s="96">
        <v>7.15</v>
      </c>
      <c r="U58" s="96"/>
    </row>
    <row r="59" spans="1:21" ht="15" customHeight="1" x14ac:dyDescent="0.2">
      <c r="A59" s="81" t="s">
        <v>203</v>
      </c>
      <c r="B59" s="81"/>
      <c r="C59" s="82">
        <v>2</v>
      </c>
      <c r="D59" s="83">
        <v>-2</v>
      </c>
      <c r="E59" s="83"/>
      <c r="F59" s="83">
        <v>0</v>
      </c>
      <c r="G59" s="83"/>
      <c r="H59" s="83">
        <v>1</v>
      </c>
      <c r="I59" s="83"/>
      <c r="J59" s="83">
        <v>1</v>
      </c>
      <c r="K59" s="83"/>
      <c r="L59" s="83">
        <v>13</v>
      </c>
      <c r="M59" s="83"/>
      <c r="N59" s="83">
        <v>21</v>
      </c>
      <c r="O59" s="83"/>
      <c r="P59" s="84">
        <v>10</v>
      </c>
      <c r="Q59" s="85"/>
      <c r="R59" s="83">
        <v>2.5</v>
      </c>
      <c r="S59" s="83"/>
      <c r="T59" s="83">
        <v>2.2000000000000002</v>
      </c>
      <c r="U59" s="83"/>
    </row>
    <row r="60" spans="1:21" ht="15" customHeight="1" x14ac:dyDescent="0.2">
      <c r="A60" s="86" t="s">
        <v>204</v>
      </c>
      <c r="B60" s="86"/>
      <c r="C60" s="95">
        <v>1</v>
      </c>
      <c r="D60" s="96">
        <v>2</v>
      </c>
      <c r="E60" s="96"/>
      <c r="F60" s="96">
        <v>5</v>
      </c>
      <c r="G60" s="96"/>
      <c r="H60" s="96">
        <v>-4</v>
      </c>
      <c r="I60" s="96"/>
      <c r="J60" s="96">
        <v>-6</v>
      </c>
      <c r="K60" s="96"/>
      <c r="L60" s="96">
        <v>13</v>
      </c>
      <c r="M60" s="96"/>
      <c r="N60" s="96">
        <v>5</v>
      </c>
      <c r="O60" s="96"/>
      <c r="P60" s="97">
        <v>-1</v>
      </c>
      <c r="Q60" s="98"/>
      <c r="R60" s="96">
        <v>1.6</v>
      </c>
      <c r="S60" s="96"/>
      <c r="T60" s="96">
        <v>-0.13</v>
      </c>
      <c r="U60" s="96"/>
    </row>
    <row r="61" spans="1:21" ht="15" customHeight="1" x14ac:dyDescent="0.2">
      <c r="A61" s="81" t="s">
        <v>208</v>
      </c>
      <c r="B61" s="81"/>
      <c r="C61" s="110"/>
      <c r="D61" s="99"/>
      <c r="E61" s="99"/>
      <c r="F61" s="99"/>
      <c r="G61" s="99"/>
      <c r="H61" s="83">
        <v>13.8</v>
      </c>
      <c r="I61" s="83"/>
      <c r="J61" s="83">
        <v>16.5</v>
      </c>
      <c r="K61" s="83"/>
      <c r="L61" s="83">
        <v>19.2</v>
      </c>
      <c r="M61" s="83"/>
      <c r="N61" s="83">
        <v>20.399999999999999</v>
      </c>
      <c r="O61" s="83"/>
      <c r="P61" s="84">
        <v>20.100000000000001</v>
      </c>
      <c r="Q61" s="85"/>
      <c r="R61" s="83">
        <v>20.29</v>
      </c>
      <c r="S61" s="83"/>
      <c r="T61" s="83">
        <v>20.68</v>
      </c>
      <c r="U61" s="83"/>
    </row>
    <row r="62" spans="1:21" ht="15" customHeight="1" x14ac:dyDescent="0.2">
      <c r="A62" s="113" t="s">
        <v>209</v>
      </c>
      <c r="B62" s="114">
        <v>1.75</v>
      </c>
      <c r="C62" s="114"/>
      <c r="D62" s="114"/>
      <c r="E62" s="115">
        <v>1.58</v>
      </c>
      <c r="F62" s="115"/>
      <c r="G62" s="115">
        <v>1.75</v>
      </c>
      <c r="H62" s="115"/>
      <c r="I62" s="115">
        <v>1.83</v>
      </c>
      <c r="J62" s="115"/>
      <c r="K62" s="115">
        <v>1.9</v>
      </c>
      <c r="L62" s="115"/>
      <c r="M62" s="115">
        <v>2.2999999999999998</v>
      </c>
      <c r="N62" s="115"/>
      <c r="O62" s="115">
        <v>2.8</v>
      </c>
      <c r="P62" s="115"/>
      <c r="Q62" s="115">
        <v>3</v>
      </c>
      <c r="R62" s="115"/>
      <c r="S62" s="115">
        <v>3.2</v>
      </c>
      <c r="T62" s="115"/>
      <c r="U62" s="116">
        <v>3.46</v>
      </c>
    </row>
    <row r="63" spans="1:21" ht="15" customHeight="1" x14ac:dyDescent="0.2">
      <c r="A63" s="75" t="s">
        <v>210</v>
      </c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</row>
    <row r="64" spans="1:21" ht="15" customHeight="1" x14ac:dyDescent="0.2">
      <c r="A64" s="81" t="s">
        <v>211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</row>
  </sheetData>
  <mergeCells count="563">
    <mergeCell ref="A63:U63"/>
    <mergeCell ref="A64:U64"/>
    <mergeCell ref="B62:D62"/>
    <mergeCell ref="E62:F62"/>
    <mergeCell ref="G62:H62"/>
    <mergeCell ref="I62:J62"/>
    <mergeCell ref="K62:L62"/>
    <mergeCell ref="M62:N62"/>
    <mergeCell ref="O62:P62"/>
    <mergeCell ref="Q62:R62"/>
    <mergeCell ref="S62:T62"/>
    <mergeCell ref="T60:U60"/>
    <mergeCell ref="A61:B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A60:B60"/>
    <mergeCell ref="D60:E60"/>
    <mergeCell ref="F60:G60"/>
    <mergeCell ref="H60:I60"/>
    <mergeCell ref="J60:K60"/>
    <mergeCell ref="L60:M60"/>
    <mergeCell ref="N60:O60"/>
    <mergeCell ref="P60:Q60"/>
    <mergeCell ref="R60:S60"/>
    <mergeCell ref="T58:U58"/>
    <mergeCell ref="A59:B59"/>
    <mergeCell ref="D59:E59"/>
    <mergeCell ref="F59:G59"/>
    <mergeCell ref="H59:I59"/>
    <mergeCell ref="J59:K59"/>
    <mergeCell ref="L59:M59"/>
    <mergeCell ref="N59:O59"/>
    <mergeCell ref="P59:Q59"/>
    <mergeCell ref="R59:S59"/>
    <mergeCell ref="T59:U59"/>
    <mergeCell ref="A58:B58"/>
    <mergeCell ref="D58:E58"/>
    <mergeCell ref="F58:G58"/>
    <mergeCell ref="H58:I58"/>
    <mergeCell ref="J58:K58"/>
    <mergeCell ref="L58:M58"/>
    <mergeCell ref="N58:O58"/>
    <mergeCell ref="P58:Q58"/>
    <mergeCell ref="R58:S58"/>
    <mergeCell ref="T56:U56"/>
    <mergeCell ref="A57:B57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56:B56"/>
    <mergeCell ref="D56:E56"/>
    <mergeCell ref="F56:G56"/>
    <mergeCell ref="H56:I56"/>
    <mergeCell ref="J56:K56"/>
    <mergeCell ref="L56:M56"/>
    <mergeCell ref="N56:O56"/>
    <mergeCell ref="P56:Q56"/>
    <mergeCell ref="R56:S56"/>
    <mergeCell ref="T54:U54"/>
    <mergeCell ref="A55:B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A54:B54"/>
    <mergeCell ref="D54:E54"/>
    <mergeCell ref="F54:G54"/>
    <mergeCell ref="H54:I54"/>
    <mergeCell ref="J54:K54"/>
    <mergeCell ref="L54:M54"/>
    <mergeCell ref="N54:O54"/>
    <mergeCell ref="P54:Q54"/>
    <mergeCell ref="R54:S54"/>
    <mergeCell ref="T52:U52"/>
    <mergeCell ref="A53:B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A52:B52"/>
    <mergeCell ref="D52:E52"/>
    <mergeCell ref="F52:G52"/>
    <mergeCell ref="H52:I52"/>
    <mergeCell ref="J52:K52"/>
    <mergeCell ref="L52:M52"/>
    <mergeCell ref="N52:O52"/>
    <mergeCell ref="P52:Q52"/>
    <mergeCell ref="R52:S52"/>
    <mergeCell ref="T50:U50"/>
    <mergeCell ref="A51:B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50:B50"/>
    <mergeCell ref="D50:E50"/>
    <mergeCell ref="F50:G50"/>
    <mergeCell ref="H50:I50"/>
    <mergeCell ref="J50:K50"/>
    <mergeCell ref="L50:M50"/>
    <mergeCell ref="N50:O50"/>
    <mergeCell ref="P50:Q50"/>
    <mergeCell ref="R50:S50"/>
    <mergeCell ref="T48:U48"/>
    <mergeCell ref="A49:B49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48:B48"/>
    <mergeCell ref="D48:E48"/>
    <mergeCell ref="F48:G48"/>
    <mergeCell ref="H48:I48"/>
    <mergeCell ref="J48:K48"/>
    <mergeCell ref="L48:M48"/>
    <mergeCell ref="N48:O48"/>
    <mergeCell ref="P48:Q48"/>
    <mergeCell ref="R48:S48"/>
    <mergeCell ref="T46:U46"/>
    <mergeCell ref="A47:B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46:B46"/>
    <mergeCell ref="D46:E46"/>
    <mergeCell ref="F46:G46"/>
    <mergeCell ref="H46:I46"/>
    <mergeCell ref="J46:K46"/>
    <mergeCell ref="L46:M46"/>
    <mergeCell ref="N46:O46"/>
    <mergeCell ref="P46:Q46"/>
    <mergeCell ref="R46:S46"/>
    <mergeCell ref="T44:U44"/>
    <mergeCell ref="A45:B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44:B44"/>
    <mergeCell ref="D44:E44"/>
    <mergeCell ref="F44:G44"/>
    <mergeCell ref="H44:I44"/>
    <mergeCell ref="J44:K44"/>
    <mergeCell ref="L44:M44"/>
    <mergeCell ref="N44:O44"/>
    <mergeCell ref="P44:Q44"/>
    <mergeCell ref="R44:S44"/>
    <mergeCell ref="T42:U42"/>
    <mergeCell ref="A43:B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42:B42"/>
    <mergeCell ref="D42:E42"/>
    <mergeCell ref="F42:G42"/>
    <mergeCell ref="H42:I42"/>
    <mergeCell ref="J42:K42"/>
    <mergeCell ref="L42:M42"/>
    <mergeCell ref="N42:O42"/>
    <mergeCell ref="P42:Q42"/>
    <mergeCell ref="R42:S42"/>
    <mergeCell ref="T40:U40"/>
    <mergeCell ref="A41:B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40:B40"/>
    <mergeCell ref="D40:E40"/>
    <mergeCell ref="F40:G40"/>
    <mergeCell ref="H40:I40"/>
    <mergeCell ref="J40:K40"/>
    <mergeCell ref="L40:M40"/>
    <mergeCell ref="N40:O40"/>
    <mergeCell ref="P40:Q40"/>
    <mergeCell ref="R40:S40"/>
    <mergeCell ref="T38:U38"/>
    <mergeCell ref="A39:B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38:B38"/>
    <mergeCell ref="D38:E38"/>
    <mergeCell ref="F38:G38"/>
    <mergeCell ref="H38:I38"/>
    <mergeCell ref="J38:K38"/>
    <mergeCell ref="L38:M38"/>
    <mergeCell ref="N38:O38"/>
    <mergeCell ref="P38:Q38"/>
    <mergeCell ref="R38:S38"/>
    <mergeCell ref="T36:U36"/>
    <mergeCell ref="A37:B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36:B36"/>
    <mergeCell ref="D36:E36"/>
    <mergeCell ref="F36:G36"/>
    <mergeCell ref="H36:I36"/>
    <mergeCell ref="J36:K36"/>
    <mergeCell ref="L36:M36"/>
    <mergeCell ref="N36:O36"/>
    <mergeCell ref="P36:Q36"/>
    <mergeCell ref="R36:S36"/>
    <mergeCell ref="T34:U34"/>
    <mergeCell ref="A35:B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34:B34"/>
    <mergeCell ref="D34:E34"/>
    <mergeCell ref="F34:G34"/>
    <mergeCell ref="H34:I34"/>
    <mergeCell ref="J34:K34"/>
    <mergeCell ref="L34:M34"/>
    <mergeCell ref="N34:O34"/>
    <mergeCell ref="P34:Q34"/>
    <mergeCell ref="R34:S34"/>
    <mergeCell ref="T32:U32"/>
    <mergeCell ref="A33:B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32:B32"/>
    <mergeCell ref="D32:E32"/>
    <mergeCell ref="F32:G32"/>
    <mergeCell ref="H32:I32"/>
    <mergeCell ref="J32:K32"/>
    <mergeCell ref="L32:M32"/>
    <mergeCell ref="N32:O32"/>
    <mergeCell ref="P32:Q32"/>
    <mergeCell ref="R32:S32"/>
    <mergeCell ref="T30:U30"/>
    <mergeCell ref="A31:B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30:B30"/>
    <mergeCell ref="D30:E30"/>
    <mergeCell ref="F30:G30"/>
    <mergeCell ref="H30:I30"/>
    <mergeCell ref="J30:K30"/>
    <mergeCell ref="L30:M30"/>
    <mergeCell ref="N30:O30"/>
    <mergeCell ref="P30:Q30"/>
    <mergeCell ref="R30:S30"/>
    <mergeCell ref="T28:U28"/>
    <mergeCell ref="A29:B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A28:B28"/>
    <mergeCell ref="D28:E28"/>
    <mergeCell ref="F28:G28"/>
    <mergeCell ref="H28:I28"/>
    <mergeCell ref="J28:K28"/>
    <mergeCell ref="L28:M28"/>
    <mergeCell ref="N28:O28"/>
    <mergeCell ref="P28:Q28"/>
    <mergeCell ref="R28:S28"/>
    <mergeCell ref="T26:U26"/>
    <mergeCell ref="A27:B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26:B26"/>
    <mergeCell ref="D26:E26"/>
    <mergeCell ref="F26:G26"/>
    <mergeCell ref="H26:I26"/>
    <mergeCell ref="J26:K26"/>
    <mergeCell ref="L26:M26"/>
    <mergeCell ref="N26:O26"/>
    <mergeCell ref="P26:Q26"/>
    <mergeCell ref="R26:S26"/>
    <mergeCell ref="T24:U24"/>
    <mergeCell ref="A25:B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A24:B24"/>
    <mergeCell ref="D24:E24"/>
    <mergeCell ref="F24:G24"/>
    <mergeCell ref="H24:I24"/>
    <mergeCell ref="J24:K24"/>
    <mergeCell ref="L24:M24"/>
    <mergeCell ref="N24:O24"/>
    <mergeCell ref="P24:Q24"/>
    <mergeCell ref="R24:S24"/>
    <mergeCell ref="T22:U22"/>
    <mergeCell ref="A23:B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A22:B22"/>
    <mergeCell ref="D22:E22"/>
    <mergeCell ref="F22:G22"/>
    <mergeCell ref="H22:I22"/>
    <mergeCell ref="J22:K22"/>
    <mergeCell ref="L22:M22"/>
    <mergeCell ref="N22:O22"/>
    <mergeCell ref="P22:Q22"/>
    <mergeCell ref="R22:S22"/>
    <mergeCell ref="T20:U20"/>
    <mergeCell ref="A21:B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A20:B20"/>
    <mergeCell ref="D20:E20"/>
    <mergeCell ref="F20:G20"/>
    <mergeCell ref="H20:I20"/>
    <mergeCell ref="J20:K20"/>
    <mergeCell ref="L20:M20"/>
    <mergeCell ref="N20:O20"/>
    <mergeCell ref="P20:Q20"/>
    <mergeCell ref="R20:S20"/>
    <mergeCell ref="T16:U16"/>
    <mergeCell ref="A18:B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A16:B16"/>
    <mergeCell ref="D16:E16"/>
    <mergeCell ref="F16:G16"/>
    <mergeCell ref="H16:I16"/>
    <mergeCell ref="J16:K16"/>
    <mergeCell ref="L16:M16"/>
    <mergeCell ref="N16:O16"/>
    <mergeCell ref="P16:Q16"/>
    <mergeCell ref="R16:S16"/>
    <mergeCell ref="T12:U12"/>
    <mergeCell ref="A14:B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A12:B12"/>
    <mergeCell ref="D12:E12"/>
    <mergeCell ref="F12:G12"/>
    <mergeCell ref="H12:I12"/>
    <mergeCell ref="J12:K12"/>
    <mergeCell ref="L12:M12"/>
    <mergeCell ref="N12:O12"/>
    <mergeCell ref="P12:Q12"/>
    <mergeCell ref="R12:S12"/>
    <mergeCell ref="T10:U10"/>
    <mergeCell ref="A11:B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A10:B10"/>
    <mergeCell ref="D10:E10"/>
    <mergeCell ref="F10:G10"/>
    <mergeCell ref="H10:I10"/>
    <mergeCell ref="J10:K10"/>
    <mergeCell ref="L10:M10"/>
    <mergeCell ref="N10:O10"/>
    <mergeCell ref="P10:Q10"/>
    <mergeCell ref="R10:S10"/>
    <mergeCell ref="T8:U8"/>
    <mergeCell ref="A9:B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A8:B8"/>
    <mergeCell ref="D8:E8"/>
    <mergeCell ref="F8:G8"/>
    <mergeCell ref="H8:I8"/>
    <mergeCell ref="J8:K8"/>
    <mergeCell ref="L8:M8"/>
    <mergeCell ref="N8:O8"/>
    <mergeCell ref="P8:Q8"/>
    <mergeCell ref="R8:S8"/>
    <mergeCell ref="T6:U6"/>
    <mergeCell ref="A7:B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A6:B6"/>
    <mergeCell ref="D6:E6"/>
    <mergeCell ref="F6:G6"/>
    <mergeCell ref="H6:I6"/>
    <mergeCell ref="J6:K6"/>
    <mergeCell ref="L6:M6"/>
    <mergeCell ref="N6:O6"/>
    <mergeCell ref="P6:Q6"/>
    <mergeCell ref="R6:S6"/>
    <mergeCell ref="T3:U3"/>
    <mergeCell ref="A4:U4"/>
    <mergeCell ref="A5:B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A3:B3"/>
    <mergeCell ref="D3:E3"/>
    <mergeCell ref="F3:G3"/>
    <mergeCell ref="H3:I3"/>
    <mergeCell ref="J3:K3"/>
    <mergeCell ref="L3:M3"/>
    <mergeCell ref="N3:O3"/>
    <mergeCell ref="P3:Q3"/>
    <mergeCell ref="R3:S3"/>
    <mergeCell ref="A1:V1"/>
    <mergeCell ref="A2:B2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4"/>
  <sheetViews>
    <sheetView zoomScale="145" zoomScaleNormal="145" workbookViewId="0">
      <selection activeCell="A24" sqref="A24"/>
    </sheetView>
  </sheetViews>
  <sheetFormatPr defaultRowHeight="12.75" x14ac:dyDescent="0.2"/>
  <cols>
    <col min="1" max="1" width="35.5" customWidth="1"/>
    <col min="2" max="2" width="17.5" customWidth="1"/>
    <col min="3" max="3" width="14.5" customWidth="1"/>
    <col min="4" max="5" width="14.1640625" customWidth="1"/>
    <col min="6" max="6" width="14.5" customWidth="1"/>
    <col min="7" max="7" width="14.1640625" customWidth="1"/>
    <col min="8" max="8" width="14.5" customWidth="1"/>
    <col min="9" max="9" width="14.1640625" customWidth="1"/>
    <col min="10" max="10" width="14.5" customWidth="1"/>
    <col min="11" max="11" width="10.83203125" customWidth="1"/>
    <col min="12" max="12" width="6.5" customWidth="1"/>
  </cols>
  <sheetData>
    <row r="1" spans="1:12" ht="28.5" customHeight="1" x14ac:dyDescent="0.15">
      <c r="A1" s="59" t="s">
        <v>25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9" customHeight="1" x14ac:dyDescent="0.2">
      <c r="A2" s="40" t="s">
        <v>26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17"/>
    </row>
    <row r="3" spans="1:12" ht="9" customHeight="1" x14ac:dyDescent="0.2">
      <c r="A3" s="41" t="s">
        <v>27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17"/>
    </row>
    <row r="4" spans="1:12" ht="9" customHeight="1" x14ac:dyDescent="0.2">
      <c r="A4" s="9" t="s">
        <v>28</v>
      </c>
      <c r="B4" s="14">
        <v>-440</v>
      </c>
      <c r="C4" s="14">
        <v>-681</v>
      </c>
      <c r="D4" s="14">
        <v>-647</v>
      </c>
      <c r="E4" s="14">
        <v>-494</v>
      </c>
      <c r="F4" s="14">
        <v>-696</v>
      </c>
      <c r="G4" s="14">
        <v>-808</v>
      </c>
      <c r="H4" s="10">
        <v>-1025</v>
      </c>
      <c r="I4" s="10">
        <v>-1012</v>
      </c>
      <c r="J4" s="14">
        <v>-979.78</v>
      </c>
      <c r="K4" s="11">
        <v>-1039.71</v>
      </c>
      <c r="L4" s="17"/>
    </row>
    <row r="5" spans="1:12" ht="9" customHeight="1" x14ac:dyDescent="0.2">
      <c r="A5" s="6" t="s">
        <v>14</v>
      </c>
      <c r="B5" s="7">
        <v>10</v>
      </c>
      <c r="C5" s="7">
        <v>8</v>
      </c>
      <c r="D5" s="7">
        <v>2</v>
      </c>
      <c r="E5" s="7">
        <v>-3</v>
      </c>
      <c r="F5" s="7">
        <v>14</v>
      </c>
      <c r="G5" s="7">
        <v>12</v>
      </c>
      <c r="H5" s="7">
        <v>14</v>
      </c>
      <c r="I5" s="7">
        <v>2</v>
      </c>
      <c r="J5" s="7">
        <v>2.2999999999999998</v>
      </c>
      <c r="K5" s="8">
        <v>4.96</v>
      </c>
      <c r="L5" s="17"/>
    </row>
    <row r="6" spans="1:12" ht="9" customHeight="1" x14ac:dyDescent="0.2">
      <c r="A6" s="9" t="s">
        <v>13</v>
      </c>
      <c r="B6" s="14">
        <v>1.44</v>
      </c>
      <c r="C6" s="14">
        <v>1.02</v>
      </c>
      <c r="D6" s="14">
        <v>1.02</v>
      </c>
      <c r="E6" s="14">
        <v>1.01</v>
      </c>
      <c r="F6" s="14">
        <v>1.17</v>
      </c>
      <c r="G6" s="14">
        <v>1.1200000000000001</v>
      </c>
      <c r="H6" s="14">
        <v>0.99</v>
      </c>
      <c r="I6" s="14">
        <v>0.97</v>
      </c>
      <c r="J6" s="14">
        <v>1</v>
      </c>
      <c r="K6" s="15">
        <v>1.01</v>
      </c>
      <c r="L6" s="17"/>
    </row>
    <row r="7" spans="1:12" ht="9" customHeight="1" x14ac:dyDescent="0.2">
      <c r="A7" s="6" t="s">
        <v>16</v>
      </c>
      <c r="B7" s="7">
        <v>1.05</v>
      </c>
      <c r="C7" s="7">
        <v>0.96</v>
      </c>
      <c r="D7" s="7">
        <v>0.97</v>
      </c>
      <c r="E7" s="7">
        <v>0.95</v>
      </c>
      <c r="F7" s="7">
        <v>1.1100000000000001</v>
      </c>
      <c r="G7" s="7">
        <v>1.1399999999999999</v>
      </c>
      <c r="H7" s="7">
        <v>1.05</v>
      </c>
      <c r="I7" s="7">
        <v>1.02</v>
      </c>
      <c r="J7" s="7">
        <v>1.01</v>
      </c>
      <c r="K7" s="8">
        <v>1.01</v>
      </c>
      <c r="L7" s="17"/>
    </row>
    <row r="8" spans="1:12" ht="9" customHeight="1" x14ac:dyDescent="0.2">
      <c r="A8" s="9" t="s">
        <v>17</v>
      </c>
      <c r="B8" s="14">
        <v>1.1200000000000001</v>
      </c>
      <c r="C8" s="14">
        <v>1.18</v>
      </c>
      <c r="D8" s="14">
        <v>1.41</v>
      </c>
      <c r="E8" s="14">
        <v>1.1499999999999999</v>
      </c>
      <c r="F8" s="14">
        <v>1.35</v>
      </c>
      <c r="G8" s="14">
        <v>1.06</v>
      </c>
      <c r="H8" s="14">
        <v>0.83</v>
      </c>
      <c r="I8" s="14">
        <v>0.91</v>
      </c>
      <c r="J8" s="14">
        <v>0.99</v>
      </c>
      <c r="K8" s="15">
        <v>1.03</v>
      </c>
      <c r="L8" s="17"/>
    </row>
    <row r="9" spans="1:12" ht="9" customHeight="1" x14ac:dyDescent="0.2">
      <c r="A9" s="6" t="s">
        <v>18</v>
      </c>
      <c r="B9" s="7">
        <v>1.02</v>
      </c>
      <c r="C9" s="7">
        <v>0.89</v>
      </c>
      <c r="D9" s="7">
        <v>0.84</v>
      </c>
      <c r="E9" s="7">
        <v>0.95</v>
      </c>
      <c r="F9" s="7">
        <v>1.06</v>
      </c>
      <c r="G9" s="7">
        <v>1.1299999999999999</v>
      </c>
      <c r="H9" s="7">
        <v>1.04</v>
      </c>
      <c r="I9" s="7">
        <v>0.68</v>
      </c>
      <c r="J9" s="7">
        <v>0.96</v>
      </c>
      <c r="K9" s="8">
        <v>1.01</v>
      </c>
      <c r="L9" s="17"/>
    </row>
    <row r="10" spans="1:12" ht="9" customHeight="1" x14ac:dyDescent="0.2">
      <c r="A10" s="9" t="s">
        <v>19</v>
      </c>
      <c r="B10" s="14">
        <v>1.01</v>
      </c>
      <c r="C10" s="14">
        <v>0.96</v>
      </c>
      <c r="D10" s="14">
        <v>0.9</v>
      </c>
      <c r="E10" s="14">
        <v>1</v>
      </c>
      <c r="F10" s="14">
        <v>1.1499999999999999</v>
      </c>
      <c r="G10" s="14">
        <v>1.1399999999999999</v>
      </c>
      <c r="H10" s="14">
        <v>1</v>
      </c>
      <c r="I10" s="14">
        <v>0.94</v>
      </c>
      <c r="J10" s="14">
        <v>1</v>
      </c>
      <c r="K10" s="15">
        <v>1.01</v>
      </c>
      <c r="L10" s="17"/>
    </row>
    <row r="11" spans="1:12" ht="9" customHeight="1" x14ac:dyDescent="0.2">
      <c r="A11" s="6" t="s">
        <v>29</v>
      </c>
      <c r="B11" s="12">
        <v>4295</v>
      </c>
      <c r="C11" s="7">
        <v>450</v>
      </c>
      <c r="D11" s="12">
        <v>1380</v>
      </c>
      <c r="E11" s="12">
        <v>2820</v>
      </c>
      <c r="F11" s="12">
        <v>2200</v>
      </c>
      <c r="G11" s="12">
        <v>3430</v>
      </c>
      <c r="H11" s="12">
        <v>6235</v>
      </c>
      <c r="I11" s="12">
        <v>3410</v>
      </c>
      <c r="J11" s="12">
        <v>2009.65</v>
      </c>
      <c r="K11" s="13">
        <v>1546.68</v>
      </c>
      <c r="L11" s="17"/>
    </row>
    <row r="12" spans="1:12" ht="9" customHeight="1" x14ac:dyDescent="0.2">
      <c r="A12" s="9" t="s">
        <v>30</v>
      </c>
      <c r="B12" s="14">
        <v>650</v>
      </c>
      <c r="C12" s="10">
        <v>2305</v>
      </c>
      <c r="D12" s="10">
        <v>4980</v>
      </c>
      <c r="E12" s="10">
        <v>-3475</v>
      </c>
      <c r="F12" s="10">
        <v>-5215</v>
      </c>
      <c r="G12" s="10">
        <v>13425</v>
      </c>
      <c r="H12" s="10">
        <v>5855</v>
      </c>
      <c r="I12" s="10">
        <v>-2545</v>
      </c>
      <c r="J12" s="14">
        <v>893.51</v>
      </c>
      <c r="K12" s="15">
        <v>-551.95000000000005</v>
      </c>
      <c r="L12" s="17"/>
    </row>
    <row r="13" spans="1:12" ht="9" customHeight="1" x14ac:dyDescent="0.2">
      <c r="A13" s="6" t="s">
        <v>31</v>
      </c>
      <c r="B13" s="7">
        <v>22.63</v>
      </c>
      <c r="C13" s="7">
        <v>13.46</v>
      </c>
      <c r="D13" s="7">
        <v>19.63</v>
      </c>
      <c r="E13" s="7">
        <v>28.13</v>
      </c>
      <c r="F13" s="7">
        <v>27.29</v>
      </c>
      <c r="G13" s="7">
        <v>20.46</v>
      </c>
      <c r="H13" s="7">
        <v>21.47</v>
      </c>
      <c r="I13" s="7">
        <v>22.89</v>
      </c>
      <c r="J13" s="16"/>
      <c r="K13" s="16"/>
      <c r="L13" s="17"/>
    </row>
    <row r="14" spans="1:12" ht="9" customHeight="1" x14ac:dyDescent="0.2">
      <c r="A14" s="9" t="s">
        <v>32</v>
      </c>
      <c r="B14" s="14">
        <v>17.88</v>
      </c>
      <c r="C14" s="14">
        <v>11.35</v>
      </c>
      <c r="D14" s="14">
        <v>16.170000000000002</v>
      </c>
      <c r="E14" s="14">
        <v>22.24</v>
      </c>
      <c r="F14" s="14">
        <v>22.07</v>
      </c>
      <c r="G14" s="14">
        <v>16.91</v>
      </c>
      <c r="H14" s="14">
        <v>17.78</v>
      </c>
      <c r="I14" s="14">
        <v>18.64</v>
      </c>
      <c r="J14" s="14">
        <v>15.44</v>
      </c>
      <c r="K14" s="15">
        <v>14.19</v>
      </c>
      <c r="L14" s="17"/>
    </row>
    <row r="15" spans="1:12" ht="9" customHeight="1" x14ac:dyDescent="0.2">
      <c r="A15" s="6" t="s">
        <v>33</v>
      </c>
      <c r="B15" s="7">
        <v>61.02</v>
      </c>
      <c r="C15" s="7">
        <v>50.96</v>
      </c>
      <c r="D15" s="7">
        <v>45.72</v>
      </c>
      <c r="E15" s="7">
        <v>52.42</v>
      </c>
      <c r="F15" s="7">
        <v>43.17</v>
      </c>
      <c r="G15" s="7">
        <v>33.409999999999997</v>
      </c>
      <c r="H15" s="7">
        <v>27.95</v>
      </c>
      <c r="I15" s="7">
        <v>26.21</v>
      </c>
      <c r="J15" s="16"/>
      <c r="K15" s="16"/>
      <c r="L15" s="17"/>
    </row>
    <row r="16" spans="1:12" ht="9" customHeight="1" x14ac:dyDescent="0.2">
      <c r="A16" s="9" t="s">
        <v>34</v>
      </c>
      <c r="B16" s="14">
        <v>12.92</v>
      </c>
      <c r="C16" s="14">
        <v>18.420000000000002</v>
      </c>
      <c r="D16" s="14">
        <v>14.73</v>
      </c>
      <c r="E16" s="14">
        <v>14.73</v>
      </c>
      <c r="F16" s="14">
        <v>11.61</v>
      </c>
      <c r="G16" s="14">
        <v>9.81</v>
      </c>
      <c r="H16" s="14">
        <v>8.58</v>
      </c>
      <c r="I16" s="14">
        <v>6.9</v>
      </c>
      <c r="J16" s="14">
        <v>6.2</v>
      </c>
      <c r="K16" s="15">
        <v>5.54</v>
      </c>
      <c r="L16" s="17"/>
    </row>
    <row r="17" spans="1:12" ht="9" customHeight="1" x14ac:dyDescent="0.2">
      <c r="A17" s="2" t="s">
        <v>35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7"/>
    </row>
    <row r="18" spans="1:12" ht="9" customHeight="1" x14ac:dyDescent="0.2">
      <c r="A18" s="9" t="s">
        <v>16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ht="9" customHeight="1" x14ac:dyDescent="0.2">
      <c r="A19" s="6" t="s">
        <v>12</v>
      </c>
      <c r="B19" s="12">
        <v>38924</v>
      </c>
      <c r="C19" s="12">
        <v>43972</v>
      </c>
      <c r="D19" s="12">
        <v>48286</v>
      </c>
      <c r="E19" s="12">
        <v>47329</v>
      </c>
      <c r="F19" s="12">
        <v>49657</v>
      </c>
      <c r="G19" s="12">
        <v>61058</v>
      </c>
      <c r="H19" s="12">
        <v>75552</v>
      </c>
      <c r="I19" s="12">
        <v>78259</v>
      </c>
      <c r="J19" s="12">
        <v>82218.98</v>
      </c>
      <c r="K19" s="13">
        <v>86683.39</v>
      </c>
      <c r="L19" s="17"/>
    </row>
    <row r="20" spans="1:12" ht="9" customHeight="1" x14ac:dyDescent="0.2">
      <c r="A20" s="19" t="s">
        <v>22</v>
      </c>
      <c r="B20" s="14">
        <v>7</v>
      </c>
      <c r="C20" s="14">
        <v>13</v>
      </c>
      <c r="D20" s="14">
        <v>10</v>
      </c>
      <c r="E20" s="14">
        <v>-2</v>
      </c>
      <c r="F20" s="14">
        <v>5</v>
      </c>
      <c r="G20" s="14">
        <v>23</v>
      </c>
      <c r="H20" s="14">
        <v>24</v>
      </c>
      <c r="I20" s="14">
        <v>4</v>
      </c>
      <c r="J20" s="14">
        <v>5.12</v>
      </c>
      <c r="K20" s="15">
        <v>5.89</v>
      </c>
      <c r="L20" s="17"/>
    </row>
    <row r="21" spans="1:12" ht="9" customHeight="1" x14ac:dyDescent="0.2">
      <c r="A21" s="20" t="s">
        <v>36</v>
      </c>
      <c r="B21" s="7">
        <v>56</v>
      </c>
      <c r="C21" s="7">
        <v>57</v>
      </c>
      <c r="D21" s="7">
        <v>57</v>
      </c>
      <c r="E21" s="7">
        <v>57</v>
      </c>
      <c r="F21" s="7">
        <v>57</v>
      </c>
      <c r="G21" s="7">
        <v>57</v>
      </c>
      <c r="H21" s="7">
        <v>59</v>
      </c>
      <c r="I21" s="7">
        <v>57</v>
      </c>
      <c r="J21" s="16"/>
      <c r="K21" s="16"/>
      <c r="L21" s="17"/>
    </row>
    <row r="22" spans="1:12" ht="5.25" customHeight="1" x14ac:dyDescent="0.2">
      <c r="A22" s="57" t="s">
        <v>37</v>
      </c>
      <c r="B22" s="60">
        <v>44</v>
      </c>
      <c r="C22" s="61">
        <v>43</v>
      </c>
      <c r="D22" s="61">
        <v>43</v>
      </c>
      <c r="E22" s="61">
        <v>43</v>
      </c>
      <c r="F22" s="61">
        <v>43</v>
      </c>
      <c r="G22" s="61">
        <v>43</v>
      </c>
      <c r="H22" s="61">
        <v>41</v>
      </c>
      <c r="I22" s="61">
        <v>43</v>
      </c>
      <c r="J22" s="55"/>
      <c r="K22" s="55"/>
      <c r="L22" s="17"/>
    </row>
    <row r="23" spans="1:12" ht="6.6" customHeight="1" x14ac:dyDescent="0.2">
      <c r="A23" s="57"/>
      <c r="B23" s="60"/>
      <c r="C23" s="61"/>
      <c r="D23" s="61"/>
      <c r="E23" s="61"/>
      <c r="F23" s="61"/>
      <c r="G23" s="61"/>
      <c r="H23" s="61"/>
      <c r="I23" s="61"/>
      <c r="J23" s="55"/>
      <c r="K23" s="55"/>
      <c r="L23" s="17"/>
    </row>
    <row r="24" spans="1:12" ht="9" customHeight="1" x14ac:dyDescent="0.2">
      <c r="A24" s="20" t="s">
        <v>38</v>
      </c>
      <c r="B24" s="7">
        <v>4</v>
      </c>
      <c r="C24" s="7">
        <v>10</v>
      </c>
      <c r="D24" s="7">
        <v>4</v>
      </c>
      <c r="E24" s="7">
        <v>1</v>
      </c>
      <c r="F24" s="7">
        <v>9</v>
      </c>
      <c r="G24" s="7">
        <v>10</v>
      </c>
      <c r="H24" s="7">
        <v>18</v>
      </c>
      <c r="I24" s="7">
        <v>5</v>
      </c>
      <c r="J24" s="7">
        <v>4.5999999999999996</v>
      </c>
      <c r="K24" s="8">
        <v>5.41</v>
      </c>
      <c r="L24" s="17"/>
    </row>
    <row r="25" spans="1:12" ht="9" customHeight="1" x14ac:dyDescent="0.2">
      <c r="A25" s="21" t="s">
        <v>39</v>
      </c>
      <c r="B25" s="14">
        <v>3</v>
      </c>
      <c r="C25" s="14">
        <v>1</v>
      </c>
      <c r="D25" s="14">
        <v>1</v>
      </c>
      <c r="E25" s="14">
        <v>1</v>
      </c>
      <c r="F25" s="14">
        <v>1</v>
      </c>
      <c r="G25" s="14">
        <v>2</v>
      </c>
      <c r="H25" s="14">
        <v>2</v>
      </c>
      <c r="I25" s="14">
        <v>1</v>
      </c>
      <c r="J25" s="14">
        <v>0.6</v>
      </c>
      <c r="K25" s="15">
        <v>0.67</v>
      </c>
      <c r="L25" s="17"/>
    </row>
    <row r="26" spans="1:12" ht="9" customHeight="1" x14ac:dyDescent="0.2">
      <c r="A26" s="20" t="s">
        <v>40</v>
      </c>
      <c r="B26" s="7">
        <v>0</v>
      </c>
      <c r="C26" s="7">
        <v>2</v>
      </c>
      <c r="D26" s="7">
        <v>5</v>
      </c>
      <c r="E26" s="7">
        <v>-4</v>
      </c>
      <c r="F26" s="7">
        <v>-5</v>
      </c>
      <c r="G26" s="7">
        <v>11</v>
      </c>
      <c r="H26" s="7">
        <v>4</v>
      </c>
      <c r="I26" s="7">
        <v>-2</v>
      </c>
      <c r="J26" s="7">
        <v>0.56000000000000005</v>
      </c>
      <c r="K26" s="8">
        <v>-0.38</v>
      </c>
      <c r="L26" s="17"/>
    </row>
    <row r="27" spans="1:12" ht="9" customHeight="1" x14ac:dyDescent="0.2">
      <c r="A27" s="9" t="s">
        <v>20</v>
      </c>
      <c r="B27" s="10">
        <v>8962</v>
      </c>
      <c r="C27" s="10">
        <v>10263</v>
      </c>
      <c r="D27" s="10">
        <v>11198</v>
      </c>
      <c r="E27" s="10">
        <v>10658</v>
      </c>
      <c r="F27" s="10">
        <v>11874</v>
      </c>
      <c r="G27" s="10">
        <v>14425</v>
      </c>
      <c r="H27" s="10">
        <v>18488</v>
      </c>
      <c r="I27" s="10">
        <v>19716</v>
      </c>
      <c r="J27" s="10">
        <v>20607.45</v>
      </c>
      <c r="K27" s="11">
        <v>21751.37</v>
      </c>
      <c r="L27" s="17"/>
    </row>
    <row r="28" spans="1:12" ht="9" customHeight="1" x14ac:dyDescent="0.2">
      <c r="A28" s="23" t="s">
        <v>41</v>
      </c>
      <c r="B28" s="7">
        <v>23</v>
      </c>
      <c r="C28" s="7">
        <v>23.3</v>
      </c>
      <c r="D28" s="7">
        <v>23.2</v>
      </c>
      <c r="E28" s="7">
        <v>22.5</v>
      </c>
      <c r="F28" s="7">
        <v>23.9</v>
      </c>
      <c r="G28" s="7">
        <v>23.6</v>
      </c>
      <c r="H28" s="7">
        <v>24.5</v>
      </c>
      <c r="I28" s="7">
        <v>25.2</v>
      </c>
      <c r="J28" s="7">
        <v>25.23</v>
      </c>
      <c r="K28" s="8">
        <v>25.2</v>
      </c>
      <c r="L28" s="17"/>
    </row>
    <row r="29" spans="1:12" ht="5.25" customHeight="1" x14ac:dyDescent="0.2">
      <c r="A29" s="47" t="s">
        <v>42</v>
      </c>
      <c r="B29" s="62">
        <v>8962</v>
      </c>
      <c r="C29" s="63">
        <v>10263</v>
      </c>
      <c r="D29" s="63">
        <v>11198</v>
      </c>
      <c r="E29" s="63">
        <v>10658</v>
      </c>
      <c r="F29" s="63">
        <v>11874</v>
      </c>
      <c r="G29" s="63">
        <v>14425</v>
      </c>
      <c r="H29" s="63">
        <v>18488</v>
      </c>
      <c r="I29" s="63">
        <v>19716</v>
      </c>
      <c r="J29" s="63">
        <v>20607.45</v>
      </c>
      <c r="K29" s="63">
        <v>21751.37</v>
      </c>
      <c r="L29" s="17"/>
    </row>
    <row r="30" spans="1:12" ht="6.6" customHeight="1" x14ac:dyDescent="0.2">
      <c r="A30" s="47"/>
      <c r="B30" s="62"/>
      <c r="C30" s="63"/>
      <c r="D30" s="63"/>
      <c r="E30" s="63"/>
      <c r="F30" s="63"/>
      <c r="G30" s="63"/>
      <c r="H30" s="63"/>
      <c r="I30" s="63"/>
      <c r="J30" s="63"/>
      <c r="K30" s="63"/>
      <c r="L30" s="17"/>
    </row>
    <row r="31" spans="1:12" ht="9" customHeight="1" x14ac:dyDescent="0.2">
      <c r="A31" s="23" t="s">
        <v>43</v>
      </c>
      <c r="B31" s="7">
        <v>23</v>
      </c>
      <c r="C31" s="7">
        <v>23.3</v>
      </c>
      <c r="D31" s="7">
        <v>23.2</v>
      </c>
      <c r="E31" s="7">
        <v>22.5</v>
      </c>
      <c r="F31" s="7">
        <v>23.9</v>
      </c>
      <c r="G31" s="7">
        <v>23.6</v>
      </c>
      <c r="H31" s="7">
        <v>24.5</v>
      </c>
      <c r="I31" s="7">
        <v>25.2</v>
      </c>
      <c r="J31" s="7">
        <v>25.23</v>
      </c>
      <c r="K31" s="8">
        <v>25.2</v>
      </c>
      <c r="L31" s="17"/>
    </row>
    <row r="32" spans="1:12" ht="9" customHeight="1" x14ac:dyDescent="0.2">
      <c r="A32" s="9" t="s">
        <v>44</v>
      </c>
      <c r="B32" s="17"/>
      <c r="C32" s="17"/>
      <c r="D32" s="17"/>
      <c r="E32" s="10">
        <v>10952</v>
      </c>
      <c r="F32" s="10">
        <v>12205</v>
      </c>
      <c r="G32" s="10">
        <v>14882</v>
      </c>
      <c r="H32" s="10">
        <v>19073</v>
      </c>
      <c r="I32" s="10">
        <v>20302</v>
      </c>
      <c r="J32" s="10">
        <v>21212.27</v>
      </c>
      <c r="K32" s="11">
        <v>22136.73</v>
      </c>
      <c r="L32" s="17"/>
    </row>
    <row r="33" spans="1:12" ht="9" customHeight="1" x14ac:dyDescent="0.2">
      <c r="A33" s="23" t="s">
        <v>45</v>
      </c>
      <c r="B33" s="16"/>
      <c r="C33" s="16"/>
      <c r="D33" s="16"/>
      <c r="E33" s="16"/>
      <c r="F33" s="7">
        <v>24.6</v>
      </c>
      <c r="G33" s="7">
        <v>24.4</v>
      </c>
      <c r="H33" s="7">
        <v>25.2</v>
      </c>
      <c r="I33" s="7">
        <v>25.9</v>
      </c>
      <c r="J33" s="7">
        <v>25.53</v>
      </c>
      <c r="K33" s="8">
        <v>25.94</v>
      </c>
      <c r="L33" s="17"/>
    </row>
    <row r="34" spans="1:12" ht="9" customHeight="1" x14ac:dyDescent="0.2">
      <c r="A34" s="9" t="s">
        <v>46</v>
      </c>
      <c r="B34" s="17"/>
      <c r="C34" s="17"/>
      <c r="D34" s="17"/>
      <c r="E34" s="17"/>
      <c r="F34" s="17"/>
      <c r="G34" s="17"/>
      <c r="H34" s="17"/>
      <c r="I34" s="17"/>
      <c r="J34" s="14">
        <v>548.75</v>
      </c>
      <c r="K34" s="15">
        <v>548.75</v>
      </c>
      <c r="L34" s="17"/>
    </row>
    <row r="35" spans="1:12" ht="9" customHeight="1" x14ac:dyDescent="0.2">
      <c r="A35" s="6" t="s">
        <v>47</v>
      </c>
      <c r="B35" s="7">
        <v>80</v>
      </c>
      <c r="C35" s="7">
        <v>107</v>
      </c>
      <c r="D35" s="7">
        <v>87</v>
      </c>
      <c r="E35" s="7">
        <v>79</v>
      </c>
      <c r="F35" s="7">
        <v>93</v>
      </c>
      <c r="G35" s="7">
        <v>82</v>
      </c>
      <c r="H35" s="7">
        <v>85</v>
      </c>
      <c r="I35" s="7">
        <v>85</v>
      </c>
      <c r="J35" s="7">
        <v>85.41</v>
      </c>
      <c r="K35" s="8">
        <v>85.29</v>
      </c>
      <c r="L35" s="17"/>
    </row>
    <row r="36" spans="1:12" ht="9" customHeight="1" x14ac:dyDescent="0.2">
      <c r="A36" s="9" t="s">
        <v>17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ht="9" customHeight="1" x14ac:dyDescent="0.2">
      <c r="A37" s="6" t="s">
        <v>12</v>
      </c>
      <c r="B37" s="12">
        <v>19503</v>
      </c>
      <c r="C37" s="12">
        <v>22007</v>
      </c>
      <c r="D37" s="12">
        <v>23570</v>
      </c>
      <c r="E37" s="12">
        <v>24685</v>
      </c>
      <c r="F37" s="12">
        <v>29219</v>
      </c>
      <c r="G37" s="12">
        <v>38941</v>
      </c>
      <c r="H37" s="12">
        <v>42812</v>
      </c>
      <c r="I37" s="12">
        <v>40441</v>
      </c>
      <c r="J37" s="12">
        <v>41806.97</v>
      </c>
      <c r="K37" s="13">
        <v>46289.07</v>
      </c>
      <c r="L37" s="17"/>
    </row>
    <row r="38" spans="1:12" ht="9" customHeight="1" x14ac:dyDescent="0.2">
      <c r="A38" s="19" t="s">
        <v>22</v>
      </c>
      <c r="B38" s="14">
        <v>44</v>
      </c>
      <c r="C38" s="14">
        <v>13</v>
      </c>
      <c r="D38" s="14">
        <v>7</v>
      </c>
      <c r="E38" s="14">
        <v>5</v>
      </c>
      <c r="F38" s="14">
        <v>18</v>
      </c>
      <c r="G38" s="14">
        <v>33</v>
      </c>
      <c r="H38" s="14">
        <v>10</v>
      </c>
      <c r="I38" s="14">
        <v>-6</v>
      </c>
      <c r="J38" s="14">
        <v>3.87</v>
      </c>
      <c r="K38" s="15">
        <v>9.64</v>
      </c>
      <c r="L38" s="17"/>
    </row>
    <row r="39" spans="1:12" ht="9" customHeight="1" x14ac:dyDescent="0.2">
      <c r="A39" s="20" t="s">
        <v>36</v>
      </c>
      <c r="B39" s="7">
        <v>80</v>
      </c>
      <c r="C39" s="7">
        <v>77</v>
      </c>
      <c r="D39" s="7">
        <v>75</v>
      </c>
      <c r="E39" s="7">
        <v>73</v>
      </c>
      <c r="F39" s="7">
        <v>76</v>
      </c>
      <c r="G39" s="7">
        <v>78</v>
      </c>
      <c r="H39" s="7">
        <v>77</v>
      </c>
      <c r="I39" s="7">
        <v>74</v>
      </c>
      <c r="J39" s="16"/>
      <c r="K39" s="16"/>
      <c r="L39" s="17"/>
    </row>
    <row r="40" spans="1:12" ht="5.25" customHeight="1" x14ac:dyDescent="0.2">
      <c r="A40" s="57" t="s">
        <v>37</v>
      </c>
      <c r="B40" s="60">
        <v>20</v>
      </c>
      <c r="C40" s="61">
        <v>23</v>
      </c>
      <c r="D40" s="61">
        <v>25</v>
      </c>
      <c r="E40" s="61">
        <v>27</v>
      </c>
      <c r="F40" s="61">
        <v>24</v>
      </c>
      <c r="G40" s="61">
        <v>22</v>
      </c>
      <c r="H40" s="61">
        <v>23</v>
      </c>
      <c r="I40" s="61">
        <v>26</v>
      </c>
      <c r="J40" s="61">
        <v>22.78</v>
      </c>
      <c r="K40" s="61">
        <v>23.28</v>
      </c>
      <c r="L40" s="17"/>
    </row>
    <row r="41" spans="1:12" ht="6.6" customHeight="1" x14ac:dyDescent="0.2">
      <c r="A41" s="57"/>
      <c r="B41" s="60"/>
      <c r="C41" s="61"/>
      <c r="D41" s="61"/>
      <c r="E41" s="61"/>
      <c r="F41" s="61"/>
      <c r="G41" s="61"/>
      <c r="H41" s="61"/>
      <c r="I41" s="61"/>
      <c r="J41" s="61"/>
      <c r="K41" s="61"/>
      <c r="L41" s="17"/>
    </row>
    <row r="42" spans="1:12" ht="9" customHeight="1" x14ac:dyDescent="0.2">
      <c r="A42" s="20" t="s">
        <v>38</v>
      </c>
      <c r="B42" s="7">
        <v>20</v>
      </c>
      <c r="C42" s="7">
        <v>8</v>
      </c>
      <c r="D42" s="7">
        <v>-2</v>
      </c>
      <c r="E42" s="7">
        <v>3</v>
      </c>
      <c r="F42" s="7">
        <v>24</v>
      </c>
      <c r="G42" s="7">
        <v>16</v>
      </c>
      <c r="H42" s="7">
        <v>3</v>
      </c>
      <c r="I42" s="7">
        <v>-6</v>
      </c>
      <c r="J42" s="7">
        <v>3.46</v>
      </c>
      <c r="K42" s="8">
        <v>10.08</v>
      </c>
      <c r="L42" s="17"/>
    </row>
    <row r="43" spans="1:12" ht="9" customHeight="1" x14ac:dyDescent="0.2">
      <c r="A43" s="21" t="s">
        <v>39</v>
      </c>
      <c r="B43" s="14">
        <v>23</v>
      </c>
      <c r="C43" s="14">
        <v>2</v>
      </c>
      <c r="D43" s="14">
        <v>3</v>
      </c>
      <c r="E43" s="14">
        <v>4</v>
      </c>
      <c r="F43" s="14">
        <v>0</v>
      </c>
      <c r="G43" s="14">
        <v>2</v>
      </c>
      <c r="H43" s="14">
        <v>4</v>
      </c>
      <c r="I43" s="14">
        <v>1</v>
      </c>
      <c r="J43" s="14">
        <v>0.85</v>
      </c>
      <c r="K43" s="15">
        <v>1.48</v>
      </c>
      <c r="L43" s="17"/>
    </row>
    <row r="44" spans="1:12" ht="9" customHeight="1" x14ac:dyDescent="0.2">
      <c r="A44" s="20" t="s">
        <v>40</v>
      </c>
      <c r="B44" s="7">
        <v>0</v>
      </c>
      <c r="C44" s="7">
        <v>3</v>
      </c>
      <c r="D44" s="7">
        <v>6</v>
      </c>
      <c r="E44" s="7">
        <v>-2</v>
      </c>
      <c r="F44" s="7">
        <v>-6</v>
      </c>
      <c r="G44" s="7">
        <v>15</v>
      </c>
      <c r="H44" s="7">
        <v>3</v>
      </c>
      <c r="I44" s="7">
        <v>-1</v>
      </c>
      <c r="J44" s="7">
        <v>0.97</v>
      </c>
      <c r="K44" s="8">
        <v>-0.55000000000000004</v>
      </c>
      <c r="L44" s="17"/>
    </row>
    <row r="45" spans="1:12" ht="9" customHeight="1" x14ac:dyDescent="0.2">
      <c r="A45" s="9" t="s">
        <v>20</v>
      </c>
      <c r="B45" s="10">
        <v>4924</v>
      </c>
      <c r="C45" s="10">
        <v>5522</v>
      </c>
      <c r="D45" s="10">
        <v>5792</v>
      </c>
      <c r="E45" s="10">
        <v>5519</v>
      </c>
      <c r="F45" s="10">
        <v>7066</v>
      </c>
      <c r="G45" s="10">
        <v>8407</v>
      </c>
      <c r="H45" s="10">
        <v>9607</v>
      </c>
      <c r="I45" s="10">
        <v>8541</v>
      </c>
      <c r="J45" s="10">
        <v>8582.15</v>
      </c>
      <c r="K45" s="11">
        <v>9927.01</v>
      </c>
      <c r="L45" s="17"/>
    </row>
    <row r="46" spans="1:12" ht="9" customHeight="1" x14ac:dyDescent="0.2">
      <c r="A46" s="23" t="s">
        <v>41</v>
      </c>
      <c r="B46" s="7">
        <v>25.2</v>
      </c>
      <c r="C46" s="7">
        <v>25.1</v>
      </c>
      <c r="D46" s="7">
        <v>24.6</v>
      </c>
      <c r="E46" s="7">
        <v>22.4</v>
      </c>
      <c r="F46" s="7">
        <v>24.2</v>
      </c>
      <c r="G46" s="7">
        <v>21.6</v>
      </c>
      <c r="H46" s="7">
        <v>22.4</v>
      </c>
      <c r="I46" s="7">
        <v>21.1</v>
      </c>
      <c r="J46" s="7">
        <v>21.32</v>
      </c>
      <c r="K46" s="8">
        <v>22.22</v>
      </c>
      <c r="L46" s="17"/>
    </row>
    <row r="47" spans="1:12" ht="5.25" customHeight="1" x14ac:dyDescent="0.2">
      <c r="A47" s="47" t="s">
        <v>42</v>
      </c>
      <c r="B47" s="62">
        <v>4924</v>
      </c>
      <c r="C47" s="63">
        <v>5522</v>
      </c>
      <c r="D47" s="63">
        <v>5792</v>
      </c>
      <c r="E47" s="63">
        <v>5519</v>
      </c>
      <c r="F47" s="63">
        <v>7066</v>
      </c>
      <c r="G47" s="63">
        <v>8407</v>
      </c>
      <c r="H47" s="63">
        <v>7103</v>
      </c>
      <c r="I47" s="55"/>
      <c r="J47" s="63">
        <v>8777.66</v>
      </c>
      <c r="K47" s="63">
        <v>10186.93</v>
      </c>
      <c r="L47" s="17"/>
    </row>
    <row r="48" spans="1:12" ht="6.6" customHeight="1" x14ac:dyDescent="0.2">
      <c r="A48" s="47"/>
      <c r="B48" s="62"/>
      <c r="C48" s="63"/>
      <c r="D48" s="63"/>
      <c r="E48" s="63"/>
      <c r="F48" s="63"/>
      <c r="G48" s="63"/>
      <c r="H48" s="63"/>
      <c r="I48" s="55"/>
      <c r="J48" s="63"/>
      <c r="K48" s="63"/>
      <c r="L48" s="17"/>
    </row>
    <row r="49" spans="1:12" ht="9" customHeight="1" x14ac:dyDescent="0.2">
      <c r="A49" s="6" t="s">
        <v>44</v>
      </c>
      <c r="B49" s="16"/>
      <c r="C49" s="16"/>
      <c r="D49" s="16"/>
      <c r="E49" s="12">
        <v>6036</v>
      </c>
      <c r="F49" s="12">
        <v>7569</v>
      </c>
      <c r="G49" s="12">
        <v>9019</v>
      </c>
      <c r="H49" s="12">
        <v>10327</v>
      </c>
      <c r="I49" s="12">
        <v>9316</v>
      </c>
      <c r="J49" s="12">
        <v>9531.69</v>
      </c>
      <c r="K49" s="13">
        <v>11009.87</v>
      </c>
      <c r="L49" s="17"/>
    </row>
    <row r="50" spans="1:12" ht="9" customHeight="1" x14ac:dyDescent="0.2">
      <c r="A50" s="19" t="s">
        <v>45</v>
      </c>
      <c r="B50" s="17"/>
      <c r="C50" s="17"/>
      <c r="D50" s="17"/>
      <c r="E50" s="14">
        <v>24.5</v>
      </c>
      <c r="F50" s="14">
        <v>25.9</v>
      </c>
      <c r="G50" s="14">
        <v>23.2</v>
      </c>
      <c r="H50" s="14">
        <v>24.1</v>
      </c>
      <c r="I50" s="14">
        <v>23</v>
      </c>
      <c r="J50" s="14">
        <v>21.26</v>
      </c>
      <c r="K50" s="15">
        <v>21.78</v>
      </c>
      <c r="L50" s="17"/>
    </row>
    <row r="51" spans="1:12" ht="9" customHeight="1" x14ac:dyDescent="0.2">
      <c r="A51" s="6" t="s">
        <v>46</v>
      </c>
      <c r="B51" s="16"/>
      <c r="C51" s="16"/>
      <c r="D51" s="16"/>
      <c r="E51" s="16"/>
      <c r="F51" s="16"/>
      <c r="G51" s="16"/>
      <c r="H51" s="16"/>
      <c r="I51" s="16"/>
      <c r="J51" s="7">
        <v>830.59</v>
      </c>
      <c r="K51" s="8">
        <v>830.59</v>
      </c>
      <c r="L51" s="17"/>
    </row>
    <row r="52" spans="1:12" ht="9" customHeight="1" x14ac:dyDescent="0.2">
      <c r="A52" s="9" t="s">
        <v>47</v>
      </c>
      <c r="B52" s="14">
        <v>25</v>
      </c>
      <c r="C52" s="14">
        <v>27</v>
      </c>
      <c r="D52" s="14">
        <v>22</v>
      </c>
      <c r="E52" s="14">
        <v>19</v>
      </c>
      <c r="F52" s="14">
        <v>25</v>
      </c>
      <c r="G52" s="14">
        <v>24</v>
      </c>
      <c r="H52" s="14">
        <v>22</v>
      </c>
      <c r="I52" s="14">
        <v>20</v>
      </c>
      <c r="J52" s="14">
        <v>19.32</v>
      </c>
      <c r="K52" s="15">
        <v>20.399999999999999</v>
      </c>
      <c r="L52" s="17"/>
    </row>
    <row r="53" spans="1:12" ht="9" customHeight="1" x14ac:dyDescent="0.2">
      <c r="A53" s="6" t="s">
        <v>18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7"/>
    </row>
    <row r="54" spans="1:12" ht="9" customHeight="1" x14ac:dyDescent="0.2">
      <c r="A54" s="9" t="s">
        <v>12</v>
      </c>
      <c r="B54" s="10">
        <v>16431</v>
      </c>
      <c r="C54" s="10">
        <v>17933</v>
      </c>
      <c r="D54" s="10">
        <v>18712</v>
      </c>
      <c r="E54" s="10">
        <v>16176</v>
      </c>
      <c r="F54" s="10">
        <v>19421</v>
      </c>
      <c r="G54" s="10">
        <v>23007</v>
      </c>
      <c r="H54" s="10">
        <v>28453</v>
      </c>
      <c r="I54" s="10">
        <v>29522</v>
      </c>
      <c r="J54" s="10">
        <v>29777.49</v>
      </c>
      <c r="K54" s="11">
        <v>30979.69</v>
      </c>
      <c r="L54" s="17"/>
    </row>
    <row r="55" spans="1:12" ht="9" customHeight="1" x14ac:dyDescent="0.2">
      <c r="A55" s="23" t="s">
        <v>22</v>
      </c>
      <c r="B55" s="7">
        <v>9</v>
      </c>
      <c r="C55" s="7">
        <v>9</v>
      </c>
      <c r="D55" s="7">
        <v>4</v>
      </c>
      <c r="E55" s="7">
        <v>-14</v>
      </c>
      <c r="F55" s="7">
        <v>20</v>
      </c>
      <c r="G55" s="7">
        <v>18</v>
      </c>
      <c r="H55" s="7">
        <v>24</v>
      </c>
      <c r="I55" s="7">
        <v>4</v>
      </c>
      <c r="J55" s="7">
        <v>0.74</v>
      </c>
      <c r="K55" s="8">
        <v>4.55</v>
      </c>
      <c r="L55" s="17"/>
    </row>
    <row r="56" spans="1:12" ht="9" customHeight="1" x14ac:dyDescent="0.2">
      <c r="A56" s="21" t="s">
        <v>36</v>
      </c>
      <c r="B56" s="14">
        <v>73</v>
      </c>
      <c r="C56" s="14">
        <v>73</v>
      </c>
      <c r="D56" s="14">
        <v>72</v>
      </c>
      <c r="E56" s="14">
        <v>72</v>
      </c>
      <c r="F56" s="14">
        <v>73</v>
      </c>
      <c r="G56" s="14">
        <v>73</v>
      </c>
      <c r="H56" s="14">
        <v>73</v>
      </c>
      <c r="I56" s="14">
        <v>73</v>
      </c>
      <c r="J56" s="17"/>
      <c r="K56" s="17"/>
      <c r="L56" s="17"/>
    </row>
    <row r="57" spans="1:12" ht="9" customHeight="1" x14ac:dyDescent="0.2">
      <c r="A57" s="20" t="s">
        <v>37</v>
      </c>
      <c r="B57" s="7">
        <v>27</v>
      </c>
      <c r="C57" s="7">
        <v>27</v>
      </c>
      <c r="D57" s="7">
        <v>28</v>
      </c>
      <c r="E57" s="7">
        <v>28</v>
      </c>
      <c r="F57" s="7">
        <v>27</v>
      </c>
      <c r="G57" s="7">
        <v>27</v>
      </c>
      <c r="H57" s="7">
        <v>27</v>
      </c>
      <c r="I57" s="7">
        <v>27</v>
      </c>
      <c r="J57" s="16"/>
      <c r="K57" s="16"/>
      <c r="L57" s="17"/>
    </row>
    <row r="58" spans="1:12" ht="9" customHeight="1" x14ac:dyDescent="0.2">
      <c r="A58" s="21" t="s">
        <v>38</v>
      </c>
      <c r="B58" s="14">
        <v>8</v>
      </c>
      <c r="C58" s="14">
        <v>6</v>
      </c>
      <c r="D58" s="14">
        <v>-1</v>
      </c>
      <c r="E58" s="14">
        <v>-18</v>
      </c>
      <c r="F58" s="14">
        <v>17</v>
      </c>
      <c r="G58" s="14">
        <v>8</v>
      </c>
      <c r="H58" s="14">
        <v>19</v>
      </c>
      <c r="I58" s="14">
        <v>5</v>
      </c>
      <c r="J58" s="14">
        <v>-1.71</v>
      </c>
      <c r="K58" s="15">
        <v>2.99</v>
      </c>
      <c r="L58" s="17"/>
    </row>
    <row r="59" spans="1:12" ht="9" customHeight="1" x14ac:dyDescent="0.2">
      <c r="A59" s="20" t="s">
        <v>39</v>
      </c>
      <c r="B59" s="7">
        <v>1</v>
      </c>
      <c r="C59" s="7">
        <v>0</v>
      </c>
      <c r="D59" s="7">
        <v>0</v>
      </c>
      <c r="E59" s="7">
        <v>7</v>
      </c>
      <c r="F59" s="7">
        <v>8</v>
      </c>
      <c r="G59" s="7">
        <v>0</v>
      </c>
      <c r="H59" s="7">
        <v>0</v>
      </c>
      <c r="I59" s="7">
        <v>0</v>
      </c>
      <c r="J59" s="7">
        <v>2.56</v>
      </c>
      <c r="K59" s="8">
        <v>0.91</v>
      </c>
      <c r="L59" s="17"/>
    </row>
    <row r="60" spans="1:12" ht="9" customHeight="1" x14ac:dyDescent="0.2">
      <c r="A60" s="21" t="s">
        <v>40</v>
      </c>
      <c r="B60" s="14">
        <v>0</v>
      </c>
      <c r="C60" s="14">
        <v>3</v>
      </c>
      <c r="D60" s="14">
        <v>5</v>
      </c>
      <c r="E60" s="14">
        <v>-3</v>
      </c>
      <c r="F60" s="14">
        <v>-5</v>
      </c>
      <c r="G60" s="14">
        <v>10</v>
      </c>
      <c r="H60" s="14">
        <v>5</v>
      </c>
      <c r="I60" s="14">
        <v>-1</v>
      </c>
      <c r="J60" s="14">
        <v>0.18</v>
      </c>
      <c r="K60" s="15">
        <v>-0.54</v>
      </c>
      <c r="L60" s="17"/>
    </row>
    <row r="61" spans="1:12" ht="9" customHeight="1" x14ac:dyDescent="0.2">
      <c r="A61" s="6" t="s">
        <v>20</v>
      </c>
      <c r="B61" s="12">
        <v>4194</v>
      </c>
      <c r="C61" s="12">
        <v>4188</v>
      </c>
      <c r="D61" s="12">
        <v>4069</v>
      </c>
      <c r="E61" s="12">
        <v>2422</v>
      </c>
      <c r="F61" s="12">
        <v>3976</v>
      </c>
      <c r="G61" s="12">
        <v>4597</v>
      </c>
      <c r="H61" s="12">
        <v>6183</v>
      </c>
      <c r="I61" s="12">
        <v>6066</v>
      </c>
      <c r="J61" s="12">
        <v>6232.48</v>
      </c>
      <c r="K61" s="13">
        <v>6445.64</v>
      </c>
      <c r="L61" s="17"/>
    </row>
    <row r="62" spans="1:12" ht="9" customHeight="1" x14ac:dyDescent="0.2">
      <c r="A62" s="19" t="s">
        <v>41</v>
      </c>
      <c r="B62" s="14">
        <v>25.5</v>
      </c>
      <c r="C62" s="14">
        <v>23.4</v>
      </c>
      <c r="D62" s="14">
        <v>21.7</v>
      </c>
      <c r="E62" s="14">
        <v>15</v>
      </c>
      <c r="F62" s="14">
        <v>20.5</v>
      </c>
      <c r="G62" s="14">
        <v>20</v>
      </c>
      <c r="H62" s="14">
        <v>21.7</v>
      </c>
      <c r="I62" s="14">
        <v>20.5</v>
      </c>
      <c r="J62" s="14">
        <v>21.04</v>
      </c>
      <c r="K62" s="15">
        <v>21.34</v>
      </c>
      <c r="L62" s="17"/>
    </row>
    <row r="63" spans="1:12" ht="9" customHeight="1" x14ac:dyDescent="0.2">
      <c r="A63" s="6" t="s">
        <v>42</v>
      </c>
      <c r="B63" s="12">
        <v>4194</v>
      </c>
      <c r="C63" s="12">
        <v>4188</v>
      </c>
      <c r="D63" s="12">
        <v>4069</v>
      </c>
      <c r="E63" s="12">
        <v>2422</v>
      </c>
      <c r="F63" s="12">
        <v>3976</v>
      </c>
      <c r="G63" s="12">
        <v>4597</v>
      </c>
      <c r="H63" s="12">
        <v>4598</v>
      </c>
      <c r="I63" s="12">
        <v>4509</v>
      </c>
      <c r="J63" s="12">
        <v>6119.85</v>
      </c>
      <c r="K63" s="13">
        <v>6429.47</v>
      </c>
      <c r="L63" s="17"/>
    </row>
    <row r="64" spans="1:12" ht="9.9499999999999993" customHeight="1" x14ac:dyDescent="0.2">
      <c r="A64" s="24" t="s">
        <v>44</v>
      </c>
      <c r="B64" s="25"/>
      <c r="C64" s="25"/>
      <c r="D64" s="25"/>
      <c r="E64" s="26">
        <v>2868</v>
      </c>
      <c r="F64" s="26">
        <v>4538</v>
      </c>
      <c r="G64" s="26">
        <v>5127</v>
      </c>
      <c r="H64" s="26">
        <v>6730</v>
      </c>
      <c r="I64" s="26">
        <v>6574</v>
      </c>
      <c r="J64" s="26">
        <v>6552.38</v>
      </c>
      <c r="K64" s="27">
        <v>6788.64</v>
      </c>
      <c r="L64" s="17"/>
    </row>
  </sheetData>
  <mergeCells count="47">
    <mergeCell ref="K47:K48"/>
    <mergeCell ref="F47:F48"/>
    <mergeCell ref="G47:G48"/>
    <mergeCell ref="H47:H48"/>
    <mergeCell ref="I47:I48"/>
    <mergeCell ref="J47:J48"/>
    <mergeCell ref="A47:A48"/>
    <mergeCell ref="B47:B48"/>
    <mergeCell ref="C47:C48"/>
    <mergeCell ref="D47:D48"/>
    <mergeCell ref="E47:E48"/>
    <mergeCell ref="K29:K30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J40:J41"/>
    <mergeCell ref="K40:K41"/>
    <mergeCell ref="F29:F30"/>
    <mergeCell ref="G29:G30"/>
    <mergeCell ref="H29:H30"/>
    <mergeCell ref="I29:I30"/>
    <mergeCell ref="J29:J30"/>
    <mergeCell ref="A29:A30"/>
    <mergeCell ref="B29:B30"/>
    <mergeCell ref="C29:C30"/>
    <mergeCell ref="D29:D30"/>
    <mergeCell ref="E29:E30"/>
    <mergeCell ref="A1:L1"/>
    <mergeCell ref="A2:K2"/>
    <mergeCell ref="A3:K3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1"/>
  <sheetViews>
    <sheetView topLeftCell="A7" zoomScale="145" zoomScaleNormal="145" workbookViewId="0">
      <selection activeCell="J53" sqref="J53:K53"/>
    </sheetView>
  </sheetViews>
  <sheetFormatPr defaultRowHeight="12.75" x14ac:dyDescent="0.2"/>
  <cols>
    <col min="1" max="1" width="38.5" customWidth="1"/>
    <col min="2" max="2" width="14.5" customWidth="1"/>
    <col min="3" max="4" width="14.1640625" customWidth="1"/>
    <col min="5" max="5" width="14.5" customWidth="1"/>
    <col min="6" max="6" width="14.1640625" customWidth="1"/>
    <col min="7" max="7" width="14.5" customWidth="1"/>
    <col min="8" max="8" width="14.1640625" customWidth="1"/>
    <col min="9" max="9" width="14.5" customWidth="1"/>
    <col min="10" max="10" width="14.1640625" customWidth="1"/>
    <col min="11" max="11" width="11.5" customWidth="1"/>
    <col min="12" max="12" width="6.5" customWidth="1"/>
  </cols>
  <sheetData>
    <row r="1" spans="1:12" ht="60.75" customHeight="1" x14ac:dyDescent="0.15">
      <c r="A1" s="59" t="s">
        <v>25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9" customHeight="1" x14ac:dyDescent="0.2">
      <c r="A2" s="28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30" t="s">
        <v>10</v>
      </c>
      <c r="L2" s="17"/>
    </row>
    <row r="3" spans="1:12" ht="9" customHeight="1" x14ac:dyDescent="0.2">
      <c r="A3" s="3" t="s">
        <v>11</v>
      </c>
      <c r="B3" s="4">
        <v>43100</v>
      </c>
      <c r="C3" s="4">
        <v>43465</v>
      </c>
      <c r="D3" s="4">
        <v>43830</v>
      </c>
      <c r="E3" s="4">
        <v>44196</v>
      </c>
      <c r="F3" s="4">
        <v>44561</v>
      </c>
      <c r="G3" s="4">
        <v>44926</v>
      </c>
      <c r="H3" s="4">
        <v>45291</v>
      </c>
      <c r="I3" s="4">
        <v>45657</v>
      </c>
      <c r="J3" s="4">
        <v>46022</v>
      </c>
      <c r="K3" s="5">
        <v>46387</v>
      </c>
      <c r="L3" s="17"/>
    </row>
    <row r="4" spans="1:12" ht="9" customHeight="1" x14ac:dyDescent="0.2">
      <c r="A4" s="23" t="s">
        <v>45</v>
      </c>
      <c r="B4" s="16"/>
      <c r="C4" s="16"/>
      <c r="D4" s="16"/>
      <c r="E4" s="7">
        <v>17.7</v>
      </c>
      <c r="F4" s="7">
        <v>23.4</v>
      </c>
      <c r="G4" s="7">
        <v>22.3</v>
      </c>
      <c r="H4" s="7">
        <v>23.7</v>
      </c>
      <c r="I4" s="7">
        <v>22.3</v>
      </c>
      <c r="J4" s="7">
        <v>22.08</v>
      </c>
      <c r="K4" s="8">
        <v>22.36</v>
      </c>
      <c r="L4" s="17"/>
    </row>
    <row r="5" spans="1:12" ht="9" customHeight="1" x14ac:dyDescent="0.2">
      <c r="A5" s="9" t="s">
        <v>46</v>
      </c>
      <c r="B5" s="17"/>
      <c r="C5" s="17"/>
      <c r="D5" s="17"/>
      <c r="E5" s="17"/>
      <c r="F5" s="17"/>
      <c r="G5" s="17"/>
      <c r="H5" s="17"/>
      <c r="I5" s="17"/>
      <c r="J5" s="14">
        <v>468.41</v>
      </c>
      <c r="K5" s="15">
        <v>468.41</v>
      </c>
      <c r="L5" s="17"/>
    </row>
    <row r="6" spans="1:12" ht="9" customHeight="1" x14ac:dyDescent="0.2">
      <c r="A6" s="6" t="s">
        <v>47</v>
      </c>
      <c r="B6" s="7">
        <v>43</v>
      </c>
      <c r="C6" s="7">
        <v>40</v>
      </c>
      <c r="D6" s="7">
        <v>35</v>
      </c>
      <c r="E6" s="7">
        <v>13</v>
      </c>
      <c r="F6" s="7">
        <v>16</v>
      </c>
      <c r="G6" s="7">
        <v>17</v>
      </c>
      <c r="H6" s="7">
        <v>21</v>
      </c>
      <c r="I6" s="7">
        <v>21</v>
      </c>
      <c r="J6" s="7">
        <v>21.08</v>
      </c>
      <c r="K6" s="8">
        <v>21.23</v>
      </c>
      <c r="L6" s="17"/>
    </row>
    <row r="7" spans="1:12" ht="9" customHeight="1" x14ac:dyDescent="0.2">
      <c r="A7" s="9" t="s">
        <v>19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ht="9" customHeight="1" x14ac:dyDescent="0.2">
      <c r="A8" s="6" t="s">
        <v>12</v>
      </c>
      <c r="B8" s="12">
        <v>11217</v>
      </c>
      <c r="C8" s="12">
        <v>12042</v>
      </c>
      <c r="D8" s="12">
        <v>13915</v>
      </c>
      <c r="E8" s="12">
        <v>12106</v>
      </c>
      <c r="F8" s="12">
        <v>13234</v>
      </c>
      <c r="G8" s="12">
        <v>19053</v>
      </c>
      <c r="H8" s="12">
        <v>26899</v>
      </c>
      <c r="I8" s="12">
        <v>29622</v>
      </c>
      <c r="J8" s="12">
        <v>30662.99</v>
      </c>
      <c r="K8" s="13">
        <v>31679.24</v>
      </c>
      <c r="L8" s="17"/>
    </row>
    <row r="9" spans="1:12" ht="9" customHeight="1" x14ac:dyDescent="0.2">
      <c r="A9" s="19" t="s">
        <v>22</v>
      </c>
      <c r="B9" s="14">
        <v>12</v>
      </c>
      <c r="C9" s="14">
        <v>7</v>
      </c>
      <c r="D9" s="14">
        <v>16</v>
      </c>
      <c r="E9" s="14">
        <v>-13</v>
      </c>
      <c r="F9" s="14">
        <v>9</v>
      </c>
      <c r="G9" s="14">
        <v>44</v>
      </c>
      <c r="H9" s="14">
        <v>41</v>
      </c>
      <c r="I9" s="14">
        <v>10</v>
      </c>
      <c r="J9" s="14">
        <v>3.72</v>
      </c>
      <c r="K9" s="15">
        <v>3.35</v>
      </c>
      <c r="L9" s="17"/>
    </row>
    <row r="10" spans="1:12" ht="9" customHeight="1" x14ac:dyDescent="0.2">
      <c r="A10" s="20" t="s">
        <v>36</v>
      </c>
      <c r="B10" s="7">
        <v>62</v>
      </c>
      <c r="C10" s="7">
        <v>60</v>
      </c>
      <c r="D10" s="7">
        <v>58</v>
      </c>
      <c r="E10" s="7">
        <v>59</v>
      </c>
      <c r="F10" s="7">
        <v>57</v>
      </c>
      <c r="G10" s="7">
        <v>56</v>
      </c>
      <c r="H10" s="7">
        <v>57</v>
      </c>
      <c r="I10" s="7">
        <v>56</v>
      </c>
      <c r="J10" s="16"/>
      <c r="K10" s="16"/>
      <c r="L10" s="17"/>
    </row>
    <row r="11" spans="1:12" ht="5.25" customHeight="1" x14ac:dyDescent="0.2">
      <c r="A11" s="57" t="s">
        <v>37</v>
      </c>
      <c r="B11" s="61">
        <v>15</v>
      </c>
      <c r="C11" s="61">
        <v>11</v>
      </c>
      <c r="D11" s="61">
        <v>11</v>
      </c>
      <c r="E11" s="61">
        <v>11</v>
      </c>
      <c r="F11" s="61">
        <v>11</v>
      </c>
      <c r="G11" s="61">
        <v>44</v>
      </c>
      <c r="H11" s="61">
        <v>43</v>
      </c>
      <c r="I11" s="61">
        <v>44</v>
      </c>
      <c r="J11" s="55"/>
      <c r="K11" s="55"/>
      <c r="L11" s="17"/>
    </row>
    <row r="12" spans="1:12" ht="6.6" customHeight="1" x14ac:dyDescent="0.2">
      <c r="A12" s="57"/>
      <c r="B12" s="61"/>
      <c r="C12" s="61"/>
      <c r="D12" s="61"/>
      <c r="E12" s="61"/>
      <c r="F12" s="61"/>
      <c r="G12" s="61"/>
      <c r="H12" s="61"/>
      <c r="I12" s="61"/>
      <c r="J12" s="55"/>
      <c r="K12" s="55"/>
      <c r="L12" s="17"/>
    </row>
    <row r="13" spans="1:12" ht="9" customHeight="1" x14ac:dyDescent="0.2">
      <c r="A13" s="20" t="s">
        <v>38</v>
      </c>
      <c r="B13" s="7">
        <v>9</v>
      </c>
      <c r="C13" s="7">
        <v>7</v>
      </c>
      <c r="D13" s="7">
        <v>11</v>
      </c>
      <c r="E13" s="7">
        <v>-10</v>
      </c>
      <c r="F13" s="7">
        <v>13</v>
      </c>
      <c r="G13" s="7">
        <v>16</v>
      </c>
      <c r="H13" s="7">
        <v>18</v>
      </c>
      <c r="I13" s="7">
        <v>2</v>
      </c>
      <c r="J13" s="7">
        <v>2.14</v>
      </c>
      <c r="K13" s="8">
        <v>3.81</v>
      </c>
      <c r="L13" s="17"/>
    </row>
    <row r="14" spans="1:12" ht="9" customHeight="1" x14ac:dyDescent="0.2">
      <c r="A14" s="21" t="s">
        <v>39</v>
      </c>
      <c r="B14" s="14">
        <v>2</v>
      </c>
      <c r="C14" s="14">
        <v>-2</v>
      </c>
      <c r="D14" s="14">
        <v>0</v>
      </c>
      <c r="E14" s="14">
        <v>1</v>
      </c>
      <c r="F14" s="14">
        <v>1</v>
      </c>
      <c r="G14" s="14">
        <v>15</v>
      </c>
      <c r="H14" s="14">
        <v>18</v>
      </c>
      <c r="I14" s="14">
        <v>9</v>
      </c>
      <c r="J14" s="14">
        <v>1.29</v>
      </c>
      <c r="K14" s="15">
        <v>1.97</v>
      </c>
      <c r="L14" s="17"/>
    </row>
    <row r="15" spans="1:12" ht="9" customHeight="1" x14ac:dyDescent="0.2">
      <c r="A15" s="20" t="s">
        <v>40</v>
      </c>
      <c r="B15" s="7">
        <v>1</v>
      </c>
      <c r="C15" s="7">
        <v>2</v>
      </c>
      <c r="D15" s="7">
        <v>5</v>
      </c>
      <c r="E15" s="7">
        <v>-4</v>
      </c>
      <c r="F15" s="7">
        <v>-5</v>
      </c>
      <c r="G15" s="7">
        <v>13</v>
      </c>
      <c r="H15" s="7">
        <v>5</v>
      </c>
      <c r="I15" s="7">
        <v>-1</v>
      </c>
      <c r="J15" s="7">
        <v>0.19</v>
      </c>
      <c r="K15" s="8">
        <v>-0.36</v>
      </c>
      <c r="L15" s="17"/>
    </row>
    <row r="16" spans="1:12" ht="9" customHeight="1" x14ac:dyDescent="0.2">
      <c r="A16" s="9" t="s">
        <v>20</v>
      </c>
      <c r="B16" s="10">
        <v>1705</v>
      </c>
      <c r="C16" s="10">
        <v>2006</v>
      </c>
      <c r="D16" s="10">
        <v>2308</v>
      </c>
      <c r="E16" s="10">
        <v>1594</v>
      </c>
      <c r="F16" s="10">
        <v>2121</v>
      </c>
      <c r="G16" s="10">
        <v>3525</v>
      </c>
      <c r="H16" s="10">
        <v>5191</v>
      </c>
      <c r="I16" s="10">
        <v>5488</v>
      </c>
      <c r="J16" s="10">
        <v>5798.68</v>
      </c>
      <c r="K16" s="11">
        <v>5975.35</v>
      </c>
      <c r="L16" s="17"/>
    </row>
    <row r="17" spans="1:12" ht="9" customHeight="1" x14ac:dyDescent="0.2">
      <c r="A17" s="23" t="s">
        <v>41</v>
      </c>
      <c r="B17" s="7">
        <v>15.2</v>
      </c>
      <c r="C17" s="7">
        <v>16.7</v>
      </c>
      <c r="D17" s="7">
        <v>16.600000000000001</v>
      </c>
      <c r="E17" s="7">
        <v>13.2</v>
      </c>
      <c r="F17" s="7">
        <v>16</v>
      </c>
      <c r="G17" s="7">
        <v>18.5</v>
      </c>
      <c r="H17" s="7">
        <v>19.3</v>
      </c>
      <c r="I17" s="7">
        <v>18.5</v>
      </c>
      <c r="J17" s="7">
        <v>18.809999999999999</v>
      </c>
      <c r="K17" s="8">
        <v>18.760000000000002</v>
      </c>
      <c r="L17" s="17"/>
    </row>
    <row r="18" spans="1:12" ht="5.25" customHeight="1" x14ac:dyDescent="0.2">
      <c r="A18" s="47" t="s">
        <v>42</v>
      </c>
      <c r="B18" s="64">
        <v>1705</v>
      </c>
      <c r="C18" s="64">
        <v>2006</v>
      </c>
      <c r="D18" s="64">
        <v>2308</v>
      </c>
      <c r="E18" s="64">
        <v>1594</v>
      </c>
      <c r="F18" s="64">
        <v>2121</v>
      </c>
      <c r="G18" s="64">
        <v>3525</v>
      </c>
      <c r="H18" s="64">
        <v>3897</v>
      </c>
      <c r="I18" s="64">
        <v>4082</v>
      </c>
      <c r="J18" s="64">
        <v>5756.7</v>
      </c>
      <c r="K18" s="64">
        <v>5929.42</v>
      </c>
      <c r="L18" s="17"/>
    </row>
    <row r="19" spans="1:12" ht="6.6" customHeight="1" x14ac:dyDescent="0.2">
      <c r="A19" s="47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17"/>
    </row>
    <row r="20" spans="1:12" ht="9" customHeight="1" x14ac:dyDescent="0.2">
      <c r="A20" s="6" t="s">
        <v>44</v>
      </c>
      <c r="B20" s="16"/>
      <c r="C20" s="16"/>
      <c r="D20" s="16"/>
      <c r="E20" s="12">
        <v>1666</v>
      </c>
      <c r="F20" s="12">
        <v>2182</v>
      </c>
      <c r="G20" s="12">
        <v>3666</v>
      </c>
      <c r="H20" s="12">
        <v>5490</v>
      </c>
      <c r="I20" s="12">
        <v>5943</v>
      </c>
      <c r="J20" s="12">
        <v>6153.01</v>
      </c>
      <c r="K20" s="13">
        <v>6519.52</v>
      </c>
      <c r="L20" s="17"/>
    </row>
    <row r="21" spans="1:12" ht="9" customHeight="1" x14ac:dyDescent="0.2">
      <c r="A21" s="19" t="s">
        <v>45</v>
      </c>
      <c r="B21" s="17"/>
      <c r="C21" s="17"/>
      <c r="D21" s="17"/>
      <c r="E21" s="14">
        <v>13.8</v>
      </c>
      <c r="F21" s="14">
        <v>16.5</v>
      </c>
      <c r="G21" s="14">
        <v>19.2</v>
      </c>
      <c r="H21" s="14">
        <v>20.399999999999999</v>
      </c>
      <c r="I21" s="14">
        <v>20.100000000000001</v>
      </c>
      <c r="J21" s="14">
        <v>20.29</v>
      </c>
      <c r="K21" s="15">
        <v>20.68</v>
      </c>
      <c r="L21" s="17"/>
    </row>
    <row r="22" spans="1:12" ht="9" customHeight="1" x14ac:dyDescent="0.2">
      <c r="A22" s="6" t="s">
        <v>46</v>
      </c>
      <c r="B22" s="16"/>
      <c r="C22" s="16"/>
      <c r="D22" s="16"/>
      <c r="E22" s="16"/>
      <c r="F22" s="16"/>
      <c r="G22" s="16"/>
      <c r="H22" s="16"/>
      <c r="I22" s="16"/>
      <c r="J22" s="7">
        <v>543.30999999999995</v>
      </c>
      <c r="K22" s="8">
        <v>543.30999999999995</v>
      </c>
      <c r="L22" s="17"/>
    </row>
    <row r="23" spans="1:12" ht="9" customHeight="1" x14ac:dyDescent="0.2">
      <c r="A23" s="9" t="s">
        <v>47</v>
      </c>
      <c r="B23" s="14">
        <v>20</v>
      </c>
      <c r="C23" s="14">
        <v>28</v>
      </c>
      <c r="D23" s="14">
        <v>28</v>
      </c>
      <c r="E23" s="14">
        <v>18</v>
      </c>
      <c r="F23" s="14">
        <v>27</v>
      </c>
      <c r="G23" s="14">
        <v>25</v>
      </c>
      <c r="H23" s="14">
        <v>22</v>
      </c>
      <c r="I23" s="14">
        <v>18</v>
      </c>
      <c r="J23" s="14">
        <v>18.36</v>
      </c>
      <c r="K23" s="15">
        <v>18.54</v>
      </c>
      <c r="L23" s="17"/>
    </row>
    <row r="24" spans="1:12" ht="9" customHeight="1" x14ac:dyDescent="0.2">
      <c r="A24" s="6" t="s">
        <v>28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7"/>
    </row>
    <row r="25" spans="1:12" ht="9" customHeight="1" x14ac:dyDescent="0.2">
      <c r="A25" s="9" t="s">
        <v>12</v>
      </c>
      <c r="B25" s="14">
        <v>-422</v>
      </c>
      <c r="C25" s="14">
        <v>-591</v>
      </c>
      <c r="D25" s="14">
        <v>-727</v>
      </c>
      <c r="E25" s="14">
        <v>-509</v>
      </c>
      <c r="F25" s="14">
        <v>-619</v>
      </c>
      <c r="G25" s="14">
        <v>-734</v>
      </c>
      <c r="H25" s="10">
        <v>-1052</v>
      </c>
      <c r="I25" s="10">
        <v>-1073</v>
      </c>
      <c r="J25" s="10">
        <v>-1123.67</v>
      </c>
      <c r="K25" s="11">
        <v>-1150.6300000000001</v>
      </c>
      <c r="L25" s="17"/>
    </row>
    <row r="26" spans="1:12" ht="9" customHeight="1" x14ac:dyDescent="0.2">
      <c r="A26" s="6" t="s">
        <v>20</v>
      </c>
      <c r="B26" s="12">
        <v>-1037</v>
      </c>
      <c r="C26" s="7">
        <v>-792</v>
      </c>
      <c r="D26" s="12">
        <v>-1467</v>
      </c>
      <c r="E26" s="12">
        <v>-1047</v>
      </c>
      <c r="F26" s="12">
        <v>-1478</v>
      </c>
      <c r="G26" s="7">
        <v>-738</v>
      </c>
      <c r="H26" s="12">
        <v>-2378</v>
      </c>
      <c r="I26" s="12">
        <v>-1596</v>
      </c>
      <c r="J26" s="12">
        <v>-1200.9100000000001</v>
      </c>
      <c r="K26" s="13">
        <v>-1219.93</v>
      </c>
      <c r="L26" s="17"/>
    </row>
    <row r="27" spans="1:12" ht="9" customHeight="1" x14ac:dyDescent="0.2">
      <c r="A27" s="9" t="s">
        <v>44</v>
      </c>
      <c r="B27" s="17"/>
      <c r="C27" s="17"/>
      <c r="D27" s="17"/>
      <c r="E27" s="10">
        <v>-1049</v>
      </c>
      <c r="F27" s="10">
        <v>-1479</v>
      </c>
      <c r="G27" s="14">
        <v>-738</v>
      </c>
      <c r="H27" s="10">
        <v>-2378</v>
      </c>
      <c r="I27" s="10">
        <v>-1646</v>
      </c>
      <c r="J27" s="10">
        <v>-1267.17</v>
      </c>
      <c r="K27" s="11">
        <v>-1310.69</v>
      </c>
      <c r="L27" s="17"/>
    </row>
    <row r="28" spans="1:12" ht="9" customHeight="1" x14ac:dyDescent="0.2">
      <c r="A28" s="2" t="s">
        <v>48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7"/>
    </row>
    <row r="29" spans="1:12" ht="9" customHeight="1" x14ac:dyDescent="0.2">
      <c r="A29" s="9" t="s">
        <v>49</v>
      </c>
      <c r="B29" s="10">
        <v>116421</v>
      </c>
      <c r="C29" s="10">
        <v>95363</v>
      </c>
      <c r="D29" s="10">
        <v>103756</v>
      </c>
      <c r="E29" s="10">
        <v>99787</v>
      </c>
      <c r="F29" s="10">
        <v>110912</v>
      </c>
      <c r="G29" s="10">
        <v>141325</v>
      </c>
      <c r="H29" s="10">
        <v>172664</v>
      </c>
      <c r="I29" s="10">
        <v>176771</v>
      </c>
      <c r="J29" s="10">
        <v>182727.52</v>
      </c>
      <c r="K29" s="11">
        <v>194010.91</v>
      </c>
      <c r="L29" s="17"/>
    </row>
    <row r="30" spans="1:12" ht="9" customHeight="1" x14ac:dyDescent="0.2">
      <c r="A30" s="6" t="s">
        <v>50</v>
      </c>
      <c r="B30" s="12">
        <v>48631</v>
      </c>
      <c r="C30" s="12">
        <v>54142</v>
      </c>
      <c r="D30" s="12">
        <v>59024</v>
      </c>
      <c r="E30" s="12">
        <v>58607</v>
      </c>
      <c r="F30" s="12">
        <v>64383</v>
      </c>
      <c r="G30" s="12">
        <v>81941</v>
      </c>
      <c r="H30" s="12">
        <v>97547</v>
      </c>
      <c r="I30" s="12">
        <v>101027</v>
      </c>
      <c r="J30" s="12">
        <v>103990.15</v>
      </c>
      <c r="K30" s="13">
        <v>109131.2</v>
      </c>
      <c r="L30" s="17"/>
    </row>
    <row r="31" spans="1:12" ht="9" customHeight="1" x14ac:dyDescent="0.2">
      <c r="A31" s="9" t="s">
        <v>51</v>
      </c>
      <c r="B31" s="10">
        <v>37022</v>
      </c>
      <c r="C31" s="10">
        <v>41221</v>
      </c>
      <c r="D31" s="10">
        <v>44732</v>
      </c>
      <c r="E31" s="10">
        <v>41180</v>
      </c>
      <c r="F31" s="10">
        <v>46529</v>
      </c>
      <c r="G31" s="10">
        <v>59384</v>
      </c>
      <c r="H31" s="10">
        <v>75117</v>
      </c>
      <c r="I31" s="10">
        <v>75744</v>
      </c>
      <c r="J31" s="10">
        <v>79488.259999999995</v>
      </c>
      <c r="K31" s="11">
        <v>84652.81</v>
      </c>
      <c r="L31" s="17"/>
    </row>
    <row r="32" spans="1:12" ht="9" customHeight="1" x14ac:dyDescent="0.2">
      <c r="A32" s="6" t="s">
        <v>52</v>
      </c>
      <c r="B32" s="7">
        <v>41.5</v>
      </c>
      <c r="C32" s="7">
        <v>43.23</v>
      </c>
      <c r="D32" s="7">
        <v>43.11</v>
      </c>
      <c r="E32" s="7">
        <v>41.27</v>
      </c>
      <c r="F32" s="7">
        <v>41.95</v>
      </c>
      <c r="G32" s="7">
        <v>42.02</v>
      </c>
      <c r="H32" s="7">
        <v>43.5</v>
      </c>
      <c r="I32" s="7">
        <v>42.85</v>
      </c>
      <c r="J32" s="7">
        <v>43.28</v>
      </c>
      <c r="K32" s="8">
        <v>43.63</v>
      </c>
      <c r="L32" s="17"/>
    </row>
    <row r="33" spans="1:12" ht="9" customHeight="1" x14ac:dyDescent="0.2">
      <c r="A33" s="9" t="s">
        <v>53</v>
      </c>
      <c r="B33" s="10">
        <v>18784</v>
      </c>
      <c r="C33" s="10">
        <v>20544</v>
      </c>
      <c r="D33" s="10">
        <v>23100</v>
      </c>
      <c r="E33" s="10">
        <v>21940</v>
      </c>
      <c r="F33" s="10">
        <v>23787</v>
      </c>
      <c r="G33" s="10">
        <v>29733</v>
      </c>
      <c r="H33" s="10">
        <v>38611</v>
      </c>
      <c r="I33" s="10">
        <v>38701</v>
      </c>
      <c r="J33" s="10">
        <v>36973.47</v>
      </c>
      <c r="K33" s="11">
        <v>38395.61</v>
      </c>
      <c r="L33" s="17"/>
    </row>
    <row r="34" spans="1:12" ht="9" customHeight="1" x14ac:dyDescent="0.2">
      <c r="A34" s="6" t="s">
        <v>54</v>
      </c>
      <c r="B34" s="12">
        <v>10143</v>
      </c>
      <c r="C34" s="12">
        <v>11155</v>
      </c>
      <c r="D34" s="12">
        <v>12118</v>
      </c>
      <c r="E34" s="12">
        <v>11334</v>
      </c>
      <c r="F34" s="12">
        <v>12178</v>
      </c>
      <c r="G34" s="12">
        <v>15629</v>
      </c>
      <c r="H34" s="12">
        <v>19387</v>
      </c>
      <c r="I34" s="12">
        <v>20349</v>
      </c>
      <c r="J34" s="12">
        <v>21655.96</v>
      </c>
      <c r="K34" s="13">
        <v>22952.38</v>
      </c>
      <c r="L34" s="17"/>
    </row>
    <row r="35" spans="1:12" ht="9" customHeight="1" x14ac:dyDescent="0.2">
      <c r="A35" s="9" t="s">
        <v>55</v>
      </c>
      <c r="B35" s="10">
        <v>5599</v>
      </c>
      <c r="C35" s="10">
        <v>6056</v>
      </c>
      <c r="D35" s="10">
        <v>7226</v>
      </c>
      <c r="E35" s="10">
        <v>6493</v>
      </c>
      <c r="F35" s="10">
        <v>7283</v>
      </c>
      <c r="G35" s="10">
        <v>7961</v>
      </c>
      <c r="H35" s="10">
        <v>10649</v>
      </c>
      <c r="I35" s="10">
        <v>10753</v>
      </c>
      <c r="J35" s="10">
        <v>11421.6</v>
      </c>
      <c r="K35" s="11">
        <v>12051.54</v>
      </c>
      <c r="L35" s="17"/>
    </row>
    <row r="36" spans="1:12" ht="9" customHeight="1" x14ac:dyDescent="0.2">
      <c r="A36" s="6" t="s">
        <v>56</v>
      </c>
      <c r="B36" s="12">
        <v>2928</v>
      </c>
      <c r="C36" s="12">
        <v>3166</v>
      </c>
      <c r="D36" s="12">
        <v>3631</v>
      </c>
      <c r="E36" s="12">
        <v>3762</v>
      </c>
      <c r="F36" s="12">
        <v>4125</v>
      </c>
      <c r="G36" s="12">
        <v>5389</v>
      </c>
      <c r="H36" s="12">
        <v>6693</v>
      </c>
      <c r="I36" s="12">
        <v>7065</v>
      </c>
      <c r="J36" s="12">
        <v>7341.18</v>
      </c>
      <c r="K36" s="13">
        <v>7742.95</v>
      </c>
      <c r="L36" s="17"/>
    </row>
    <row r="37" spans="1:12" ht="9" customHeight="1" x14ac:dyDescent="0.2">
      <c r="A37" s="19" t="s">
        <v>57</v>
      </c>
      <c r="B37" s="14">
        <v>3.42</v>
      </c>
      <c r="C37" s="14">
        <v>3.32</v>
      </c>
      <c r="D37" s="14">
        <v>3.5</v>
      </c>
      <c r="E37" s="14">
        <v>3.77</v>
      </c>
      <c r="F37" s="14">
        <v>3.72</v>
      </c>
      <c r="G37" s="14">
        <v>3.81</v>
      </c>
      <c r="H37" s="14">
        <v>3.88</v>
      </c>
      <c r="I37" s="14">
        <v>4</v>
      </c>
      <c r="J37" s="14">
        <v>3.83</v>
      </c>
      <c r="K37" s="15">
        <v>3.82</v>
      </c>
      <c r="L37" s="17"/>
    </row>
    <row r="38" spans="1:12" ht="9" customHeight="1" x14ac:dyDescent="0.2">
      <c r="A38" s="6" t="s">
        <v>58</v>
      </c>
      <c r="B38" s="7">
        <v>392</v>
      </c>
      <c r="C38" s="7">
        <v>338</v>
      </c>
      <c r="D38" s="7">
        <v>124</v>
      </c>
      <c r="E38" s="7">
        <v>-478</v>
      </c>
      <c r="F38" s="7">
        <v>580</v>
      </c>
      <c r="G38" s="7">
        <v>-218</v>
      </c>
      <c r="H38" s="12">
        <v>-1338</v>
      </c>
      <c r="I38" s="7">
        <v>544</v>
      </c>
      <c r="J38" s="7">
        <v>627.53</v>
      </c>
      <c r="K38" s="8">
        <v>621.82000000000005</v>
      </c>
      <c r="L38" s="17"/>
    </row>
    <row r="39" spans="1:12" ht="18" customHeight="1" x14ac:dyDescent="0.2">
      <c r="A39" s="1" t="s">
        <v>59</v>
      </c>
      <c r="B39" s="14">
        <v>4</v>
      </c>
      <c r="C39" s="14">
        <v>5</v>
      </c>
      <c r="D39" s="14">
        <v>16</v>
      </c>
      <c r="E39" s="14">
        <v>33</v>
      </c>
      <c r="F39" s="14">
        <v>36</v>
      </c>
      <c r="G39" s="14">
        <v>29</v>
      </c>
      <c r="H39" s="14">
        <v>41</v>
      </c>
      <c r="I39" s="14">
        <v>45</v>
      </c>
      <c r="J39" s="14">
        <v>40</v>
      </c>
      <c r="K39" s="15">
        <v>43.5</v>
      </c>
      <c r="L39" s="31"/>
    </row>
    <row r="40" spans="1:12" ht="9" customHeight="1" x14ac:dyDescent="0.2">
      <c r="A40" s="6" t="s">
        <v>20</v>
      </c>
      <c r="B40" s="12">
        <v>18748</v>
      </c>
      <c r="C40" s="12">
        <v>21187</v>
      </c>
      <c r="D40" s="12">
        <v>21897</v>
      </c>
      <c r="E40" s="12">
        <v>19146</v>
      </c>
      <c r="F40" s="12">
        <v>23559</v>
      </c>
      <c r="G40" s="12">
        <v>30216</v>
      </c>
      <c r="H40" s="12">
        <v>37091</v>
      </c>
      <c r="I40" s="12">
        <v>38166</v>
      </c>
      <c r="J40" s="12">
        <v>40382.800000000003</v>
      </c>
      <c r="K40" s="13">
        <v>43470.3</v>
      </c>
      <c r="L40" s="17"/>
    </row>
    <row r="41" spans="1:12" ht="9" customHeight="1" x14ac:dyDescent="0.2">
      <c r="A41" s="9" t="s">
        <v>41</v>
      </c>
      <c r="B41" s="14">
        <v>21.9</v>
      </c>
      <c r="C41" s="14">
        <v>22.2</v>
      </c>
      <c r="D41" s="14">
        <v>21.1</v>
      </c>
      <c r="E41" s="14">
        <v>19.2</v>
      </c>
      <c r="F41" s="14">
        <v>21.2</v>
      </c>
      <c r="G41" s="14">
        <v>21.4</v>
      </c>
      <c r="H41" s="14">
        <v>21.5</v>
      </c>
      <c r="I41" s="14">
        <v>21.6</v>
      </c>
      <c r="J41" s="14">
        <v>21.82</v>
      </c>
      <c r="K41" s="15">
        <v>21.94</v>
      </c>
      <c r="L41" s="17"/>
    </row>
    <row r="42" spans="1:12" ht="9" customHeight="1" x14ac:dyDescent="0.2">
      <c r="A42" s="6" t="s">
        <v>60</v>
      </c>
      <c r="B42" s="12">
        <v>5110</v>
      </c>
      <c r="C42" s="12">
        <v>3922</v>
      </c>
      <c r="D42" s="12">
        <v>4700</v>
      </c>
      <c r="E42" s="12">
        <v>5171</v>
      </c>
      <c r="F42" s="12">
        <v>5466</v>
      </c>
      <c r="G42" s="12">
        <v>6333</v>
      </c>
      <c r="H42" s="12">
        <v>7688</v>
      </c>
      <c r="I42" s="12">
        <v>8690</v>
      </c>
      <c r="J42" s="12">
        <v>9542.59</v>
      </c>
      <c r="K42" s="13">
        <v>9756.56</v>
      </c>
      <c r="L42" s="17"/>
    </row>
    <row r="43" spans="1:12" ht="9" customHeight="1" x14ac:dyDescent="0.2">
      <c r="A43" s="9" t="s">
        <v>57</v>
      </c>
      <c r="B43" s="14">
        <v>5.97</v>
      </c>
      <c r="C43" s="14">
        <v>4.1100000000000003</v>
      </c>
      <c r="D43" s="14">
        <v>4.53</v>
      </c>
      <c r="E43" s="14">
        <v>5.18</v>
      </c>
      <c r="F43" s="14">
        <v>4.93</v>
      </c>
      <c r="G43" s="14">
        <v>4.4800000000000004</v>
      </c>
      <c r="H43" s="14">
        <v>4.45</v>
      </c>
      <c r="I43" s="14">
        <v>4.92</v>
      </c>
      <c r="J43" s="14">
        <v>4.97</v>
      </c>
      <c r="K43" s="15">
        <v>4.9400000000000004</v>
      </c>
      <c r="L43" s="17"/>
    </row>
    <row r="44" spans="1:12" ht="9" customHeight="1" x14ac:dyDescent="0.2">
      <c r="A44" s="6" t="s">
        <v>61</v>
      </c>
      <c r="B44" s="12">
        <v>2693</v>
      </c>
      <c r="C44" s="12">
        <v>1819</v>
      </c>
      <c r="D44" s="12">
        <v>3070</v>
      </c>
      <c r="E44" s="12">
        <v>3211</v>
      </c>
      <c r="F44" s="12">
        <v>3215</v>
      </c>
      <c r="G44" s="12">
        <v>3657</v>
      </c>
      <c r="H44" s="12">
        <v>4471</v>
      </c>
      <c r="I44" s="12">
        <v>5192</v>
      </c>
      <c r="J44" s="12">
        <v>5770.02</v>
      </c>
      <c r="K44" s="13">
        <v>5968.98</v>
      </c>
      <c r="L44" s="17"/>
    </row>
    <row r="45" spans="1:12" ht="9" customHeight="1" x14ac:dyDescent="0.2">
      <c r="A45" s="19" t="s">
        <v>62</v>
      </c>
      <c r="B45" s="10">
        <v>2693</v>
      </c>
      <c r="C45" s="10">
        <v>1819</v>
      </c>
      <c r="D45" s="10">
        <v>2020</v>
      </c>
      <c r="E45" s="10">
        <v>2047</v>
      </c>
      <c r="F45" s="10">
        <v>2068</v>
      </c>
      <c r="G45" s="10">
        <v>2332</v>
      </c>
      <c r="H45" s="10">
        <v>2832</v>
      </c>
      <c r="I45" s="10">
        <v>3337</v>
      </c>
      <c r="J45" s="10">
        <v>3993.57</v>
      </c>
      <c r="K45" s="11">
        <v>4215.09</v>
      </c>
      <c r="L45" s="17"/>
    </row>
    <row r="46" spans="1:12" ht="9" customHeight="1" x14ac:dyDescent="0.2">
      <c r="A46" s="20" t="s">
        <v>63</v>
      </c>
      <c r="B46" s="16"/>
      <c r="C46" s="16"/>
      <c r="D46" s="16"/>
      <c r="E46" s="12">
        <v>1314</v>
      </c>
      <c r="F46" s="12">
        <v>1361</v>
      </c>
      <c r="G46" s="12">
        <v>1554</v>
      </c>
      <c r="H46" s="12">
        <v>1934</v>
      </c>
      <c r="I46" s="16"/>
      <c r="J46" s="12">
        <v>2417.0100000000002</v>
      </c>
      <c r="K46" s="13">
        <v>2532.71</v>
      </c>
      <c r="L46" s="17"/>
    </row>
    <row r="47" spans="1:12" ht="9" customHeight="1" x14ac:dyDescent="0.2">
      <c r="A47" s="21" t="s">
        <v>64</v>
      </c>
      <c r="B47" s="14">
        <v>991</v>
      </c>
      <c r="C47" s="14">
        <v>807</v>
      </c>
      <c r="D47" s="14">
        <v>736</v>
      </c>
      <c r="E47" s="14">
        <v>735</v>
      </c>
      <c r="F47" s="14">
        <v>707</v>
      </c>
      <c r="G47" s="14">
        <v>779</v>
      </c>
      <c r="H47" s="14">
        <v>897</v>
      </c>
      <c r="I47" s="10">
        <v>1098</v>
      </c>
      <c r="J47" s="10">
        <v>1228.02</v>
      </c>
      <c r="K47" s="11">
        <v>1318.62</v>
      </c>
      <c r="L47" s="17"/>
    </row>
    <row r="48" spans="1:12" ht="9" customHeight="1" x14ac:dyDescent="0.2">
      <c r="A48" s="23" t="s">
        <v>65</v>
      </c>
      <c r="B48" s="16"/>
      <c r="C48" s="16"/>
      <c r="D48" s="12">
        <v>1050</v>
      </c>
      <c r="E48" s="12">
        <v>1164</v>
      </c>
      <c r="F48" s="12">
        <v>1147</v>
      </c>
      <c r="G48" s="12">
        <v>1325</v>
      </c>
      <c r="H48" s="12">
        <v>1639</v>
      </c>
      <c r="I48" s="12">
        <v>1855</v>
      </c>
      <c r="J48" s="12">
        <v>1996.25</v>
      </c>
      <c r="K48" s="13">
        <v>2056.0700000000002</v>
      </c>
      <c r="L48" s="17"/>
    </row>
    <row r="49" spans="1:12" ht="9" customHeight="1" x14ac:dyDescent="0.2">
      <c r="A49" s="9" t="s">
        <v>46</v>
      </c>
      <c r="B49" s="10">
        <v>1757</v>
      </c>
      <c r="C49" s="10">
        <v>1471</v>
      </c>
      <c r="D49" s="10">
        <v>1614</v>
      </c>
      <c r="E49" s="10">
        <v>1960</v>
      </c>
      <c r="F49" s="10">
        <v>2251</v>
      </c>
      <c r="G49" s="10">
        <v>2677</v>
      </c>
      <c r="H49" s="10">
        <v>3217</v>
      </c>
      <c r="I49" s="10">
        <v>3498</v>
      </c>
      <c r="J49" s="10">
        <v>3313.61</v>
      </c>
      <c r="K49" s="11">
        <v>3348.06</v>
      </c>
      <c r="L49" s="17"/>
    </row>
    <row r="50" spans="1:12" ht="9" customHeight="1" x14ac:dyDescent="0.2">
      <c r="A50" s="6" t="s">
        <v>66</v>
      </c>
      <c r="B50" s="12">
        <v>24353</v>
      </c>
      <c r="C50" s="12">
        <v>25076</v>
      </c>
      <c r="D50" s="12">
        <v>26629</v>
      </c>
      <c r="E50" s="12">
        <v>24681</v>
      </c>
      <c r="F50" s="12">
        <v>28597</v>
      </c>
      <c r="G50" s="12">
        <v>36520</v>
      </c>
      <c r="H50" s="12">
        <v>44738</v>
      </c>
      <c r="I50" s="12">
        <v>46811</v>
      </c>
      <c r="J50" s="12">
        <v>49477.9</v>
      </c>
      <c r="K50" s="13">
        <v>52770.21</v>
      </c>
      <c r="L50" s="17"/>
    </row>
    <row r="51" spans="1:12" ht="9" customHeight="1" x14ac:dyDescent="0.2">
      <c r="A51" s="9" t="s">
        <v>44</v>
      </c>
      <c r="B51" s="17"/>
      <c r="C51" s="17"/>
      <c r="D51" s="17"/>
      <c r="E51" s="10">
        <v>20474</v>
      </c>
      <c r="F51" s="10">
        <v>25016</v>
      </c>
      <c r="G51" s="10">
        <v>31956</v>
      </c>
      <c r="H51" s="10">
        <v>39242</v>
      </c>
      <c r="I51" s="10">
        <v>40489</v>
      </c>
      <c r="J51" s="10">
        <v>42873.41</v>
      </c>
      <c r="K51" s="11">
        <v>45919.51</v>
      </c>
      <c r="L51" s="17"/>
    </row>
    <row r="52" spans="1:12" ht="9" customHeight="1" x14ac:dyDescent="0.2">
      <c r="A52" s="6" t="s">
        <v>67</v>
      </c>
      <c r="B52" s="12">
        <v>1157</v>
      </c>
      <c r="C52" s="7">
        <v>343</v>
      </c>
      <c r="D52" s="7">
        <v>325</v>
      </c>
      <c r="E52" s="7">
        <v>321</v>
      </c>
      <c r="F52" s="7">
        <v>149</v>
      </c>
      <c r="G52" s="7">
        <v>172</v>
      </c>
      <c r="H52" s="7">
        <v>649</v>
      </c>
      <c r="I52" s="7">
        <v>366</v>
      </c>
      <c r="J52" s="7">
        <v>377.33</v>
      </c>
      <c r="K52" s="8">
        <v>298.48</v>
      </c>
      <c r="L52" s="17"/>
    </row>
    <row r="53" spans="1:12" ht="9" customHeight="1" x14ac:dyDescent="0.2">
      <c r="A53" s="9" t="s">
        <v>68</v>
      </c>
      <c r="B53" s="10">
        <v>1233</v>
      </c>
      <c r="C53" s="14">
        <v>885</v>
      </c>
      <c r="D53" s="14">
        <v>486</v>
      </c>
      <c r="E53" s="14">
        <v>482</v>
      </c>
      <c r="F53" s="14">
        <v>392</v>
      </c>
      <c r="G53" s="14">
        <v>515</v>
      </c>
      <c r="H53" s="10">
        <v>1089</v>
      </c>
      <c r="I53" s="10">
        <v>1073</v>
      </c>
      <c r="J53" s="17"/>
      <c r="K53" s="17"/>
      <c r="L53" s="17"/>
    </row>
    <row r="54" spans="1:12" ht="9" customHeight="1" x14ac:dyDescent="0.2">
      <c r="A54" s="6" t="s">
        <v>69</v>
      </c>
      <c r="B54" s="7">
        <v>392</v>
      </c>
      <c r="C54" s="7">
        <v>338</v>
      </c>
      <c r="D54" s="7">
        <v>124</v>
      </c>
      <c r="E54" s="7">
        <v>-478</v>
      </c>
      <c r="F54" s="7">
        <v>580</v>
      </c>
      <c r="G54" s="7">
        <v>-218</v>
      </c>
      <c r="H54" s="12">
        <v>-1338</v>
      </c>
      <c r="I54" s="7">
        <v>544</v>
      </c>
      <c r="J54" s="7">
        <v>627.53</v>
      </c>
      <c r="K54" s="8">
        <v>621.82000000000005</v>
      </c>
      <c r="L54" s="17"/>
    </row>
    <row r="55" spans="1:12" ht="9" customHeight="1" x14ac:dyDescent="0.2">
      <c r="A55" s="9" t="s">
        <v>15</v>
      </c>
      <c r="B55" s="10">
        <v>17591</v>
      </c>
      <c r="C55" s="10">
        <v>20844</v>
      </c>
      <c r="D55" s="10">
        <v>21572</v>
      </c>
      <c r="E55" s="10">
        <v>18825</v>
      </c>
      <c r="F55" s="10">
        <v>23410</v>
      </c>
      <c r="G55" s="10">
        <v>30044</v>
      </c>
      <c r="H55" s="10">
        <v>36442</v>
      </c>
      <c r="I55" s="10">
        <v>37800</v>
      </c>
      <c r="J55" s="10">
        <v>40237.67</v>
      </c>
      <c r="K55" s="11">
        <v>43426.33</v>
      </c>
      <c r="L55" s="17"/>
    </row>
    <row r="56" spans="1:12" ht="9" customHeight="1" x14ac:dyDescent="0.2">
      <c r="A56" s="6" t="s">
        <v>57</v>
      </c>
      <c r="B56" s="7">
        <v>20.54</v>
      </c>
      <c r="C56" s="7">
        <v>21.86</v>
      </c>
      <c r="D56" s="7">
        <v>20.79</v>
      </c>
      <c r="E56" s="7">
        <v>18.87</v>
      </c>
      <c r="F56" s="7">
        <v>21.11</v>
      </c>
      <c r="G56" s="7">
        <v>21.26</v>
      </c>
      <c r="H56" s="7">
        <v>21.11</v>
      </c>
      <c r="I56" s="7">
        <v>21.38</v>
      </c>
      <c r="J56" s="7">
        <v>21.26</v>
      </c>
      <c r="K56" s="8">
        <v>21.98</v>
      </c>
      <c r="L56" s="17"/>
    </row>
    <row r="57" spans="1:12" ht="9" customHeight="1" x14ac:dyDescent="0.2">
      <c r="A57" s="9" t="s">
        <v>70</v>
      </c>
      <c r="B57" s="10">
        <v>4930</v>
      </c>
      <c r="C57" s="10">
        <v>4508</v>
      </c>
      <c r="D57" s="10">
        <v>5029</v>
      </c>
      <c r="E57" s="10">
        <v>4042</v>
      </c>
      <c r="F57" s="10">
        <v>5276</v>
      </c>
      <c r="G57" s="10">
        <v>6562</v>
      </c>
      <c r="H57" s="10">
        <v>8390</v>
      </c>
      <c r="I57" s="10">
        <v>8006</v>
      </c>
      <c r="J57" s="10">
        <v>9220.93</v>
      </c>
      <c r="K57" s="11">
        <v>9981.36</v>
      </c>
      <c r="L57" s="17"/>
    </row>
    <row r="58" spans="1:12" ht="9" customHeight="1" x14ac:dyDescent="0.2">
      <c r="A58" s="6" t="s">
        <v>71</v>
      </c>
      <c r="B58" s="7">
        <v>28.03</v>
      </c>
      <c r="C58" s="7">
        <v>21.63</v>
      </c>
      <c r="D58" s="7">
        <v>23.31</v>
      </c>
      <c r="E58" s="7">
        <v>21.47</v>
      </c>
      <c r="F58" s="7">
        <v>22.54</v>
      </c>
      <c r="G58" s="7">
        <v>21.84</v>
      </c>
      <c r="H58" s="7">
        <v>23.02</v>
      </c>
      <c r="I58" s="7">
        <v>21.18</v>
      </c>
      <c r="J58" s="7">
        <v>22.75</v>
      </c>
      <c r="K58" s="8">
        <v>22.96</v>
      </c>
      <c r="L58" s="17"/>
    </row>
    <row r="59" spans="1:12" ht="9" customHeight="1" x14ac:dyDescent="0.2">
      <c r="A59" s="9" t="s">
        <v>72</v>
      </c>
      <c r="B59" s="10">
        <v>16671</v>
      </c>
      <c r="C59" s="10">
        <v>16336</v>
      </c>
      <c r="D59" s="10">
        <v>16522</v>
      </c>
      <c r="E59" s="10">
        <v>14779</v>
      </c>
      <c r="F59" s="10">
        <v>18134</v>
      </c>
      <c r="G59" s="10">
        <v>23482</v>
      </c>
      <c r="H59" s="10">
        <v>28052</v>
      </c>
      <c r="I59" s="10">
        <v>29794</v>
      </c>
      <c r="J59" s="10">
        <v>30878.5</v>
      </c>
      <c r="K59" s="11">
        <v>33627.440000000002</v>
      </c>
      <c r="L59" s="17"/>
    </row>
    <row r="60" spans="1:12" ht="9" customHeight="1" x14ac:dyDescent="0.2">
      <c r="A60" s="6" t="s">
        <v>73</v>
      </c>
      <c r="B60" s="7">
        <v>19.440000000000001</v>
      </c>
      <c r="C60" s="7">
        <v>111.33</v>
      </c>
      <c r="D60" s="7">
        <v>15.92</v>
      </c>
      <c r="E60" s="7">
        <v>14.81</v>
      </c>
      <c r="F60" s="7">
        <v>16.350000000000001</v>
      </c>
      <c r="G60" s="7">
        <v>16.61</v>
      </c>
      <c r="H60" s="7">
        <v>16.239999999999998</v>
      </c>
      <c r="I60" s="7">
        <v>16.850000000000001</v>
      </c>
      <c r="J60" s="7">
        <v>16.760000000000002</v>
      </c>
      <c r="K60" s="8">
        <v>17.09</v>
      </c>
      <c r="L60" s="17"/>
    </row>
    <row r="61" spans="1:12" ht="9.9499999999999993" customHeight="1" x14ac:dyDescent="0.2">
      <c r="A61" s="24" t="s">
        <v>74</v>
      </c>
      <c r="B61" s="32">
        <v>22</v>
      </c>
      <c r="C61" s="32">
        <v>271</v>
      </c>
      <c r="D61" s="32">
        <v>21</v>
      </c>
      <c r="E61" s="32">
        <v>4</v>
      </c>
      <c r="F61" s="32">
        <v>4</v>
      </c>
      <c r="G61" s="32">
        <v>5</v>
      </c>
      <c r="H61" s="32">
        <v>12</v>
      </c>
      <c r="I61" s="32">
        <v>12</v>
      </c>
      <c r="J61" s="32">
        <v>9.6199999999999992</v>
      </c>
      <c r="K61" s="33">
        <v>11.05</v>
      </c>
      <c r="L61" s="17"/>
    </row>
  </sheetData>
  <mergeCells count="23">
    <mergeCell ref="K18:K19"/>
    <mergeCell ref="F18:F19"/>
    <mergeCell ref="G18:G19"/>
    <mergeCell ref="H18:H19"/>
    <mergeCell ref="I18:I19"/>
    <mergeCell ref="J18:J19"/>
    <mergeCell ref="A18:A19"/>
    <mergeCell ref="B18:B19"/>
    <mergeCell ref="C18:C19"/>
    <mergeCell ref="D18:D19"/>
    <mergeCell ref="E18:E19"/>
    <mergeCell ref="A1:L1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</mergeCells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2"/>
  <sheetViews>
    <sheetView topLeftCell="A10" zoomScale="145" zoomScaleNormal="145" workbookViewId="0">
      <selection activeCell="J53" sqref="J53:K53"/>
    </sheetView>
  </sheetViews>
  <sheetFormatPr defaultRowHeight="12.75" x14ac:dyDescent="0.2"/>
  <cols>
    <col min="1" max="1" width="37.5" customWidth="1"/>
    <col min="2" max="2" width="8.83203125" customWidth="1"/>
    <col min="3" max="3" width="6" customWidth="1"/>
    <col min="4" max="4" width="14.5" customWidth="1"/>
    <col min="5" max="5" width="14.1640625" customWidth="1"/>
    <col min="6" max="6" width="1.5" customWidth="1"/>
    <col min="7" max="7" width="12.6640625" customWidth="1"/>
    <col min="8" max="8" width="1.5" customWidth="1"/>
    <col min="9" max="9" width="12.5" customWidth="1"/>
    <col min="10" max="10" width="1.5" customWidth="1"/>
    <col min="11" max="11" width="12.6640625" customWidth="1"/>
    <col min="12" max="12" width="0.6640625" customWidth="1"/>
    <col min="13" max="13" width="13.33203125" customWidth="1"/>
    <col min="14" max="14" width="1.33203125" customWidth="1"/>
    <col min="15" max="15" width="12.83203125" customWidth="1"/>
    <col min="16" max="16" width="1.83203125" customWidth="1"/>
    <col min="17" max="17" width="12.1640625" customWidth="1"/>
    <col min="18" max="18" width="2.5" customWidth="1"/>
    <col min="19" max="19" width="8.83203125" customWidth="1"/>
    <col min="20" max="20" width="2.1640625" customWidth="1"/>
  </cols>
  <sheetData>
    <row r="1" spans="1:20" ht="10.7" customHeight="1" x14ac:dyDescent="0.2">
      <c r="A1" s="65" t="s">
        <v>25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9" customHeight="1" x14ac:dyDescent="0.2">
      <c r="A2" s="28" t="s">
        <v>0</v>
      </c>
      <c r="B2" s="66" t="s">
        <v>1</v>
      </c>
      <c r="C2" s="66"/>
      <c r="D2" s="29" t="s">
        <v>2</v>
      </c>
      <c r="E2" s="29" t="s">
        <v>3</v>
      </c>
      <c r="F2" s="66" t="s">
        <v>4</v>
      </c>
      <c r="G2" s="66"/>
      <c r="H2" s="66" t="s">
        <v>5</v>
      </c>
      <c r="I2" s="66"/>
      <c r="J2" s="66" t="s">
        <v>6</v>
      </c>
      <c r="K2" s="66"/>
      <c r="L2" s="66" t="s">
        <v>7</v>
      </c>
      <c r="M2" s="66"/>
      <c r="N2" s="66" t="s">
        <v>8</v>
      </c>
      <c r="O2" s="66"/>
      <c r="P2" s="66" t="s">
        <v>9</v>
      </c>
      <c r="Q2" s="66"/>
      <c r="R2" s="67" t="s">
        <v>10</v>
      </c>
      <c r="S2" s="67"/>
    </row>
    <row r="3" spans="1:20" ht="9" customHeight="1" x14ac:dyDescent="0.2">
      <c r="A3" s="3" t="s">
        <v>11</v>
      </c>
      <c r="B3" s="42">
        <v>43100</v>
      </c>
      <c r="C3" s="42"/>
      <c r="D3" s="4">
        <v>43465</v>
      </c>
      <c r="E3" s="4">
        <v>43830</v>
      </c>
      <c r="F3" s="42">
        <v>44196</v>
      </c>
      <c r="G3" s="42"/>
      <c r="H3" s="42">
        <v>44561</v>
      </c>
      <c r="I3" s="42"/>
      <c r="J3" s="42">
        <v>44926</v>
      </c>
      <c r="K3" s="42"/>
      <c r="L3" s="42">
        <v>45291</v>
      </c>
      <c r="M3" s="42"/>
      <c r="N3" s="42">
        <v>45657</v>
      </c>
      <c r="O3" s="42"/>
      <c r="P3" s="42">
        <v>46022</v>
      </c>
      <c r="Q3" s="42"/>
      <c r="R3" s="43">
        <v>46387</v>
      </c>
      <c r="S3" s="43"/>
    </row>
    <row r="4" spans="1:20" ht="9" customHeight="1" x14ac:dyDescent="0.2">
      <c r="A4" s="6" t="s">
        <v>75</v>
      </c>
      <c r="B4" s="50">
        <v>12661</v>
      </c>
      <c r="C4" s="50"/>
      <c r="D4" s="12">
        <v>16336</v>
      </c>
      <c r="E4" s="12">
        <v>16543</v>
      </c>
      <c r="F4" s="50">
        <v>14783</v>
      </c>
      <c r="G4" s="50"/>
      <c r="H4" s="50">
        <v>18134</v>
      </c>
      <c r="I4" s="50"/>
      <c r="J4" s="50">
        <v>23482</v>
      </c>
      <c r="K4" s="50"/>
      <c r="L4" s="50">
        <v>28052</v>
      </c>
      <c r="M4" s="50"/>
      <c r="N4" s="50">
        <v>29794</v>
      </c>
      <c r="O4" s="50"/>
      <c r="P4" s="54"/>
      <c r="Q4" s="54"/>
      <c r="R4" s="54"/>
      <c r="S4" s="54"/>
    </row>
    <row r="5" spans="1:20" ht="9" customHeight="1" x14ac:dyDescent="0.2">
      <c r="A5" s="9" t="s">
        <v>76</v>
      </c>
      <c r="B5" s="48">
        <v>4856.2700000000004</v>
      </c>
      <c r="C5" s="48"/>
      <c r="D5" s="10">
        <v>4853.8999999999996</v>
      </c>
      <c r="E5" s="10">
        <v>4858.8500000000004</v>
      </c>
      <c r="F5" s="48">
        <v>4861.6899999999996</v>
      </c>
      <c r="G5" s="48"/>
      <c r="H5" s="48">
        <v>4870.93</v>
      </c>
      <c r="I5" s="48"/>
      <c r="J5" s="48">
        <v>4868.3500000000004</v>
      </c>
      <c r="K5" s="48"/>
      <c r="L5" s="48">
        <v>4871.3599999999997</v>
      </c>
      <c r="M5" s="48"/>
      <c r="N5" s="48">
        <v>4873.6400000000003</v>
      </c>
      <c r="O5" s="48"/>
      <c r="P5" s="48">
        <v>4858.32</v>
      </c>
      <c r="Q5" s="48"/>
      <c r="R5" s="49">
        <v>4858.32</v>
      </c>
      <c r="S5" s="49"/>
    </row>
    <row r="6" spans="1:20" ht="9" customHeight="1" x14ac:dyDescent="0.2">
      <c r="A6" s="6" t="s">
        <v>77</v>
      </c>
      <c r="B6" s="45">
        <v>3.43</v>
      </c>
      <c r="C6" s="45"/>
      <c r="D6" s="7">
        <v>21.87</v>
      </c>
      <c r="E6" s="7">
        <v>3.4</v>
      </c>
      <c r="F6" s="45">
        <v>3.04</v>
      </c>
      <c r="G6" s="45"/>
      <c r="H6" s="45">
        <v>3.72</v>
      </c>
      <c r="I6" s="45"/>
      <c r="J6" s="45">
        <v>4.82</v>
      </c>
      <c r="K6" s="45"/>
      <c r="L6" s="45">
        <v>5.76</v>
      </c>
      <c r="M6" s="45"/>
      <c r="N6" s="45">
        <v>6.11</v>
      </c>
      <c r="O6" s="45"/>
      <c r="P6" s="45">
        <v>6.37</v>
      </c>
      <c r="Q6" s="45"/>
      <c r="R6" s="46">
        <v>6.86</v>
      </c>
      <c r="S6" s="46"/>
    </row>
    <row r="7" spans="1:20" ht="9" customHeight="1" x14ac:dyDescent="0.2">
      <c r="A7" s="9" t="s">
        <v>78</v>
      </c>
      <c r="B7" s="48">
        <v>4863.2</v>
      </c>
      <c r="C7" s="48"/>
      <c r="D7" s="10">
        <v>4861.01</v>
      </c>
      <c r="E7" s="10">
        <v>4863.0200000000004</v>
      </c>
      <c r="F7" s="48">
        <v>4868.8500000000004</v>
      </c>
      <c r="G7" s="48"/>
      <c r="H7" s="48">
        <v>4881.88</v>
      </c>
      <c r="I7" s="48"/>
      <c r="J7" s="48">
        <v>4875.93</v>
      </c>
      <c r="K7" s="48"/>
      <c r="L7" s="48">
        <v>4878.8500000000004</v>
      </c>
      <c r="M7" s="48"/>
      <c r="N7" s="48">
        <v>4881.6499999999996</v>
      </c>
      <c r="O7" s="48"/>
      <c r="P7" s="48">
        <v>4863.8900000000003</v>
      </c>
      <c r="Q7" s="48"/>
      <c r="R7" s="49">
        <v>4863.8900000000003</v>
      </c>
      <c r="S7" s="49"/>
    </row>
    <row r="8" spans="1:20" ht="9" customHeight="1" x14ac:dyDescent="0.2">
      <c r="A8" s="6" t="s">
        <v>79</v>
      </c>
      <c r="B8" s="45">
        <v>3.41</v>
      </c>
      <c r="C8" s="45"/>
      <c r="D8" s="7">
        <v>3.36</v>
      </c>
      <c r="E8" s="7">
        <v>3.4</v>
      </c>
      <c r="F8" s="45">
        <v>3.04</v>
      </c>
      <c r="G8" s="45"/>
      <c r="H8" s="45">
        <v>3.71</v>
      </c>
      <c r="I8" s="45"/>
      <c r="J8" s="45">
        <v>4.8099999999999996</v>
      </c>
      <c r="K8" s="45"/>
      <c r="L8" s="45">
        <v>5.75</v>
      </c>
      <c r="M8" s="45"/>
      <c r="N8" s="45">
        <v>6.1</v>
      </c>
      <c r="O8" s="45"/>
      <c r="P8" s="45">
        <v>6.3</v>
      </c>
      <c r="Q8" s="45"/>
      <c r="R8" s="46">
        <v>6.84</v>
      </c>
      <c r="S8" s="46"/>
    </row>
    <row r="9" spans="1:20" ht="9" customHeight="1" x14ac:dyDescent="0.2">
      <c r="A9" s="9" t="s">
        <v>24</v>
      </c>
      <c r="B9" s="52">
        <v>1.75</v>
      </c>
      <c r="C9" s="52"/>
      <c r="D9" s="14">
        <v>1.58</v>
      </c>
      <c r="E9" s="14">
        <v>1.75</v>
      </c>
      <c r="F9" s="52">
        <v>1.83</v>
      </c>
      <c r="G9" s="52"/>
      <c r="H9" s="52">
        <v>1.9</v>
      </c>
      <c r="I9" s="52"/>
      <c r="J9" s="52">
        <v>2.2999999999999998</v>
      </c>
      <c r="K9" s="52"/>
      <c r="L9" s="52">
        <v>2.8</v>
      </c>
      <c r="M9" s="52"/>
      <c r="N9" s="52">
        <v>3</v>
      </c>
      <c r="O9" s="52"/>
      <c r="P9" s="52">
        <v>3.2</v>
      </c>
      <c r="Q9" s="52"/>
      <c r="R9" s="53">
        <v>3.46</v>
      </c>
      <c r="S9" s="53"/>
    </row>
    <row r="10" spans="1:20" ht="9" customHeight="1" x14ac:dyDescent="0.2">
      <c r="A10" s="6" t="s">
        <v>80</v>
      </c>
      <c r="B10" s="45">
        <v>144.05000000000001</v>
      </c>
      <c r="C10" s="45"/>
      <c r="D10" s="7">
        <v>47.56</v>
      </c>
      <c r="E10" s="7">
        <v>51.56</v>
      </c>
      <c r="F10" s="45">
        <v>60.07</v>
      </c>
      <c r="G10" s="45"/>
      <c r="H10" s="45">
        <v>51.07</v>
      </c>
      <c r="I10" s="45"/>
      <c r="J10" s="45">
        <v>47.69</v>
      </c>
      <c r="K10" s="45"/>
      <c r="L10" s="45">
        <v>48.64</v>
      </c>
      <c r="M10" s="45"/>
      <c r="N10" s="45">
        <v>49.06</v>
      </c>
      <c r="O10" s="45"/>
      <c r="P10" s="45">
        <v>50.68</v>
      </c>
      <c r="Q10" s="45"/>
      <c r="R10" s="46">
        <v>50.73</v>
      </c>
      <c r="S10" s="46"/>
    </row>
    <row r="11" spans="1:20" ht="9" customHeight="1" x14ac:dyDescent="0.2">
      <c r="A11" s="9" t="s">
        <v>81</v>
      </c>
      <c r="B11" s="55"/>
      <c r="C11" s="55"/>
      <c r="D11" s="17"/>
      <c r="E11" s="17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0" ht="9" customHeight="1" x14ac:dyDescent="0.2">
      <c r="A12" s="6" t="s">
        <v>66</v>
      </c>
      <c r="B12" s="50">
        <v>28561</v>
      </c>
      <c r="C12" s="50"/>
      <c r="D12" s="12">
        <v>25057</v>
      </c>
      <c r="E12" s="12">
        <v>27377</v>
      </c>
      <c r="F12" s="50">
        <v>25187</v>
      </c>
      <c r="G12" s="50"/>
      <c r="H12" s="50">
        <v>29025</v>
      </c>
      <c r="I12" s="50"/>
      <c r="J12" s="50">
        <v>36398</v>
      </c>
      <c r="K12" s="50"/>
      <c r="L12" s="50">
        <v>45978</v>
      </c>
      <c r="M12" s="50"/>
      <c r="N12" s="50">
        <v>47526</v>
      </c>
      <c r="O12" s="50"/>
      <c r="P12" s="50">
        <v>48978.38</v>
      </c>
      <c r="Q12" s="50"/>
      <c r="R12" s="51">
        <v>52644.05</v>
      </c>
      <c r="S12" s="51"/>
    </row>
    <row r="13" spans="1:20" ht="9" customHeight="1" x14ac:dyDescent="0.2">
      <c r="A13" s="19" t="s">
        <v>82</v>
      </c>
      <c r="B13" s="52">
        <v>28.43</v>
      </c>
      <c r="C13" s="52"/>
      <c r="D13" s="14">
        <v>26.3</v>
      </c>
      <c r="E13" s="14">
        <v>25.67</v>
      </c>
      <c r="F13" s="52">
        <v>24.73</v>
      </c>
      <c r="G13" s="52"/>
      <c r="H13" s="52">
        <v>25.78</v>
      </c>
      <c r="I13" s="52"/>
      <c r="J13" s="52">
        <v>25.84</v>
      </c>
      <c r="K13" s="52"/>
      <c r="L13" s="52">
        <v>25.91</v>
      </c>
      <c r="M13" s="52"/>
      <c r="N13" s="52">
        <v>26.48</v>
      </c>
      <c r="O13" s="52"/>
      <c r="P13" s="52">
        <v>26.95</v>
      </c>
      <c r="Q13" s="52"/>
      <c r="R13" s="53">
        <v>27.14</v>
      </c>
      <c r="S13" s="53"/>
    </row>
    <row r="14" spans="1:20" ht="9" customHeight="1" x14ac:dyDescent="0.2">
      <c r="A14" s="6" t="s">
        <v>20</v>
      </c>
      <c r="B14" s="50">
        <v>23451</v>
      </c>
      <c r="C14" s="50"/>
      <c r="D14" s="12">
        <v>21135</v>
      </c>
      <c r="E14" s="12">
        <v>22677</v>
      </c>
      <c r="F14" s="50">
        <v>19998</v>
      </c>
      <c r="G14" s="50"/>
      <c r="H14" s="50">
        <v>24246</v>
      </c>
      <c r="I14" s="50"/>
      <c r="J14" s="50">
        <v>30065</v>
      </c>
      <c r="K14" s="50"/>
      <c r="L14" s="50">
        <v>38217</v>
      </c>
      <c r="M14" s="50"/>
      <c r="N14" s="50">
        <v>38741</v>
      </c>
      <c r="O14" s="50"/>
      <c r="P14" s="50">
        <v>40269.360000000001</v>
      </c>
      <c r="Q14" s="50"/>
      <c r="R14" s="51">
        <v>43692.57</v>
      </c>
      <c r="S14" s="51"/>
    </row>
    <row r="15" spans="1:20" ht="9" customHeight="1" x14ac:dyDescent="0.2">
      <c r="A15" s="19" t="s">
        <v>41</v>
      </c>
      <c r="B15" s="52">
        <v>22</v>
      </c>
      <c r="C15" s="52"/>
      <c r="D15" s="14">
        <v>22.2</v>
      </c>
      <c r="E15" s="14">
        <v>21.9</v>
      </c>
      <c r="F15" s="52">
        <v>20</v>
      </c>
      <c r="G15" s="52"/>
      <c r="H15" s="52">
        <v>21.9</v>
      </c>
      <c r="I15" s="52"/>
      <c r="J15" s="52">
        <v>21.3</v>
      </c>
      <c r="K15" s="52"/>
      <c r="L15" s="52">
        <v>22.1</v>
      </c>
      <c r="M15" s="52"/>
      <c r="N15" s="52">
        <v>21.9</v>
      </c>
      <c r="O15" s="52"/>
      <c r="P15" s="52">
        <v>21.91</v>
      </c>
      <c r="Q15" s="52"/>
      <c r="R15" s="53">
        <v>22.25</v>
      </c>
      <c r="S15" s="53"/>
    </row>
    <row r="16" spans="1:20" ht="9" customHeight="1" x14ac:dyDescent="0.2">
      <c r="A16" s="6" t="s">
        <v>15</v>
      </c>
      <c r="B16" s="50">
        <v>22380</v>
      </c>
      <c r="C16" s="50"/>
      <c r="D16" s="12">
        <v>20792</v>
      </c>
      <c r="E16" s="12">
        <v>22352</v>
      </c>
      <c r="F16" s="50">
        <v>18825</v>
      </c>
      <c r="G16" s="50"/>
      <c r="H16" s="50">
        <v>23410</v>
      </c>
      <c r="I16" s="50"/>
      <c r="J16" s="50">
        <v>30044</v>
      </c>
      <c r="K16" s="50"/>
      <c r="L16" s="50">
        <v>36442</v>
      </c>
      <c r="M16" s="50"/>
      <c r="N16" s="50">
        <v>37800</v>
      </c>
      <c r="O16" s="50"/>
      <c r="P16" s="50">
        <v>39926.26</v>
      </c>
      <c r="Q16" s="50"/>
      <c r="R16" s="51">
        <v>43380.84</v>
      </c>
      <c r="S16" s="51"/>
    </row>
    <row r="17" spans="1:19" ht="9" customHeight="1" x14ac:dyDescent="0.2">
      <c r="A17" s="9" t="s">
        <v>72</v>
      </c>
      <c r="B17" s="48">
        <v>17186.22</v>
      </c>
      <c r="C17" s="48"/>
      <c r="D17" s="10">
        <v>16284</v>
      </c>
      <c r="E17" s="10">
        <v>17135.080000000002</v>
      </c>
      <c r="F17" s="48">
        <v>15631</v>
      </c>
      <c r="G17" s="48"/>
      <c r="H17" s="48">
        <v>19104.240000000002</v>
      </c>
      <c r="I17" s="48"/>
      <c r="J17" s="48">
        <v>23628</v>
      </c>
      <c r="K17" s="48"/>
      <c r="L17" s="48">
        <v>28040</v>
      </c>
      <c r="M17" s="48"/>
      <c r="N17" s="55"/>
      <c r="O17" s="55"/>
      <c r="P17" s="48">
        <v>30776.2</v>
      </c>
      <c r="Q17" s="48"/>
      <c r="R17" s="49">
        <v>33461.449999999997</v>
      </c>
      <c r="S17" s="49"/>
    </row>
    <row r="18" spans="1:19" ht="9" customHeight="1" x14ac:dyDescent="0.2">
      <c r="A18" s="6" t="s">
        <v>79</v>
      </c>
      <c r="B18" s="45">
        <v>3.51</v>
      </c>
      <c r="C18" s="45"/>
      <c r="D18" s="7">
        <v>3.35</v>
      </c>
      <c r="E18" s="7">
        <v>3.52</v>
      </c>
      <c r="F18" s="45">
        <v>3.21</v>
      </c>
      <c r="G18" s="45"/>
      <c r="H18" s="45">
        <v>3.91</v>
      </c>
      <c r="I18" s="45"/>
      <c r="J18" s="45">
        <v>4.8499999999999996</v>
      </c>
      <c r="K18" s="45"/>
      <c r="L18" s="45">
        <v>5.76</v>
      </c>
      <c r="M18" s="45"/>
      <c r="N18" s="45">
        <v>6.1</v>
      </c>
      <c r="O18" s="45"/>
      <c r="P18" s="45">
        <v>6.33</v>
      </c>
      <c r="Q18" s="45"/>
      <c r="R18" s="46">
        <v>6.85</v>
      </c>
      <c r="S18" s="46"/>
    </row>
    <row r="19" spans="1:19" ht="9" customHeight="1" x14ac:dyDescent="0.2">
      <c r="A19" s="9" t="s">
        <v>83</v>
      </c>
      <c r="B19" s="55"/>
      <c r="C19" s="55"/>
      <c r="D19" s="17"/>
      <c r="E19" s="17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19" ht="8.25" customHeight="1" x14ac:dyDescent="0.2">
      <c r="A20" s="17"/>
      <c r="B20" s="54"/>
      <c r="C20" s="54"/>
      <c r="D20" s="16"/>
      <c r="E20" s="16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</row>
    <row r="21" spans="1:19" ht="8.25" customHeight="1" x14ac:dyDescent="0.2">
      <c r="A21" s="17"/>
      <c r="B21" s="56"/>
      <c r="C21" s="56"/>
      <c r="D21" s="18"/>
      <c r="E21" s="18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1:19" ht="6.75" customHeight="1" x14ac:dyDescent="0.2">
      <c r="A22" s="17"/>
      <c r="B22" s="54"/>
      <c r="C22" s="54"/>
      <c r="D22" s="16"/>
      <c r="E22" s="16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</row>
    <row r="23" spans="1:19" ht="9" customHeight="1" x14ac:dyDescent="0.2">
      <c r="A23" s="9" t="s">
        <v>84</v>
      </c>
      <c r="B23" s="48">
        <v>74788</v>
      </c>
      <c r="C23" s="48"/>
      <c r="D23" s="10">
        <v>53738</v>
      </c>
      <c r="E23" s="10">
        <v>57493</v>
      </c>
      <c r="F23" s="48">
        <v>50945</v>
      </c>
      <c r="G23" s="48"/>
      <c r="H23" s="48">
        <v>68006</v>
      </c>
      <c r="I23" s="48"/>
      <c r="J23" s="48">
        <v>80212</v>
      </c>
      <c r="K23" s="48"/>
      <c r="L23" s="48">
        <v>86207</v>
      </c>
      <c r="M23" s="48"/>
      <c r="N23" s="48">
        <v>95511</v>
      </c>
      <c r="O23" s="48"/>
      <c r="P23" s="48">
        <v>111809.08</v>
      </c>
      <c r="Q23" s="48"/>
      <c r="R23" s="49">
        <v>130944.52</v>
      </c>
      <c r="S23" s="49"/>
    </row>
    <row r="24" spans="1:19" ht="9" customHeight="1" x14ac:dyDescent="0.2">
      <c r="A24" s="23" t="s">
        <v>85</v>
      </c>
      <c r="B24" s="50">
        <v>24496</v>
      </c>
      <c r="C24" s="50"/>
      <c r="D24" s="12">
        <v>16414</v>
      </c>
      <c r="E24" s="12">
        <v>15005</v>
      </c>
      <c r="F24" s="50">
        <v>11655</v>
      </c>
      <c r="G24" s="50"/>
      <c r="H24" s="50">
        <v>18990</v>
      </c>
      <c r="I24" s="50"/>
      <c r="J24" s="50">
        <v>11254</v>
      </c>
      <c r="K24" s="50"/>
      <c r="L24" s="50">
        <v>10887</v>
      </c>
      <c r="M24" s="50"/>
      <c r="N24" s="50">
        <v>18968</v>
      </c>
      <c r="O24" s="50"/>
      <c r="P24" s="50">
        <v>32765.37</v>
      </c>
      <c r="Q24" s="50"/>
      <c r="R24" s="51">
        <v>48041.91</v>
      </c>
      <c r="S24" s="51"/>
    </row>
    <row r="25" spans="1:19" ht="9" customHeight="1" x14ac:dyDescent="0.2">
      <c r="A25" s="19" t="s">
        <v>86</v>
      </c>
      <c r="B25" s="48">
        <v>29994</v>
      </c>
      <c r="C25" s="48"/>
      <c r="D25" s="10">
        <v>24503</v>
      </c>
      <c r="E25" s="10">
        <v>27861</v>
      </c>
      <c r="F25" s="48">
        <v>24808</v>
      </c>
      <c r="G25" s="48"/>
      <c r="H25" s="48">
        <v>29373</v>
      </c>
      <c r="I25" s="48"/>
      <c r="J25" s="48">
        <v>39941</v>
      </c>
      <c r="K25" s="48"/>
      <c r="L25" s="48">
        <v>43721</v>
      </c>
      <c r="M25" s="48"/>
      <c r="N25" s="48">
        <v>46139</v>
      </c>
      <c r="O25" s="48"/>
      <c r="P25" s="48">
        <v>48268.51</v>
      </c>
      <c r="Q25" s="48"/>
      <c r="R25" s="49">
        <v>50894.62</v>
      </c>
      <c r="S25" s="49"/>
    </row>
    <row r="26" spans="1:19" ht="9" customHeight="1" x14ac:dyDescent="0.2">
      <c r="A26" s="20" t="s">
        <v>87</v>
      </c>
      <c r="B26" s="50">
        <v>22853</v>
      </c>
      <c r="C26" s="50"/>
      <c r="D26" s="12">
        <v>18906</v>
      </c>
      <c r="E26" s="12">
        <v>20590</v>
      </c>
      <c r="F26" s="50">
        <v>18801</v>
      </c>
      <c r="G26" s="50"/>
      <c r="H26" s="50">
        <v>21954</v>
      </c>
      <c r="I26" s="50"/>
      <c r="J26" s="50">
        <v>29910</v>
      </c>
      <c r="K26" s="50"/>
      <c r="L26" s="50">
        <v>32680</v>
      </c>
      <c r="M26" s="50"/>
      <c r="N26" s="50">
        <v>33817</v>
      </c>
      <c r="O26" s="50"/>
      <c r="P26" s="50">
        <v>37092.65</v>
      </c>
      <c r="Q26" s="50"/>
      <c r="R26" s="51">
        <v>38700.949999999997</v>
      </c>
      <c r="S26" s="51"/>
    </row>
    <row r="27" spans="1:19" ht="9" customHeight="1" x14ac:dyDescent="0.2">
      <c r="A27" s="19" t="s">
        <v>88</v>
      </c>
      <c r="B27" s="48">
        <v>18810</v>
      </c>
      <c r="C27" s="48"/>
      <c r="D27" s="10">
        <v>12718</v>
      </c>
      <c r="E27" s="10">
        <v>14501</v>
      </c>
      <c r="F27" s="48">
        <v>13450</v>
      </c>
      <c r="G27" s="48"/>
      <c r="H27" s="48">
        <v>17801</v>
      </c>
      <c r="I27" s="48"/>
      <c r="J27" s="48">
        <v>27219</v>
      </c>
      <c r="K27" s="48"/>
      <c r="L27" s="48">
        <v>29283</v>
      </c>
      <c r="M27" s="48"/>
      <c r="N27" s="48">
        <v>29012</v>
      </c>
      <c r="O27" s="48"/>
      <c r="P27" s="48">
        <v>30387.02</v>
      </c>
      <c r="Q27" s="48"/>
      <c r="R27" s="49">
        <v>32007.5</v>
      </c>
      <c r="S27" s="49"/>
    </row>
    <row r="28" spans="1:19" ht="9" customHeight="1" x14ac:dyDescent="0.2">
      <c r="A28" s="20" t="s">
        <v>57</v>
      </c>
      <c r="B28" s="45">
        <v>21.96</v>
      </c>
      <c r="C28" s="45"/>
      <c r="D28" s="7">
        <v>13.34</v>
      </c>
      <c r="E28" s="7">
        <v>13.98</v>
      </c>
      <c r="F28" s="45">
        <v>13.48</v>
      </c>
      <c r="G28" s="45"/>
      <c r="H28" s="45">
        <v>16.05</v>
      </c>
      <c r="I28" s="45"/>
      <c r="J28" s="45">
        <v>19.260000000000002</v>
      </c>
      <c r="K28" s="45"/>
      <c r="L28" s="45">
        <v>16.96</v>
      </c>
      <c r="M28" s="45"/>
      <c r="N28" s="45">
        <v>16.41</v>
      </c>
      <c r="O28" s="45"/>
      <c r="P28" s="45">
        <v>16.52</v>
      </c>
      <c r="Q28" s="45"/>
      <c r="R28" s="46">
        <v>16.399999999999999</v>
      </c>
      <c r="S28" s="46"/>
    </row>
    <row r="29" spans="1:19" ht="9" customHeight="1" x14ac:dyDescent="0.2">
      <c r="A29" s="19" t="s">
        <v>89</v>
      </c>
      <c r="B29" s="52">
        <v>193</v>
      </c>
      <c r="C29" s="52"/>
      <c r="D29" s="14">
        <v>1</v>
      </c>
      <c r="E29" s="14">
        <v>1</v>
      </c>
      <c r="F29" s="52">
        <v>5</v>
      </c>
      <c r="G29" s="52"/>
      <c r="H29" s="52">
        <v>5</v>
      </c>
      <c r="I29" s="52"/>
      <c r="J29" s="52">
        <v>1</v>
      </c>
      <c r="K29" s="52"/>
      <c r="L29" s="52">
        <v>0</v>
      </c>
      <c r="M29" s="52"/>
      <c r="N29" s="52">
        <v>0</v>
      </c>
      <c r="O29" s="52"/>
      <c r="P29" s="52">
        <v>0</v>
      </c>
      <c r="Q29" s="52"/>
      <c r="R29" s="53">
        <v>0</v>
      </c>
      <c r="S29" s="53"/>
    </row>
    <row r="30" spans="1:19" ht="9" customHeight="1" x14ac:dyDescent="0.2">
      <c r="A30" s="23" t="s">
        <v>90</v>
      </c>
      <c r="B30" s="50">
        <v>1295</v>
      </c>
      <c r="C30" s="50"/>
      <c r="D30" s="7">
        <v>102</v>
      </c>
      <c r="E30" s="7">
        <v>125</v>
      </c>
      <c r="F30" s="45">
        <v>58</v>
      </c>
      <c r="G30" s="45"/>
      <c r="H30" s="45">
        <v>847</v>
      </c>
      <c r="I30" s="45"/>
      <c r="J30" s="45">
        <v>889</v>
      </c>
      <c r="K30" s="45"/>
      <c r="L30" s="45">
        <v>965</v>
      </c>
      <c r="M30" s="45"/>
      <c r="N30" s="45">
        <v>434</v>
      </c>
      <c r="O30" s="45"/>
      <c r="P30" s="45">
        <v>444.78</v>
      </c>
      <c r="Q30" s="45"/>
      <c r="R30" s="46">
        <v>444.78</v>
      </c>
      <c r="S30" s="46"/>
    </row>
    <row r="31" spans="1:19" ht="9" customHeight="1" x14ac:dyDescent="0.2">
      <c r="A31" s="9" t="s">
        <v>91</v>
      </c>
      <c r="B31" s="48">
        <v>51243</v>
      </c>
      <c r="C31" s="48"/>
      <c r="D31" s="10">
        <v>42932</v>
      </c>
      <c r="E31" s="10">
        <v>54229</v>
      </c>
      <c r="F31" s="48">
        <v>62421</v>
      </c>
      <c r="G31" s="48"/>
      <c r="H31" s="48">
        <v>68677</v>
      </c>
      <c r="I31" s="48"/>
      <c r="J31" s="48">
        <v>92089</v>
      </c>
      <c r="K31" s="48"/>
      <c r="L31" s="48">
        <v>96477</v>
      </c>
      <c r="M31" s="48"/>
      <c r="N31" s="48">
        <v>113027</v>
      </c>
      <c r="O31" s="48"/>
      <c r="P31" s="48">
        <v>110178.52</v>
      </c>
      <c r="Q31" s="48"/>
      <c r="R31" s="49">
        <v>109951.53</v>
      </c>
      <c r="S31" s="49"/>
    </row>
    <row r="32" spans="1:19" ht="9" customHeight="1" x14ac:dyDescent="0.2">
      <c r="A32" s="23" t="s">
        <v>92</v>
      </c>
      <c r="B32" s="50">
        <v>12457</v>
      </c>
      <c r="C32" s="50"/>
      <c r="D32" s="12">
        <v>10387</v>
      </c>
      <c r="E32" s="12">
        <v>14436</v>
      </c>
      <c r="F32" s="50">
        <v>13391</v>
      </c>
      <c r="G32" s="50"/>
      <c r="H32" s="50">
        <v>14577</v>
      </c>
      <c r="I32" s="50"/>
      <c r="J32" s="50">
        <v>20161</v>
      </c>
      <c r="K32" s="50"/>
      <c r="L32" s="50">
        <v>24466</v>
      </c>
      <c r="M32" s="50"/>
      <c r="N32" s="50">
        <v>30825</v>
      </c>
      <c r="O32" s="50"/>
      <c r="P32" s="50">
        <v>30829.41</v>
      </c>
      <c r="Q32" s="50"/>
      <c r="R32" s="51">
        <v>32245.51</v>
      </c>
      <c r="S32" s="51"/>
    </row>
    <row r="33" spans="1:19" ht="9" customHeight="1" x14ac:dyDescent="0.2">
      <c r="A33" s="21" t="s">
        <v>93</v>
      </c>
      <c r="B33" s="48">
        <v>9523</v>
      </c>
      <c r="C33" s="48"/>
      <c r="D33" s="10">
        <v>8099</v>
      </c>
      <c r="E33" s="10">
        <v>10879</v>
      </c>
      <c r="F33" s="48">
        <v>10130</v>
      </c>
      <c r="G33" s="48"/>
      <c r="H33" s="48">
        <v>11333</v>
      </c>
      <c r="I33" s="48"/>
      <c r="J33" s="48">
        <v>15409</v>
      </c>
      <c r="K33" s="48"/>
      <c r="L33" s="48">
        <v>18703</v>
      </c>
      <c r="M33" s="48"/>
      <c r="N33" s="48">
        <v>23692</v>
      </c>
      <c r="O33" s="48"/>
      <c r="P33" s="48">
        <v>25370.2</v>
      </c>
      <c r="Q33" s="48"/>
      <c r="R33" s="49">
        <v>25330.04</v>
      </c>
      <c r="S33" s="49"/>
    </row>
    <row r="34" spans="1:19" ht="9" customHeight="1" x14ac:dyDescent="0.2">
      <c r="A34" s="23" t="s">
        <v>94</v>
      </c>
      <c r="B34" s="54"/>
      <c r="C34" s="54"/>
      <c r="D34" s="16"/>
      <c r="E34" s="12">
        <v>3557</v>
      </c>
      <c r="F34" s="50">
        <v>3261</v>
      </c>
      <c r="G34" s="50"/>
      <c r="H34" s="50">
        <v>3244</v>
      </c>
      <c r="I34" s="50"/>
      <c r="J34" s="50">
        <v>4752</v>
      </c>
      <c r="K34" s="50"/>
      <c r="L34" s="50">
        <v>5763</v>
      </c>
      <c r="M34" s="50"/>
      <c r="N34" s="50">
        <v>7133</v>
      </c>
      <c r="O34" s="50"/>
      <c r="P34" s="54"/>
      <c r="Q34" s="54"/>
      <c r="R34" s="54"/>
      <c r="S34" s="54"/>
    </row>
    <row r="35" spans="1:19" ht="9" customHeight="1" x14ac:dyDescent="0.2">
      <c r="A35" s="21" t="s">
        <v>95</v>
      </c>
      <c r="B35" s="48">
        <v>2934</v>
      </c>
      <c r="C35" s="48"/>
      <c r="D35" s="10">
        <v>2288</v>
      </c>
      <c r="E35" s="10">
        <v>2858</v>
      </c>
      <c r="F35" s="48">
        <v>2241</v>
      </c>
      <c r="G35" s="48"/>
      <c r="H35" s="48">
        <v>2342</v>
      </c>
      <c r="I35" s="48"/>
      <c r="J35" s="48">
        <v>2689</v>
      </c>
      <c r="K35" s="48"/>
      <c r="L35" s="48">
        <v>4345</v>
      </c>
      <c r="M35" s="48"/>
      <c r="N35" s="48">
        <v>5947</v>
      </c>
      <c r="O35" s="48"/>
      <c r="P35" s="48">
        <v>6336.23</v>
      </c>
      <c r="Q35" s="48"/>
      <c r="R35" s="49">
        <v>6974.53</v>
      </c>
      <c r="S35" s="49"/>
    </row>
    <row r="36" spans="1:19" ht="9" customHeight="1" x14ac:dyDescent="0.2">
      <c r="A36" s="20" t="s">
        <v>90</v>
      </c>
      <c r="B36" s="50">
        <v>1803</v>
      </c>
      <c r="C36" s="50"/>
      <c r="D36" s="7">
        <v>676</v>
      </c>
      <c r="E36" s="7">
        <v>642</v>
      </c>
      <c r="F36" s="45">
        <v>673</v>
      </c>
      <c r="G36" s="45"/>
      <c r="H36" s="45">
        <v>965</v>
      </c>
      <c r="I36" s="45"/>
      <c r="J36" s="50">
        <v>1668</v>
      </c>
      <c r="K36" s="50"/>
      <c r="L36" s="50">
        <v>1394</v>
      </c>
      <c r="M36" s="50"/>
      <c r="N36" s="50">
        <v>1663</v>
      </c>
      <c r="O36" s="50"/>
      <c r="P36" s="50">
        <v>1394</v>
      </c>
      <c r="Q36" s="50"/>
      <c r="R36" s="51">
        <v>1394</v>
      </c>
      <c r="S36" s="51"/>
    </row>
    <row r="37" spans="1:19" ht="18" customHeight="1" x14ac:dyDescent="0.2">
      <c r="A37" s="34" t="s">
        <v>96</v>
      </c>
      <c r="B37" s="52">
        <v>212</v>
      </c>
      <c r="C37" s="52"/>
      <c r="D37" s="14">
        <v>133</v>
      </c>
      <c r="E37" s="10">
        <v>1037</v>
      </c>
      <c r="F37" s="52">
        <v>931</v>
      </c>
      <c r="G37" s="52"/>
      <c r="H37" s="52">
        <v>931</v>
      </c>
      <c r="I37" s="52"/>
      <c r="J37" s="52">
        <v>939</v>
      </c>
      <c r="K37" s="52"/>
      <c r="L37" s="52">
        <v>854</v>
      </c>
      <c r="M37" s="52"/>
      <c r="N37" s="52">
        <v>840</v>
      </c>
      <c r="O37" s="52"/>
      <c r="P37" s="52">
        <v>882.33</v>
      </c>
      <c r="Q37" s="52"/>
      <c r="R37" s="53">
        <v>882.33</v>
      </c>
      <c r="S37" s="53"/>
    </row>
    <row r="38" spans="1:19" ht="9" customHeight="1" x14ac:dyDescent="0.2">
      <c r="A38" s="23" t="s">
        <v>97</v>
      </c>
      <c r="B38" s="50">
        <v>35151</v>
      </c>
      <c r="C38" s="50"/>
      <c r="D38" s="12">
        <v>30025</v>
      </c>
      <c r="E38" s="12">
        <v>36549</v>
      </c>
      <c r="F38" s="50">
        <v>45840</v>
      </c>
      <c r="G38" s="50"/>
      <c r="H38" s="50">
        <v>50348</v>
      </c>
      <c r="I38" s="50"/>
      <c r="J38" s="50">
        <v>67067</v>
      </c>
      <c r="K38" s="50"/>
      <c r="L38" s="50">
        <v>67501</v>
      </c>
      <c r="M38" s="50"/>
      <c r="N38" s="50">
        <v>77107</v>
      </c>
      <c r="O38" s="50"/>
      <c r="P38" s="50">
        <v>74381.48</v>
      </c>
      <c r="Q38" s="50"/>
      <c r="R38" s="51">
        <v>72802.210000000006</v>
      </c>
      <c r="S38" s="51"/>
    </row>
    <row r="39" spans="1:19" ht="9" customHeight="1" x14ac:dyDescent="0.2">
      <c r="A39" s="21" t="s">
        <v>98</v>
      </c>
      <c r="B39" s="48">
        <v>23219</v>
      </c>
      <c r="C39" s="48"/>
      <c r="D39" s="10">
        <v>19417</v>
      </c>
      <c r="E39" s="10">
        <v>22757</v>
      </c>
      <c r="F39" s="48">
        <v>28873</v>
      </c>
      <c r="G39" s="48"/>
      <c r="H39" s="48">
        <v>32113</v>
      </c>
      <c r="I39" s="48"/>
      <c r="J39" s="48">
        <v>44299</v>
      </c>
      <c r="K39" s="48"/>
      <c r="L39" s="48">
        <v>45361</v>
      </c>
      <c r="M39" s="48"/>
      <c r="N39" s="48">
        <v>51806</v>
      </c>
      <c r="O39" s="48"/>
      <c r="P39" s="48">
        <v>50173.16</v>
      </c>
      <c r="Q39" s="48"/>
      <c r="R39" s="49">
        <v>50342.77</v>
      </c>
      <c r="S39" s="49"/>
    </row>
    <row r="40" spans="1:19" ht="9" customHeight="1" x14ac:dyDescent="0.2">
      <c r="A40" s="20" t="s">
        <v>99</v>
      </c>
      <c r="B40" s="50">
        <v>11932</v>
      </c>
      <c r="C40" s="50"/>
      <c r="D40" s="12">
        <v>10608</v>
      </c>
      <c r="E40" s="12">
        <v>13792</v>
      </c>
      <c r="F40" s="50">
        <v>16967</v>
      </c>
      <c r="G40" s="50"/>
      <c r="H40" s="50">
        <v>18235</v>
      </c>
      <c r="I40" s="50"/>
      <c r="J40" s="50">
        <v>22768</v>
      </c>
      <c r="K40" s="50"/>
      <c r="L40" s="50">
        <v>22140</v>
      </c>
      <c r="M40" s="50"/>
      <c r="N40" s="50">
        <v>25301</v>
      </c>
      <c r="O40" s="50"/>
      <c r="P40" s="50">
        <v>25267.07</v>
      </c>
      <c r="Q40" s="50"/>
      <c r="R40" s="51">
        <v>24391.63</v>
      </c>
      <c r="S40" s="51"/>
    </row>
    <row r="41" spans="1:19" ht="9" customHeight="1" x14ac:dyDescent="0.2">
      <c r="A41" s="35" t="s">
        <v>100</v>
      </c>
      <c r="B41" s="55"/>
      <c r="C41" s="55"/>
      <c r="D41" s="17"/>
      <c r="E41" s="17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</row>
    <row r="42" spans="1:19" ht="9" customHeight="1" x14ac:dyDescent="0.2">
      <c r="A42" s="23" t="s">
        <v>101</v>
      </c>
      <c r="B42" s="50">
        <v>1537</v>
      </c>
      <c r="C42" s="50"/>
      <c r="D42" s="12">
        <v>1619</v>
      </c>
      <c r="E42" s="12">
        <v>1449</v>
      </c>
      <c r="F42" s="50">
        <v>1484</v>
      </c>
      <c r="G42" s="50"/>
      <c r="H42" s="50">
        <v>1790</v>
      </c>
      <c r="I42" s="50"/>
      <c r="J42" s="50">
        <v>2193</v>
      </c>
      <c r="K42" s="50"/>
      <c r="L42" s="50">
        <v>2234</v>
      </c>
      <c r="M42" s="50"/>
      <c r="N42" s="50">
        <v>2575</v>
      </c>
      <c r="O42" s="50"/>
      <c r="P42" s="50">
        <v>2537.11</v>
      </c>
      <c r="Q42" s="50"/>
      <c r="R42" s="51">
        <v>2537.11</v>
      </c>
      <c r="S42" s="51"/>
    </row>
    <row r="43" spans="1:19" ht="9" customHeight="1" x14ac:dyDescent="0.2">
      <c r="A43" s="9" t="s">
        <v>102</v>
      </c>
      <c r="B43" s="48">
        <v>126031</v>
      </c>
      <c r="C43" s="48"/>
      <c r="D43" s="10">
        <v>96670</v>
      </c>
      <c r="E43" s="10">
        <v>111722</v>
      </c>
      <c r="F43" s="48">
        <v>113366</v>
      </c>
      <c r="G43" s="48"/>
      <c r="H43" s="48">
        <v>136683</v>
      </c>
      <c r="I43" s="48"/>
      <c r="J43" s="48">
        <v>172301</v>
      </c>
      <c r="K43" s="48"/>
      <c r="L43" s="48">
        <v>182684</v>
      </c>
      <c r="M43" s="48"/>
      <c r="N43" s="48">
        <v>208538</v>
      </c>
      <c r="O43" s="48"/>
      <c r="P43" s="48">
        <v>221918.37</v>
      </c>
      <c r="Q43" s="48"/>
      <c r="R43" s="49">
        <v>241055.33</v>
      </c>
      <c r="S43" s="49"/>
    </row>
    <row r="44" spans="1:19" ht="9" customHeight="1" x14ac:dyDescent="0.2">
      <c r="A44" s="6" t="s">
        <v>103</v>
      </c>
      <c r="B44" s="54"/>
      <c r="C44" s="54"/>
      <c r="D44" s="16"/>
      <c r="E44" s="16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</row>
    <row r="45" spans="1:19" ht="9" customHeight="1" x14ac:dyDescent="0.2">
      <c r="A45" s="9" t="s">
        <v>104</v>
      </c>
      <c r="B45" s="48">
        <v>36603</v>
      </c>
      <c r="C45" s="48"/>
      <c r="D45" s="10">
        <v>35045</v>
      </c>
      <c r="E45" s="10">
        <v>32432</v>
      </c>
      <c r="F45" s="48">
        <v>31466</v>
      </c>
      <c r="G45" s="48"/>
      <c r="H45" s="48">
        <v>40803</v>
      </c>
      <c r="I45" s="48"/>
      <c r="J45" s="48">
        <v>61458</v>
      </c>
      <c r="K45" s="48"/>
      <c r="L45" s="48">
        <v>54212</v>
      </c>
      <c r="M45" s="48"/>
      <c r="N45" s="48">
        <v>55415</v>
      </c>
      <c r="O45" s="48"/>
      <c r="P45" s="48">
        <v>57499.62</v>
      </c>
      <c r="Q45" s="48"/>
      <c r="R45" s="49">
        <v>60418.14</v>
      </c>
      <c r="S45" s="49"/>
    </row>
    <row r="46" spans="1:19" ht="9" customHeight="1" x14ac:dyDescent="0.2">
      <c r="A46" s="23" t="s">
        <v>105</v>
      </c>
      <c r="B46" s="50">
        <v>2400</v>
      </c>
      <c r="C46" s="50"/>
      <c r="D46" s="12">
        <v>1289</v>
      </c>
      <c r="E46" s="12">
        <v>1433</v>
      </c>
      <c r="F46" s="50">
        <v>1367</v>
      </c>
      <c r="G46" s="50"/>
      <c r="H46" s="50">
        <v>1893</v>
      </c>
      <c r="I46" s="50"/>
      <c r="J46" s="50">
        <v>2603</v>
      </c>
      <c r="K46" s="50"/>
      <c r="L46" s="50">
        <v>3313</v>
      </c>
      <c r="M46" s="50"/>
      <c r="N46" s="50">
        <v>2463</v>
      </c>
      <c r="O46" s="50"/>
      <c r="P46" s="50">
        <v>2867.26</v>
      </c>
      <c r="Q46" s="50"/>
      <c r="R46" s="51">
        <v>2922.41</v>
      </c>
      <c r="S46" s="51"/>
    </row>
    <row r="47" spans="1:19" ht="9" customHeight="1" x14ac:dyDescent="0.2">
      <c r="A47" s="19" t="s">
        <v>106</v>
      </c>
      <c r="B47" s="48">
        <v>1513</v>
      </c>
      <c r="C47" s="48"/>
      <c r="D47" s="10">
        <v>5966</v>
      </c>
      <c r="E47" s="10">
        <v>3255</v>
      </c>
      <c r="F47" s="48">
        <v>2977</v>
      </c>
      <c r="G47" s="48"/>
      <c r="H47" s="48">
        <v>3981</v>
      </c>
      <c r="I47" s="48"/>
      <c r="J47" s="48">
        <v>12563</v>
      </c>
      <c r="K47" s="48"/>
      <c r="L47" s="48">
        <v>2742</v>
      </c>
      <c r="M47" s="48"/>
      <c r="N47" s="48">
        <v>3076</v>
      </c>
      <c r="O47" s="48"/>
      <c r="P47" s="48">
        <v>2981.1</v>
      </c>
      <c r="Q47" s="48"/>
      <c r="R47" s="49">
        <v>2931.9</v>
      </c>
      <c r="S47" s="49"/>
    </row>
    <row r="48" spans="1:19" ht="9" customHeight="1" x14ac:dyDescent="0.2">
      <c r="A48" s="23" t="s">
        <v>107</v>
      </c>
      <c r="B48" s="50">
        <v>33008</v>
      </c>
      <c r="C48" s="50"/>
      <c r="D48" s="12">
        <v>27477</v>
      </c>
      <c r="E48" s="12">
        <v>27564</v>
      </c>
      <c r="F48" s="50">
        <v>11202</v>
      </c>
      <c r="G48" s="50"/>
      <c r="H48" s="50">
        <v>15159</v>
      </c>
      <c r="I48" s="50"/>
      <c r="J48" s="50">
        <v>19145</v>
      </c>
      <c r="K48" s="50"/>
      <c r="L48" s="50">
        <v>17792</v>
      </c>
      <c r="M48" s="50"/>
      <c r="N48" s="50">
        <v>16788</v>
      </c>
      <c r="O48" s="50"/>
      <c r="P48" s="50">
        <v>22977.86</v>
      </c>
      <c r="Q48" s="50"/>
      <c r="R48" s="51">
        <v>24609.27</v>
      </c>
      <c r="S48" s="51"/>
    </row>
    <row r="49" spans="1:19" ht="9" customHeight="1" x14ac:dyDescent="0.2">
      <c r="A49" s="19" t="s">
        <v>108</v>
      </c>
      <c r="B49" s="48">
        <v>2026</v>
      </c>
      <c r="C49" s="48"/>
      <c r="D49" s="10">
        <v>1602</v>
      </c>
      <c r="E49" s="10">
        <v>1613</v>
      </c>
      <c r="F49" s="48">
        <v>1933</v>
      </c>
      <c r="G49" s="48"/>
      <c r="H49" s="48">
        <v>1626</v>
      </c>
      <c r="I49" s="48"/>
      <c r="J49" s="48">
        <v>1753</v>
      </c>
      <c r="K49" s="48"/>
      <c r="L49" s="48">
        <v>2599</v>
      </c>
      <c r="M49" s="48"/>
      <c r="N49" s="48">
        <v>2749</v>
      </c>
      <c r="O49" s="48"/>
      <c r="P49" s="48">
        <v>2732.33</v>
      </c>
      <c r="Q49" s="48"/>
      <c r="R49" s="49">
        <v>2732.33</v>
      </c>
      <c r="S49" s="49"/>
    </row>
    <row r="50" spans="1:19" ht="9" customHeight="1" x14ac:dyDescent="0.2">
      <c r="A50" s="6" t="s">
        <v>109</v>
      </c>
      <c r="B50" s="50">
        <v>28827</v>
      </c>
      <c r="C50" s="50"/>
      <c r="D50" s="12">
        <v>19153</v>
      </c>
      <c r="E50" s="12">
        <v>26000</v>
      </c>
      <c r="F50" s="50">
        <v>28366</v>
      </c>
      <c r="G50" s="50"/>
      <c r="H50" s="50">
        <v>28246</v>
      </c>
      <c r="I50" s="50"/>
      <c r="J50" s="50">
        <v>30817</v>
      </c>
      <c r="K50" s="50"/>
      <c r="L50" s="50">
        <v>36972</v>
      </c>
      <c r="M50" s="50"/>
      <c r="N50" s="50">
        <v>39363</v>
      </c>
      <c r="O50" s="50"/>
      <c r="P50" s="50">
        <v>36118.71</v>
      </c>
      <c r="Q50" s="50"/>
      <c r="R50" s="51">
        <v>36106.46</v>
      </c>
      <c r="S50" s="51"/>
    </row>
    <row r="51" spans="1:19" ht="9" customHeight="1" x14ac:dyDescent="0.2">
      <c r="A51" s="19" t="s">
        <v>110</v>
      </c>
      <c r="B51" s="48">
        <v>23635</v>
      </c>
      <c r="C51" s="48"/>
      <c r="D51" s="10">
        <v>14415</v>
      </c>
      <c r="E51" s="10">
        <v>20400</v>
      </c>
      <c r="F51" s="48">
        <v>21669</v>
      </c>
      <c r="G51" s="48"/>
      <c r="H51" s="48">
        <v>20893</v>
      </c>
      <c r="I51" s="48"/>
      <c r="J51" s="48">
        <v>23770</v>
      </c>
      <c r="K51" s="48"/>
      <c r="L51" s="48">
        <v>29967</v>
      </c>
      <c r="M51" s="48"/>
      <c r="N51" s="48">
        <v>31688</v>
      </c>
      <c r="O51" s="48"/>
      <c r="P51" s="48">
        <v>29349.07</v>
      </c>
      <c r="Q51" s="48"/>
      <c r="R51" s="49">
        <v>29749.03</v>
      </c>
      <c r="S51" s="49"/>
    </row>
    <row r="52" spans="1:19" ht="9" customHeight="1" x14ac:dyDescent="0.2">
      <c r="A52" s="23" t="s">
        <v>111</v>
      </c>
      <c r="B52" s="54"/>
      <c r="C52" s="54"/>
      <c r="D52" s="16"/>
      <c r="E52" s="12">
        <v>3643</v>
      </c>
      <c r="F52" s="50">
        <v>3369</v>
      </c>
      <c r="G52" s="50"/>
      <c r="H52" s="50">
        <v>3349</v>
      </c>
      <c r="I52" s="50"/>
      <c r="J52" s="50">
        <v>4819</v>
      </c>
      <c r="K52" s="50"/>
      <c r="L52" s="50">
        <v>5742</v>
      </c>
      <c r="M52" s="50"/>
      <c r="N52" s="50">
        <v>7154</v>
      </c>
      <c r="O52" s="50"/>
      <c r="P52" s="50">
        <v>6654</v>
      </c>
      <c r="Q52" s="50"/>
      <c r="R52" s="51">
        <v>6550.83</v>
      </c>
      <c r="S52" s="51"/>
    </row>
    <row r="53" spans="1:19" ht="9" customHeight="1" x14ac:dyDescent="0.2">
      <c r="A53" s="19" t="s">
        <v>112</v>
      </c>
      <c r="B53" s="48">
        <v>3034</v>
      </c>
      <c r="C53" s="48"/>
      <c r="D53" s="10">
        <v>2837</v>
      </c>
      <c r="E53" s="10">
        <v>3488</v>
      </c>
      <c r="F53" s="48">
        <v>3488</v>
      </c>
      <c r="G53" s="48"/>
      <c r="H53" s="48">
        <v>3114</v>
      </c>
      <c r="I53" s="48"/>
      <c r="J53" s="48">
        <v>2380</v>
      </c>
      <c r="K53" s="48"/>
      <c r="L53" s="48">
        <v>2584</v>
      </c>
      <c r="M53" s="48"/>
      <c r="N53" s="48">
        <v>2740</v>
      </c>
      <c r="O53" s="48"/>
      <c r="P53" s="48">
        <v>2855.91</v>
      </c>
      <c r="Q53" s="48"/>
      <c r="R53" s="49">
        <v>2818.83</v>
      </c>
      <c r="S53" s="49"/>
    </row>
    <row r="54" spans="1:19" ht="9" customHeight="1" x14ac:dyDescent="0.2">
      <c r="A54" s="23" t="s">
        <v>113</v>
      </c>
      <c r="B54" s="45">
        <v>438</v>
      </c>
      <c r="C54" s="45"/>
      <c r="D54" s="7">
        <v>619</v>
      </c>
      <c r="E54" s="7">
        <v>702</v>
      </c>
      <c r="F54" s="50">
        <v>1736</v>
      </c>
      <c r="G54" s="50"/>
      <c r="H54" s="50">
        <v>2225</v>
      </c>
      <c r="I54" s="50"/>
      <c r="J54" s="50">
        <v>2745</v>
      </c>
      <c r="K54" s="50"/>
      <c r="L54" s="50">
        <v>2267</v>
      </c>
      <c r="M54" s="50"/>
      <c r="N54" s="50">
        <v>2616</v>
      </c>
      <c r="O54" s="50"/>
      <c r="P54" s="50">
        <v>2546.1999999999998</v>
      </c>
      <c r="Q54" s="50"/>
      <c r="R54" s="51">
        <v>2502.5</v>
      </c>
      <c r="S54" s="51"/>
    </row>
    <row r="55" spans="1:19" ht="9" customHeight="1" x14ac:dyDescent="0.2">
      <c r="A55" s="36" t="s">
        <v>114</v>
      </c>
      <c r="B55" s="55"/>
      <c r="C55" s="55"/>
      <c r="D55" s="17"/>
      <c r="E55" s="17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48">
        <v>4935</v>
      </c>
      <c r="Q55" s="48"/>
      <c r="R55" s="49">
        <v>4935</v>
      </c>
      <c r="S55" s="49"/>
    </row>
    <row r="56" spans="1:19" ht="9" customHeight="1" x14ac:dyDescent="0.2">
      <c r="A56" s="23" t="s">
        <v>115</v>
      </c>
      <c r="B56" s="45">
        <v>373</v>
      </c>
      <c r="C56" s="45"/>
      <c r="D56" s="7">
        <v>372</v>
      </c>
      <c r="E56" s="7">
        <v>261</v>
      </c>
      <c r="F56" s="45">
        <v>278</v>
      </c>
      <c r="G56" s="45"/>
      <c r="H56" s="45">
        <v>328</v>
      </c>
      <c r="I56" s="45"/>
      <c r="J56" s="45">
        <v>445</v>
      </c>
      <c r="K56" s="45"/>
      <c r="L56" s="45">
        <v>462</v>
      </c>
      <c r="M56" s="45"/>
      <c r="N56" s="45">
        <v>676</v>
      </c>
      <c r="O56" s="45"/>
      <c r="P56" s="45">
        <v>462</v>
      </c>
      <c r="Q56" s="45"/>
      <c r="R56" s="46">
        <v>462</v>
      </c>
      <c r="S56" s="46"/>
    </row>
    <row r="57" spans="1:19" ht="9" customHeight="1" x14ac:dyDescent="0.2">
      <c r="A57" s="19" t="s">
        <v>108</v>
      </c>
      <c r="B57" s="48">
        <v>1347</v>
      </c>
      <c r="C57" s="48"/>
      <c r="D57" s="14">
        <v>910</v>
      </c>
      <c r="E57" s="10">
        <v>1149</v>
      </c>
      <c r="F57" s="48">
        <v>1195</v>
      </c>
      <c r="G57" s="48"/>
      <c r="H57" s="48">
        <v>1686</v>
      </c>
      <c r="I57" s="48"/>
      <c r="J57" s="48">
        <v>1477</v>
      </c>
      <c r="K57" s="48"/>
      <c r="L57" s="48">
        <v>1692</v>
      </c>
      <c r="M57" s="48"/>
      <c r="N57" s="48">
        <v>1643</v>
      </c>
      <c r="O57" s="48"/>
      <c r="P57" s="48">
        <v>1689</v>
      </c>
      <c r="Q57" s="48"/>
      <c r="R57" s="49">
        <v>1689</v>
      </c>
      <c r="S57" s="49"/>
    </row>
    <row r="58" spans="1:19" ht="9" customHeight="1" x14ac:dyDescent="0.2">
      <c r="A58" s="23" t="s">
        <v>116</v>
      </c>
      <c r="B58" s="50">
        <v>3257</v>
      </c>
      <c r="C58" s="50"/>
      <c r="D58" s="12">
        <v>2901</v>
      </c>
      <c r="E58" s="12">
        <v>2859</v>
      </c>
      <c r="F58" s="50">
        <v>2957</v>
      </c>
      <c r="G58" s="50"/>
      <c r="H58" s="50">
        <v>3804</v>
      </c>
      <c r="I58" s="50"/>
      <c r="J58" s="50">
        <v>4115</v>
      </c>
      <c r="K58" s="50"/>
      <c r="L58" s="50">
        <v>4388</v>
      </c>
      <c r="M58" s="50"/>
      <c r="N58" s="50">
        <v>4894</v>
      </c>
      <c r="O58" s="50"/>
      <c r="P58" s="50">
        <v>2057.37</v>
      </c>
      <c r="Q58" s="50"/>
      <c r="R58" s="51">
        <v>2284.2600000000002</v>
      </c>
      <c r="S58" s="51"/>
    </row>
    <row r="59" spans="1:19" ht="9.75" customHeight="1" x14ac:dyDescent="0.2">
      <c r="A59" s="24" t="s">
        <v>117</v>
      </c>
      <c r="B59" s="68">
        <v>65430</v>
      </c>
      <c r="C59" s="68"/>
      <c r="D59" s="26">
        <v>54198</v>
      </c>
      <c r="E59" s="26">
        <v>58432</v>
      </c>
      <c r="F59" s="68">
        <v>59832</v>
      </c>
      <c r="G59" s="68"/>
      <c r="H59" s="68">
        <v>69049</v>
      </c>
      <c r="I59" s="68"/>
      <c r="J59" s="68">
        <v>92275</v>
      </c>
      <c r="K59" s="68"/>
      <c r="L59" s="68">
        <v>91184</v>
      </c>
      <c r="M59" s="68"/>
      <c r="N59" s="68">
        <v>94778</v>
      </c>
      <c r="O59" s="68"/>
      <c r="P59" s="68">
        <v>95008.59</v>
      </c>
      <c r="Q59" s="68"/>
      <c r="R59" s="69">
        <v>96535.87</v>
      </c>
      <c r="S59" s="69"/>
    </row>
    <row r="60" spans="1:19" ht="9" customHeight="1" x14ac:dyDescent="0.2">
      <c r="A60" s="44" t="s">
        <v>118</v>
      </c>
      <c r="B60" s="44"/>
      <c r="C60" s="45">
        <v>780</v>
      </c>
      <c r="D60" s="45"/>
      <c r="E60" s="45"/>
      <c r="F60" s="45"/>
      <c r="G60" s="58">
        <v>852</v>
      </c>
      <c r="H60" s="58"/>
      <c r="I60" s="58">
        <v>687</v>
      </c>
      <c r="J60" s="58"/>
      <c r="K60" s="70">
        <v>151</v>
      </c>
      <c r="L60" s="70"/>
      <c r="M60" s="71">
        <v>-1126</v>
      </c>
      <c r="N60" s="71"/>
      <c r="O60" s="70">
        <v>-575</v>
      </c>
      <c r="P60" s="70"/>
      <c r="Q60" s="58">
        <v>-12.24</v>
      </c>
      <c r="R60" s="58"/>
      <c r="S60" s="22">
        <v>0</v>
      </c>
    </row>
    <row r="61" spans="1:19" ht="9" customHeight="1" x14ac:dyDescent="0.2">
      <c r="A61" s="40" t="s">
        <v>119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</row>
    <row r="62" spans="1:19" ht="9" customHeight="1" x14ac:dyDescent="0.2">
      <c r="A62" s="44" t="s">
        <v>120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</row>
  </sheetData>
  <mergeCells count="475">
    <mergeCell ref="A61:S61"/>
    <mergeCell ref="A62:S62"/>
    <mergeCell ref="B59:C59"/>
    <mergeCell ref="F59:G59"/>
    <mergeCell ref="H59:I59"/>
    <mergeCell ref="J59:K59"/>
    <mergeCell ref="L59:M59"/>
    <mergeCell ref="N59:O59"/>
    <mergeCell ref="P59:Q59"/>
    <mergeCell ref="R59:S59"/>
    <mergeCell ref="A60:B60"/>
    <mergeCell ref="C60:F60"/>
    <mergeCell ref="G60:H60"/>
    <mergeCell ref="I60:J60"/>
    <mergeCell ref="K60:L60"/>
    <mergeCell ref="M60:N60"/>
    <mergeCell ref="O60:P60"/>
    <mergeCell ref="Q60:R60"/>
    <mergeCell ref="B57:C57"/>
    <mergeCell ref="F57:G57"/>
    <mergeCell ref="H57:I57"/>
    <mergeCell ref="J57:K57"/>
    <mergeCell ref="L57:M57"/>
    <mergeCell ref="N57:O57"/>
    <mergeCell ref="P57:Q57"/>
    <mergeCell ref="R57:S57"/>
    <mergeCell ref="B58:C58"/>
    <mergeCell ref="F58:G58"/>
    <mergeCell ref="H58:I58"/>
    <mergeCell ref="J58:K58"/>
    <mergeCell ref="L58:M58"/>
    <mergeCell ref="N58:O58"/>
    <mergeCell ref="P58:Q58"/>
    <mergeCell ref="R58:S58"/>
    <mergeCell ref="B55:C55"/>
    <mergeCell ref="F55:G55"/>
    <mergeCell ref="H55:I55"/>
    <mergeCell ref="J55:K55"/>
    <mergeCell ref="L55:M55"/>
    <mergeCell ref="N55:O55"/>
    <mergeCell ref="P55:Q55"/>
    <mergeCell ref="R55:S55"/>
    <mergeCell ref="B56:C56"/>
    <mergeCell ref="F56:G56"/>
    <mergeCell ref="H56:I56"/>
    <mergeCell ref="J56:K56"/>
    <mergeCell ref="L56:M56"/>
    <mergeCell ref="N56:O56"/>
    <mergeCell ref="P56:Q56"/>
    <mergeCell ref="R56:S56"/>
    <mergeCell ref="B53:C53"/>
    <mergeCell ref="F53:G53"/>
    <mergeCell ref="H53:I53"/>
    <mergeCell ref="J53:K53"/>
    <mergeCell ref="L53:M53"/>
    <mergeCell ref="N53:O53"/>
    <mergeCell ref="P53:Q53"/>
    <mergeCell ref="R53:S53"/>
    <mergeCell ref="B54:C54"/>
    <mergeCell ref="F54:G54"/>
    <mergeCell ref="H54:I54"/>
    <mergeCell ref="J54:K54"/>
    <mergeCell ref="L54:M54"/>
    <mergeCell ref="N54:O54"/>
    <mergeCell ref="P54:Q54"/>
    <mergeCell ref="R54:S54"/>
    <mergeCell ref="B51:C51"/>
    <mergeCell ref="F51:G51"/>
    <mergeCell ref="H51:I51"/>
    <mergeCell ref="J51:K51"/>
    <mergeCell ref="L51:M51"/>
    <mergeCell ref="N51:O51"/>
    <mergeCell ref="P51:Q51"/>
    <mergeCell ref="R51:S51"/>
    <mergeCell ref="B52:C52"/>
    <mergeCell ref="F52:G52"/>
    <mergeCell ref="H52:I52"/>
    <mergeCell ref="J52:K52"/>
    <mergeCell ref="L52:M52"/>
    <mergeCell ref="N52:O52"/>
    <mergeCell ref="P52:Q52"/>
    <mergeCell ref="R52:S52"/>
    <mergeCell ref="B49:C49"/>
    <mergeCell ref="F49:G49"/>
    <mergeCell ref="H49:I49"/>
    <mergeCell ref="J49:K49"/>
    <mergeCell ref="L49:M49"/>
    <mergeCell ref="N49:O49"/>
    <mergeCell ref="P49:Q49"/>
    <mergeCell ref="R49:S49"/>
    <mergeCell ref="B50:C50"/>
    <mergeCell ref="F50:G50"/>
    <mergeCell ref="H50:I50"/>
    <mergeCell ref="J50:K50"/>
    <mergeCell ref="L50:M50"/>
    <mergeCell ref="N50:O50"/>
    <mergeCell ref="P50:Q50"/>
    <mergeCell ref="R50:S50"/>
    <mergeCell ref="B47:C47"/>
    <mergeCell ref="F47:G47"/>
    <mergeCell ref="H47:I47"/>
    <mergeCell ref="J47:K47"/>
    <mergeCell ref="L47:M47"/>
    <mergeCell ref="N47:O47"/>
    <mergeCell ref="P47:Q47"/>
    <mergeCell ref="R47:S47"/>
    <mergeCell ref="B48:C48"/>
    <mergeCell ref="F48:G48"/>
    <mergeCell ref="H48:I48"/>
    <mergeCell ref="J48:K48"/>
    <mergeCell ref="L48:M48"/>
    <mergeCell ref="N48:O48"/>
    <mergeCell ref="P48:Q48"/>
    <mergeCell ref="R48:S48"/>
    <mergeCell ref="B45:C45"/>
    <mergeCell ref="F45:G45"/>
    <mergeCell ref="H45:I45"/>
    <mergeCell ref="J45:K45"/>
    <mergeCell ref="L45:M45"/>
    <mergeCell ref="N45:O45"/>
    <mergeCell ref="P45:Q45"/>
    <mergeCell ref="R45:S45"/>
    <mergeCell ref="B46:C46"/>
    <mergeCell ref="F46:G46"/>
    <mergeCell ref="H46:I46"/>
    <mergeCell ref="J46:K46"/>
    <mergeCell ref="L46:M46"/>
    <mergeCell ref="N46:O46"/>
    <mergeCell ref="P46:Q46"/>
    <mergeCell ref="R46:S46"/>
    <mergeCell ref="B43:C43"/>
    <mergeCell ref="F43:G43"/>
    <mergeCell ref="H43:I43"/>
    <mergeCell ref="J43:K43"/>
    <mergeCell ref="L43:M43"/>
    <mergeCell ref="N43:O43"/>
    <mergeCell ref="P43:Q43"/>
    <mergeCell ref="R43:S43"/>
    <mergeCell ref="B44:C44"/>
    <mergeCell ref="F44:G44"/>
    <mergeCell ref="H44:I44"/>
    <mergeCell ref="J44:K44"/>
    <mergeCell ref="L44:M44"/>
    <mergeCell ref="N44:O44"/>
    <mergeCell ref="P44:Q44"/>
    <mergeCell ref="R44:S44"/>
    <mergeCell ref="B41:C41"/>
    <mergeCell ref="F41:G41"/>
    <mergeCell ref="H41:I41"/>
    <mergeCell ref="J41:K41"/>
    <mergeCell ref="L41:M41"/>
    <mergeCell ref="N41:O41"/>
    <mergeCell ref="P41:Q41"/>
    <mergeCell ref="R41:S41"/>
    <mergeCell ref="B42:C42"/>
    <mergeCell ref="F42:G42"/>
    <mergeCell ref="H42:I42"/>
    <mergeCell ref="J42:K42"/>
    <mergeCell ref="L42:M42"/>
    <mergeCell ref="N42:O42"/>
    <mergeCell ref="P42:Q42"/>
    <mergeCell ref="R42:S42"/>
    <mergeCell ref="B39:C39"/>
    <mergeCell ref="F39:G39"/>
    <mergeCell ref="H39:I39"/>
    <mergeCell ref="J39:K39"/>
    <mergeCell ref="L39:M39"/>
    <mergeCell ref="N39:O39"/>
    <mergeCell ref="P39:Q39"/>
    <mergeCell ref="R39:S39"/>
    <mergeCell ref="B40:C40"/>
    <mergeCell ref="F40:G40"/>
    <mergeCell ref="H40:I40"/>
    <mergeCell ref="J40:K40"/>
    <mergeCell ref="L40:M40"/>
    <mergeCell ref="N40:O40"/>
    <mergeCell ref="P40:Q40"/>
    <mergeCell ref="R40:S40"/>
    <mergeCell ref="B37:C37"/>
    <mergeCell ref="F37:G37"/>
    <mergeCell ref="H37:I37"/>
    <mergeCell ref="J37:K37"/>
    <mergeCell ref="L37:M37"/>
    <mergeCell ref="N37:O37"/>
    <mergeCell ref="P37:Q37"/>
    <mergeCell ref="R37:S37"/>
    <mergeCell ref="B38:C38"/>
    <mergeCell ref="F38:G38"/>
    <mergeCell ref="H38:I38"/>
    <mergeCell ref="J38:K38"/>
    <mergeCell ref="L38:M38"/>
    <mergeCell ref="N38:O38"/>
    <mergeCell ref="P38:Q38"/>
    <mergeCell ref="R38:S38"/>
    <mergeCell ref="B35:C35"/>
    <mergeCell ref="F35:G35"/>
    <mergeCell ref="H35:I35"/>
    <mergeCell ref="J35:K35"/>
    <mergeCell ref="L35:M35"/>
    <mergeCell ref="N35:O35"/>
    <mergeCell ref="P35:Q35"/>
    <mergeCell ref="R35:S35"/>
    <mergeCell ref="B36:C36"/>
    <mergeCell ref="F36:G36"/>
    <mergeCell ref="H36:I36"/>
    <mergeCell ref="J36:K36"/>
    <mergeCell ref="L36:M36"/>
    <mergeCell ref="N36:O36"/>
    <mergeCell ref="P36:Q36"/>
    <mergeCell ref="R36:S36"/>
    <mergeCell ref="B33:C33"/>
    <mergeCell ref="F33:G33"/>
    <mergeCell ref="H33:I33"/>
    <mergeCell ref="J33:K33"/>
    <mergeCell ref="L33:M33"/>
    <mergeCell ref="N33:O33"/>
    <mergeCell ref="P33:Q33"/>
    <mergeCell ref="R33:S33"/>
    <mergeCell ref="B34:C34"/>
    <mergeCell ref="F34:G34"/>
    <mergeCell ref="H34:I34"/>
    <mergeCell ref="J34:K34"/>
    <mergeCell ref="L34:M34"/>
    <mergeCell ref="N34:O34"/>
    <mergeCell ref="P34:Q34"/>
    <mergeCell ref="R34:S34"/>
    <mergeCell ref="B31:C31"/>
    <mergeCell ref="F31:G31"/>
    <mergeCell ref="H31:I31"/>
    <mergeCell ref="J31:K31"/>
    <mergeCell ref="L31:M31"/>
    <mergeCell ref="N31:O31"/>
    <mergeCell ref="P31:Q31"/>
    <mergeCell ref="R31:S31"/>
    <mergeCell ref="B32:C32"/>
    <mergeCell ref="F32:G32"/>
    <mergeCell ref="H32:I32"/>
    <mergeCell ref="J32:K32"/>
    <mergeCell ref="L32:M32"/>
    <mergeCell ref="N32:O32"/>
    <mergeCell ref="P32:Q32"/>
    <mergeCell ref="R32:S32"/>
    <mergeCell ref="B29:C29"/>
    <mergeCell ref="F29:G29"/>
    <mergeCell ref="H29:I29"/>
    <mergeCell ref="J29:K29"/>
    <mergeCell ref="L29:M29"/>
    <mergeCell ref="N29:O29"/>
    <mergeCell ref="P29:Q29"/>
    <mergeCell ref="R29:S29"/>
    <mergeCell ref="B30:C30"/>
    <mergeCell ref="F30:G30"/>
    <mergeCell ref="H30:I30"/>
    <mergeCell ref="J30:K30"/>
    <mergeCell ref="L30:M30"/>
    <mergeCell ref="N30:O30"/>
    <mergeCell ref="P30:Q30"/>
    <mergeCell ref="R30:S30"/>
    <mergeCell ref="B27:C27"/>
    <mergeCell ref="F27:G27"/>
    <mergeCell ref="H27:I27"/>
    <mergeCell ref="J27:K27"/>
    <mergeCell ref="L27:M27"/>
    <mergeCell ref="N27:O27"/>
    <mergeCell ref="P27:Q27"/>
    <mergeCell ref="R27:S27"/>
    <mergeCell ref="B28:C28"/>
    <mergeCell ref="F28:G28"/>
    <mergeCell ref="H28:I28"/>
    <mergeCell ref="J28:K28"/>
    <mergeCell ref="L28:M28"/>
    <mergeCell ref="N28:O28"/>
    <mergeCell ref="P28:Q28"/>
    <mergeCell ref="R28:S28"/>
    <mergeCell ref="B25:C25"/>
    <mergeCell ref="F25:G25"/>
    <mergeCell ref="H25:I25"/>
    <mergeCell ref="J25:K25"/>
    <mergeCell ref="L25:M25"/>
    <mergeCell ref="N25:O25"/>
    <mergeCell ref="P25:Q25"/>
    <mergeCell ref="R25:S25"/>
    <mergeCell ref="B26:C26"/>
    <mergeCell ref="F26:G26"/>
    <mergeCell ref="H26:I26"/>
    <mergeCell ref="J26:K26"/>
    <mergeCell ref="L26:M26"/>
    <mergeCell ref="N26:O26"/>
    <mergeCell ref="P26:Q26"/>
    <mergeCell ref="R26:S26"/>
    <mergeCell ref="B23:C23"/>
    <mergeCell ref="F23:G23"/>
    <mergeCell ref="H23:I23"/>
    <mergeCell ref="J23:K23"/>
    <mergeCell ref="L23:M23"/>
    <mergeCell ref="N23:O23"/>
    <mergeCell ref="P23:Q23"/>
    <mergeCell ref="R23:S23"/>
    <mergeCell ref="B24:C24"/>
    <mergeCell ref="F24:G24"/>
    <mergeCell ref="H24:I24"/>
    <mergeCell ref="J24:K24"/>
    <mergeCell ref="L24:M24"/>
    <mergeCell ref="N24:O24"/>
    <mergeCell ref="P24:Q24"/>
    <mergeCell ref="R24:S24"/>
    <mergeCell ref="B21:C21"/>
    <mergeCell ref="F21:G21"/>
    <mergeCell ref="H21:I21"/>
    <mergeCell ref="J21:K21"/>
    <mergeCell ref="L21:M21"/>
    <mergeCell ref="N21:O21"/>
    <mergeCell ref="P21:Q21"/>
    <mergeCell ref="R21:S21"/>
    <mergeCell ref="B22:C22"/>
    <mergeCell ref="F22:G22"/>
    <mergeCell ref="H22:I22"/>
    <mergeCell ref="J22:K22"/>
    <mergeCell ref="L22:M22"/>
    <mergeCell ref="N22:O22"/>
    <mergeCell ref="P22:Q22"/>
    <mergeCell ref="R22:S22"/>
    <mergeCell ref="B19:C19"/>
    <mergeCell ref="F19:G19"/>
    <mergeCell ref="H19:I19"/>
    <mergeCell ref="J19:K19"/>
    <mergeCell ref="L19:M19"/>
    <mergeCell ref="N19:O19"/>
    <mergeCell ref="P19:Q19"/>
    <mergeCell ref="R19:S19"/>
    <mergeCell ref="B20:C20"/>
    <mergeCell ref="F20:G20"/>
    <mergeCell ref="H20:I20"/>
    <mergeCell ref="J20:K20"/>
    <mergeCell ref="L20:M20"/>
    <mergeCell ref="N20:O20"/>
    <mergeCell ref="P20:Q20"/>
    <mergeCell ref="R20:S20"/>
    <mergeCell ref="B17:C17"/>
    <mergeCell ref="F17:G17"/>
    <mergeCell ref="H17:I17"/>
    <mergeCell ref="J17:K17"/>
    <mergeCell ref="L17:M17"/>
    <mergeCell ref="N17:O17"/>
    <mergeCell ref="P17:Q17"/>
    <mergeCell ref="R17:S17"/>
    <mergeCell ref="B18:C18"/>
    <mergeCell ref="F18:G18"/>
    <mergeCell ref="H18:I18"/>
    <mergeCell ref="J18:K18"/>
    <mergeCell ref="L18:M18"/>
    <mergeCell ref="N18:O18"/>
    <mergeCell ref="P18:Q18"/>
    <mergeCell ref="R18:S18"/>
    <mergeCell ref="B15:C15"/>
    <mergeCell ref="F15:G15"/>
    <mergeCell ref="H15:I15"/>
    <mergeCell ref="J15:K15"/>
    <mergeCell ref="L15:M15"/>
    <mergeCell ref="N15:O15"/>
    <mergeCell ref="P15:Q15"/>
    <mergeCell ref="R15:S15"/>
    <mergeCell ref="B16:C16"/>
    <mergeCell ref="F16:G16"/>
    <mergeCell ref="H16:I16"/>
    <mergeCell ref="J16:K16"/>
    <mergeCell ref="L16:M16"/>
    <mergeCell ref="N16:O16"/>
    <mergeCell ref="P16:Q16"/>
    <mergeCell ref="R16:S16"/>
    <mergeCell ref="B13:C13"/>
    <mergeCell ref="F13:G13"/>
    <mergeCell ref="H13:I13"/>
    <mergeCell ref="J13:K13"/>
    <mergeCell ref="L13:M13"/>
    <mergeCell ref="N13:O13"/>
    <mergeCell ref="P13:Q13"/>
    <mergeCell ref="R13:S13"/>
    <mergeCell ref="B14:C14"/>
    <mergeCell ref="F14:G14"/>
    <mergeCell ref="H14:I14"/>
    <mergeCell ref="J14:K14"/>
    <mergeCell ref="L14:M14"/>
    <mergeCell ref="N14:O14"/>
    <mergeCell ref="P14:Q14"/>
    <mergeCell ref="R14:S14"/>
    <mergeCell ref="B11:C11"/>
    <mergeCell ref="F11:G11"/>
    <mergeCell ref="H11:I11"/>
    <mergeCell ref="J11:K11"/>
    <mergeCell ref="L11:M11"/>
    <mergeCell ref="N11:O11"/>
    <mergeCell ref="P11:Q11"/>
    <mergeCell ref="R11:S11"/>
    <mergeCell ref="B12:C12"/>
    <mergeCell ref="F12:G12"/>
    <mergeCell ref="H12:I12"/>
    <mergeCell ref="J12:K12"/>
    <mergeCell ref="L12:M12"/>
    <mergeCell ref="N12:O12"/>
    <mergeCell ref="P12:Q12"/>
    <mergeCell ref="R12:S12"/>
    <mergeCell ref="B9:C9"/>
    <mergeCell ref="F9:G9"/>
    <mergeCell ref="H9:I9"/>
    <mergeCell ref="J9:K9"/>
    <mergeCell ref="L9:M9"/>
    <mergeCell ref="N9:O9"/>
    <mergeCell ref="P9:Q9"/>
    <mergeCell ref="R9:S9"/>
    <mergeCell ref="B10:C10"/>
    <mergeCell ref="F10:G10"/>
    <mergeCell ref="H10:I10"/>
    <mergeCell ref="J10:K10"/>
    <mergeCell ref="L10:M10"/>
    <mergeCell ref="N10:O10"/>
    <mergeCell ref="P10:Q10"/>
    <mergeCell ref="R10:S10"/>
    <mergeCell ref="B7:C7"/>
    <mergeCell ref="F7:G7"/>
    <mergeCell ref="H7:I7"/>
    <mergeCell ref="J7:K7"/>
    <mergeCell ref="L7:M7"/>
    <mergeCell ref="N7:O7"/>
    <mergeCell ref="P7:Q7"/>
    <mergeCell ref="R7:S7"/>
    <mergeCell ref="B8:C8"/>
    <mergeCell ref="F8:G8"/>
    <mergeCell ref="H8:I8"/>
    <mergeCell ref="J8:K8"/>
    <mergeCell ref="L8:M8"/>
    <mergeCell ref="N8:O8"/>
    <mergeCell ref="P8:Q8"/>
    <mergeCell ref="R8:S8"/>
    <mergeCell ref="B5:C5"/>
    <mergeCell ref="F5:G5"/>
    <mergeCell ref="H5:I5"/>
    <mergeCell ref="J5:K5"/>
    <mergeCell ref="L5:M5"/>
    <mergeCell ref="N5:O5"/>
    <mergeCell ref="P5:Q5"/>
    <mergeCell ref="R5:S5"/>
    <mergeCell ref="B6:C6"/>
    <mergeCell ref="F6:G6"/>
    <mergeCell ref="H6:I6"/>
    <mergeCell ref="J6:K6"/>
    <mergeCell ref="L6:M6"/>
    <mergeCell ref="N6:O6"/>
    <mergeCell ref="P6:Q6"/>
    <mergeCell ref="R6:S6"/>
    <mergeCell ref="B3:C3"/>
    <mergeCell ref="F3:G3"/>
    <mergeCell ref="H3:I3"/>
    <mergeCell ref="J3:K3"/>
    <mergeCell ref="L3:M3"/>
    <mergeCell ref="N3:O3"/>
    <mergeCell ref="P3:Q3"/>
    <mergeCell ref="R3:S3"/>
    <mergeCell ref="B4:C4"/>
    <mergeCell ref="F4:G4"/>
    <mergeCell ref="H4:I4"/>
    <mergeCell ref="J4:K4"/>
    <mergeCell ref="L4:M4"/>
    <mergeCell ref="N4:O4"/>
    <mergeCell ref="P4:Q4"/>
    <mergeCell ref="R4:S4"/>
    <mergeCell ref="A1:T1"/>
    <mergeCell ref="B2:C2"/>
    <mergeCell ref="F2:G2"/>
    <mergeCell ref="H2:I2"/>
    <mergeCell ref="J2:K2"/>
    <mergeCell ref="L2:M2"/>
    <mergeCell ref="N2:O2"/>
    <mergeCell ref="P2:Q2"/>
    <mergeCell ref="R2:S2"/>
  </mergeCells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topLeftCell="A6" zoomScale="145" zoomScaleNormal="145" workbookViewId="0">
      <selection activeCell="J53" sqref="J53:K53"/>
    </sheetView>
  </sheetViews>
  <sheetFormatPr defaultRowHeight="12.75" x14ac:dyDescent="0.2"/>
  <cols>
    <col min="1" max="1" width="35.33203125" customWidth="1"/>
    <col min="2" max="2" width="17.33203125" customWidth="1"/>
    <col min="3" max="4" width="14.1640625" customWidth="1"/>
    <col min="5" max="5" width="14.5" customWidth="1"/>
    <col min="6" max="6" width="14.1640625" customWidth="1"/>
    <col min="7" max="7" width="14.5" customWidth="1"/>
    <col min="8" max="8" width="14.1640625" customWidth="1"/>
    <col min="9" max="9" width="14.5" customWidth="1"/>
    <col min="10" max="10" width="14.1640625" customWidth="1"/>
    <col min="11" max="11" width="11.5" customWidth="1"/>
    <col min="12" max="12" width="6.5" customWidth="1"/>
  </cols>
  <sheetData>
    <row r="1" spans="1:12" ht="60.75" customHeight="1" x14ac:dyDescent="0.15">
      <c r="A1" s="59" t="s">
        <v>25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9" customHeight="1" x14ac:dyDescent="0.2">
      <c r="A2" s="28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30" t="s">
        <v>10</v>
      </c>
      <c r="L2" s="17"/>
    </row>
    <row r="3" spans="1:12" ht="9" customHeight="1" x14ac:dyDescent="0.2">
      <c r="A3" s="3" t="s">
        <v>11</v>
      </c>
      <c r="B3" s="4">
        <v>43100</v>
      </c>
      <c r="C3" s="4">
        <v>43465</v>
      </c>
      <c r="D3" s="4">
        <v>43830</v>
      </c>
      <c r="E3" s="4">
        <v>44196</v>
      </c>
      <c r="F3" s="4">
        <v>44561</v>
      </c>
      <c r="G3" s="4">
        <v>44926</v>
      </c>
      <c r="H3" s="4">
        <v>45291</v>
      </c>
      <c r="I3" s="4">
        <v>45657</v>
      </c>
      <c r="J3" s="4">
        <v>46022</v>
      </c>
      <c r="K3" s="5">
        <v>46387</v>
      </c>
      <c r="L3" s="17"/>
    </row>
    <row r="4" spans="1:12" ht="9" customHeight="1" x14ac:dyDescent="0.2">
      <c r="A4" s="6" t="s">
        <v>121</v>
      </c>
      <c r="B4" s="12">
        <v>60601</v>
      </c>
      <c r="C4" s="12">
        <v>42472</v>
      </c>
      <c r="D4" s="12">
        <v>53290</v>
      </c>
      <c r="E4" s="12">
        <v>53534</v>
      </c>
      <c r="F4" s="12">
        <v>67634</v>
      </c>
      <c r="G4" s="12">
        <v>80026</v>
      </c>
      <c r="H4" s="12">
        <v>91500</v>
      </c>
      <c r="I4" s="12">
        <v>113760</v>
      </c>
      <c r="J4" s="12">
        <v>126969.18</v>
      </c>
      <c r="K4" s="13">
        <v>142593.44</v>
      </c>
      <c r="L4" s="17"/>
    </row>
    <row r="5" spans="1:12" ht="9" customHeight="1" x14ac:dyDescent="0.2">
      <c r="A5" s="19" t="s">
        <v>122</v>
      </c>
      <c r="B5" s="10">
        <v>60517</v>
      </c>
      <c r="C5" s="10">
        <v>42425</v>
      </c>
      <c r="D5" s="10">
        <v>53231</v>
      </c>
      <c r="E5" s="10">
        <v>53215</v>
      </c>
      <c r="F5" s="10">
        <v>67633</v>
      </c>
      <c r="G5" s="10">
        <v>79976</v>
      </c>
      <c r="H5" s="10">
        <v>91450</v>
      </c>
      <c r="I5" s="10">
        <v>113700</v>
      </c>
      <c r="J5" s="10">
        <v>128249.15</v>
      </c>
      <c r="K5" s="11">
        <v>144677.38</v>
      </c>
      <c r="L5" s="17"/>
    </row>
    <row r="6" spans="1:12" ht="9" customHeight="1" x14ac:dyDescent="0.2">
      <c r="A6" s="23" t="s">
        <v>123</v>
      </c>
      <c r="B6" s="7">
        <v>786</v>
      </c>
      <c r="C6" s="7">
        <v>786</v>
      </c>
      <c r="D6" s="7">
        <v>786</v>
      </c>
      <c r="E6" s="7">
        <v>786</v>
      </c>
      <c r="F6" s="7">
        <v>786</v>
      </c>
      <c r="G6" s="7">
        <v>786</v>
      </c>
      <c r="H6" s="7">
        <v>786</v>
      </c>
      <c r="I6" s="7">
        <v>786</v>
      </c>
      <c r="J6" s="16"/>
      <c r="K6" s="16"/>
      <c r="L6" s="17"/>
    </row>
    <row r="7" spans="1:12" ht="9" customHeight="1" x14ac:dyDescent="0.2">
      <c r="A7" s="19" t="s">
        <v>124</v>
      </c>
      <c r="B7" s="10">
        <v>47378</v>
      </c>
      <c r="C7" s="10">
        <v>27041</v>
      </c>
      <c r="D7" s="10">
        <v>36019</v>
      </c>
      <c r="E7" s="10">
        <v>41661</v>
      </c>
      <c r="F7" s="10">
        <v>51082</v>
      </c>
      <c r="G7" s="10">
        <v>56045</v>
      </c>
      <c r="H7" s="10">
        <v>71421</v>
      </c>
      <c r="I7" s="10">
        <v>87043</v>
      </c>
      <c r="J7" s="17"/>
      <c r="K7" s="17"/>
      <c r="L7" s="17"/>
    </row>
    <row r="8" spans="1:12" ht="9" customHeight="1" x14ac:dyDescent="0.2">
      <c r="A8" s="23" t="s">
        <v>125</v>
      </c>
      <c r="B8" s="7">
        <v>84</v>
      </c>
      <c r="C8" s="7">
        <v>47</v>
      </c>
      <c r="D8" s="7">
        <v>59</v>
      </c>
      <c r="E8" s="7">
        <v>319</v>
      </c>
      <c r="F8" s="7">
        <v>1</v>
      </c>
      <c r="G8" s="7">
        <v>50</v>
      </c>
      <c r="H8" s="7">
        <v>50</v>
      </c>
      <c r="I8" s="7">
        <v>60</v>
      </c>
      <c r="J8" s="7">
        <v>61.01</v>
      </c>
      <c r="K8" s="8">
        <v>68.05</v>
      </c>
      <c r="L8" s="17"/>
    </row>
    <row r="9" spans="1:12" ht="9" customHeight="1" x14ac:dyDescent="0.2">
      <c r="A9" s="9" t="s">
        <v>126</v>
      </c>
      <c r="B9" s="10">
        <v>126031</v>
      </c>
      <c r="C9" s="10">
        <v>96670</v>
      </c>
      <c r="D9" s="10">
        <v>111722</v>
      </c>
      <c r="E9" s="10">
        <v>113366</v>
      </c>
      <c r="F9" s="10">
        <v>136683</v>
      </c>
      <c r="G9" s="10">
        <v>172301</v>
      </c>
      <c r="H9" s="10">
        <v>182684</v>
      </c>
      <c r="I9" s="10">
        <v>208538</v>
      </c>
      <c r="J9" s="10">
        <v>221918.37</v>
      </c>
      <c r="K9" s="11">
        <v>241055.33</v>
      </c>
      <c r="L9" s="17"/>
    </row>
    <row r="10" spans="1:12" ht="9" customHeight="1" x14ac:dyDescent="0.2">
      <c r="A10" s="6" t="s">
        <v>127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7"/>
    </row>
    <row r="11" spans="1:12" ht="9" customHeight="1" x14ac:dyDescent="0.2">
      <c r="A11" s="9" t="s">
        <v>128</v>
      </c>
      <c r="B11" s="10">
        <v>2466</v>
      </c>
      <c r="C11" s="10">
        <v>6702</v>
      </c>
      <c r="D11" s="10">
        <v>12013</v>
      </c>
      <c r="E11" s="10">
        <v>16421</v>
      </c>
      <c r="F11" s="10">
        <v>8151</v>
      </c>
      <c r="G11" s="10">
        <v>26570</v>
      </c>
      <c r="H11" s="10">
        <v>23441</v>
      </c>
      <c r="I11" s="10">
        <v>18102</v>
      </c>
      <c r="J11" s="10">
        <v>3244.44</v>
      </c>
      <c r="K11" s="11">
        <v>-13730.42</v>
      </c>
      <c r="L11" s="17"/>
    </row>
    <row r="12" spans="1:12" ht="9" customHeight="1" x14ac:dyDescent="0.2">
      <c r="A12" s="23" t="s">
        <v>129</v>
      </c>
      <c r="B12" s="7">
        <v>590</v>
      </c>
      <c r="C12" s="12">
        <v>3967</v>
      </c>
      <c r="D12" s="12">
        <v>8598</v>
      </c>
      <c r="E12" s="12">
        <v>12933</v>
      </c>
      <c r="F12" s="12">
        <v>5037</v>
      </c>
      <c r="G12" s="12">
        <v>24190</v>
      </c>
      <c r="H12" s="12">
        <v>21186</v>
      </c>
      <c r="I12" s="12">
        <v>15722</v>
      </c>
      <c r="J12" s="12">
        <v>1847.19</v>
      </c>
      <c r="K12" s="13">
        <v>-13120.81</v>
      </c>
      <c r="L12" s="17"/>
    </row>
    <row r="13" spans="1:12" ht="9" customHeight="1" x14ac:dyDescent="0.2">
      <c r="A13" s="9" t="s">
        <v>130</v>
      </c>
      <c r="B13" s="14">
        <v>0.1</v>
      </c>
      <c r="C13" s="14">
        <v>0.3</v>
      </c>
      <c r="D13" s="14">
        <v>0.5</v>
      </c>
      <c r="E13" s="14">
        <v>0.7</v>
      </c>
      <c r="F13" s="14">
        <v>0.3</v>
      </c>
      <c r="G13" s="14">
        <v>0.7</v>
      </c>
      <c r="H13" s="14">
        <v>0.5</v>
      </c>
      <c r="I13" s="14">
        <v>0.4</v>
      </c>
      <c r="J13" s="14">
        <v>7.0000000000000007E-2</v>
      </c>
      <c r="K13" s="15">
        <v>-0.21</v>
      </c>
      <c r="L13" s="17"/>
    </row>
    <row r="14" spans="1:12" ht="9" customHeight="1" x14ac:dyDescent="0.2">
      <c r="A14" s="6" t="s">
        <v>131</v>
      </c>
      <c r="B14" s="12">
        <v>25148</v>
      </c>
      <c r="C14" s="12">
        <v>20381</v>
      </c>
      <c r="D14" s="12">
        <v>23655</v>
      </c>
      <c r="E14" s="12">
        <v>24646</v>
      </c>
      <c r="F14" s="12">
        <v>24874</v>
      </c>
      <c r="G14" s="12">
        <v>36333</v>
      </c>
      <c r="H14" s="12">
        <v>32709</v>
      </c>
      <c r="I14" s="12">
        <v>34764</v>
      </c>
      <c r="J14" s="12">
        <v>31035.18</v>
      </c>
      <c r="K14" s="13">
        <v>31372.62</v>
      </c>
      <c r="L14" s="17"/>
    </row>
    <row r="15" spans="1:12" ht="9" customHeight="1" x14ac:dyDescent="0.2">
      <c r="A15" s="9" t="s">
        <v>132</v>
      </c>
      <c r="B15" s="10">
        <v>24558</v>
      </c>
      <c r="C15" s="10">
        <v>16414</v>
      </c>
      <c r="D15" s="10">
        <v>15057</v>
      </c>
      <c r="E15" s="10">
        <v>11713</v>
      </c>
      <c r="F15" s="10">
        <v>19837</v>
      </c>
      <c r="G15" s="10">
        <v>12143</v>
      </c>
      <c r="H15" s="10">
        <v>11523</v>
      </c>
      <c r="I15" s="10">
        <v>19042</v>
      </c>
      <c r="J15" s="10">
        <v>30120.98</v>
      </c>
      <c r="K15" s="11">
        <v>43337.9</v>
      </c>
      <c r="L15" s="17"/>
    </row>
    <row r="16" spans="1:12" ht="9" customHeight="1" x14ac:dyDescent="0.2">
      <c r="A16" s="6" t="s">
        <v>133</v>
      </c>
      <c r="B16" s="7">
        <v>13.77</v>
      </c>
      <c r="C16" s="7">
        <v>95.34</v>
      </c>
      <c r="D16" s="7">
        <v>15.86</v>
      </c>
      <c r="E16" s="7">
        <v>13.13</v>
      </c>
      <c r="F16" s="7">
        <v>14.5</v>
      </c>
      <c r="G16" s="7">
        <v>15.2</v>
      </c>
      <c r="H16" s="7">
        <v>15.8</v>
      </c>
      <c r="I16" s="7">
        <v>15.23</v>
      </c>
      <c r="J16" s="7">
        <v>14.5</v>
      </c>
      <c r="K16" s="8">
        <v>14.4</v>
      </c>
      <c r="L16" s="17"/>
    </row>
    <row r="17" spans="1:12" ht="9" customHeight="1" x14ac:dyDescent="0.2">
      <c r="A17" s="9" t="s">
        <v>134</v>
      </c>
      <c r="B17" s="14">
        <v>29.31</v>
      </c>
      <c r="C17" s="14">
        <v>206.26</v>
      </c>
      <c r="D17" s="14">
        <v>34.54</v>
      </c>
      <c r="E17" s="14">
        <v>27.77</v>
      </c>
      <c r="F17" s="14">
        <v>30</v>
      </c>
      <c r="G17" s="14">
        <v>31.81</v>
      </c>
      <c r="H17" s="14">
        <v>32.71</v>
      </c>
      <c r="I17" s="14">
        <v>29.03</v>
      </c>
      <c r="J17" s="14">
        <v>26.53</v>
      </c>
      <c r="K17" s="15">
        <v>25.52</v>
      </c>
      <c r="L17" s="17"/>
    </row>
    <row r="18" spans="1:12" ht="9" customHeight="1" x14ac:dyDescent="0.2">
      <c r="A18" s="6" t="s">
        <v>135</v>
      </c>
      <c r="B18" s="7">
        <v>12.47</v>
      </c>
      <c r="C18" s="7">
        <v>8.75</v>
      </c>
      <c r="D18" s="7">
        <v>10.93</v>
      </c>
      <c r="E18" s="7">
        <v>10.94</v>
      </c>
      <c r="F18" s="7">
        <v>13.88</v>
      </c>
      <c r="G18" s="7">
        <v>16.43</v>
      </c>
      <c r="H18" s="7">
        <v>18.78</v>
      </c>
      <c r="I18" s="7">
        <v>23.34</v>
      </c>
      <c r="J18" s="7">
        <v>26</v>
      </c>
      <c r="K18" s="8">
        <v>29.09</v>
      </c>
      <c r="L18" s="17"/>
    </row>
    <row r="19" spans="1:12" ht="9" customHeight="1" x14ac:dyDescent="0.2">
      <c r="A19" s="9" t="s">
        <v>47</v>
      </c>
      <c r="B19" s="14">
        <v>29</v>
      </c>
      <c r="C19" s="14">
        <v>33</v>
      </c>
      <c r="D19" s="14">
        <v>30</v>
      </c>
      <c r="E19" s="14">
        <v>23</v>
      </c>
      <c r="F19" s="14">
        <v>27</v>
      </c>
      <c r="G19" s="14">
        <v>29</v>
      </c>
      <c r="H19" s="14">
        <v>30</v>
      </c>
      <c r="I19" s="14">
        <v>28</v>
      </c>
      <c r="J19" s="14">
        <v>25.18</v>
      </c>
      <c r="K19" s="15">
        <v>25</v>
      </c>
      <c r="L19" s="17"/>
    </row>
    <row r="20" spans="1:12" ht="9" customHeight="1" x14ac:dyDescent="0.2">
      <c r="A20" s="6" t="s">
        <v>136</v>
      </c>
      <c r="B20" s="7">
        <v>0.97</v>
      </c>
      <c r="C20" s="7">
        <v>9.34</v>
      </c>
      <c r="D20" s="7">
        <v>16.13</v>
      </c>
      <c r="E20" s="7">
        <v>24.16</v>
      </c>
      <c r="F20" s="7">
        <v>7.45</v>
      </c>
      <c r="G20" s="7">
        <v>30.23</v>
      </c>
      <c r="H20" s="7">
        <v>23.15</v>
      </c>
      <c r="I20" s="7">
        <v>13.82</v>
      </c>
      <c r="J20" s="7">
        <v>2.08</v>
      </c>
      <c r="K20" s="8">
        <v>-12.07</v>
      </c>
      <c r="L20" s="17"/>
    </row>
    <row r="21" spans="1:12" ht="9" customHeight="1" x14ac:dyDescent="0.2">
      <c r="A21" s="9" t="s">
        <v>137</v>
      </c>
      <c r="B21" s="17"/>
      <c r="C21" s="17"/>
      <c r="D21" s="17"/>
      <c r="E21" s="17"/>
      <c r="F21" s="17"/>
      <c r="G21" s="17"/>
      <c r="H21" s="17"/>
      <c r="I21" s="17"/>
      <c r="J21" s="10">
        <v>168281.73</v>
      </c>
      <c r="K21" s="11">
        <v>185327.03</v>
      </c>
      <c r="L21" s="17"/>
    </row>
    <row r="22" spans="1:12" ht="8.25" customHeight="1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7"/>
    </row>
    <row r="23" spans="1:12" ht="8.2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7"/>
    </row>
    <row r="24" spans="1:12" ht="6.95" customHeight="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7"/>
    </row>
    <row r="25" spans="1:12" ht="9" customHeight="1" x14ac:dyDescent="0.2">
      <c r="A25" s="9" t="s">
        <v>72</v>
      </c>
      <c r="B25" s="10">
        <v>16671</v>
      </c>
      <c r="C25" s="10">
        <v>16336</v>
      </c>
      <c r="D25" s="10">
        <v>16522</v>
      </c>
      <c r="E25" s="10">
        <v>14779</v>
      </c>
      <c r="F25" s="10">
        <v>18134</v>
      </c>
      <c r="G25" s="10">
        <v>23482</v>
      </c>
      <c r="H25" s="10">
        <v>28052</v>
      </c>
      <c r="I25" s="10">
        <v>29794</v>
      </c>
      <c r="J25" s="10">
        <v>30878.5</v>
      </c>
      <c r="K25" s="11">
        <v>33627.440000000002</v>
      </c>
      <c r="L25" s="17"/>
    </row>
    <row r="26" spans="1:12" ht="9" customHeight="1" x14ac:dyDescent="0.2">
      <c r="A26" s="6" t="s">
        <v>60</v>
      </c>
      <c r="B26" s="12">
        <v>5110</v>
      </c>
      <c r="C26" s="12">
        <v>3922</v>
      </c>
      <c r="D26" s="12">
        <v>4700</v>
      </c>
      <c r="E26" s="12">
        <v>5171</v>
      </c>
      <c r="F26" s="12">
        <v>5466</v>
      </c>
      <c r="G26" s="12">
        <v>6333</v>
      </c>
      <c r="H26" s="12">
        <v>7688</v>
      </c>
      <c r="I26" s="12">
        <v>8690</v>
      </c>
      <c r="J26" s="12">
        <v>9542.59</v>
      </c>
      <c r="K26" s="13">
        <v>9756.56</v>
      </c>
      <c r="L26" s="17"/>
    </row>
    <row r="27" spans="1:12" ht="9" customHeight="1" x14ac:dyDescent="0.2">
      <c r="A27" s="19" t="s">
        <v>61</v>
      </c>
      <c r="B27" s="10">
        <v>2693</v>
      </c>
      <c r="C27" s="10">
        <v>1819</v>
      </c>
      <c r="D27" s="10">
        <v>3070</v>
      </c>
      <c r="E27" s="10">
        <v>3211</v>
      </c>
      <c r="F27" s="10">
        <v>3215</v>
      </c>
      <c r="G27" s="10">
        <v>3657</v>
      </c>
      <c r="H27" s="10">
        <v>4471</v>
      </c>
      <c r="I27" s="10">
        <v>5192</v>
      </c>
      <c r="J27" s="10">
        <v>5770.02</v>
      </c>
      <c r="K27" s="11">
        <v>5968.98</v>
      </c>
      <c r="L27" s="17"/>
    </row>
    <row r="28" spans="1:12" ht="9" customHeight="1" x14ac:dyDescent="0.2">
      <c r="A28" s="23" t="s">
        <v>46</v>
      </c>
      <c r="B28" s="12">
        <v>1757</v>
      </c>
      <c r="C28" s="12">
        <v>1471</v>
      </c>
      <c r="D28" s="12">
        <v>1614</v>
      </c>
      <c r="E28" s="12">
        <v>1960</v>
      </c>
      <c r="F28" s="12">
        <v>2251</v>
      </c>
      <c r="G28" s="12">
        <v>2677</v>
      </c>
      <c r="H28" s="12">
        <v>3217</v>
      </c>
      <c r="I28" s="12">
        <v>3498</v>
      </c>
      <c r="J28" s="12">
        <v>3313.61</v>
      </c>
      <c r="K28" s="13">
        <v>3348.06</v>
      </c>
      <c r="L28" s="17"/>
    </row>
    <row r="29" spans="1:12" ht="9" customHeight="1" x14ac:dyDescent="0.2">
      <c r="A29" s="9" t="s">
        <v>138</v>
      </c>
      <c r="B29" s="14">
        <v>-75</v>
      </c>
      <c r="C29" s="14">
        <v>322</v>
      </c>
      <c r="D29" s="14">
        <v>99</v>
      </c>
      <c r="E29" s="14">
        <v>746</v>
      </c>
      <c r="F29" s="14">
        <v>-73</v>
      </c>
      <c r="G29" s="14">
        <v>429</v>
      </c>
      <c r="H29" s="14">
        <v>929</v>
      </c>
      <c r="I29" s="14">
        <v>148</v>
      </c>
      <c r="J29" s="14">
        <v>-46.54</v>
      </c>
      <c r="K29" s="15">
        <v>-75.040000000000006</v>
      </c>
      <c r="L29" s="17"/>
    </row>
    <row r="30" spans="1:12" ht="9" customHeight="1" x14ac:dyDescent="0.2">
      <c r="A30" s="6" t="s">
        <v>139</v>
      </c>
      <c r="B30" s="12">
        <v>-1280</v>
      </c>
      <c r="C30" s="7">
        <v>-392</v>
      </c>
      <c r="D30" s="7">
        <v>-376</v>
      </c>
      <c r="E30" s="7">
        <v>-340</v>
      </c>
      <c r="F30" s="7">
        <v>-330</v>
      </c>
      <c r="G30" s="7">
        <v>-419</v>
      </c>
      <c r="H30" s="7">
        <v>-512</v>
      </c>
      <c r="I30" s="7">
        <v>-517</v>
      </c>
      <c r="J30" s="7">
        <v>-300</v>
      </c>
      <c r="K30" s="8">
        <v>-300</v>
      </c>
      <c r="L30" s="17"/>
    </row>
    <row r="31" spans="1:12" ht="9" customHeight="1" x14ac:dyDescent="0.2">
      <c r="A31" s="9" t="s">
        <v>140</v>
      </c>
      <c r="B31" s="14">
        <v>464</v>
      </c>
      <c r="C31" s="14">
        <v>186</v>
      </c>
      <c r="D31" s="14">
        <v>53</v>
      </c>
      <c r="E31" s="14">
        <v>70</v>
      </c>
      <c r="F31" s="14">
        <v>36</v>
      </c>
      <c r="G31" s="14">
        <v>76</v>
      </c>
      <c r="H31" s="14">
        <v>45</v>
      </c>
      <c r="I31" s="14">
        <v>82</v>
      </c>
      <c r="J31" s="14">
        <v>78.540000000000006</v>
      </c>
      <c r="K31" s="15">
        <v>79.36</v>
      </c>
      <c r="L31" s="17"/>
    </row>
    <row r="32" spans="1:12" ht="9" customHeight="1" x14ac:dyDescent="0.2">
      <c r="A32" s="6" t="s">
        <v>141</v>
      </c>
      <c r="B32" s="12">
        <v>1398</v>
      </c>
      <c r="C32" s="12">
        <v>-3391</v>
      </c>
      <c r="D32" s="12">
        <v>-2971</v>
      </c>
      <c r="E32" s="12">
        <v>2166</v>
      </c>
      <c r="F32" s="7">
        <v>-244</v>
      </c>
      <c r="G32" s="12">
        <v>-7415</v>
      </c>
      <c r="H32" s="12">
        <v>-5775</v>
      </c>
      <c r="I32" s="12">
        <v>2068</v>
      </c>
      <c r="J32" s="7">
        <v>-504.35</v>
      </c>
      <c r="K32" s="13">
        <v>-1124.94</v>
      </c>
      <c r="L32" s="17"/>
    </row>
    <row r="33" spans="1:12" ht="9" customHeight="1" x14ac:dyDescent="0.2">
      <c r="A33" s="19" t="s">
        <v>88</v>
      </c>
      <c r="B33" s="10">
        <v>-1913</v>
      </c>
      <c r="C33" s="10">
        <v>-3280</v>
      </c>
      <c r="D33" s="14">
        <v>-951</v>
      </c>
      <c r="E33" s="14">
        <v>535</v>
      </c>
      <c r="F33" s="10">
        <v>-3381</v>
      </c>
      <c r="G33" s="10">
        <v>-6355</v>
      </c>
      <c r="H33" s="10">
        <v>-2950</v>
      </c>
      <c r="I33" s="10">
        <v>2423</v>
      </c>
      <c r="J33" s="10">
        <v>-1780.04</v>
      </c>
      <c r="K33" s="11">
        <v>-1306.0899999999999</v>
      </c>
      <c r="L33" s="17"/>
    </row>
    <row r="34" spans="1:12" ht="9" customHeight="1" x14ac:dyDescent="0.2">
      <c r="A34" s="6" t="s">
        <v>142</v>
      </c>
      <c r="B34" s="12">
        <v>29370</v>
      </c>
      <c r="C34" s="12">
        <v>28444</v>
      </c>
      <c r="D34" s="12">
        <v>26696</v>
      </c>
      <c r="E34" s="12">
        <v>25081</v>
      </c>
      <c r="F34" s="12">
        <v>28952</v>
      </c>
      <c r="G34" s="12">
        <v>36978</v>
      </c>
      <c r="H34" s="12">
        <v>45781</v>
      </c>
      <c r="I34" s="12">
        <v>47099</v>
      </c>
      <c r="J34" s="12">
        <v>49321.7</v>
      </c>
      <c r="K34" s="13">
        <v>52393.55</v>
      </c>
      <c r="L34" s="17"/>
    </row>
    <row r="35" spans="1:12" ht="9" customHeight="1" x14ac:dyDescent="0.2">
      <c r="A35" s="9" t="s">
        <v>143</v>
      </c>
      <c r="B35" s="10">
        <v>7306</v>
      </c>
      <c r="C35" s="10">
        <v>5896</v>
      </c>
      <c r="D35" s="10">
        <v>5501</v>
      </c>
      <c r="E35" s="10">
        <v>4531</v>
      </c>
      <c r="F35" s="10">
        <v>5211</v>
      </c>
      <c r="G35" s="10">
        <v>6245</v>
      </c>
      <c r="H35" s="10">
        <v>8758</v>
      </c>
      <c r="I35" s="10">
        <v>9470</v>
      </c>
      <c r="J35" s="10">
        <v>9130.52</v>
      </c>
      <c r="K35" s="11">
        <v>9877.0300000000007</v>
      </c>
      <c r="L35" s="17"/>
    </row>
    <row r="36" spans="1:12" ht="9" customHeight="1" x14ac:dyDescent="0.2">
      <c r="A36" s="6" t="s">
        <v>144</v>
      </c>
      <c r="B36" s="7">
        <v>329</v>
      </c>
      <c r="C36" s="7">
        <v>-675</v>
      </c>
      <c r="D36" s="7">
        <v>-610</v>
      </c>
      <c r="E36" s="7">
        <v>244</v>
      </c>
      <c r="F36" s="7">
        <v>459</v>
      </c>
      <c r="G36" s="7">
        <v>-714</v>
      </c>
      <c r="H36" s="7">
        <v>-883</v>
      </c>
      <c r="I36" s="7">
        <v>151</v>
      </c>
      <c r="J36" s="7">
        <v>-267.07</v>
      </c>
      <c r="K36" s="8">
        <v>-137.65</v>
      </c>
      <c r="L36" s="17"/>
    </row>
    <row r="37" spans="1:12" ht="9" customHeight="1" x14ac:dyDescent="0.2">
      <c r="A37" s="9" t="s">
        <v>145</v>
      </c>
      <c r="B37" s="10">
        <v>20916</v>
      </c>
      <c r="C37" s="10">
        <v>16628</v>
      </c>
      <c r="D37" s="10">
        <v>16098</v>
      </c>
      <c r="E37" s="10">
        <v>22134</v>
      </c>
      <c r="F37" s="10">
        <v>23116</v>
      </c>
      <c r="G37" s="10">
        <v>21301</v>
      </c>
      <c r="H37" s="10">
        <v>28039</v>
      </c>
      <c r="I37" s="10">
        <v>36805</v>
      </c>
      <c r="J37" s="10">
        <v>38027.21</v>
      </c>
      <c r="K37" s="11">
        <v>39810.839999999997</v>
      </c>
      <c r="L37" s="17"/>
    </row>
    <row r="38" spans="1:12" ht="9" customHeight="1" x14ac:dyDescent="0.2">
      <c r="A38" s="6" t="s">
        <v>146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7"/>
    </row>
    <row r="39" spans="1:12" ht="9" customHeight="1" x14ac:dyDescent="0.2">
      <c r="A39" s="9" t="s">
        <v>147</v>
      </c>
      <c r="B39" s="10">
        <v>-1742</v>
      </c>
      <c r="C39" s="10">
        <v>-2000</v>
      </c>
      <c r="D39" s="10">
        <v>-1662</v>
      </c>
      <c r="E39" s="10">
        <v>-1459</v>
      </c>
      <c r="F39" s="10">
        <v>-1970</v>
      </c>
      <c r="G39" s="10">
        <v>-3660</v>
      </c>
      <c r="H39" s="10">
        <v>-3987</v>
      </c>
      <c r="I39" s="10">
        <v>-4236</v>
      </c>
      <c r="J39" s="10">
        <v>-3803.56</v>
      </c>
      <c r="K39" s="11">
        <v>-3891.38</v>
      </c>
      <c r="L39" s="17"/>
    </row>
    <row r="40" spans="1:12" ht="9" customHeight="1" x14ac:dyDescent="0.2">
      <c r="A40" s="6" t="s">
        <v>148</v>
      </c>
      <c r="B40" s="7">
        <v>643</v>
      </c>
      <c r="C40" s="7">
        <v>264</v>
      </c>
      <c r="D40" s="7">
        <v>771</v>
      </c>
      <c r="E40" s="7">
        <v>109</v>
      </c>
      <c r="F40" s="7">
        <v>129</v>
      </c>
      <c r="G40" s="7">
        <v>175</v>
      </c>
      <c r="H40" s="7">
        <v>146</v>
      </c>
      <c r="I40" s="7">
        <v>156</v>
      </c>
      <c r="J40" s="7">
        <v>82.93</v>
      </c>
      <c r="K40" s="8">
        <v>85.81</v>
      </c>
      <c r="L40" s="17"/>
    </row>
    <row r="41" spans="1:12" ht="9" customHeight="1" x14ac:dyDescent="0.2">
      <c r="A41" s="9" t="s">
        <v>149</v>
      </c>
      <c r="B41" s="17"/>
      <c r="C41" s="17"/>
      <c r="D41" s="17"/>
      <c r="E41" s="17"/>
      <c r="F41" s="17"/>
      <c r="G41" s="17"/>
      <c r="H41" s="17"/>
      <c r="I41" s="17"/>
      <c r="J41" s="10">
        <v>-1711.76</v>
      </c>
      <c r="K41" s="11">
        <v>-1749.88</v>
      </c>
      <c r="L41" s="17"/>
    </row>
    <row r="42" spans="1:12" ht="9" customHeight="1" x14ac:dyDescent="0.2">
      <c r="A42" s="6" t="s">
        <v>150</v>
      </c>
      <c r="B42" s="12">
        <v>-2763</v>
      </c>
      <c r="C42" s="12">
        <v>-2846</v>
      </c>
      <c r="D42" s="12">
        <v>-2678</v>
      </c>
      <c r="E42" s="12">
        <v>-2796</v>
      </c>
      <c r="F42" s="12">
        <v>-3359</v>
      </c>
      <c r="G42" s="12">
        <v>-5031</v>
      </c>
      <c r="H42" s="12">
        <v>-5451</v>
      </c>
      <c r="I42" s="12">
        <v>-6024</v>
      </c>
      <c r="J42" s="12">
        <v>-5783.36</v>
      </c>
      <c r="K42" s="13">
        <v>-5827.93</v>
      </c>
      <c r="L42" s="17"/>
    </row>
    <row r="43" spans="1:12" ht="9" customHeight="1" x14ac:dyDescent="0.2">
      <c r="A43" s="19" t="s">
        <v>151</v>
      </c>
      <c r="B43" s="10">
        <v>-1021</v>
      </c>
      <c r="C43" s="14">
        <v>-846</v>
      </c>
      <c r="D43" s="10">
        <v>-1016</v>
      </c>
      <c r="E43" s="10">
        <v>-1337</v>
      </c>
      <c r="F43" s="10">
        <v>-1389</v>
      </c>
      <c r="G43" s="10">
        <v>-1371</v>
      </c>
      <c r="H43" s="10">
        <v>-1464</v>
      </c>
      <c r="I43" s="10">
        <v>-1788</v>
      </c>
      <c r="J43" s="10">
        <v>-1823.12</v>
      </c>
      <c r="K43" s="11">
        <v>-1881.07</v>
      </c>
      <c r="L43" s="17"/>
    </row>
    <row r="44" spans="1:12" ht="9" customHeight="1" x14ac:dyDescent="0.2">
      <c r="A44" s="6" t="s">
        <v>152</v>
      </c>
      <c r="B44" s="7">
        <v>-520</v>
      </c>
      <c r="C44" s="12">
        <v>-1575</v>
      </c>
      <c r="D44" s="12">
        <v>-7706</v>
      </c>
      <c r="E44" s="12">
        <v>-13583</v>
      </c>
      <c r="F44" s="12">
        <v>-2334</v>
      </c>
      <c r="G44" s="12">
        <v>-10591</v>
      </c>
      <c r="H44" s="12">
        <v>-4314</v>
      </c>
      <c r="I44" s="12">
        <v>-7424</v>
      </c>
      <c r="J44" s="12">
        <v>-3060.05</v>
      </c>
      <c r="K44" s="13">
        <v>-3857.35</v>
      </c>
      <c r="L44" s="17"/>
    </row>
    <row r="45" spans="1:12" ht="5.25" customHeight="1" x14ac:dyDescent="0.2">
      <c r="A45" s="47" t="s">
        <v>153</v>
      </c>
      <c r="B45" s="62">
        <v>-1486</v>
      </c>
      <c r="C45" s="72">
        <v>-124</v>
      </c>
      <c r="D45" s="61">
        <v>-18</v>
      </c>
      <c r="E45" s="61">
        <v>54</v>
      </c>
      <c r="F45" s="72">
        <v>-514</v>
      </c>
      <c r="G45" s="61">
        <v>20</v>
      </c>
      <c r="H45" s="72">
        <v>276</v>
      </c>
      <c r="I45" s="61">
        <v>52</v>
      </c>
      <c r="J45" s="61">
        <v>0</v>
      </c>
      <c r="K45" s="53">
        <v>0</v>
      </c>
      <c r="L45" s="17"/>
    </row>
    <row r="46" spans="1:12" ht="6.6" customHeight="1" x14ac:dyDescent="0.2">
      <c r="A46" s="47"/>
      <c r="B46" s="62"/>
      <c r="C46" s="72"/>
      <c r="D46" s="61"/>
      <c r="E46" s="61"/>
      <c r="F46" s="72"/>
      <c r="G46" s="61"/>
      <c r="H46" s="72"/>
      <c r="I46" s="61"/>
      <c r="J46" s="61"/>
      <c r="K46" s="53"/>
      <c r="L46" s="17"/>
    </row>
    <row r="47" spans="1:12" ht="9" customHeight="1" x14ac:dyDescent="0.2">
      <c r="A47" s="6" t="s">
        <v>154</v>
      </c>
      <c r="B47" s="7">
        <v>-294</v>
      </c>
      <c r="C47" s="12">
        <v>-4115</v>
      </c>
      <c r="D47" s="12">
        <v>-9630</v>
      </c>
      <c r="E47" s="12">
        <v>-16216</v>
      </c>
      <c r="F47" s="12">
        <v>-6085</v>
      </c>
      <c r="G47" s="12">
        <v>-15427</v>
      </c>
      <c r="H47" s="12">
        <v>-9343</v>
      </c>
      <c r="I47" s="12">
        <v>-13240</v>
      </c>
      <c r="J47" s="12">
        <v>-6834.53</v>
      </c>
      <c r="K47" s="13">
        <v>-6865.35</v>
      </c>
      <c r="L47" s="17"/>
    </row>
    <row r="48" spans="1:12" ht="9" customHeight="1" x14ac:dyDescent="0.2">
      <c r="A48" s="9" t="s">
        <v>155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2" ht="9" customHeight="1" x14ac:dyDescent="0.2">
      <c r="A49" s="6" t="s">
        <v>156</v>
      </c>
      <c r="B49" s="12">
        <v>-8252</v>
      </c>
      <c r="C49" s="12">
        <v>-8487</v>
      </c>
      <c r="D49" s="12">
        <v>-7653</v>
      </c>
      <c r="E49" s="12">
        <v>-8506</v>
      </c>
      <c r="F49" s="12">
        <v>-8889</v>
      </c>
      <c r="G49" s="12">
        <v>-9250</v>
      </c>
      <c r="H49" s="12">
        <v>-11203</v>
      </c>
      <c r="I49" s="12">
        <v>-13647</v>
      </c>
      <c r="J49" s="12">
        <v>-14631.35</v>
      </c>
      <c r="K49" s="13">
        <v>-15706.35</v>
      </c>
      <c r="L49" s="17"/>
    </row>
    <row r="50" spans="1:12" ht="9" customHeight="1" x14ac:dyDescent="0.2">
      <c r="A50" s="9" t="s">
        <v>157</v>
      </c>
      <c r="B50" s="14">
        <v>-3</v>
      </c>
      <c r="C50" s="14">
        <v>-9</v>
      </c>
      <c r="D50" s="14">
        <v>-10</v>
      </c>
      <c r="E50" s="14">
        <v>0</v>
      </c>
      <c r="F50" s="17"/>
      <c r="G50" s="17"/>
      <c r="H50" s="14">
        <v>-8</v>
      </c>
      <c r="I50" s="14">
        <v>-5</v>
      </c>
      <c r="J50" s="17"/>
      <c r="K50" s="17"/>
      <c r="L50" s="17"/>
    </row>
    <row r="51" spans="1:12" ht="9" customHeight="1" x14ac:dyDescent="0.2">
      <c r="A51" s="6" t="s">
        <v>158</v>
      </c>
      <c r="B51" s="16"/>
      <c r="C51" s="16"/>
      <c r="D51" s="16"/>
      <c r="E51" s="16"/>
      <c r="F51" s="16"/>
      <c r="G51" s="16"/>
      <c r="H51" s="16"/>
      <c r="I51" s="16"/>
      <c r="J51" s="12">
        <v>-8490.67</v>
      </c>
      <c r="K51" s="13">
        <v>2218.67</v>
      </c>
      <c r="L51" s="17"/>
    </row>
    <row r="52" spans="1:12" ht="9" customHeight="1" x14ac:dyDescent="0.2">
      <c r="A52" s="9" t="s">
        <v>159</v>
      </c>
      <c r="B52" s="14">
        <v>-236</v>
      </c>
      <c r="C52" s="10">
        <v>-9903</v>
      </c>
      <c r="D52" s="10">
        <v>1287</v>
      </c>
      <c r="E52" s="14">
        <v>-274</v>
      </c>
      <c r="F52" s="10">
        <v>1034</v>
      </c>
      <c r="G52" s="10">
        <v>-10215</v>
      </c>
      <c r="H52" s="14">
        <v>265</v>
      </c>
      <c r="I52" s="14">
        <v>45</v>
      </c>
      <c r="J52" s="14">
        <v>0</v>
      </c>
      <c r="K52" s="15">
        <v>0</v>
      </c>
      <c r="L52" s="17"/>
    </row>
    <row r="53" spans="1:12" ht="9" customHeight="1" x14ac:dyDescent="0.2">
      <c r="A53" s="6" t="s">
        <v>160</v>
      </c>
      <c r="B53" s="12">
        <v>-7745</v>
      </c>
      <c r="C53" s="12">
        <v>-21601</v>
      </c>
      <c r="D53" s="12">
        <v>-8024</v>
      </c>
      <c r="E53" s="12">
        <v>-8552</v>
      </c>
      <c r="F53" s="12">
        <v>-10323</v>
      </c>
      <c r="G53" s="12">
        <v>-14651</v>
      </c>
      <c r="H53" s="12">
        <v>-18276</v>
      </c>
      <c r="I53" s="12">
        <v>-15864</v>
      </c>
      <c r="J53" s="12">
        <v>-15610.09</v>
      </c>
      <c r="K53" s="13">
        <v>-18893</v>
      </c>
      <c r="L53" s="17"/>
    </row>
    <row r="54" spans="1:12" ht="9" customHeight="1" x14ac:dyDescent="0.2">
      <c r="A54" s="9" t="s">
        <v>127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1:12" ht="9" customHeight="1" x14ac:dyDescent="0.2">
      <c r="A55" s="6" t="s">
        <v>161</v>
      </c>
      <c r="B55" s="7">
        <v>2.0299999999999998</v>
      </c>
      <c r="C55" s="7">
        <v>2.1</v>
      </c>
      <c r="D55" s="7">
        <v>1.6</v>
      </c>
      <c r="E55" s="7">
        <v>1.46</v>
      </c>
      <c r="F55" s="7">
        <v>1.78</v>
      </c>
      <c r="G55" s="7">
        <v>2.59</v>
      </c>
      <c r="H55" s="7">
        <v>2.31</v>
      </c>
      <c r="I55" s="7">
        <v>2.4</v>
      </c>
      <c r="J55" s="7">
        <v>2.95</v>
      </c>
      <c r="K55" s="8">
        <v>2.87</v>
      </c>
      <c r="L55" s="17"/>
    </row>
    <row r="56" spans="1:12" ht="9" customHeight="1" x14ac:dyDescent="0.2">
      <c r="A56" s="9" t="s">
        <v>162</v>
      </c>
      <c r="B56" s="10">
        <v>12877</v>
      </c>
      <c r="C56" s="10">
        <v>-9088</v>
      </c>
      <c r="D56" s="10">
        <v>-1556</v>
      </c>
      <c r="E56" s="10">
        <v>-2634</v>
      </c>
      <c r="F56" s="10">
        <v>6708</v>
      </c>
      <c r="G56" s="10">
        <v>-8777</v>
      </c>
      <c r="H56" s="14">
        <v>420</v>
      </c>
      <c r="I56" s="10">
        <v>7701</v>
      </c>
      <c r="J56" s="10">
        <v>15524.03</v>
      </c>
      <c r="K56" s="11">
        <v>13339.5</v>
      </c>
      <c r="L56" s="17"/>
    </row>
    <row r="57" spans="1:12" ht="9" customHeight="1" x14ac:dyDescent="0.2">
      <c r="A57" s="6" t="s">
        <v>163</v>
      </c>
      <c r="B57" s="7">
        <v>127</v>
      </c>
      <c r="C57" s="12">
        <v>1006</v>
      </c>
      <c r="D57" s="7">
        <v>147</v>
      </c>
      <c r="E57" s="7">
        <v>-716</v>
      </c>
      <c r="F57" s="7">
        <v>627</v>
      </c>
      <c r="G57" s="12">
        <v>1041</v>
      </c>
      <c r="H57" s="7">
        <v>-787</v>
      </c>
      <c r="I57" s="7">
        <v>380</v>
      </c>
      <c r="J57" s="7">
        <v>0</v>
      </c>
      <c r="K57" s="8">
        <v>0</v>
      </c>
      <c r="L57" s="17"/>
    </row>
    <row r="58" spans="1:12" ht="9" customHeight="1" x14ac:dyDescent="0.2">
      <c r="A58" s="9" t="s">
        <v>164</v>
      </c>
      <c r="B58" s="10">
        <v>13004</v>
      </c>
      <c r="C58" s="10">
        <v>-8082</v>
      </c>
      <c r="D58" s="10">
        <v>-1409</v>
      </c>
      <c r="E58" s="10">
        <v>-3350</v>
      </c>
      <c r="F58" s="10">
        <v>7335</v>
      </c>
      <c r="G58" s="10">
        <v>-7736</v>
      </c>
      <c r="H58" s="14">
        <v>-367</v>
      </c>
      <c r="I58" s="10">
        <v>8081</v>
      </c>
      <c r="J58" s="10">
        <v>16266.96</v>
      </c>
      <c r="K58" s="11">
        <v>17187.5</v>
      </c>
      <c r="L58" s="17"/>
    </row>
    <row r="59" spans="1:12" ht="9" customHeight="1" x14ac:dyDescent="0.2">
      <c r="A59" s="23" t="s">
        <v>165</v>
      </c>
      <c r="B59" s="12">
        <v>11458</v>
      </c>
      <c r="C59" s="12">
        <v>24496</v>
      </c>
      <c r="D59" s="12">
        <v>16414</v>
      </c>
      <c r="E59" s="12">
        <v>15005</v>
      </c>
      <c r="F59" s="12">
        <v>11655</v>
      </c>
      <c r="G59" s="12">
        <v>18990</v>
      </c>
      <c r="H59" s="12">
        <v>11254</v>
      </c>
      <c r="I59" s="12">
        <v>10887</v>
      </c>
      <c r="J59" s="12">
        <v>17560</v>
      </c>
      <c r="K59" s="13">
        <v>30415.01</v>
      </c>
      <c r="L59" s="17"/>
    </row>
    <row r="60" spans="1:12" ht="9" customHeight="1" x14ac:dyDescent="0.2">
      <c r="A60" s="19" t="s">
        <v>166</v>
      </c>
      <c r="B60" s="10">
        <v>24496</v>
      </c>
      <c r="C60" s="10">
        <v>16414</v>
      </c>
      <c r="D60" s="10">
        <v>15005</v>
      </c>
      <c r="E60" s="10">
        <v>11655</v>
      </c>
      <c r="F60" s="10">
        <v>18990</v>
      </c>
      <c r="G60" s="10">
        <v>11254</v>
      </c>
      <c r="H60" s="10">
        <v>10887</v>
      </c>
      <c r="I60" s="10">
        <v>18968</v>
      </c>
      <c r="J60" s="10">
        <v>32765.37</v>
      </c>
      <c r="K60" s="11">
        <v>48041.91</v>
      </c>
      <c r="L60" s="17"/>
    </row>
    <row r="61" spans="1:12" ht="9.9499999999999993" customHeight="1" x14ac:dyDescent="0.2">
      <c r="A61" s="37" t="s">
        <v>143</v>
      </c>
      <c r="B61" s="38">
        <v>-7306</v>
      </c>
      <c r="C61" s="38">
        <v>-5896</v>
      </c>
      <c r="D61" s="38">
        <v>-5501</v>
      </c>
      <c r="E61" s="38">
        <v>-4531</v>
      </c>
      <c r="F61" s="38">
        <v>-5211</v>
      </c>
      <c r="G61" s="38">
        <v>-6245</v>
      </c>
      <c r="H61" s="38">
        <v>-8758</v>
      </c>
      <c r="I61" s="38">
        <v>-9470</v>
      </c>
      <c r="J61" s="38">
        <v>-8969.3799999999992</v>
      </c>
      <c r="K61" s="39">
        <v>-9452.33</v>
      </c>
      <c r="L61" s="17"/>
    </row>
  </sheetData>
  <mergeCells count="12">
    <mergeCell ref="A1:L1"/>
    <mergeCell ref="A45:A46"/>
    <mergeCell ref="B45:B46"/>
    <mergeCell ref="C45:C46"/>
    <mergeCell ref="D45:D46"/>
    <mergeCell ref="E45:E46"/>
    <mergeCell ref="F45:F46"/>
    <mergeCell ref="G45:G46"/>
    <mergeCell ref="H45:H46"/>
    <mergeCell ref="I45:I46"/>
    <mergeCell ref="J45:J46"/>
    <mergeCell ref="K45:K46"/>
  </mergeCells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"/>
  <sheetViews>
    <sheetView zoomScale="145" zoomScaleNormal="145" workbookViewId="0">
      <selection activeCell="J53" sqref="J53:K53"/>
    </sheetView>
  </sheetViews>
  <sheetFormatPr defaultRowHeight="12.75" x14ac:dyDescent="0.2"/>
  <cols>
    <col min="1" max="1" width="32.1640625" customWidth="1"/>
    <col min="2" max="2" width="20.83203125" customWidth="1"/>
    <col min="3" max="3" width="14.5" customWidth="1"/>
    <col min="4" max="5" width="14.1640625" customWidth="1"/>
    <col min="6" max="6" width="14.5" customWidth="1"/>
    <col min="7" max="7" width="14.1640625" customWidth="1"/>
    <col min="8" max="8" width="14.5" customWidth="1"/>
    <col min="9" max="9" width="14.1640625" customWidth="1"/>
    <col min="10" max="10" width="14.5" customWidth="1"/>
    <col min="11" max="11" width="10.83203125" customWidth="1"/>
    <col min="12" max="12" width="6.5" customWidth="1"/>
  </cols>
  <sheetData>
    <row r="1" spans="1:12" ht="60.75" customHeight="1" x14ac:dyDescent="0.15">
      <c r="A1" s="59" t="s">
        <v>25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9" customHeight="1" x14ac:dyDescent="0.2">
      <c r="A2" s="40" t="s">
        <v>26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17"/>
    </row>
    <row r="3" spans="1:12" ht="9" customHeight="1" x14ac:dyDescent="0.2">
      <c r="A3" s="41" t="s">
        <v>27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17"/>
    </row>
    <row r="4" spans="1:12" ht="9" customHeight="1" x14ac:dyDescent="0.2">
      <c r="A4" s="9" t="s">
        <v>21</v>
      </c>
      <c r="B4" s="17"/>
      <c r="C4" s="17"/>
      <c r="D4" s="17"/>
      <c r="E4" s="17"/>
      <c r="F4" s="17"/>
      <c r="G4" s="17"/>
      <c r="H4" s="17"/>
      <c r="I4" s="17"/>
      <c r="J4" s="10">
        <v>31143.33</v>
      </c>
      <c r="K4" s="11">
        <v>33127.440000000002</v>
      </c>
      <c r="L4" s="17"/>
    </row>
    <row r="5" spans="1:12" ht="9" customHeight="1" x14ac:dyDescent="0.2">
      <c r="A5" s="6" t="s">
        <v>167</v>
      </c>
      <c r="B5" s="7">
        <v>4.3099999999999996</v>
      </c>
      <c r="C5" s="7">
        <v>3.43</v>
      </c>
      <c r="D5" s="7">
        <v>3.31</v>
      </c>
      <c r="E5" s="7">
        <v>4.55</v>
      </c>
      <c r="F5" s="7">
        <v>4.75</v>
      </c>
      <c r="G5" s="7">
        <v>4.38</v>
      </c>
      <c r="H5" s="7">
        <v>5.76</v>
      </c>
      <c r="I5" s="7">
        <v>7.55</v>
      </c>
      <c r="J5" s="7">
        <v>7.42</v>
      </c>
      <c r="K5" s="8">
        <v>7.82</v>
      </c>
      <c r="L5" s="17"/>
    </row>
    <row r="6" spans="1:12" ht="9" customHeight="1" x14ac:dyDescent="0.2">
      <c r="A6" s="9" t="s">
        <v>168</v>
      </c>
      <c r="B6" s="10">
        <v>19174</v>
      </c>
      <c r="C6" s="10">
        <v>14628</v>
      </c>
      <c r="D6" s="10">
        <v>14436</v>
      </c>
      <c r="E6" s="10">
        <v>20675</v>
      </c>
      <c r="F6" s="10">
        <v>21146</v>
      </c>
      <c r="G6" s="10">
        <v>17641</v>
      </c>
      <c r="H6" s="10">
        <v>24052</v>
      </c>
      <c r="I6" s="10">
        <v>32569</v>
      </c>
      <c r="J6" s="17"/>
      <c r="K6" s="17"/>
      <c r="L6" s="17"/>
    </row>
    <row r="7" spans="1:12" ht="9" customHeight="1" x14ac:dyDescent="0.2">
      <c r="A7" s="23" t="s">
        <v>169</v>
      </c>
      <c r="B7" s="7">
        <v>2.52</v>
      </c>
      <c r="C7" s="7">
        <v>1.92</v>
      </c>
      <c r="D7" s="7">
        <v>1.89</v>
      </c>
      <c r="E7" s="7">
        <v>2.71</v>
      </c>
      <c r="F7" s="7">
        <v>2.77</v>
      </c>
      <c r="G7" s="7">
        <v>2.31</v>
      </c>
      <c r="H7" s="7">
        <v>3.16</v>
      </c>
      <c r="I7" s="7">
        <v>4.2699999999999996</v>
      </c>
      <c r="J7" s="16"/>
      <c r="K7" s="16"/>
      <c r="L7" s="17"/>
    </row>
    <row r="8" spans="1:12" ht="9" customHeight="1" x14ac:dyDescent="0.2">
      <c r="A8" s="21" t="s">
        <v>23</v>
      </c>
      <c r="B8" s="14">
        <v>0</v>
      </c>
      <c r="C8" s="14">
        <v>2</v>
      </c>
      <c r="D8" s="14">
        <v>5</v>
      </c>
      <c r="E8" s="14">
        <v>-4</v>
      </c>
      <c r="F8" s="14">
        <v>-6</v>
      </c>
      <c r="G8" s="14">
        <v>11</v>
      </c>
      <c r="H8" s="14">
        <v>3</v>
      </c>
      <c r="I8" s="14">
        <v>-2</v>
      </c>
      <c r="J8" s="14">
        <v>2.0099999999999998</v>
      </c>
      <c r="K8" s="15">
        <v>-0.04</v>
      </c>
      <c r="L8" s="17"/>
    </row>
    <row r="9" spans="1:12" ht="0.95" customHeight="1" x14ac:dyDescent="0.2"/>
  </sheetData>
  <mergeCells count="3">
    <mergeCell ref="A1:L1"/>
    <mergeCell ref="A2:K2"/>
    <mergeCell ref="A3:K3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Table 1</vt:lpstr>
      <vt:lpstr>Table 2</vt:lpstr>
      <vt:lpstr>Table 3</vt:lpstr>
      <vt:lpstr>Table 4</vt:lpstr>
      <vt:lpstr>Table 5</vt:lpstr>
      <vt:lpstr>Table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Enterprise Reporting ETL platform - erepsvc</dc:creator>
  <cp:keywords>Erep request id:e651fbe1-e36c-463d-bbeb-94b776cf7849 on nxpgr-pw-103</cp:keywords>
  <cp:lastModifiedBy>채동우</cp:lastModifiedBy>
  <dcterms:created xsi:type="dcterms:W3CDTF">2025-04-02T01:49:25Z</dcterms:created>
  <dcterms:modified xsi:type="dcterms:W3CDTF">2025-04-02T02:03:07Z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2025-04-01T00:00:00Z</vt:filetime>
  </property>
  <property fmtid="{D5CDD505-2E9C-101B-9397-08002B2CF9AE}" pid="3" name="Creator">
    <vt:lpwstr>Bloomberg Enterprise Reporting ETL platform - erepsvc</vt:lpwstr>
  </property>
  <property fmtid="{D5CDD505-2E9C-101B-9397-08002B2CF9AE}" pid="4" name="Producer">
    <vt:lpwstr>Bloomberg Enterprise Reporting ETL platform - erepsvc</vt:lpwstr>
  </property>
  <property fmtid="{D5CDD505-2E9C-101B-9397-08002B2CF9AE}" pid="5" name="LastSaved">
    <vt:filetime>2025-04-01T00:00:00Z</vt:filetime>
  </property>
</Properties>
</file>